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90.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drawings/drawing91.xml" ContentType="application/vnd.openxmlformats-officedocument.drawing+xml"/>
  <Override PartName="/xl/drawings/drawing92.xml" ContentType="application/vnd.openxmlformats-officedocument.drawing+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MyPC\Desktop\"/>
    </mc:Choice>
  </mc:AlternateContent>
  <xr:revisionPtr revIDLastSave="0" documentId="13_ncr:1_{E4CB66A2-594B-4BF4-AF75-8509B7824AA5}" xr6:coauthVersionLast="36" xr6:coauthVersionMax="36" xr10:uidLastSave="{00000000-0000-0000-0000-000000000000}"/>
  <bookViews>
    <workbookView xWindow="0" yWindow="0" windowWidth="15360" windowHeight="6885" tabRatio="801" firstSheet="106" activeTab="115" xr2:uid="{B53BD7EF-1BA1-42E3-AE3D-513FC53FE5A0}"/>
  </bookViews>
  <sheets>
    <sheet name="DropdownLIST" sheetId="2" state="hidden" r:id="rId1"/>
    <sheet name="0102" sheetId="1" state="hidden" r:id="rId2"/>
    <sheet name="0103" sheetId="10" state="hidden" r:id="rId3"/>
    <sheet name="0106" sheetId="12" state="hidden" r:id="rId4"/>
    <sheet name="0107" sheetId="13" state="hidden" r:id="rId5"/>
    <sheet name="0108" sheetId="14" state="hidden" r:id="rId6"/>
    <sheet name="0109" sheetId="15" state="hidden" r:id="rId7"/>
    <sheet name="0110" sheetId="17" state="hidden" r:id="rId8"/>
    <sheet name="0113" sheetId="18" state="hidden" r:id="rId9"/>
    <sheet name="0114" sheetId="20" state="hidden" r:id="rId10"/>
    <sheet name="0115" sheetId="21" state="hidden" r:id="rId11"/>
    <sheet name="0116" sheetId="22" state="hidden" r:id="rId12"/>
    <sheet name="0117" sheetId="24" state="hidden" r:id="rId13"/>
    <sheet name="0120" sheetId="25" state="hidden" r:id="rId14"/>
    <sheet name="0121" sheetId="26" state="hidden" r:id="rId15"/>
    <sheet name="0122" sheetId="27" state="hidden" r:id="rId16"/>
    <sheet name="0123" sheetId="28" state="hidden" r:id="rId17"/>
    <sheet name="0124" sheetId="29" state="hidden" r:id="rId18"/>
    <sheet name="0127" sheetId="30" state="hidden" r:id="rId19"/>
    <sheet name="0128" sheetId="31" state="hidden" r:id="rId20"/>
    <sheet name="0130" sheetId="32" state="hidden" r:id="rId21"/>
    <sheet name="0131" sheetId="33" state="hidden" r:id="rId22"/>
    <sheet name="0203" sheetId="34" state="hidden" r:id="rId23"/>
    <sheet name="0204" sheetId="35" state="hidden" r:id="rId24"/>
    <sheet name="0205" sheetId="39" state="hidden" r:id="rId25"/>
    <sheet name="0206" sheetId="40" state="hidden" r:id="rId26"/>
    <sheet name="0207" sheetId="41" state="hidden" r:id="rId27"/>
    <sheet name="0210" sheetId="42" state="hidden" r:id="rId28"/>
    <sheet name="0211" sheetId="43" state="hidden" r:id="rId29"/>
    <sheet name="0212" sheetId="44" state="hidden" r:id="rId30"/>
    <sheet name="0213" sheetId="45" state="hidden" r:id="rId31"/>
    <sheet name="0214" sheetId="46" state="hidden" r:id="rId32"/>
    <sheet name="0217" sheetId="47" state="hidden" r:id="rId33"/>
    <sheet name="0218" sheetId="48" state="hidden" r:id="rId34"/>
    <sheet name="0219" sheetId="49" state="hidden" r:id="rId35"/>
    <sheet name="0220" sheetId="50" state="hidden" r:id="rId36"/>
    <sheet name="0221" sheetId="51" state="hidden" r:id="rId37"/>
    <sheet name="0224" sheetId="52" state="hidden" r:id="rId38"/>
    <sheet name="0225" sheetId="53" state="hidden" r:id="rId39"/>
    <sheet name="0226" sheetId="54" state="hidden" r:id="rId40"/>
    <sheet name="0227" sheetId="55" state="hidden" r:id="rId41"/>
    <sheet name="0228" sheetId="56" state="hidden" r:id="rId42"/>
    <sheet name="0303" sheetId="57" state="hidden" r:id="rId43"/>
    <sheet name="0304" sheetId="58" state="hidden" r:id="rId44"/>
    <sheet name="0305" sheetId="60" state="hidden" r:id="rId45"/>
    <sheet name="0307" sheetId="62" state="hidden" r:id="rId46"/>
    <sheet name="0306" sheetId="61" state="hidden" r:id="rId47"/>
    <sheet name="0310" sheetId="63" state="hidden" r:id="rId48"/>
    <sheet name="0311" sheetId="64" state="hidden" r:id="rId49"/>
    <sheet name="0312" sheetId="66" state="hidden" r:id="rId50"/>
    <sheet name="0313" sheetId="67" state="hidden" r:id="rId51"/>
    <sheet name="0314" sheetId="68" state="hidden" r:id="rId52"/>
    <sheet name="0317" sheetId="69" state="hidden" r:id="rId53"/>
    <sheet name="0318" sheetId="70" state="hidden" r:id="rId54"/>
    <sheet name="0319" sheetId="71" state="hidden" r:id="rId55"/>
    <sheet name="0320" sheetId="72" state="hidden" r:id="rId56"/>
    <sheet name="0321" sheetId="73" state="hidden" r:id="rId57"/>
    <sheet name="0325" sheetId="74" state="hidden" r:id="rId58"/>
    <sheet name="0326" sheetId="75" state="hidden" r:id="rId59"/>
    <sheet name="0327" sheetId="76" state="hidden" r:id="rId60"/>
    <sheet name="0328" sheetId="77" state="hidden" r:id="rId61"/>
    <sheet name="0331" sheetId="78" state="hidden" r:id="rId62"/>
    <sheet name="0402" sheetId="79" state="hidden" r:id="rId63"/>
    <sheet name="0403" sheetId="80" state="hidden" r:id="rId64"/>
    <sheet name="0404" sheetId="81" state="hidden" r:id="rId65"/>
    <sheet name="0407" sheetId="82" state="hidden" r:id="rId66"/>
    <sheet name="0408" sheetId="83" state="hidden" r:id="rId67"/>
    <sheet name="0409" sheetId="84" state="hidden" r:id="rId68"/>
    <sheet name="0410" sheetId="87" state="hidden" r:id="rId69"/>
    <sheet name="0411" sheetId="88" state="hidden" r:id="rId70"/>
    <sheet name="0414" sheetId="89" state="hidden" r:id="rId71"/>
    <sheet name="0415" sheetId="90" state="hidden" r:id="rId72"/>
    <sheet name="0416" sheetId="91" state="hidden" r:id="rId73"/>
    <sheet name="0421" sheetId="92" state="hidden" r:id="rId74"/>
    <sheet name="0422" sheetId="93" state="hidden" r:id="rId75"/>
    <sheet name="0423" sheetId="94" state="hidden" r:id="rId76"/>
    <sheet name="0424" sheetId="95" state="hidden" r:id="rId77"/>
    <sheet name="0425" sheetId="96" state="hidden" r:id="rId78"/>
    <sheet name="0428" sheetId="97" state="hidden" r:id="rId79"/>
    <sheet name="0429" sheetId="98" state="hidden" r:id="rId80"/>
    <sheet name="0430" sheetId="99" state="hidden" r:id="rId81"/>
    <sheet name="0502" sheetId="102" state="hidden" r:id="rId82"/>
    <sheet name="0505" sheetId="103" state="hidden" r:id="rId83"/>
    <sheet name="0506" sheetId="104" state="hidden" r:id="rId84"/>
    <sheet name="0507" sheetId="105" state="hidden" r:id="rId85"/>
    <sheet name="0508" sheetId="106" state="hidden" r:id="rId86"/>
    <sheet name="0509" sheetId="108" state="hidden" r:id="rId87"/>
    <sheet name="0513" sheetId="109" state="hidden" r:id="rId88"/>
    <sheet name="0514" sheetId="110" state="hidden" r:id="rId89"/>
    <sheet name="0515" sheetId="111" state="hidden" r:id="rId90"/>
    <sheet name="0516" sheetId="112" state="hidden" r:id="rId91"/>
    <sheet name="0519" sheetId="113" r:id="rId92"/>
    <sheet name="0520" sheetId="114" state="hidden" r:id="rId93"/>
    <sheet name="0521" sheetId="115" state="hidden" r:id="rId94"/>
    <sheet name="0522" sheetId="116" state="hidden" r:id="rId95"/>
    <sheet name="0523" sheetId="117" state="hidden" r:id="rId96"/>
    <sheet name="0526" sheetId="118" state="hidden" r:id="rId97"/>
    <sheet name="0527" sheetId="119" state="hidden" r:id="rId98"/>
    <sheet name="0528" sheetId="120" state="hidden" r:id="rId99"/>
    <sheet name="0529" sheetId="121" state="hidden" r:id="rId100"/>
    <sheet name="0530" sheetId="122" state="hidden" r:id="rId101"/>
    <sheet name="0602" sheetId="123" state="hidden" r:id="rId102"/>
    <sheet name="0603" sheetId="124" state="hidden" r:id="rId103"/>
    <sheet name="0604" sheetId="125" r:id="rId104"/>
    <sheet name="0605" sheetId="126" r:id="rId105"/>
    <sheet name="0609" sheetId="127" r:id="rId106"/>
    <sheet name="0610" sheetId="128" r:id="rId107"/>
    <sheet name="0611" sheetId="129" r:id="rId108"/>
    <sheet name="0613" sheetId="130" r:id="rId109"/>
    <sheet name="0616" sheetId="131" r:id="rId110"/>
    <sheet name="0617" sheetId="132" r:id="rId111"/>
    <sheet name="0618" sheetId="133" r:id="rId112"/>
    <sheet name="0619" sheetId="134" r:id="rId113"/>
    <sheet name="0620" sheetId="135" r:id="rId114"/>
    <sheet name="0623" sheetId="136" r:id="rId115"/>
    <sheet name="0624" sheetId="137" r:id="rId116"/>
    <sheet name="SIGN" sheetId="3" r:id="rId117"/>
    <sheet name="SIGN (BLANK)" sheetId="4" r:id="rId118"/>
    <sheet name="TRACKING" sheetId="5" r:id="rId119"/>
    <sheet name="TRACKING (BLANK)" sheetId="7" r:id="rId120"/>
    <sheet name="ENG NO." sheetId="6" r:id="rId121"/>
    <sheet name="logbook" sheetId="8" r:id="rId122"/>
    <sheet name="Sheet1" sheetId="11" r:id="rId123"/>
    <sheet name="resubmission" sheetId="16" state="hidden" r:id="rId124"/>
    <sheet name="Sheet4" sheetId="23" r:id="rId125"/>
    <sheet name="Sheet7" sheetId="38" state="hidden" r:id="rId126"/>
    <sheet name="ENVE NO." sheetId="59" r:id="rId127"/>
    <sheet name="Front" sheetId="65" r:id="rId128"/>
    <sheet name="Sheet5" sheetId="107" state="hidden" r:id="rId129"/>
    <sheet name="evaluated IMT" sheetId="85" state="hidden" r:id="rId130"/>
    <sheet name="SIGN a4" sheetId="100" state="hidden" r:id="rId131"/>
    <sheet name="SIGN (BLANK) a4" sheetId="101" state="hidden" r:id="rId132"/>
    <sheet name="Sheet2" sheetId="19" state="hidden" r:id="rId133"/>
  </sheets>
  <externalReferences>
    <externalReference r:id="rId134"/>
  </externalReferences>
  <definedNames>
    <definedName name="_xlnm._FilterDatabase" localSheetId="57" hidden="1">'0325'!$A$1:$G$40</definedName>
    <definedName name="_xlnm._FilterDatabase" localSheetId="58" hidden="1">'0326'!$A$1:$G$40</definedName>
    <definedName name="_xlnm._FilterDatabase" localSheetId="59" hidden="1">'0327'!$A$1:$G$34</definedName>
    <definedName name="_xlnm._FilterDatabase" localSheetId="60" hidden="1">'0328'!$A$1:$G$34</definedName>
    <definedName name="_xlnm._FilterDatabase" localSheetId="61" hidden="1">'0331'!$A$1:$G$34</definedName>
    <definedName name="_xlnm._FilterDatabase" localSheetId="62" hidden="1">'0402'!$A$1:$G$34</definedName>
    <definedName name="_xlnm._FilterDatabase" localSheetId="63" hidden="1">'0403'!$A$1:$G$15</definedName>
    <definedName name="_xlnm._FilterDatabase" localSheetId="64" hidden="1">'0404'!$A$1:$G$34</definedName>
    <definedName name="_xlnm._FilterDatabase" localSheetId="65" hidden="1">'0407'!$A$1:$G$34</definedName>
    <definedName name="_xlnm._FilterDatabase" localSheetId="66" hidden="1">'0408'!$A$1:$G$34</definedName>
    <definedName name="_xlnm._FilterDatabase" localSheetId="67" hidden="1">'0409'!$A$1:$G$10</definedName>
    <definedName name="_xlnm._FilterDatabase" localSheetId="68" hidden="1">'0410'!$A$1:$G$34</definedName>
    <definedName name="_xlnm._FilterDatabase" localSheetId="69" hidden="1">'0411'!$A$1:$G$34</definedName>
    <definedName name="_xlnm._FilterDatabase" localSheetId="70" hidden="1">'0414'!$A$1:$G$34</definedName>
    <definedName name="_xlnm._FilterDatabase" localSheetId="71" hidden="1">'0415'!$A$1:$G$34</definedName>
    <definedName name="_xlnm._FilterDatabase" localSheetId="72" hidden="1">'0416'!$A$1:$G$23</definedName>
    <definedName name="_xlnm._FilterDatabase" localSheetId="73" hidden="1">'0421'!$A$1:$G$34</definedName>
    <definedName name="_xlnm._FilterDatabase" localSheetId="74" hidden="1">'0422'!$A$1:$G$34</definedName>
    <definedName name="_xlnm._FilterDatabase" localSheetId="75" hidden="1">'0423'!$A$1:$G$34</definedName>
    <definedName name="_xlnm._FilterDatabase" localSheetId="76" hidden="1">'0424'!$A$1:$G$34</definedName>
    <definedName name="_xlnm._FilterDatabase" localSheetId="77" hidden="1">'0425'!$A$1:$G$31</definedName>
    <definedName name="_xlnm._FilterDatabase" localSheetId="78" hidden="1">'0428'!$A$1:$G$34</definedName>
    <definedName name="_xlnm._FilterDatabase" localSheetId="79" hidden="1">'0429'!$A$1:$G$34</definedName>
    <definedName name="_xlnm._FilterDatabase" localSheetId="80" hidden="1">'0430'!$A$1:$G$34</definedName>
    <definedName name="_xlnm._FilterDatabase" localSheetId="81" hidden="1">'0502'!$A$1:$G$34</definedName>
    <definedName name="_xlnm._FilterDatabase" localSheetId="82" hidden="1">'0505'!$A$1:$G$34</definedName>
    <definedName name="_xlnm._FilterDatabase" localSheetId="83" hidden="1">'0506'!$A$1:$G$34</definedName>
    <definedName name="_xlnm._FilterDatabase" localSheetId="84" hidden="1">'0507'!$A$1:$G$34</definedName>
    <definedName name="_xlnm._FilterDatabase" localSheetId="85" hidden="1">'0508'!$A$1:$G$34</definedName>
    <definedName name="_xlnm._FilterDatabase" localSheetId="86" hidden="1">'0509'!$A$1:$G$34</definedName>
    <definedName name="_xlnm._FilterDatabase" localSheetId="87" hidden="1">'0513'!$A$1:$G$34</definedName>
    <definedName name="_xlnm._FilterDatabase" localSheetId="88" hidden="1">'0514'!$A$1:$G$34</definedName>
    <definedName name="_xlnm._FilterDatabase" localSheetId="89" hidden="1">'0515'!$A$1:$G$34</definedName>
    <definedName name="_xlnm._FilterDatabase" localSheetId="90" hidden="1">'0516'!$A$1:$G$34</definedName>
    <definedName name="_xlnm._FilterDatabase" localSheetId="91" hidden="1">'0519'!$A$1:$G$34</definedName>
    <definedName name="_xlnm._FilterDatabase" localSheetId="92" hidden="1">'0520'!$A$1:$G$17</definedName>
    <definedName name="_xlnm._FilterDatabase" localSheetId="93" hidden="1">'0521'!$A$1:$G$17</definedName>
    <definedName name="_xlnm._FilterDatabase" localSheetId="94" hidden="1">'0522'!$A$1:$G$17</definedName>
    <definedName name="_xlnm._FilterDatabase" localSheetId="95" hidden="1">'0523'!$A$1:$G$17</definedName>
    <definedName name="_xlnm._FilterDatabase" localSheetId="96" hidden="1">'0526'!$A$1:$G$17</definedName>
    <definedName name="_xlnm._FilterDatabase" localSheetId="97" hidden="1">'0527'!$A$1:$G$17</definedName>
    <definedName name="_xlnm._FilterDatabase" localSheetId="98" hidden="1">'0528'!$A$1:$G$17</definedName>
    <definedName name="_xlnm._FilterDatabase" localSheetId="99" hidden="1">'0529'!$A$1:$G$17</definedName>
    <definedName name="_xlnm._FilterDatabase" localSheetId="100" hidden="1">'0530'!$A$1:$G$17</definedName>
    <definedName name="_xlnm._FilterDatabase" localSheetId="101" hidden="1">'0602'!$A$1:$G$17</definedName>
    <definedName name="_xlnm._FilterDatabase" localSheetId="102" hidden="1">'0603'!$A$1:$G$17</definedName>
    <definedName name="_xlnm._FilterDatabase" localSheetId="103" hidden="1">'0604'!$A$1:$G$17</definedName>
    <definedName name="_xlnm._FilterDatabase" localSheetId="104" hidden="1">'0605'!$A$1:$G$17</definedName>
    <definedName name="_xlnm._FilterDatabase" localSheetId="105" hidden="1">'0609'!$A$1:$G$17</definedName>
    <definedName name="_xlnm._FilterDatabase" localSheetId="106" hidden="1">'0610'!$A$1:$G$17</definedName>
    <definedName name="_xlnm._FilterDatabase" localSheetId="107" hidden="1">'0611'!$A$1:$G$17</definedName>
    <definedName name="_xlnm._FilterDatabase" localSheetId="108" hidden="1">'0613'!$A$1:$G$17</definedName>
    <definedName name="_xlnm._FilterDatabase" localSheetId="109" hidden="1">'0616'!$A$1:$G$17</definedName>
    <definedName name="_xlnm._FilterDatabase" localSheetId="110" hidden="1">'0617'!$A$1:$G$17</definedName>
    <definedName name="_xlnm._FilterDatabase" localSheetId="111" hidden="1">'0618'!$A$1:$G$17</definedName>
    <definedName name="_xlnm._FilterDatabase" localSheetId="112" hidden="1">'0619'!$A$1:$G$17</definedName>
    <definedName name="_xlnm._FilterDatabase" localSheetId="113" hidden="1">'0620'!$A$1:$G$17</definedName>
    <definedName name="_xlnm._FilterDatabase" localSheetId="114" hidden="1">'0623'!$A$1:$G$17</definedName>
    <definedName name="_xlnm._FilterDatabase" localSheetId="115" hidden="1">'0624'!$A$1:$G$17</definedName>
    <definedName name="_xlnm.Print_Area" localSheetId="3">'0106'!$A$1:$F$77</definedName>
    <definedName name="_xlnm.Print_Area" localSheetId="4">'0107'!$A$1:$G$52</definedName>
    <definedName name="_xlnm.Print_Area" localSheetId="5">'0108'!$A$1:$G$38</definedName>
    <definedName name="_xlnm.Print_Area" localSheetId="6">'0109'!$A$1:$G$54</definedName>
    <definedName name="_xlnm.Print_Area" localSheetId="7">'0110'!$A$1:$G$47</definedName>
    <definedName name="_xlnm.Print_Area" localSheetId="8">'0113'!$A$1:$G$62</definedName>
    <definedName name="_xlnm.Print_Area" localSheetId="9">'0114'!$A$1:$G$34</definedName>
    <definedName name="_xlnm.Print_Area" localSheetId="10">'0115'!$A$1:$G$52</definedName>
    <definedName name="_xlnm.Print_Area" localSheetId="11">'0116'!$A$1:$G$42</definedName>
    <definedName name="_xlnm.Print_Area" localSheetId="12">'0117'!$A$1:$G$67</definedName>
    <definedName name="_xlnm.Print_Area" localSheetId="13">'0120'!$A$1:$G$61</definedName>
    <definedName name="_xlnm.Print_Area" localSheetId="14">'0121'!$A$1:$G$56</definedName>
    <definedName name="_xlnm.Print_Area" localSheetId="15">'0122'!$A$1:$G$54</definedName>
    <definedName name="_xlnm.Print_Area" localSheetId="16">'0123'!$A$47:$G$77</definedName>
    <definedName name="_xlnm.Print_Area" localSheetId="17">'0124'!$A$1:$G$50</definedName>
    <definedName name="_xlnm.Print_Area" localSheetId="18">'0127'!$A$1:$G$50</definedName>
    <definedName name="_xlnm.Print_Area" localSheetId="19">'0128'!$A$1:$G$55</definedName>
    <definedName name="_xlnm.Print_Area" localSheetId="20">'0130'!$A$1:$G$55</definedName>
    <definedName name="_xlnm.Print_Area" localSheetId="21">'0131'!$A$1:$G$33</definedName>
    <definedName name="_xlnm.Print_Area" localSheetId="22">'0203'!$A$1:$G$58</definedName>
    <definedName name="_xlnm.Print_Area" localSheetId="23">'0204'!$A$1:$G$54</definedName>
    <definedName name="_xlnm.Print_Area" localSheetId="24">'0205'!$A$1:$G$49</definedName>
    <definedName name="_xlnm.Print_Area" localSheetId="25">'0206'!$A$1:$G$47</definedName>
    <definedName name="_xlnm.Print_Area" localSheetId="26">'0207'!$A$1:$G$48</definedName>
    <definedName name="_xlnm.Print_Area" localSheetId="27">'0210'!$A$1:$G$73</definedName>
    <definedName name="_xlnm.Print_Area" localSheetId="28">'0211'!$A$1:$G$67</definedName>
    <definedName name="_xlnm.Print_Area" localSheetId="29">'0212'!$A$1:$G$66</definedName>
    <definedName name="_xlnm.Print_Area" localSheetId="30">'0213'!$A$1:$G$51</definedName>
    <definedName name="_xlnm.Print_Area" localSheetId="31">'0214'!$A$1:$G$62</definedName>
    <definedName name="_xlnm.Print_Area" localSheetId="32">'0217'!$A$1:$G$54</definedName>
    <definedName name="_xlnm.Print_Area" localSheetId="33">'0218'!$A$1:$G$25</definedName>
    <definedName name="_xlnm.Print_Area" localSheetId="34">'0219'!$A$1:$G$48</definedName>
    <definedName name="_xlnm.Print_Area" localSheetId="35">'0220'!$A$1:$G$75</definedName>
    <definedName name="_xlnm.Print_Area" localSheetId="36">'0221'!$A$1:$G$40</definedName>
    <definedName name="_xlnm.Print_Area" localSheetId="37">'0224'!$A$1:$G$52</definedName>
    <definedName name="_xlnm.Print_Area" localSheetId="38">'0225'!$A$1:$G$55</definedName>
    <definedName name="_xlnm.Print_Area" localSheetId="39">'0226'!$A$1:$G$57</definedName>
    <definedName name="_xlnm.Print_Area" localSheetId="40">'0227'!$A$1:$G$54</definedName>
    <definedName name="_xlnm.Print_Area" localSheetId="41">'0228'!$A$1:$G$46</definedName>
    <definedName name="_xlnm.Print_Area" localSheetId="42">'0303'!$A$1:$G$63</definedName>
    <definedName name="_xlnm.Print_Area" localSheetId="43">'0304'!$A$1:$G$50</definedName>
    <definedName name="_xlnm.Print_Area" localSheetId="44">'0305'!$A$1:$G$35</definedName>
    <definedName name="_xlnm.Print_Area" localSheetId="46">'0306'!$A$1:$G$61</definedName>
    <definedName name="_xlnm.Print_Area" localSheetId="45">'0307'!$A$1:$G$76</definedName>
    <definedName name="_xlnm.Print_Area" localSheetId="47">'0310'!$A$1:$G$69</definedName>
    <definedName name="_xlnm.Print_Area" localSheetId="48">'0311'!$A$1:$G$51</definedName>
    <definedName name="_xlnm.Print_Area" localSheetId="49">'0312'!$A$1:$G$47</definedName>
    <definedName name="_xlnm.Print_Area" localSheetId="50">'0313'!$A$1:$G$48</definedName>
    <definedName name="_xlnm.Print_Area" localSheetId="51">'0314'!$A$1:$G$53</definedName>
    <definedName name="_xlnm.Print_Area" localSheetId="52">'0317'!$A$1:$G$49</definedName>
    <definedName name="_xlnm.Print_Area" localSheetId="53">'0318'!$A$1:$G$37</definedName>
    <definedName name="_xlnm.Print_Area" localSheetId="54">'0319'!$A$1:$G$45</definedName>
    <definedName name="_xlnm.Print_Area" localSheetId="55">'0320'!$A$1:$G$52</definedName>
    <definedName name="_xlnm.Print_Area" localSheetId="56">'0321'!$A$1:$G$39</definedName>
    <definedName name="_xlnm.Print_Area" localSheetId="57">'0325'!$A$1:$G$70</definedName>
    <definedName name="_xlnm.Print_Area" localSheetId="58">'0326'!$A$1:$G$66</definedName>
    <definedName name="_xlnm.Print_Area" localSheetId="59">'0327'!$A$1:$G$42</definedName>
    <definedName name="_xlnm.Print_Area" localSheetId="60">'0328'!$A$1:$G$47</definedName>
    <definedName name="_xlnm.Print_Area" localSheetId="61">'0331'!$A$1:$G$57</definedName>
    <definedName name="_xlnm.Print_Area" localSheetId="62">'0402'!$A$1:$G$70</definedName>
    <definedName name="_xlnm.Print_Area" localSheetId="63">'0403'!$A$1:$G$27</definedName>
    <definedName name="_xlnm.Print_Area" localSheetId="64">'0404'!$A$1:$G$58</definedName>
    <definedName name="_xlnm.Print_Area" localSheetId="65">'0407'!$A$1:$G$72</definedName>
    <definedName name="_xlnm.Print_Area" localSheetId="66">'0408'!$A$1:$G$77</definedName>
    <definedName name="_xlnm.Print_Area" localSheetId="67">'0409'!$A$1:$G$20</definedName>
    <definedName name="_xlnm.Print_Area" localSheetId="68">'0410'!$A$1:$G$66</definedName>
    <definedName name="_xlnm.Print_Area" localSheetId="69">'0411'!$A$1:$G$68</definedName>
    <definedName name="_xlnm.Print_Area" localSheetId="70">'0414'!$A$1:$G$71</definedName>
    <definedName name="_xlnm.Print_Area" localSheetId="71">'0415'!$A$1:$G$45</definedName>
    <definedName name="_xlnm.Print_Area" localSheetId="72">'0416'!$A$1:$G$34</definedName>
    <definedName name="_xlnm.Print_Area" localSheetId="73">'0421'!$A$1:$G$62</definedName>
    <definedName name="_xlnm.Print_Area" localSheetId="74">'0422'!$A$1:$G$70</definedName>
    <definedName name="_xlnm.Print_Area" localSheetId="75">'0423'!$A$1:$G$64</definedName>
    <definedName name="_xlnm.Print_Area" localSheetId="76">'0424'!$A$1:$G$75</definedName>
    <definedName name="_xlnm.Print_Area" localSheetId="77">'0425'!$A$1:$G$40</definedName>
    <definedName name="_xlnm.Print_Area" localSheetId="78">'0428'!$A$1:$G$69</definedName>
    <definedName name="_xlnm.Print_Area" localSheetId="79">'0429'!$A$1:$G$55</definedName>
    <definedName name="_xlnm.Print_Area" localSheetId="80">'0430'!$A$1:$G$92</definedName>
    <definedName name="_xlnm.Print_Area" localSheetId="81">'0502'!$A$1:$G$92</definedName>
    <definedName name="_xlnm.Print_Area" localSheetId="82">'0505'!$A$1:$G$64</definedName>
    <definedName name="_xlnm.Print_Area" localSheetId="83">'0506'!$A$1:$G$53</definedName>
    <definedName name="_xlnm.Print_Area" localSheetId="84">'0507'!$A$1:$G$46</definedName>
    <definedName name="_xlnm.Print_Area" localSheetId="85">'0508'!$A$1:$G$59</definedName>
    <definedName name="_xlnm.Print_Area" localSheetId="86">'0509'!$A$1:$G$52</definedName>
    <definedName name="_xlnm.Print_Area" localSheetId="87">'0513'!$A$1:$G$62</definedName>
    <definedName name="_xlnm.Print_Area" localSheetId="88">'0514'!$A$1:$G$66</definedName>
    <definedName name="_xlnm.Print_Area" localSheetId="89">'0515'!$A$1:$G$50</definedName>
    <definedName name="_xlnm.Print_Area" localSheetId="90">'0516'!$A$1:$G$61</definedName>
    <definedName name="_xlnm.Print_Area" localSheetId="91">'0519'!$A$1:$G$70</definedName>
    <definedName name="_xlnm.Print_Area" localSheetId="92">'0520'!$A$1:$G$23</definedName>
    <definedName name="_xlnm.Print_Area" localSheetId="93">'0521'!$A$1:$G$33</definedName>
    <definedName name="_xlnm.Print_Area" localSheetId="94">'0522'!$A$1:$G$35</definedName>
    <definedName name="_xlnm.Print_Area" localSheetId="95">'0523'!$A$1:$G$50</definedName>
    <definedName name="_xlnm.Print_Area" localSheetId="96">'0526'!$A$1:$G$37</definedName>
    <definedName name="_xlnm.Print_Area" localSheetId="97">'0527'!$A$1:$G$85</definedName>
    <definedName name="_xlnm.Print_Area" localSheetId="98">'0528'!$A$1:$G$37</definedName>
    <definedName name="_xlnm.Print_Area" localSheetId="99">'0529'!$A$1:$G$63</definedName>
    <definedName name="_xlnm.Print_Area" localSheetId="100">'0530'!$A$1:$G$51</definedName>
    <definedName name="_xlnm.Print_Area" localSheetId="101">'0602'!$A$1:$G$65</definedName>
    <definedName name="_xlnm.Print_Area" localSheetId="102">'0603'!$A$1:$G$65</definedName>
    <definedName name="_xlnm.Print_Area" localSheetId="103">'0604'!$A$1:$G$57</definedName>
    <definedName name="_xlnm.Print_Area" localSheetId="104">'0605'!$A$1:$G$49</definedName>
    <definedName name="_xlnm.Print_Area" localSheetId="105">'0609'!$A$1:$G$54</definedName>
    <definedName name="_xlnm.Print_Area" localSheetId="106">'0610'!$A$1:$G$54</definedName>
    <definedName name="_xlnm.Print_Area" localSheetId="107">'0611'!$A$1:$G$40</definedName>
    <definedName name="_xlnm.Print_Area" localSheetId="108">'0613'!$A$1:$G$57</definedName>
    <definedName name="_xlnm.Print_Area" localSheetId="109">'0616'!$A$1:$G$50</definedName>
    <definedName name="_xlnm.Print_Area" localSheetId="110">'0617'!$A$1:$G$29</definedName>
    <definedName name="_xlnm.Print_Area" localSheetId="111">'0618'!$A$1:$G$31</definedName>
    <definedName name="_xlnm.Print_Area" localSheetId="112">'0619'!$A$1:$G$43</definedName>
    <definedName name="_xlnm.Print_Area" localSheetId="113">'0620'!$A$1:$G$34</definedName>
    <definedName name="_xlnm.Print_Area" localSheetId="114">'0623'!$A$1:$G$59</definedName>
    <definedName name="_xlnm.Print_Area" localSheetId="115">'0624'!$A$1:$G$59</definedName>
    <definedName name="_xlnm.Print_Area" localSheetId="116">SIGN!$A$1:$CP$52</definedName>
    <definedName name="_xlnm.Print_Area" localSheetId="117">'SIGN (BLANK)'!$A$1:$CL$50</definedName>
    <definedName name="_xlnm.Print_Area" localSheetId="131">'SIGN (BLANK) a4'!$A$1:$CL$50</definedName>
    <definedName name="_xlnm.Print_Area" localSheetId="130">'SIGN a4'!$A$1:$CH$52</definedName>
    <definedName name="_xlnm.Print_Area" localSheetId="118">TRACKING!$A$1:$CL$53</definedName>
    <definedName name="_xlnm.Print_Titles" localSheetId="36">'0221'!$5:$6</definedName>
    <definedName name="_xlnm.Print_Titles" localSheetId="37">'0224'!$5:$6</definedName>
    <definedName name="_xlnm.Print_Titles" localSheetId="38">'0225'!$5:$6</definedName>
    <definedName name="_xlnm.Print_Titles" localSheetId="39">'0226'!$5:$6</definedName>
    <definedName name="_xlnm.Print_Titles" localSheetId="40">'0227'!$5:$6</definedName>
    <definedName name="_xlnm.Print_Titles" localSheetId="41">'0228'!$5:$6</definedName>
    <definedName name="_xlnm.Print_Titles" localSheetId="42">'0303'!$5:$6</definedName>
    <definedName name="_xlnm.Print_Titles" localSheetId="43">'0304'!$5:$6</definedName>
    <definedName name="_xlnm.Print_Titles" localSheetId="44">'0305'!$5:$6</definedName>
    <definedName name="_xlnm.Print_Titles" localSheetId="46">'0306'!$5:$6</definedName>
    <definedName name="_xlnm.Print_Titles" localSheetId="45">'0307'!$5:$6</definedName>
    <definedName name="_xlnm.Print_Titles" localSheetId="47">'0310'!$5:$6</definedName>
    <definedName name="_xlnm.Print_Titles" localSheetId="48">'0311'!$5:$6</definedName>
    <definedName name="_xlnm.Print_Titles" localSheetId="49">'0312'!$5:$6</definedName>
    <definedName name="_xlnm.Print_Titles" localSheetId="50">'0313'!$5:$6</definedName>
    <definedName name="_xlnm.Print_Titles" localSheetId="51">'0314'!$5:$6</definedName>
    <definedName name="_xlnm.Print_Titles" localSheetId="52">'0317'!$5:$6</definedName>
    <definedName name="_xlnm.Print_Titles" localSheetId="53">'0318'!$5:$6</definedName>
    <definedName name="_xlnm.Print_Titles" localSheetId="54">'0319'!$5:$6</definedName>
    <definedName name="_xlnm.Print_Titles" localSheetId="55">'0320'!$5:$6</definedName>
    <definedName name="_xlnm.Print_Titles" localSheetId="56">'0321'!$5:$6</definedName>
    <definedName name="_xlnm.Print_Titles" localSheetId="57">'0325'!$5:$6</definedName>
    <definedName name="_xlnm.Print_Titles" localSheetId="58">'0326'!$5:$6</definedName>
    <definedName name="_xlnm.Print_Titles" localSheetId="59">'0327'!$5:$6</definedName>
    <definedName name="_xlnm.Print_Titles" localSheetId="60">'0328'!$5:$6</definedName>
    <definedName name="_xlnm.Print_Titles" localSheetId="61">'0331'!$5:$6</definedName>
    <definedName name="_xlnm.Print_Titles" localSheetId="62">'0402'!$5:$6</definedName>
    <definedName name="_xlnm.Print_Titles" localSheetId="63">'0403'!$5:$6</definedName>
    <definedName name="_xlnm.Print_Titles" localSheetId="64">'0404'!$5:$6</definedName>
    <definedName name="_xlnm.Print_Titles" localSheetId="65">'0407'!$5:$6</definedName>
    <definedName name="_xlnm.Print_Titles" localSheetId="66">'0408'!$5:$6</definedName>
    <definedName name="_xlnm.Print_Titles" localSheetId="67">'0409'!$5:$6</definedName>
    <definedName name="_xlnm.Print_Titles" localSheetId="68">'0410'!$5:$6</definedName>
    <definedName name="_xlnm.Print_Titles" localSheetId="69">'0411'!$5:$6</definedName>
    <definedName name="_xlnm.Print_Titles" localSheetId="70">'0414'!$5:$6</definedName>
    <definedName name="_xlnm.Print_Titles" localSheetId="71">'0415'!$5:$6</definedName>
    <definedName name="_xlnm.Print_Titles" localSheetId="72">'0416'!$5:$6</definedName>
    <definedName name="_xlnm.Print_Titles" localSheetId="73">'0421'!$5:$6</definedName>
    <definedName name="_xlnm.Print_Titles" localSheetId="74">'0422'!$5:$6</definedName>
    <definedName name="_xlnm.Print_Titles" localSheetId="75">'0423'!$5:$6</definedName>
    <definedName name="_xlnm.Print_Titles" localSheetId="76">'0424'!$5:$6</definedName>
    <definedName name="_xlnm.Print_Titles" localSheetId="77">'0425'!$5:$6</definedName>
    <definedName name="_xlnm.Print_Titles" localSheetId="78">'0428'!$5:$6</definedName>
    <definedName name="_xlnm.Print_Titles" localSheetId="79">'0429'!$5:$6</definedName>
    <definedName name="_xlnm.Print_Titles" localSheetId="80">'0430'!$5:$6</definedName>
    <definedName name="_xlnm.Print_Titles" localSheetId="81">'0502'!$5:$6</definedName>
    <definedName name="_xlnm.Print_Titles" localSheetId="82">'0505'!$5:$6</definedName>
    <definedName name="_xlnm.Print_Titles" localSheetId="83">'0506'!$5:$6</definedName>
    <definedName name="_xlnm.Print_Titles" localSheetId="84">'0507'!$5:$6</definedName>
    <definedName name="_xlnm.Print_Titles" localSheetId="85">'0508'!$5:$6</definedName>
    <definedName name="_xlnm.Print_Titles" localSheetId="86">'0509'!$5:$6</definedName>
    <definedName name="_xlnm.Print_Titles" localSheetId="87">'0513'!$5:$6</definedName>
    <definedName name="_xlnm.Print_Titles" localSheetId="88">'0514'!$5:$6</definedName>
    <definedName name="_xlnm.Print_Titles" localSheetId="89">'0515'!$5:$6</definedName>
    <definedName name="_xlnm.Print_Titles" localSheetId="90">'0516'!$5:$6</definedName>
    <definedName name="_xlnm.Print_Titles" localSheetId="91">'0519'!$5:$6</definedName>
    <definedName name="_xlnm.Print_Titles" localSheetId="92">'0520'!$5:$6</definedName>
    <definedName name="_xlnm.Print_Titles" localSheetId="93">'0521'!$5:$6</definedName>
    <definedName name="_xlnm.Print_Titles" localSheetId="94">'0522'!$5:$6</definedName>
    <definedName name="_xlnm.Print_Titles" localSheetId="95">'0523'!$5:$6</definedName>
    <definedName name="_xlnm.Print_Titles" localSheetId="96">'0526'!$5:$6</definedName>
    <definedName name="_xlnm.Print_Titles" localSheetId="97">'0527'!$5:$6</definedName>
    <definedName name="_xlnm.Print_Titles" localSheetId="98">'0528'!$5:$6</definedName>
    <definedName name="_xlnm.Print_Titles" localSheetId="99">'0529'!$5:$6</definedName>
    <definedName name="_xlnm.Print_Titles" localSheetId="100">'0530'!$5:$6</definedName>
    <definedName name="_xlnm.Print_Titles" localSheetId="101">'0602'!$5:$6</definedName>
    <definedName name="_xlnm.Print_Titles" localSheetId="102">'0603'!$5:$6</definedName>
    <definedName name="_xlnm.Print_Titles" localSheetId="103">'0604'!$5:$6</definedName>
    <definedName name="_xlnm.Print_Titles" localSheetId="104">'0605'!$5:$6</definedName>
    <definedName name="_xlnm.Print_Titles" localSheetId="105">'0609'!$5:$6</definedName>
    <definedName name="_xlnm.Print_Titles" localSheetId="106">'0610'!$5:$6</definedName>
    <definedName name="_xlnm.Print_Titles" localSheetId="107">'0611'!$5:$6</definedName>
    <definedName name="_xlnm.Print_Titles" localSheetId="108">'0613'!$5:$6</definedName>
    <definedName name="_xlnm.Print_Titles" localSheetId="109">'0616'!$5:$6</definedName>
    <definedName name="_xlnm.Print_Titles" localSheetId="110">'0617'!$5:$6</definedName>
    <definedName name="_xlnm.Print_Titles" localSheetId="111">'0618'!$5:$6</definedName>
    <definedName name="_xlnm.Print_Titles" localSheetId="112">'0619'!$5:$6</definedName>
    <definedName name="_xlnm.Print_Titles" localSheetId="113">'0620'!$5:$6</definedName>
    <definedName name="_xlnm.Print_Titles" localSheetId="114">'0623'!$5:$6</definedName>
    <definedName name="_xlnm.Print_Titles" localSheetId="115">'0624'!$5:$6</definedName>
    <definedName name="_xlnm.Print_Titles" localSheetId="120">'ENG NO.'!$1:$2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137" l="1"/>
  <c r="B8" i="137"/>
  <c r="B9" i="137" s="1"/>
  <c r="B10" i="137" s="1"/>
  <c r="B11" i="137" s="1"/>
  <c r="B12" i="137" s="1"/>
  <c r="B13" i="137" s="1"/>
  <c r="B14" i="137" s="1"/>
  <c r="B15" i="137" s="1"/>
  <c r="B16" i="137" s="1"/>
  <c r="B17" i="137" s="1"/>
  <c r="B18" i="137" s="1"/>
  <c r="B19" i="137" s="1"/>
  <c r="B20" i="137" s="1"/>
  <c r="B21" i="137" s="1"/>
  <c r="B22" i="137" s="1"/>
  <c r="B23" i="137" s="1"/>
  <c r="B24" i="137" s="1"/>
  <c r="B25" i="137" s="1"/>
  <c r="B26" i="137" s="1"/>
  <c r="B27" i="137" s="1"/>
  <c r="B28" i="137" s="1"/>
  <c r="B29" i="137" s="1"/>
  <c r="B30" i="137" s="1"/>
  <c r="B31" i="137" s="1"/>
  <c r="B32" i="137" s="1"/>
  <c r="B33" i="137" s="1"/>
  <c r="B34" i="137" s="1"/>
  <c r="B35" i="137" s="1"/>
  <c r="B36" i="137" s="1"/>
  <c r="B37" i="137" s="1"/>
  <c r="B38" i="137" s="1"/>
  <c r="B39" i="137" s="1"/>
  <c r="B40" i="137" s="1"/>
  <c r="B41" i="137" s="1"/>
  <c r="B42" i="137" s="1"/>
  <c r="B43" i="137" s="1"/>
  <c r="B44" i="137" s="1"/>
  <c r="B45" i="137" s="1"/>
  <c r="B46" i="137" s="1"/>
  <c r="B47" i="137" s="1"/>
  <c r="B48" i="137" s="1"/>
  <c r="B49" i="137" s="1"/>
  <c r="B50" i="137" s="1"/>
  <c r="B51" i="137" s="1"/>
  <c r="B52" i="137" s="1"/>
  <c r="B53" i="137" s="1"/>
  <c r="A7" i="137"/>
  <c r="A8" i="137" s="1"/>
  <c r="A9" i="137" s="1"/>
  <c r="A10" i="137" s="1"/>
  <c r="A11" i="137" s="1"/>
  <c r="A12" i="137" s="1"/>
  <c r="A13" i="137" s="1"/>
  <c r="A14" i="137" s="1"/>
  <c r="A15" i="137" s="1"/>
  <c r="A16" i="137" s="1"/>
  <c r="A17" i="137" s="1"/>
  <c r="A18" i="137" s="1"/>
  <c r="A19" i="137" s="1"/>
  <c r="A20" i="137" s="1"/>
  <c r="A21" i="137" s="1"/>
  <c r="A22" i="137" s="1"/>
  <c r="A23" i="137" s="1"/>
  <c r="A24" i="137" s="1"/>
  <c r="A25" i="137" s="1"/>
  <c r="A26" i="137" s="1"/>
  <c r="A27" i="137" s="1"/>
  <c r="A28" i="137" s="1"/>
  <c r="A29" i="137" s="1"/>
  <c r="A30" i="137" s="1"/>
  <c r="A31" i="137" s="1"/>
  <c r="A32" i="137" s="1"/>
  <c r="A33" i="137" s="1"/>
  <c r="A34" i="137" s="1"/>
  <c r="A35" i="137" s="1"/>
  <c r="A36" i="137" s="1"/>
  <c r="A37" i="137" s="1"/>
  <c r="A38" i="137" s="1"/>
  <c r="A39" i="137" s="1"/>
  <c r="A40" i="137" s="1"/>
  <c r="A41" i="137" s="1"/>
  <c r="A42" i="137" s="1"/>
  <c r="A43" i="137" s="1"/>
  <c r="A44" i="137" s="1"/>
  <c r="A45" i="137" s="1"/>
  <c r="A46" i="137" s="1"/>
  <c r="A47" i="137" s="1"/>
  <c r="A48" i="137" s="1"/>
  <c r="A49" i="137" s="1"/>
  <c r="A50" i="137" s="1"/>
  <c r="A51" i="137" s="1"/>
  <c r="A52" i="137" s="1"/>
  <c r="A53" i="137" s="1"/>
  <c r="A3" i="137"/>
  <c r="B16" i="3" l="1"/>
  <c r="E26" i="8"/>
  <c r="E23" i="8"/>
  <c r="E20" i="8"/>
  <c r="E17" i="8"/>
  <c r="E13" i="8"/>
  <c r="E10" i="8"/>
  <c r="E7" i="8"/>
  <c r="E3" i="8"/>
  <c r="AF12" i="5"/>
  <c r="B12" i="5"/>
  <c r="B16" i="4"/>
  <c r="AF16" i="4"/>
  <c r="A7" i="136"/>
  <c r="A8" i="136" s="1"/>
  <c r="A9" i="136" s="1"/>
  <c r="A10" i="136" s="1"/>
  <c r="A11" i="136" s="1"/>
  <c r="A12" i="136" s="1"/>
  <c r="A13" i="136" s="1"/>
  <c r="A14" i="136" s="1"/>
  <c r="A15" i="136" s="1"/>
  <c r="A16" i="136" s="1"/>
  <c r="A17" i="136" s="1"/>
  <c r="A18" i="136" s="1"/>
  <c r="A19" i="136" s="1"/>
  <c r="A20" i="136" s="1"/>
  <c r="A21" i="136" s="1"/>
  <c r="A22" i="136" s="1"/>
  <c r="A23" i="136" s="1"/>
  <c r="A24" i="136" s="1"/>
  <c r="A25" i="136" s="1"/>
  <c r="A26" i="136" s="1"/>
  <c r="A27" i="136" s="1"/>
  <c r="A28" i="136" s="1"/>
  <c r="A29" i="136" s="1"/>
  <c r="A30" i="136" s="1"/>
  <c r="A31" i="136" s="1"/>
  <c r="A32" i="136" s="1"/>
  <c r="A33" i="136" s="1"/>
  <c r="A34" i="136" s="1"/>
  <c r="A35" i="136" s="1"/>
  <c r="A36" i="136" s="1"/>
  <c r="A37" i="136" s="1"/>
  <c r="A38" i="136" s="1"/>
  <c r="A39" i="136" s="1"/>
  <c r="A40" i="136" s="1"/>
  <c r="A41" i="136" s="1"/>
  <c r="A42" i="136" s="1"/>
  <c r="A43" i="136" s="1"/>
  <c r="A44" i="136" s="1"/>
  <c r="A45" i="136" s="1"/>
  <c r="A46" i="136" s="1"/>
  <c r="A47" i="136" s="1"/>
  <c r="A48" i="136" s="1"/>
  <c r="A49" i="136" s="1"/>
  <c r="A50" i="136" s="1"/>
  <c r="A51" i="136" s="1"/>
  <c r="A52" i="136" s="1"/>
  <c r="A53" i="136" s="1"/>
  <c r="B8" i="136"/>
  <c r="B9" i="136" s="1"/>
  <c r="B10" i="136" s="1"/>
  <c r="B11" i="136" s="1"/>
  <c r="B12" i="136" s="1"/>
  <c r="B13" i="136" s="1"/>
  <c r="B14" i="136" s="1"/>
  <c r="B15" i="136" s="1"/>
  <c r="B16" i="136" s="1"/>
  <c r="B17" i="136" s="1"/>
  <c r="B18" i="136" s="1"/>
  <c r="B19" i="136" s="1"/>
  <c r="B20" i="136" s="1"/>
  <c r="B21" i="136" s="1"/>
  <c r="B22" i="136" s="1"/>
  <c r="B23" i="136" s="1"/>
  <c r="B24" i="136" s="1"/>
  <c r="B25" i="136" s="1"/>
  <c r="B26" i="136" s="1"/>
  <c r="B27" i="136" s="1"/>
  <c r="B28" i="136" s="1"/>
  <c r="J10" i="136"/>
  <c r="A3" i="136"/>
  <c r="B29" i="136" l="1"/>
  <c r="B30" i="136" s="1"/>
  <c r="B31" i="136" s="1"/>
  <c r="B32" i="136" s="1"/>
  <c r="B33" i="136" s="1"/>
  <c r="B34" i="136" s="1"/>
  <c r="B35" i="136" s="1"/>
  <c r="R14" i="4"/>
  <c r="B36" i="136"/>
  <c r="B37" i="136" s="1"/>
  <c r="B38" i="136" s="1"/>
  <c r="B39" i="136" s="1"/>
  <c r="B40" i="136" s="1"/>
  <c r="B41" i="136" s="1"/>
  <c r="B42" i="136" s="1"/>
  <c r="B43" i="136" s="1"/>
  <c r="B44" i="136" s="1"/>
  <c r="B45" i="136" s="1"/>
  <c r="B46" i="136" s="1"/>
  <c r="J10" i="135"/>
  <c r="B8" i="135"/>
  <c r="A7" i="135"/>
  <c r="A8" i="135" s="1"/>
  <c r="A9" i="135" s="1"/>
  <c r="A10" i="135" s="1"/>
  <c r="A11" i="135" s="1"/>
  <c r="A12" i="135" s="1"/>
  <c r="A13" i="135" s="1"/>
  <c r="A14" i="135" s="1"/>
  <c r="A15" i="135" s="1"/>
  <c r="A16" i="135" s="1"/>
  <c r="A17" i="135" s="1"/>
  <c r="A18" i="135" s="1"/>
  <c r="A19" i="135" s="1"/>
  <c r="A20" i="135" s="1"/>
  <c r="A21" i="135" s="1"/>
  <c r="A22" i="135" s="1"/>
  <c r="A23" i="135" s="1"/>
  <c r="A24" i="135" s="1"/>
  <c r="A25" i="135" s="1"/>
  <c r="A26" i="135" s="1"/>
  <c r="A27" i="135" s="1"/>
  <c r="A28" i="135" s="1"/>
  <c r="A3" i="135"/>
  <c r="B47" i="136" l="1"/>
  <c r="R10" i="5"/>
  <c r="AV10" i="5" s="1"/>
  <c r="B9" i="135"/>
  <c r="B10" i="135" s="1"/>
  <c r="AF12" i="7"/>
  <c r="B12" i="7"/>
  <c r="B48" i="136" l="1"/>
  <c r="B49" i="136" s="1"/>
  <c r="B50" i="136" s="1"/>
  <c r="B51" i="136" s="1"/>
  <c r="B52" i="136" s="1"/>
  <c r="B53" i="136" s="1"/>
  <c r="R14" i="3" s="1"/>
  <c r="D7" i="8"/>
  <c r="B11" i="135"/>
  <c r="B12" i="135" s="1"/>
  <c r="B13" i="135" s="1"/>
  <c r="B14" i="135" s="1"/>
  <c r="B15" i="135" s="1"/>
  <c r="B16" i="135" s="1"/>
  <c r="B17" i="135" s="1"/>
  <c r="B18" i="135" s="1"/>
  <c r="B19" i="135" s="1"/>
  <c r="B20" i="135" s="1"/>
  <c r="B21" i="135" s="1"/>
  <c r="B22" i="135" s="1"/>
  <c r="B23" i="135" s="1"/>
  <c r="B24" i="135" s="1"/>
  <c r="B25" i="135" s="1"/>
  <c r="B26" i="135" s="1"/>
  <c r="B27" i="135" s="1"/>
  <c r="B28" i="135" s="1"/>
  <c r="J10" i="134"/>
  <c r="B8" i="134"/>
  <c r="B9" i="134" s="1"/>
  <c r="B10" i="134" s="1"/>
  <c r="B11" i="134" s="1"/>
  <c r="B12" i="134" s="1"/>
  <c r="B13" i="134" s="1"/>
  <c r="B14" i="134" s="1"/>
  <c r="B15" i="134" s="1"/>
  <c r="B16" i="134" s="1"/>
  <c r="B17" i="134" s="1"/>
  <c r="B18" i="134" s="1"/>
  <c r="B19" i="134" s="1"/>
  <c r="B20" i="134" s="1"/>
  <c r="B21" i="134" s="1"/>
  <c r="B22" i="134" s="1"/>
  <c r="A7" i="134"/>
  <c r="A8" i="134" s="1"/>
  <c r="A9" i="134" s="1"/>
  <c r="A10" i="134" s="1"/>
  <c r="A11" i="134" s="1"/>
  <c r="A12" i="134" s="1"/>
  <c r="A13" i="134" s="1"/>
  <c r="A14" i="134" s="1"/>
  <c r="A15" i="134" s="1"/>
  <c r="A16" i="134" s="1"/>
  <c r="A17" i="134" s="1"/>
  <c r="A18" i="134" s="1"/>
  <c r="A19" i="134" s="1"/>
  <c r="A20" i="134" s="1"/>
  <c r="A21" i="134" s="1"/>
  <c r="A22" i="134" s="1"/>
  <c r="A23" i="134" s="1"/>
  <c r="A24" i="134" s="1"/>
  <c r="A25" i="134" s="1"/>
  <c r="A26" i="134" s="1"/>
  <c r="A27" i="134" s="1"/>
  <c r="A28" i="134" s="1"/>
  <c r="A29" i="134" s="1"/>
  <c r="A30" i="134" s="1"/>
  <c r="A31" i="134" s="1"/>
  <c r="A32" i="134" s="1"/>
  <c r="A33" i="134" s="1"/>
  <c r="A34" i="134" s="1"/>
  <c r="A35" i="134" s="1"/>
  <c r="A36" i="134" s="1"/>
  <c r="A37" i="134" s="1"/>
  <c r="A3" i="134"/>
  <c r="B23" i="134" l="1"/>
  <c r="B24" i="134" s="1"/>
  <c r="B25" i="134" s="1"/>
  <c r="R10" i="7"/>
  <c r="J10" i="133"/>
  <c r="B8" i="133"/>
  <c r="B9" i="133" s="1"/>
  <c r="B10" i="133" s="1"/>
  <c r="B11" i="133" s="1"/>
  <c r="B12" i="133" s="1"/>
  <c r="B13" i="133" s="1"/>
  <c r="B14" i="133" s="1"/>
  <c r="A7" i="133"/>
  <c r="A8" i="133" s="1"/>
  <c r="A9" i="133" s="1"/>
  <c r="A10" i="133" s="1"/>
  <c r="A11" i="133" s="1"/>
  <c r="A12" i="133" s="1"/>
  <c r="A13" i="133" s="1"/>
  <c r="A14" i="133" s="1"/>
  <c r="A15" i="133" s="1"/>
  <c r="A16" i="133" s="1"/>
  <c r="A17" i="133" s="1"/>
  <c r="A18" i="133" s="1"/>
  <c r="A19" i="133" s="1"/>
  <c r="A20" i="133" s="1"/>
  <c r="A21" i="133" s="1"/>
  <c r="A22" i="133" s="1"/>
  <c r="A23" i="133" s="1"/>
  <c r="A24" i="133" s="1"/>
  <c r="A25" i="133" s="1"/>
  <c r="A3" i="133"/>
  <c r="J10" i="132"/>
  <c r="B8" i="132"/>
  <c r="B9" i="132" s="1"/>
  <c r="B10" i="132" s="1"/>
  <c r="B11" i="132" s="1"/>
  <c r="B12" i="132" s="1"/>
  <c r="B13" i="132" s="1"/>
  <c r="B14" i="132" s="1"/>
  <c r="B15" i="132" s="1"/>
  <c r="B16" i="132" s="1"/>
  <c r="B17" i="132" s="1"/>
  <c r="B18" i="132" s="1"/>
  <c r="B19" i="132" s="1"/>
  <c r="B20" i="132" s="1"/>
  <c r="B21" i="132" s="1"/>
  <c r="B22" i="132" s="1"/>
  <c r="B23" i="132" s="1"/>
  <c r="A7" i="132"/>
  <c r="A8" i="132" s="1"/>
  <c r="A9" i="132" s="1"/>
  <c r="A10" i="132" s="1"/>
  <c r="A11" i="132" s="1"/>
  <c r="A12" i="132" s="1"/>
  <c r="A13" i="132" s="1"/>
  <c r="A14" i="132" s="1"/>
  <c r="A15" i="132" s="1"/>
  <c r="A16" i="132" s="1"/>
  <c r="A17" i="132" s="1"/>
  <c r="A18" i="132" s="1"/>
  <c r="A19" i="132" s="1"/>
  <c r="A20" i="132" s="1"/>
  <c r="A21" i="132" s="1"/>
  <c r="A22" i="132" s="1"/>
  <c r="A23" i="132" s="1"/>
  <c r="A3" i="132"/>
  <c r="B26" i="134" l="1"/>
  <c r="B27" i="134" s="1"/>
  <c r="B28" i="134" s="1"/>
  <c r="B29" i="134" s="1"/>
  <c r="B30" i="134" s="1"/>
  <c r="B31" i="134" s="1"/>
  <c r="B32" i="134" s="1"/>
  <c r="B33" i="134" s="1"/>
  <c r="B34" i="134" s="1"/>
  <c r="B15" i="133"/>
  <c r="B16" i="133" s="1"/>
  <c r="B17" i="133" s="1"/>
  <c r="B18" i="133" s="1"/>
  <c r="B19" i="133" s="1"/>
  <c r="B20" i="133" s="1"/>
  <c r="B21" i="133" s="1"/>
  <c r="J12" i="3"/>
  <c r="B35" i="134" l="1"/>
  <c r="B22" i="133"/>
  <c r="B23" i="133" s="1"/>
  <c r="A7" i="131"/>
  <c r="A8" i="131" s="1"/>
  <c r="A9" i="131" s="1"/>
  <c r="A10" i="131" s="1"/>
  <c r="A11" i="131" s="1"/>
  <c r="A12" i="131" s="1"/>
  <c r="A13" i="131" s="1"/>
  <c r="A14" i="131" s="1"/>
  <c r="A15" i="131" s="1"/>
  <c r="A16" i="131" s="1"/>
  <c r="A17" i="131" s="1"/>
  <c r="A18" i="131" s="1"/>
  <c r="A19" i="131" s="1"/>
  <c r="A20" i="131" s="1"/>
  <c r="A21" i="131" s="1"/>
  <c r="A22" i="131" s="1"/>
  <c r="A23" i="131" s="1"/>
  <c r="A24" i="131" s="1"/>
  <c r="A25" i="131" s="1"/>
  <c r="A26" i="131" s="1"/>
  <c r="A27" i="131" s="1"/>
  <c r="A28" i="131" s="1"/>
  <c r="A29" i="131" s="1"/>
  <c r="A30" i="131" s="1"/>
  <c r="A31" i="131" s="1"/>
  <c r="A32" i="131" s="1"/>
  <c r="A33" i="131" s="1"/>
  <c r="A34" i="131" s="1"/>
  <c r="A35" i="131" s="1"/>
  <c r="A36" i="131" s="1"/>
  <c r="A37" i="131" s="1"/>
  <c r="A38" i="131" s="1"/>
  <c r="A39" i="131" s="1"/>
  <c r="A40" i="131" s="1"/>
  <c r="A41" i="131" s="1"/>
  <c r="A42" i="131" s="1"/>
  <c r="A43" i="131" s="1"/>
  <c r="A44" i="131" s="1"/>
  <c r="J10" i="131"/>
  <c r="B8" i="131"/>
  <c r="B9" i="131" s="1"/>
  <c r="B10" i="131" s="1"/>
  <c r="B11" i="131" s="1"/>
  <c r="B12" i="131" s="1"/>
  <c r="B13" i="131" s="1"/>
  <c r="B14" i="131" s="1"/>
  <c r="B15" i="131" s="1"/>
  <c r="B16" i="131" s="1"/>
  <c r="B17" i="131" s="1"/>
  <c r="B18" i="131" s="1"/>
  <c r="B19" i="131" s="1"/>
  <c r="B20" i="131" s="1"/>
  <c r="B21" i="131" s="1"/>
  <c r="B22" i="131" s="1"/>
  <c r="B23" i="131" s="1"/>
  <c r="B24" i="131" s="1"/>
  <c r="B25" i="131" s="1"/>
  <c r="B26" i="131" s="1"/>
  <c r="B27" i="131" s="1"/>
  <c r="B28" i="131" s="1"/>
  <c r="B29" i="131" s="1"/>
  <c r="B30" i="131" s="1"/>
  <c r="B31" i="131" s="1"/>
  <c r="B32" i="131" s="1"/>
  <c r="B33" i="131" s="1"/>
  <c r="B34" i="131" s="1"/>
  <c r="B35" i="131" s="1"/>
  <c r="B36" i="131" s="1"/>
  <c r="B37" i="131" s="1"/>
  <c r="B38" i="131" s="1"/>
  <c r="B39" i="131" s="1"/>
  <c r="B40" i="131" s="1"/>
  <c r="B41" i="131" s="1"/>
  <c r="B42" i="131" s="1"/>
  <c r="B43" i="131" s="1"/>
  <c r="B44" i="131" s="1"/>
  <c r="A3" i="131"/>
  <c r="B36" i="134" l="1"/>
  <c r="B37" i="134" s="1"/>
  <c r="AW14" i="3"/>
  <c r="B24" i="133"/>
  <c r="B25" i="133" s="1"/>
  <c r="A48" i="130"/>
  <c r="A49" i="130" s="1"/>
  <c r="A50" i="130" s="1"/>
  <c r="A51" i="130" s="1"/>
  <c r="B48" i="130"/>
  <c r="B49" i="130" s="1"/>
  <c r="B50" i="130" s="1"/>
  <c r="B51" i="130" s="1"/>
  <c r="A14" i="130"/>
  <c r="B35" i="130"/>
  <c r="B36" i="130"/>
  <c r="B37" i="130" s="1"/>
  <c r="B38" i="130" s="1"/>
  <c r="B39" i="130" s="1"/>
  <c r="B40" i="130" s="1"/>
  <c r="B41" i="130" s="1"/>
  <c r="B42" i="130" s="1"/>
  <c r="B43" i="130" s="1"/>
  <c r="B44" i="130" s="1"/>
  <c r="B45" i="130" s="1"/>
  <c r="B46" i="130" s="1"/>
  <c r="B47" i="130" s="1"/>
  <c r="J10" i="130" l="1"/>
  <c r="B8" i="130"/>
  <c r="B9" i="130" s="1"/>
  <c r="B10" i="130" s="1"/>
  <c r="B11" i="130" s="1"/>
  <c r="B12" i="130" s="1"/>
  <c r="B13" i="130" s="1"/>
  <c r="B14" i="130" s="1"/>
  <c r="B15" i="130" s="1"/>
  <c r="B16" i="130" s="1"/>
  <c r="B17" i="130" s="1"/>
  <c r="B18" i="130" s="1"/>
  <c r="B19" i="130" s="1"/>
  <c r="B20" i="130" s="1"/>
  <c r="B21" i="130" s="1"/>
  <c r="B22" i="130" s="1"/>
  <c r="B23" i="130" s="1"/>
  <c r="B24" i="130" s="1"/>
  <c r="B25" i="130" s="1"/>
  <c r="B26" i="130" s="1"/>
  <c r="B27" i="130" s="1"/>
  <c r="B28" i="130" s="1"/>
  <c r="B29" i="130" s="1"/>
  <c r="B30" i="130" s="1"/>
  <c r="B31" i="130" s="1"/>
  <c r="B32" i="130" s="1"/>
  <c r="B33" i="130" s="1"/>
  <c r="B34" i="130" s="1"/>
  <c r="A7" i="130"/>
  <c r="A8" i="130" s="1"/>
  <c r="A9" i="130" s="1"/>
  <c r="A10" i="130" s="1"/>
  <c r="A11" i="130" s="1"/>
  <c r="A12" i="130" s="1"/>
  <c r="A13" i="130" s="1"/>
  <c r="A15" i="130" s="1"/>
  <c r="A16" i="130" s="1"/>
  <c r="A17" i="130" s="1"/>
  <c r="A18" i="130" s="1"/>
  <c r="A19" i="130" s="1"/>
  <c r="A20" i="130" s="1"/>
  <c r="A21" i="130" s="1"/>
  <c r="A22" i="130" s="1"/>
  <c r="A23" i="130" s="1"/>
  <c r="A24" i="130" s="1"/>
  <c r="A25" i="130" s="1"/>
  <c r="A26" i="130" s="1"/>
  <c r="A27" i="130" s="1"/>
  <c r="A28" i="130" s="1"/>
  <c r="A29" i="130" s="1"/>
  <c r="A30" i="130" s="1"/>
  <c r="A31" i="130" s="1"/>
  <c r="A32" i="130" s="1"/>
  <c r="A33" i="130" s="1"/>
  <c r="A34" i="130" s="1"/>
  <c r="A35" i="130" s="1"/>
  <c r="A36" i="130" s="1"/>
  <c r="A37" i="130" s="1"/>
  <c r="A38" i="130" s="1"/>
  <c r="A39" i="130" s="1"/>
  <c r="A40" i="130" s="1"/>
  <c r="A41" i="130" s="1"/>
  <c r="A42" i="130" s="1"/>
  <c r="A43" i="130" s="1"/>
  <c r="A44" i="130" s="1"/>
  <c r="A45" i="130" s="1"/>
  <c r="A46" i="130" s="1"/>
  <c r="A47" i="130" s="1"/>
  <c r="A3" i="130"/>
  <c r="J10" i="129" l="1"/>
  <c r="B8" i="129"/>
  <c r="B9" i="129" s="1"/>
  <c r="B10" i="129" s="1"/>
  <c r="B11" i="129" s="1"/>
  <c r="B12" i="129" s="1"/>
  <c r="B13" i="129" s="1"/>
  <c r="B14" i="129" s="1"/>
  <c r="B15" i="129" s="1"/>
  <c r="B16" i="129" s="1"/>
  <c r="B17" i="129" s="1"/>
  <c r="B18" i="129" s="1"/>
  <c r="B19" i="129" s="1"/>
  <c r="B20" i="129" s="1"/>
  <c r="B21" i="129" s="1"/>
  <c r="B22" i="129" s="1"/>
  <c r="B23" i="129" s="1"/>
  <c r="B24" i="129" s="1"/>
  <c r="B25" i="129" s="1"/>
  <c r="B26" i="129" s="1"/>
  <c r="B27" i="129" s="1"/>
  <c r="B28" i="129" s="1"/>
  <c r="B29" i="129" s="1"/>
  <c r="B30" i="129" s="1"/>
  <c r="B31" i="129" s="1"/>
  <c r="B32" i="129" s="1"/>
  <c r="B33" i="129" s="1"/>
  <c r="B34" i="129" s="1"/>
  <c r="A7" i="129"/>
  <c r="A8" i="129" s="1"/>
  <c r="A9" i="129" s="1"/>
  <c r="A10" i="129" s="1"/>
  <c r="A11" i="129" s="1"/>
  <c r="A12" i="129" s="1"/>
  <c r="A13" i="129" s="1"/>
  <c r="A14" i="129" s="1"/>
  <c r="A15" i="129" s="1"/>
  <c r="A16" i="129" s="1"/>
  <c r="A17" i="129" s="1"/>
  <c r="A18" i="129" s="1"/>
  <c r="A19" i="129" s="1"/>
  <c r="A20" i="129" s="1"/>
  <c r="A21" i="129" s="1"/>
  <c r="A22" i="129" s="1"/>
  <c r="A23" i="129" s="1"/>
  <c r="A24" i="129" s="1"/>
  <c r="A25" i="129" s="1"/>
  <c r="A26" i="129" s="1"/>
  <c r="A27" i="129" s="1"/>
  <c r="A28" i="129" s="1"/>
  <c r="A29" i="129" s="1"/>
  <c r="A30" i="129" s="1"/>
  <c r="A31" i="129" s="1"/>
  <c r="A32" i="129" s="1"/>
  <c r="A33" i="129" s="1"/>
  <c r="A34" i="129" s="1"/>
  <c r="A3" i="129"/>
  <c r="A35" i="128" l="1"/>
  <c r="J10" i="128"/>
  <c r="B8" i="128"/>
  <c r="B9" i="128" s="1"/>
  <c r="B10" i="128" s="1"/>
  <c r="B11" i="128" s="1"/>
  <c r="B12" i="128" s="1"/>
  <c r="B13" i="128" s="1"/>
  <c r="B14" i="128" s="1"/>
  <c r="B15" i="128" s="1"/>
  <c r="B16" i="128" s="1"/>
  <c r="B17" i="128" s="1"/>
  <c r="B18" i="128" s="1"/>
  <c r="B19" i="128" s="1"/>
  <c r="B20" i="128" s="1"/>
  <c r="B21" i="128" s="1"/>
  <c r="B22" i="128" s="1"/>
  <c r="B23" i="128" s="1"/>
  <c r="B24" i="128" s="1"/>
  <c r="B25" i="128" s="1"/>
  <c r="B26" i="128" s="1"/>
  <c r="B27" i="128" s="1"/>
  <c r="B28" i="128" s="1"/>
  <c r="B29" i="128" s="1"/>
  <c r="B30" i="128" s="1"/>
  <c r="B31" i="128" s="1"/>
  <c r="B32" i="128" s="1"/>
  <c r="B33" i="128" s="1"/>
  <c r="B34" i="128" s="1"/>
  <c r="B35" i="128" s="1"/>
  <c r="B36" i="128" s="1"/>
  <c r="B37" i="128" s="1"/>
  <c r="B38" i="128" s="1"/>
  <c r="B39" i="128" s="1"/>
  <c r="B40" i="128" s="1"/>
  <c r="B41" i="128" s="1"/>
  <c r="B42" i="128" s="1"/>
  <c r="B43" i="128" s="1"/>
  <c r="B44" i="128" s="1"/>
  <c r="B45" i="128" s="1"/>
  <c r="B46" i="128" s="1"/>
  <c r="B47" i="128" s="1"/>
  <c r="B48" i="128" s="1"/>
  <c r="A7" i="128"/>
  <c r="A8" i="128" s="1"/>
  <c r="A9" i="128" s="1"/>
  <c r="A10" i="128" s="1"/>
  <c r="A11" i="128" s="1"/>
  <c r="A12" i="128" s="1"/>
  <c r="A13" i="128" s="1"/>
  <c r="A14" i="128" s="1"/>
  <c r="A15" i="128" s="1"/>
  <c r="A16" i="128" s="1"/>
  <c r="A17" i="128" s="1"/>
  <c r="A18" i="128" s="1"/>
  <c r="A19" i="128" s="1"/>
  <c r="A20" i="128" s="1"/>
  <c r="A21" i="128" s="1"/>
  <c r="A22" i="128" s="1"/>
  <c r="A23" i="128" s="1"/>
  <c r="A24" i="128" s="1"/>
  <c r="A25" i="128" s="1"/>
  <c r="A26" i="128" s="1"/>
  <c r="A27" i="128" s="1"/>
  <c r="A28" i="128" s="1"/>
  <c r="A29" i="128" s="1"/>
  <c r="A30" i="128" s="1"/>
  <c r="A31" i="128" s="1"/>
  <c r="A32" i="128" s="1"/>
  <c r="A33" i="128" s="1"/>
  <c r="A34" i="128" s="1"/>
  <c r="A3" i="128"/>
  <c r="A36" i="128" l="1"/>
  <c r="A37" i="128" s="1"/>
  <c r="A38" i="128" s="1"/>
  <c r="A39" i="128" s="1"/>
  <c r="A40" i="128" s="1"/>
  <c r="A41" i="128" s="1"/>
  <c r="A42" i="128" s="1"/>
  <c r="A43" i="128" s="1"/>
  <c r="A44" i="128" s="1"/>
  <c r="A45" i="128" s="1"/>
  <c r="A46" i="128" s="1"/>
  <c r="A47" i="128" s="1"/>
  <c r="A48" i="128" s="1"/>
  <c r="J10" i="127" l="1"/>
  <c r="B8" i="127"/>
  <c r="B9" i="127" s="1"/>
  <c r="B10" i="127" s="1"/>
  <c r="B11" i="127" s="1"/>
  <c r="B12" i="127" s="1"/>
  <c r="B13" i="127" s="1"/>
  <c r="B14" i="127" s="1"/>
  <c r="B15" i="127" s="1"/>
  <c r="B16" i="127" s="1"/>
  <c r="B17" i="127" s="1"/>
  <c r="B18" i="127" s="1"/>
  <c r="B19" i="127" s="1"/>
  <c r="B20" i="127" s="1"/>
  <c r="B21" i="127" s="1"/>
  <c r="B22" i="127" s="1"/>
  <c r="B23" i="127" s="1"/>
  <c r="B24" i="127" s="1"/>
  <c r="B25" i="127" s="1"/>
  <c r="B26" i="127" s="1"/>
  <c r="B27" i="127" s="1"/>
  <c r="B28" i="127" s="1"/>
  <c r="B29" i="127" s="1"/>
  <c r="B30" i="127" s="1"/>
  <c r="B31" i="127" s="1"/>
  <c r="B32" i="127" s="1"/>
  <c r="B33" i="127" s="1"/>
  <c r="B34" i="127" s="1"/>
  <c r="B35" i="127" s="1"/>
  <c r="B36" i="127" s="1"/>
  <c r="B37" i="127" s="1"/>
  <c r="B38" i="127" s="1"/>
  <c r="B39" i="127" s="1"/>
  <c r="A7" i="127"/>
  <c r="A8" i="127" s="1"/>
  <c r="A9" i="127" s="1"/>
  <c r="A10" i="127" s="1"/>
  <c r="A11" i="127" s="1"/>
  <c r="A12" i="127" s="1"/>
  <c r="A13" i="127" s="1"/>
  <c r="A14" i="127" s="1"/>
  <c r="A15" i="127" s="1"/>
  <c r="A16" i="127" s="1"/>
  <c r="A17" i="127" s="1"/>
  <c r="A18" i="127" s="1"/>
  <c r="A19" i="127" s="1"/>
  <c r="A20" i="127" s="1"/>
  <c r="A21" i="127" s="1"/>
  <c r="A22" i="127" s="1"/>
  <c r="A23" i="127" s="1"/>
  <c r="A24" i="127" s="1"/>
  <c r="A25" i="127" s="1"/>
  <c r="A26" i="127" s="1"/>
  <c r="A27" i="127" s="1"/>
  <c r="A28" i="127" s="1"/>
  <c r="A29" i="127" s="1"/>
  <c r="A30" i="127" s="1"/>
  <c r="A31" i="127" s="1"/>
  <c r="A32" i="127" s="1"/>
  <c r="A33" i="127" s="1"/>
  <c r="A34" i="127" s="1"/>
  <c r="A35" i="127" s="1"/>
  <c r="A36" i="127" s="1"/>
  <c r="A37" i="127" s="1"/>
  <c r="A38" i="127" s="1"/>
  <c r="A39" i="127" s="1"/>
  <c r="A40" i="127" s="1"/>
  <c r="A41" i="127" s="1"/>
  <c r="A42" i="127" s="1"/>
  <c r="A43" i="127" s="1"/>
  <c r="A44" i="127" s="1"/>
  <c r="A45" i="127" s="1"/>
  <c r="A46" i="127" s="1"/>
  <c r="A47" i="127" s="1"/>
  <c r="A48" i="127" s="1"/>
  <c r="A3" i="127"/>
  <c r="B40" i="127" l="1"/>
  <c r="B41" i="127" s="1"/>
  <c r="B42" i="127" s="1"/>
  <c r="B43" i="127" s="1"/>
  <c r="B44" i="127" s="1"/>
  <c r="B45" i="127" s="1"/>
  <c r="J10" i="126"/>
  <c r="B8" i="126"/>
  <c r="B9" i="126" s="1"/>
  <c r="B10" i="126" s="1"/>
  <c r="B11" i="126" s="1"/>
  <c r="B12" i="126" s="1"/>
  <c r="B13" i="126" s="1"/>
  <c r="B14" i="126" s="1"/>
  <c r="B15" i="126" s="1"/>
  <c r="B16" i="126" s="1"/>
  <c r="B17" i="126" s="1"/>
  <c r="B18" i="126" s="1"/>
  <c r="B19" i="126" s="1"/>
  <c r="B20" i="126" s="1"/>
  <c r="B21" i="126" s="1"/>
  <c r="B22" i="126" s="1"/>
  <c r="B23" i="126" s="1"/>
  <c r="B24" i="126" s="1"/>
  <c r="A7" i="126"/>
  <c r="A8" i="126" s="1"/>
  <c r="A9" i="126" s="1"/>
  <c r="A10" i="126" s="1"/>
  <c r="A11" i="126" s="1"/>
  <c r="A12" i="126" s="1"/>
  <c r="A13" i="126" s="1"/>
  <c r="A14" i="126" s="1"/>
  <c r="A15" i="126" s="1"/>
  <c r="A16" i="126" s="1"/>
  <c r="A17" i="126" s="1"/>
  <c r="A18" i="126" s="1"/>
  <c r="A19" i="126" s="1"/>
  <c r="A20" i="126" s="1"/>
  <c r="A21" i="126" s="1"/>
  <c r="A22" i="126" s="1"/>
  <c r="A23" i="126" s="1"/>
  <c r="A24" i="126" s="1"/>
  <c r="A25" i="126" s="1"/>
  <c r="A26" i="126" s="1"/>
  <c r="A27" i="126" s="1"/>
  <c r="A3" i="126"/>
  <c r="B46" i="127" l="1"/>
  <c r="B47" i="127" s="1"/>
  <c r="B48" i="127" s="1"/>
  <c r="B25" i="126"/>
  <c r="B26" i="126" s="1"/>
  <c r="B27" i="126" s="1"/>
  <c r="J10" i="125" l="1"/>
  <c r="B8" i="125"/>
  <c r="B9" i="125" s="1"/>
  <c r="B10" i="125" s="1"/>
  <c r="B11" i="125" s="1"/>
  <c r="B12" i="125" s="1"/>
  <c r="B13" i="125" s="1"/>
  <c r="B14" i="125" s="1"/>
  <c r="B15" i="125" s="1"/>
  <c r="B16" i="125" s="1"/>
  <c r="B17" i="125" s="1"/>
  <c r="B18" i="125" s="1"/>
  <c r="B19" i="125" s="1"/>
  <c r="B20" i="125" s="1"/>
  <c r="B21" i="125" s="1"/>
  <c r="B22" i="125" s="1"/>
  <c r="B23" i="125" s="1"/>
  <c r="B24" i="125" s="1"/>
  <c r="B25" i="125" s="1"/>
  <c r="B26" i="125" s="1"/>
  <c r="B27" i="125" s="1"/>
  <c r="B28" i="125" s="1"/>
  <c r="B29" i="125" s="1"/>
  <c r="B30" i="125" s="1"/>
  <c r="A7" i="125"/>
  <c r="A8" i="125" s="1"/>
  <c r="A9" i="125" s="1"/>
  <c r="A10" i="125" s="1"/>
  <c r="A11" i="125" s="1"/>
  <c r="A12" i="125" s="1"/>
  <c r="A13" i="125" s="1"/>
  <c r="A14" i="125" s="1"/>
  <c r="A15" i="125" s="1"/>
  <c r="A16" i="125" s="1"/>
  <c r="A17" i="125" s="1"/>
  <c r="A18" i="125" s="1"/>
  <c r="A19" i="125" s="1"/>
  <c r="A20" i="125" s="1"/>
  <c r="A21" i="125" s="1"/>
  <c r="A22" i="125" s="1"/>
  <c r="A23" i="125" s="1"/>
  <c r="A24" i="125" s="1"/>
  <c r="A25" i="125" s="1"/>
  <c r="A26" i="125" s="1"/>
  <c r="A27" i="125" s="1"/>
  <c r="A28" i="125" s="1"/>
  <c r="A29" i="125" s="1"/>
  <c r="A30" i="125" s="1"/>
  <c r="A31" i="125" s="1"/>
  <c r="A32" i="125" s="1"/>
  <c r="A33" i="125" s="1"/>
  <c r="A34" i="125" s="1"/>
  <c r="A35" i="125" s="1"/>
  <c r="A3" i="125"/>
  <c r="B31" i="125" l="1"/>
  <c r="B32" i="125" s="1"/>
  <c r="B33" i="125" s="1"/>
  <c r="J10" i="124"/>
  <c r="B8" i="124"/>
  <c r="B9" i="124" s="1"/>
  <c r="B10" i="124" s="1"/>
  <c r="B11" i="124" s="1"/>
  <c r="B12" i="124" s="1"/>
  <c r="B13" i="124" s="1"/>
  <c r="B14" i="124" s="1"/>
  <c r="B15" i="124" s="1"/>
  <c r="B16" i="124" s="1"/>
  <c r="B17" i="124" s="1"/>
  <c r="B18" i="124" s="1"/>
  <c r="B19" i="124" s="1"/>
  <c r="B20" i="124" s="1"/>
  <c r="B21" i="124" s="1"/>
  <c r="B22" i="124" s="1"/>
  <c r="B23" i="124" s="1"/>
  <c r="B24" i="124" s="1"/>
  <c r="B25" i="124" s="1"/>
  <c r="B26" i="124" s="1"/>
  <c r="B27" i="124" s="1"/>
  <c r="B28" i="124" s="1"/>
  <c r="B29" i="124" s="1"/>
  <c r="B30" i="124" s="1"/>
  <c r="B31" i="124" s="1"/>
  <c r="B32" i="124" s="1"/>
  <c r="B33" i="124" s="1"/>
  <c r="B34" i="124" s="1"/>
  <c r="B35" i="124" s="1"/>
  <c r="B36" i="124" s="1"/>
  <c r="B37" i="124" s="1"/>
  <c r="B38" i="124" s="1"/>
  <c r="B39" i="124" s="1"/>
  <c r="B40" i="124" s="1"/>
  <c r="B41" i="124" s="1"/>
  <c r="B42" i="124" s="1"/>
  <c r="B43" i="124" s="1"/>
  <c r="A7" i="124"/>
  <c r="A8" i="124" s="1"/>
  <c r="A9" i="124" s="1"/>
  <c r="A10" i="124" s="1"/>
  <c r="A11" i="124" s="1"/>
  <c r="A12" i="124" s="1"/>
  <c r="A13" i="124" s="1"/>
  <c r="A14" i="124" s="1"/>
  <c r="A15" i="124" s="1"/>
  <c r="A16" i="124" s="1"/>
  <c r="A17" i="124" s="1"/>
  <c r="A18" i="124" s="1"/>
  <c r="A19" i="124" s="1"/>
  <c r="A20" i="124" s="1"/>
  <c r="A21" i="124" s="1"/>
  <c r="A22" i="124" s="1"/>
  <c r="A23" i="124" s="1"/>
  <c r="A24" i="124" s="1"/>
  <c r="A25" i="124" s="1"/>
  <c r="A26" i="124" s="1"/>
  <c r="A27" i="124" s="1"/>
  <c r="A28" i="124" s="1"/>
  <c r="A29" i="124" s="1"/>
  <c r="A30" i="124" s="1"/>
  <c r="A31" i="124" s="1"/>
  <c r="A32" i="124" s="1"/>
  <c r="A33" i="124" s="1"/>
  <c r="A34" i="124" s="1"/>
  <c r="A35" i="124" s="1"/>
  <c r="A36" i="124" s="1"/>
  <c r="A37" i="124" s="1"/>
  <c r="A38" i="124" s="1"/>
  <c r="A39" i="124" s="1"/>
  <c r="A40" i="124" s="1"/>
  <c r="A41" i="124" s="1"/>
  <c r="A42" i="124" s="1"/>
  <c r="A43" i="124" s="1"/>
  <c r="A3" i="124"/>
  <c r="B34" i="125" l="1"/>
  <c r="B35" i="125" s="1"/>
  <c r="J10" i="123"/>
  <c r="B8" i="123"/>
  <c r="B9" i="123" s="1"/>
  <c r="B10" i="123" s="1"/>
  <c r="B11" i="123" s="1"/>
  <c r="B12" i="123" s="1"/>
  <c r="B13" i="123" s="1"/>
  <c r="B14" i="123" s="1"/>
  <c r="B15" i="123" s="1"/>
  <c r="B16" i="123" s="1"/>
  <c r="B17" i="123" s="1"/>
  <c r="B18" i="123" s="1"/>
  <c r="B19" i="123" s="1"/>
  <c r="B20" i="123" s="1"/>
  <c r="B21" i="123" s="1"/>
  <c r="B22" i="123" s="1"/>
  <c r="B23" i="123" s="1"/>
  <c r="B24" i="123" s="1"/>
  <c r="B25" i="123" s="1"/>
  <c r="B26" i="123" s="1"/>
  <c r="B27" i="123" s="1"/>
  <c r="B28" i="123" s="1"/>
  <c r="B29" i="123" s="1"/>
  <c r="B30" i="123" s="1"/>
  <c r="B31" i="123" s="1"/>
  <c r="B32" i="123" s="1"/>
  <c r="B33" i="123" s="1"/>
  <c r="B34" i="123" s="1"/>
  <c r="B35" i="123" s="1"/>
  <c r="B36" i="123" s="1"/>
  <c r="B37" i="123" s="1"/>
  <c r="B38" i="123" s="1"/>
  <c r="B39" i="123" s="1"/>
  <c r="B40" i="123" s="1"/>
  <c r="B41" i="123" s="1"/>
  <c r="B42" i="123" s="1"/>
  <c r="B43" i="123" s="1"/>
  <c r="B44" i="123" s="1"/>
  <c r="B45" i="123" s="1"/>
  <c r="B46" i="123" s="1"/>
  <c r="B47" i="123" s="1"/>
  <c r="B48" i="123" s="1"/>
  <c r="B49" i="123" s="1"/>
  <c r="B50" i="123" s="1"/>
  <c r="B51" i="123" s="1"/>
  <c r="B52" i="123" s="1"/>
  <c r="B53" i="123" s="1"/>
  <c r="A7" i="123"/>
  <c r="A8" i="123" s="1"/>
  <c r="A9" i="123" s="1"/>
  <c r="A10" i="123" s="1"/>
  <c r="A11" i="123" s="1"/>
  <c r="A12" i="123" s="1"/>
  <c r="A13" i="123" s="1"/>
  <c r="A14" i="123" s="1"/>
  <c r="A15" i="123" s="1"/>
  <c r="A16" i="123" s="1"/>
  <c r="A17" i="123" s="1"/>
  <c r="A18" i="123" s="1"/>
  <c r="A19" i="123" s="1"/>
  <c r="A20" i="123" s="1"/>
  <c r="A21" i="123" s="1"/>
  <c r="A22" i="123" s="1"/>
  <c r="A23" i="123" s="1"/>
  <c r="A24" i="123" s="1"/>
  <c r="A25" i="123" s="1"/>
  <c r="A26" i="123" s="1"/>
  <c r="A27" i="123" s="1"/>
  <c r="A28" i="123" s="1"/>
  <c r="A29" i="123" s="1"/>
  <c r="A30" i="123" s="1"/>
  <c r="A31" i="123" s="1"/>
  <c r="A32" i="123" s="1"/>
  <c r="A33" i="123" s="1"/>
  <c r="A34" i="123" s="1"/>
  <c r="A35" i="123" s="1"/>
  <c r="A36" i="123" s="1"/>
  <c r="A37" i="123" s="1"/>
  <c r="A38" i="123" s="1"/>
  <c r="A39" i="123" s="1"/>
  <c r="A40" i="123" s="1"/>
  <c r="A41" i="123" s="1"/>
  <c r="A42" i="123" s="1"/>
  <c r="A43" i="123" s="1"/>
  <c r="A44" i="123" s="1"/>
  <c r="A45" i="123" s="1"/>
  <c r="A46" i="123" s="1"/>
  <c r="A47" i="123" s="1"/>
  <c r="A48" i="123" s="1"/>
  <c r="A49" i="123" s="1"/>
  <c r="A50" i="123" s="1"/>
  <c r="A51" i="123" s="1"/>
  <c r="A52" i="123" s="1"/>
  <c r="A53" i="123" s="1"/>
  <c r="A54" i="123" s="1"/>
  <c r="A55" i="123" s="1"/>
  <c r="A56" i="123" s="1"/>
  <c r="A57" i="123" s="1"/>
  <c r="A58" i="123" s="1"/>
  <c r="A59" i="123" s="1"/>
  <c r="A3" i="123"/>
  <c r="B54" i="123" l="1"/>
  <c r="B55" i="123" s="1"/>
  <c r="B56" i="123" s="1"/>
  <c r="B57" i="123" s="1"/>
  <c r="B58" i="123" s="1"/>
  <c r="B59" i="123" s="1"/>
  <c r="J10" i="122"/>
  <c r="B8" i="122"/>
  <c r="B9" i="122" s="1"/>
  <c r="B10" i="122" s="1"/>
  <c r="B11" i="122" s="1"/>
  <c r="B12" i="122" s="1"/>
  <c r="B13" i="122" s="1"/>
  <c r="B14" i="122" s="1"/>
  <c r="B15" i="122" s="1"/>
  <c r="B16" i="122" s="1"/>
  <c r="B17" i="122" s="1"/>
  <c r="B18" i="122" s="1"/>
  <c r="B19" i="122" s="1"/>
  <c r="B20" i="122" s="1"/>
  <c r="B21" i="122" s="1"/>
  <c r="B22" i="122" s="1"/>
  <c r="B23" i="122" s="1"/>
  <c r="B24" i="122" s="1"/>
  <c r="B25" i="122" s="1"/>
  <c r="B26" i="122" s="1"/>
  <c r="B27" i="122" s="1"/>
  <c r="B28" i="122" s="1"/>
  <c r="B29" i="122" s="1"/>
  <c r="B30" i="122" s="1"/>
  <c r="B31" i="122" s="1"/>
  <c r="B32" i="122" s="1"/>
  <c r="B33" i="122" s="1"/>
  <c r="B34" i="122" s="1"/>
  <c r="B35" i="122" s="1"/>
  <c r="B36" i="122" s="1"/>
  <c r="B37" i="122" s="1"/>
  <c r="B38" i="122" s="1"/>
  <c r="B39" i="122" s="1"/>
  <c r="B40" i="122" s="1"/>
  <c r="B41" i="122" s="1"/>
  <c r="B42" i="122" s="1"/>
  <c r="B43" i="122" s="1"/>
  <c r="B44" i="122" s="1"/>
  <c r="B45" i="122" s="1"/>
  <c r="A7" i="122"/>
  <c r="A8" i="122" s="1"/>
  <c r="A9" i="122" s="1"/>
  <c r="A10" i="122" s="1"/>
  <c r="A11" i="122" s="1"/>
  <c r="A12" i="122" s="1"/>
  <c r="A13" i="122" s="1"/>
  <c r="A14" i="122" s="1"/>
  <c r="A15" i="122" s="1"/>
  <c r="A16" i="122" s="1"/>
  <c r="A17" i="122" s="1"/>
  <c r="A18" i="122" s="1"/>
  <c r="A19" i="122" s="1"/>
  <c r="A20" i="122" s="1"/>
  <c r="A21" i="122" s="1"/>
  <c r="A22" i="122" s="1"/>
  <c r="A23" i="122" s="1"/>
  <c r="A24" i="122" s="1"/>
  <c r="A25" i="122" s="1"/>
  <c r="A26" i="122" s="1"/>
  <c r="A27" i="122" s="1"/>
  <c r="A28" i="122" s="1"/>
  <c r="A29" i="122" s="1"/>
  <c r="A30" i="122" s="1"/>
  <c r="A31" i="122" s="1"/>
  <c r="A32" i="122" s="1"/>
  <c r="A33" i="122" s="1"/>
  <c r="A34" i="122" s="1"/>
  <c r="A35" i="122" s="1"/>
  <c r="A36" i="122" s="1"/>
  <c r="A37" i="122" s="1"/>
  <c r="A38" i="122" s="1"/>
  <c r="A39" i="122" s="1"/>
  <c r="A40" i="122" s="1"/>
  <c r="A41" i="122" s="1"/>
  <c r="A42" i="122" s="1"/>
  <c r="A43" i="122" s="1"/>
  <c r="A44" i="122" s="1"/>
  <c r="A45" i="122" s="1"/>
  <c r="A3" i="122"/>
  <c r="A57" i="121" l="1"/>
  <c r="B57" i="121"/>
  <c r="A3" i="121" l="1"/>
  <c r="J10" i="121"/>
  <c r="B8" i="121"/>
  <c r="B9" i="121" s="1"/>
  <c r="B10" i="121" s="1"/>
  <c r="B11" i="121" s="1"/>
  <c r="B12" i="121" s="1"/>
  <c r="B13" i="121" s="1"/>
  <c r="B14" i="121" s="1"/>
  <c r="B15" i="121" s="1"/>
  <c r="B16" i="121" s="1"/>
  <c r="B17" i="121" s="1"/>
  <c r="B18" i="121" s="1"/>
  <c r="B19" i="121" s="1"/>
  <c r="B20" i="121" s="1"/>
  <c r="B21" i="121" s="1"/>
  <c r="B22" i="121" s="1"/>
  <c r="B23" i="121" s="1"/>
  <c r="B24" i="121" s="1"/>
  <c r="B25" i="121" s="1"/>
  <c r="B26" i="121" s="1"/>
  <c r="B27" i="121" s="1"/>
  <c r="B28" i="121" s="1"/>
  <c r="B29" i="121" s="1"/>
  <c r="B30" i="121" s="1"/>
  <c r="B31" i="121" s="1"/>
  <c r="B32" i="121" s="1"/>
  <c r="B33" i="121" s="1"/>
  <c r="B34" i="121" s="1"/>
  <c r="B35" i="121" s="1"/>
  <c r="B36" i="121" s="1"/>
  <c r="B37" i="121" s="1"/>
  <c r="B38" i="121" s="1"/>
  <c r="B39" i="121" s="1"/>
  <c r="B40" i="121" s="1"/>
  <c r="B41" i="121" s="1"/>
  <c r="A7" i="121"/>
  <c r="A8" i="121" s="1"/>
  <c r="A9" i="121" s="1"/>
  <c r="A10" i="121" s="1"/>
  <c r="A11" i="121" s="1"/>
  <c r="A12" i="121" s="1"/>
  <c r="A13" i="121" s="1"/>
  <c r="A14" i="121" s="1"/>
  <c r="A15" i="121" s="1"/>
  <c r="A16" i="121" s="1"/>
  <c r="A17" i="121" s="1"/>
  <c r="A18" i="121" s="1"/>
  <c r="A19" i="121" s="1"/>
  <c r="A20" i="121" s="1"/>
  <c r="A21" i="121" s="1"/>
  <c r="A22" i="121" s="1"/>
  <c r="A23" i="121" s="1"/>
  <c r="A24" i="121" s="1"/>
  <c r="A25" i="121" s="1"/>
  <c r="A26" i="121" s="1"/>
  <c r="A27" i="121" s="1"/>
  <c r="A28" i="121" s="1"/>
  <c r="A29" i="121" s="1"/>
  <c r="A30" i="121" s="1"/>
  <c r="A31" i="121" s="1"/>
  <c r="A32" i="121" s="1"/>
  <c r="A33" i="121" s="1"/>
  <c r="A34" i="121" s="1"/>
  <c r="A35" i="121" s="1"/>
  <c r="A36" i="121" s="1"/>
  <c r="A37" i="121" s="1"/>
  <c r="A38" i="121" s="1"/>
  <c r="A39" i="121" s="1"/>
  <c r="A40" i="121" s="1"/>
  <c r="A41" i="121" s="1"/>
  <c r="A42" i="121" s="1"/>
  <c r="A43" i="121" s="1"/>
  <c r="A44" i="121" s="1"/>
  <c r="A45" i="121" s="1"/>
  <c r="A46" i="121" s="1"/>
  <c r="A47" i="121" s="1"/>
  <c r="A48" i="121" s="1"/>
  <c r="A49" i="121" s="1"/>
  <c r="A50" i="121" s="1"/>
  <c r="A51" i="121" s="1"/>
  <c r="A52" i="121" s="1"/>
  <c r="A53" i="121" s="1"/>
  <c r="A54" i="121" s="1"/>
  <c r="A55" i="121" s="1"/>
  <c r="A56" i="121" s="1"/>
  <c r="B42" i="121" l="1"/>
  <c r="B43" i="121" s="1"/>
  <c r="B44" i="121" s="1"/>
  <c r="B45" i="121" s="1"/>
  <c r="B46" i="121" l="1"/>
  <c r="B47" i="121" s="1"/>
  <c r="B48" i="121" s="1"/>
  <c r="J10" i="120"/>
  <c r="B8" i="120"/>
  <c r="B9" i="120" s="1"/>
  <c r="B10" i="120" s="1"/>
  <c r="B11" i="120" s="1"/>
  <c r="B12" i="120" s="1"/>
  <c r="B13" i="120" s="1"/>
  <c r="B14" i="120" s="1"/>
  <c r="B15" i="120" s="1"/>
  <c r="A7" i="120"/>
  <c r="A8" i="120" s="1"/>
  <c r="A9" i="120" s="1"/>
  <c r="A10" i="120" s="1"/>
  <c r="A11" i="120" s="1"/>
  <c r="A12" i="120" s="1"/>
  <c r="A13" i="120" s="1"/>
  <c r="A14" i="120" s="1"/>
  <c r="A15" i="120" s="1"/>
  <c r="A3" i="120"/>
  <c r="B49" i="121" l="1"/>
  <c r="B50" i="121" s="1"/>
  <c r="B51" i="121" s="1"/>
  <c r="B52" i="121" s="1"/>
  <c r="B53" i="121" s="1"/>
  <c r="A16" i="120"/>
  <c r="B16" i="120"/>
  <c r="A7" i="119"/>
  <c r="B54" i="121" l="1"/>
  <c r="A17" i="120"/>
  <c r="B17" i="120"/>
  <c r="J10" i="119"/>
  <c r="B8" i="119"/>
  <c r="B9" i="119" s="1"/>
  <c r="B10" i="119" s="1"/>
  <c r="B11" i="119" s="1"/>
  <c r="B12" i="119" s="1"/>
  <c r="B13" i="119" s="1"/>
  <c r="B14" i="119" s="1"/>
  <c r="B15" i="119" s="1"/>
  <c r="B16" i="119" s="1"/>
  <c r="B17" i="119" s="1"/>
  <c r="B18" i="119" s="1"/>
  <c r="B19" i="119" s="1"/>
  <c r="B20" i="119" s="1"/>
  <c r="B21" i="119" s="1"/>
  <c r="B22" i="119" s="1"/>
  <c r="B23" i="119" s="1"/>
  <c r="B24" i="119" s="1"/>
  <c r="B25" i="119" s="1"/>
  <c r="B26" i="119" s="1"/>
  <c r="B27" i="119" s="1"/>
  <c r="B28" i="119" s="1"/>
  <c r="B29" i="119" s="1"/>
  <c r="B30" i="119" s="1"/>
  <c r="B31" i="119" s="1"/>
  <c r="B32" i="119" s="1"/>
  <c r="B33" i="119" s="1"/>
  <c r="B34" i="119" s="1"/>
  <c r="B35" i="119" s="1"/>
  <c r="B36" i="119" s="1"/>
  <c r="B37" i="119" s="1"/>
  <c r="B38" i="119" s="1"/>
  <c r="B39" i="119" s="1"/>
  <c r="A8" i="119"/>
  <c r="A9" i="119" s="1"/>
  <c r="A10" i="119" s="1"/>
  <c r="A11" i="119" s="1"/>
  <c r="A12" i="119" s="1"/>
  <c r="A13" i="119" s="1"/>
  <c r="A14" i="119" s="1"/>
  <c r="A15" i="119" s="1"/>
  <c r="A16" i="119" s="1"/>
  <c r="A17" i="119" s="1"/>
  <c r="A18" i="119" s="1"/>
  <c r="A19" i="119" s="1"/>
  <c r="A20" i="119" s="1"/>
  <c r="A21" i="119" s="1"/>
  <c r="A22" i="119" s="1"/>
  <c r="A23" i="119" s="1"/>
  <c r="A24" i="119" s="1"/>
  <c r="A25" i="119" s="1"/>
  <c r="A26" i="119" s="1"/>
  <c r="A27" i="119" s="1"/>
  <c r="A28" i="119" s="1"/>
  <c r="A29" i="119" s="1"/>
  <c r="A30" i="119" s="1"/>
  <c r="A31" i="119" s="1"/>
  <c r="A32" i="119" s="1"/>
  <c r="A33" i="119" s="1"/>
  <c r="A34" i="119" s="1"/>
  <c r="A35" i="119" s="1"/>
  <c r="A36" i="119" s="1"/>
  <c r="A37" i="119" s="1"/>
  <c r="A38" i="119" s="1"/>
  <c r="A39" i="119" s="1"/>
  <c r="A40" i="119" s="1"/>
  <c r="A41" i="119" s="1"/>
  <c r="A42" i="119" s="1"/>
  <c r="A43" i="119" s="1"/>
  <c r="A44" i="119" s="1"/>
  <c r="A45" i="119" s="1"/>
  <c r="A46" i="119" s="1"/>
  <c r="A47" i="119" s="1"/>
  <c r="A48" i="119" s="1"/>
  <c r="A49" i="119" s="1"/>
  <c r="A50" i="119" s="1"/>
  <c r="A51" i="119" s="1"/>
  <c r="A52" i="119" s="1"/>
  <c r="A53" i="119" s="1"/>
  <c r="A54" i="119" s="1"/>
  <c r="A55" i="119" s="1"/>
  <c r="A56" i="119" s="1"/>
  <c r="A57" i="119" s="1"/>
  <c r="A58" i="119" s="1"/>
  <c r="A59" i="119" s="1"/>
  <c r="A60" i="119" s="1"/>
  <c r="A61" i="119" s="1"/>
  <c r="A62" i="119" s="1"/>
  <c r="A63" i="119" s="1"/>
  <c r="A64" i="119" s="1"/>
  <c r="A65" i="119" s="1"/>
  <c r="A66" i="119" s="1"/>
  <c r="A67" i="119" s="1"/>
  <c r="A68" i="119" s="1"/>
  <c r="A69" i="119" s="1"/>
  <c r="A70" i="119" s="1"/>
  <c r="A71" i="119" s="1"/>
  <c r="A72" i="119" s="1"/>
  <c r="A73" i="119" s="1"/>
  <c r="A74" i="119" s="1"/>
  <c r="A75" i="119" s="1"/>
  <c r="A76" i="119" s="1"/>
  <c r="A77" i="119" s="1"/>
  <c r="A78" i="119" s="1"/>
  <c r="A79" i="119" s="1"/>
  <c r="A3" i="119"/>
  <c r="B55" i="121" l="1"/>
  <c r="B18" i="120"/>
  <c r="A18" i="120"/>
  <c r="B40" i="119"/>
  <c r="B41" i="119" s="1"/>
  <c r="B42" i="119" s="1"/>
  <c r="B43" i="119" s="1"/>
  <c r="B44" i="119" s="1"/>
  <c r="B45" i="119" s="1"/>
  <c r="B46" i="119" s="1"/>
  <c r="B47" i="119" s="1"/>
  <c r="B48" i="119" s="1"/>
  <c r="B49" i="119" s="1"/>
  <c r="B50" i="119" s="1"/>
  <c r="B51" i="119" s="1"/>
  <c r="B52" i="119" s="1"/>
  <c r="B53" i="119" s="1"/>
  <c r="B54" i="119" s="1"/>
  <c r="B55" i="119" s="1"/>
  <c r="B56" i="119" s="1"/>
  <c r="B57" i="119" s="1"/>
  <c r="B58" i="119" s="1"/>
  <c r="B59" i="119" s="1"/>
  <c r="J10" i="118"/>
  <c r="B8" i="118"/>
  <c r="B9" i="118" s="1"/>
  <c r="B10" i="118" s="1"/>
  <c r="B11" i="118" s="1"/>
  <c r="B12" i="118" s="1"/>
  <c r="B13" i="118" s="1"/>
  <c r="B14" i="118" s="1"/>
  <c r="B15" i="118" s="1"/>
  <c r="B16" i="118" s="1"/>
  <c r="B17" i="118" s="1"/>
  <c r="B18" i="118" s="1"/>
  <c r="B19" i="118" s="1"/>
  <c r="B20" i="118" s="1"/>
  <c r="B21" i="118" s="1"/>
  <c r="B22" i="118" s="1"/>
  <c r="B23" i="118" s="1"/>
  <c r="B24" i="118" s="1"/>
  <c r="B25" i="118" s="1"/>
  <c r="B26" i="118" s="1"/>
  <c r="B27" i="118" s="1"/>
  <c r="B28" i="118" s="1"/>
  <c r="B29" i="118" s="1"/>
  <c r="B30" i="118" s="1"/>
  <c r="B31" i="118" s="1"/>
  <c r="A7" i="118"/>
  <c r="A8" i="118" s="1"/>
  <c r="A9" i="118" s="1"/>
  <c r="A10" i="118" s="1"/>
  <c r="A11" i="118" s="1"/>
  <c r="A12" i="118" s="1"/>
  <c r="A13" i="118" s="1"/>
  <c r="A14" i="118" s="1"/>
  <c r="A15" i="118" s="1"/>
  <c r="A16" i="118" s="1"/>
  <c r="A17" i="118" s="1"/>
  <c r="A18" i="118" s="1"/>
  <c r="A19" i="118" s="1"/>
  <c r="A20" i="118" s="1"/>
  <c r="A21" i="118" s="1"/>
  <c r="A22" i="118" s="1"/>
  <c r="A23" i="118" s="1"/>
  <c r="A24" i="118" s="1"/>
  <c r="A25" i="118" s="1"/>
  <c r="A26" i="118" s="1"/>
  <c r="A27" i="118" s="1"/>
  <c r="A28" i="118" s="1"/>
  <c r="A29" i="118" s="1"/>
  <c r="A30" i="118" s="1"/>
  <c r="A31" i="118" s="1"/>
  <c r="A3" i="118"/>
  <c r="B56" i="121" l="1"/>
  <c r="A19" i="120"/>
  <c r="B19" i="120"/>
  <c r="B60" i="119"/>
  <c r="B61" i="119" s="1"/>
  <c r="B62" i="119" s="1"/>
  <c r="B63" i="119" s="1"/>
  <c r="B64" i="119" s="1"/>
  <c r="B65" i="119" s="1"/>
  <c r="B66" i="119" s="1"/>
  <c r="B67" i="119" s="1"/>
  <c r="B68" i="119" s="1"/>
  <c r="B69" i="119" s="1"/>
  <c r="B70" i="119" s="1"/>
  <c r="B71" i="119" s="1"/>
  <c r="B72" i="119" s="1"/>
  <c r="B73" i="119" s="1"/>
  <c r="B74" i="119" s="1"/>
  <c r="B75" i="119" s="1"/>
  <c r="B76" i="119" s="1"/>
  <c r="B77" i="119" s="1"/>
  <c r="B20" i="120" l="1"/>
  <c r="A20" i="120"/>
  <c r="B78" i="119"/>
  <c r="B79" i="119" s="1"/>
  <c r="J10" i="117"/>
  <c r="B8" i="117"/>
  <c r="B9" i="117" s="1"/>
  <c r="B10" i="117" s="1"/>
  <c r="B11" i="117" s="1"/>
  <c r="B12" i="117" s="1"/>
  <c r="B13" i="117" s="1"/>
  <c r="B14" i="117" s="1"/>
  <c r="B15" i="117" s="1"/>
  <c r="B16" i="117" s="1"/>
  <c r="B17" i="117" s="1"/>
  <c r="B18" i="117" s="1"/>
  <c r="B19" i="117" s="1"/>
  <c r="B20" i="117" s="1"/>
  <c r="B21" i="117" s="1"/>
  <c r="B22" i="117" s="1"/>
  <c r="B23" i="117" s="1"/>
  <c r="B24" i="117" s="1"/>
  <c r="A7" i="117"/>
  <c r="A8" i="117" s="1"/>
  <c r="A9" i="117" s="1"/>
  <c r="A10" i="117" s="1"/>
  <c r="A11" i="117" s="1"/>
  <c r="A12" i="117" s="1"/>
  <c r="A13" i="117" s="1"/>
  <c r="A14" i="117" s="1"/>
  <c r="A15" i="117" s="1"/>
  <c r="A16" i="117" s="1"/>
  <c r="A17" i="117" s="1"/>
  <c r="A18" i="117" s="1"/>
  <c r="A19" i="117" s="1"/>
  <c r="A20" i="117" s="1"/>
  <c r="A21" i="117" s="1"/>
  <c r="A22" i="117" s="1"/>
  <c r="A23" i="117" s="1"/>
  <c r="A24" i="117" s="1"/>
  <c r="A25" i="117" s="1"/>
  <c r="A26" i="117" s="1"/>
  <c r="A27" i="117" s="1"/>
  <c r="A28" i="117" s="1"/>
  <c r="A29" i="117" s="1"/>
  <c r="A30" i="117" s="1"/>
  <c r="A31" i="117" s="1"/>
  <c r="A32" i="117" s="1"/>
  <c r="A33" i="117" s="1"/>
  <c r="A34" i="117" s="1"/>
  <c r="A35" i="117" s="1"/>
  <c r="A36" i="117" s="1"/>
  <c r="A37" i="117" s="1"/>
  <c r="A38" i="117" s="1"/>
  <c r="A39" i="117" s="1"/>
  <c r="A40" i="117" s="1"/>
  <c r="A41" i="117" s="1"/>
  <c r="A42" i="117" s="1"/>
  <c r="A43" i="117" s="1"/>
  <c r="A44" i="117" s="1"/>
  <c r="A3" i="117"/>
  <c r="B21" i="120" l="1"/>
  <c r="A21" i="120"/>
  <c r="B25" i="117"/>
  <c r="B26" i="117" s="1"/>
  <c r="B27" i="117" s="1"/>
  <c r="B28" i="117" s="1"/>
  <c r="B29" i="117" s="1"/>
  <c r="B30" i="117" s="1"/>
  <c r="B31" i="117" s="1"/>
  <c r="B32" i="117" s="1"/>
  <c r="B33" i="117" s="1"/>
  <c r="B34" i="117" s="1"/>
  <c r="B35" i="117" s="1"/>
  <c r="B36" i="117" s="1"/>
  <c r="B37" i="117" s="1"/>
  <c r="B38" i="117" s="1"/>
  <c r="B39" i="117" s="1"/>
  <c r="B40" i="117" s="1"/>
  <c r="B41" i="117" s="1"/>
  <c r="B42" i="117" s="1"/>
  <c r="B43" i="117" s="1"/>
  <c r="B44" i="117" s="1"/>
  <c r="A28" i="116"/>
  <c r="A29" i="116" s="1"/>
  <c r="B28" i="116"/>
  <c r="B29" i="116" s="1"/>
  <c r="J10" i="116"/>
  <c r="B8" i="116"/>
  <c r="B9" i="116" s="1"/>
  <c r="B10" i="116" s="1"/>
  <c r="B11" i="116" s="1"/>
  <c r="B12" i="116" s="1"/>
  <c r="B13" i="116" s="1"/>
  <c r="B14" i="116" s="1"/>
  <c r="B15" i="116" s="1"/>
  <c r="B16" i="116" s="1"/>
  <c r="B17" i="116" s="1"/>
  <c r="B18" i="116" s="1"/>
  <c r="B19" i="116" s="1"/>
  <c r="B20" i="116" s="1"/>
  <c r="B21" i="116" s="1"/>
  <c r="B22" i="116" s="1"/>
  <c r="B23" i="116" s="1"/>
  <c r="B24" i="116" s="1"/>
  <c r="B25" i="116" s="1"/>
  <c r="B26" i="116" s="1"/>
  <c r="B27" i="116" s="1"/>
  <c r="A7" i="116"/>
  <c r="A8" i="116" s="1"/>
  <c r="A9" i="116" s="1"/>
  <c r="A10" i="116" s="1"/>
  <c r="A11" i="116" s="1"/>
  <c r="A12" i="116" s="1"/>
  <c r="A13" i="116" s="1"/>
  <c r="A14" i="116" s="1"/>
  <c r="A15" i="116" s="1"/>
  <c r="A16" i="116" s="1"/>
  <c r="A17" i="116" s="1"/>
  <c r="A18" i="116" s="1"/>
  <c r="A19" i="116" s="1"/>
  <c r="A20" i="116" s="1"/>
  <c r="A21" i="116" s="1"/>
  <c r="A22" i="116" s="1"/>
  <c r="A23" i="116" s="1"/>
  <c r="A24" i="116" s="1"/>
  <c r="A25" i="116" s="1"/>
  <c r="A26" i="116" s="1"/>
  <c r="A27" i="116" s="1"/>
  <c r="A3" i="116"/>
  <c r="A22" i="120" l="1"/>
  <c r="B22" i="120"/>
  <c r="J10" i="115"/>
  <c r="B8" i="115"/>
  <c r="B9" i="115" s="1"/>
  <c r="B10" i="115" s="1"/>
  <c r="B11" i="115" s="1"/>
  <c r="B12" i="115" s="1"/>
  <c r="B13" i="115" s="1"/>
  <c r="B14" i="115" s="1"/>
  <c r="B15" i="115" s="1"/>
  <c r="B16" i="115" s="1"/>
  <c r="B17" i="115" s="1"/>
  <c r="B18" i="115" s="1"/>
  <c r="B19" i="115" s="1"/>
  <c r="B20" i="115" s="1"/>
  <c r="B21" i="115" s="1"/>
  <c r="A7" i="115"/>
  <c r="A8" i="115" s="1"/>
  <c r="A9" i="115" s="1"/>
  <c r="A10" i="115" s="1"/>
  <c r="A11" i="115" s="1"/>
  <c r="A12" i="115" s="1"/>
  <c r="A13" i="115" s="1"/>
  <c r="A14" i="115" s="1"/>
  <c r="A15" i="115" s="1"/>
  <c r="A16" i="115" s="1"/>
  <c r="A17" i="115" s="1"/>
  <c r="A18" i="115" s="1"/>
  <c r="A19" i="115" s="1"/>
  <c r="A20" i="115" s="1"/>
  <c r="A21" i="115" s="1"/>
  <c r="A22" i="115" s="1"/>
  <c r="A23" i="115" s="1"/>
  <c r="A24" i="115" s="1"/>
  <c r="A25" i="115" s="1"/>
  <c r="A26" i="115" s="1"/>
  <c r="A27" i="115" s="1"/>
  <c r="A3" i="115"/>
  <c r="B23" i="120" l="1"/>
  <c r="B24" i="120" s="1"/>
  <c r="B25" i="120" s="1"/>
  <c r="B26" i="120" s="1"/>
  <c r="A23" i="120"/>
  <c r="A24" i="120" s="1"/>
  <c r="A25" i="120" s="1"/>
  <c r="A26" i="120" s="1"/>
  <c r="A27" i="120" s="1"/>
  <c r="A28" i="120" s="1"/>
  <c r="A29" i="120" s="1"/>
  <c r="A30" i="120" s="1"/>
  <c r="A31" i="120" s="1"/>
  <c r="B22" i="115"/>
  <c r="B23" i="115" s="1"/>
  <c r="J10" i="114"/>
  <c r="B8" i="114"/>
  <c r="B9" i="114" s="1"/>
  <c r="B10" i="114" s="1"/>
  <c r="B11" i="114" s="1"/>
  <c r="B12" i="114" s="1"/>
  <c r="A7" i="114"/>
  <c r="A8" i="114" s="1"/>
  <c r="A9" i="114" s="1"/>
  <c r="A10" i="114" s="1"/>
  <c r="A11" i="114" s="1"/>
  <c r="A12" i="114" s="1"/>
  <c r="A13" i="114" s="1"/>
  <c r="A14" i="114" s="1"/>
  <c r="A15" i="114" s="1"/>
  <c r="A16" i="114" s="1"/>
  <c r="A17" i="114" s="1"/>
  <c r="A3" i="114"/>
  <c r="B27" i="120" l="1"/>
  <c r="B28" i="120" s="1"/>
  <c r="B29" i="120" s="1"/>
  <c r="B30" i="120" s="1"/>
  <c r="B31" i="120" s="1"/>
  <c r="B24" i="115"/>
  <c r="B25" i="115" s="1"/>
  <c r="B26" i="115" s="1"/>
  <c r="B13" i="114"/>
  <c r="B14" i="114" s="1"/>
  <c r="B15" i="114" s="1"/>
  <c r="B16" i="114" s="1"/>
  <c r="B17" i="114" s="1"/>
  <c r="J10" i="113"/>
  <c r="B8" i="113"/>
  <c r="B9" i="113" s="1"/>
  <c r="B10" i="113" s="1"/>
  <c r="B11" i="113" s="1"/>
  <c r="B12" i="113" s="1"/>
  <c r="B13" i="113" s="1"/>
  <c r="B14" i="113" s="1"/>
  <c r="B15" i="113" s="1"/>
  <c r="B16" i="113" s="1"/>
  <c r="B17" i="113" s="1"/>
  <c r="B18" i="113" s="1"/>
  <c r="B19" i="113" s="1"/>
  <c r="B20" i="113" s="1"/>
  <c r="B21" i="113" s="1"/>
  <c r="B22" i="113" s="1"/>
  <c r="B23" i="113" s="1"/>
  <c r="B24" i="113" s="1"/>
  <c r="B25" i="113" s="1"/>
  <c r="B26" i="113" s="1"/>
  <c r="B27" i="113" s="1"/>
  <c r="B28" i="113" s="1"/>
  <c r="B29" i="113" s="1"/>
  <c r="B30" i="113" s="1"/>
  <c r="B31" i="113" s="1"/>
  <c r="B32" i="113" s="1"/>
  <c r="B33" i="113" s="1"/>
  <c r="B34" i="113" s="1"/>
  <c r="B35" i="113" s="1"/>
  <c r="B36" i="113" s="1"/>
  <c r="B37" i="113" s="1"/>
  <c r="B38" i="113" s="1"/>
  <c r="B39" i="113" s="1"/>
  <c r="B40" i="113" s="1"/>
  <c r="B41" i="113" s="1"/>
  <c r="B42" i="113" s="1"/>
  <c r="B43" i="113" s="1"/>
  <c r="B44" i="113" s="1"/>
  <c r="B45" i="113" s="1"/>
  <c r="B46" i="113" s="1"/>
  <c r="B47" i="113" s="1"/>
  <c r="B48" i="113" s="1"/>
  <c r="B49" i="113" s="1"/>
  <c r="B50" i="113" s="1"/>
  <c r="B51" i="113" s="1"/>
  <c r="B52" i="113" s="1"/>
  <c r="B53" i="113" s="1"/>
  <c r="B54" i="113" s="1"/>
  <c r="B55" i="113" s="1"/>
  <c r="B56" i="113" s="1"/>
  <c r="B57" i="113" s="1"/>
  <c r="B58" i="113" s="1"/>
  <c r="A7" i="113"/>
  <c r="A8" i="113" s="1"/>
  <c r="A9" i="113" s="1"/>
  <c r="A10" i="113" s="1"/>
  <c r="A11" i="113" s="1"/>
  <c r="A12" i="113" s="1"/>
  <c r="A13" i="113" s="1"/>
  <c r="A14" i="113" s="1"/>
  <c r="A15" i="113" s="1"/>
  <c r="A16" i="113" s="1"/>
  <c r="A17" i="113" s="1"/>
  <c r="A18" i="113" s="1"/>
  <c r="A19" i="113" s="1"/>
  <c r="A20" i="113" s="1"/>
  <c r="A21" i="113" s="1"/>
  <c r="A22" i="113" s="1"/>
  <c r="A23" i="113" s="1"/>
  <c r="A24" i="113" s="1"/>
  <c r="A25" i="113" s="1"/>
  <c r="A26" i="113" s="1"/>
  <c r="A27" i="113" s="1"/>
  <c r="A28" i="113" s="1"/>
  <c r="A29" i="113" s="1"/>
  <c r="A30" i="113" s="1"/>
  <c r="A31" i="113" s="1"/>
  <c r="A32" i="113" s="1"/>
  <c r="A33" i="113" s="1"/>
  <c r="A34" i="113" s="1"/>
  <c r="A35" i="113" s="1"/>
  <c r="A36" i="113" s="1"/>
  <c r="A37" i="113" s="1"/>
  <c r="A38" i="113" s="1"/>
  <c r="A39" i="113" s="1"/>
  <c r="A40" i="113" s="1"/>
  <c r="A41" i="113" s="1"/>
  <c r="A42" i="113" s="1"/>
  <c r="A43" i="113" s="1"/>
  <c r="A44" i="113" s="1"/>
  <c r="A45" i="113" s="1"/>
  <c r="A46" i="113" s="1"/>
  <c r="A47" i="113" s="1"/>
  <c r="A48" i="113" s="1"/>
  <c r="A49" i="113" s="1"/>
  <c r="A50" i="113" s="1"/>
  <c r="A51" i="113" s="1"/>
  <c r="A52" i="113" s="1"/>
  <c r="A53" i="113" s="1"/>
  <c r="A54" i="113" s="1"/>
  <c r="A55" i="113" s="1"/>
  <c r="A56" i="113" s="1"/>
  <c r="A57" i="113" s="1"/>
  <c r="A58" i="113" s="1"/>
  <c r="A59" i="113" s="1"/>
  <c r="A60" i="113" s="1"/>
  <c r="A61" i="113" s="1"/>
  <c r="A62" i="113" s="1"/>
  <c r="A63" i="113" s="1"/>
  <c r="A64" i="113" s="1"/>
  <c r="A3" i="113"/>
  <c r="B27" i="115" l="1"/>
  <c r="B59" i="113"/>
  <c r="B60" i="113" s="1"/>
  <c r="B61" i="113" s="1"/>
  <c r="B62" i="113" s="1"/>
  <c r="B63" i="113" s="1"/>
  <c r="J10" i="112"/>
  <c r="B8" i="112"/>
  <c r="B9" i="112" s="1"/>
  <c r="B10" i="112" s="1"/>
  <c r="B11" i="112" s="1"/>
  <c r="A7" i="112"/>
  <c r="A8" i="112" s="1"/>
  <c r="A9" i="112" s="1"/>
  <c r="A10" i="112" s="1"/>
  <c r="A11" i="112" s="1"/>
  <c r="A12" i="112" s="1"/>
  <c r="A13" i="112" s="1"/>
  <c r="A14" i="112" s="1"/>
  <c r="A15" i="112" s="1"/>
  <c r="A16" i="112" s="1"/>
  <c r="A17" i="112" s="1"/>
  <c r="A18" i="112" s="1"/>
  <c r="A19" i="112" s="1"/>
  <c r="A20" i="112" s="1"/>
  <c r="A21" i="112" s="1"/>
  <c r="A22" i="112" s="1"/>
  <c r="A23" i="112" s="1"/>
  <c r="A24" i="112" s="1"/>
  <c r="A25" i="112" s="1"/>
  <c r="A26" i="112" s="1"/>
  <c r="A27" i="112" s="1"/>
  <c r="A28" i="112" s="1"/>
  <c r="A29" i="112" s="1"/>
  <c r="A30" i="112" s="1"/>
  <c r="A31" i="112" s="1"/>
  <c r="A32" i="112" s="1"/>
  <c r="A33" i="112" s="1"/>
  <c r="A34" i="112" s="1"/>
  <c r="A35" i="112" s="1"/>
  <c r="A36" i="112" s="1"/>
  <c r="A37" i="112" s="1"/>
  <c r="A38" i="112" s="1"/>
  <c r="A39" i="112" s="1"/>
  <c r="A40" i="112" s="1"/>
  <c r="A41" i="112" s="1"/>
  <c r="A42" i="112" s="1"/>
  <c r="A43" i="112" s="1"/>
  <c r="A44" i="112" s="1"/>
  <c r="A45" i="112" s="1"/>
  <c r="A46" i="112" s="1"/>
  <c r="A47" i="112" s="1"/>
  <c r="A48" i="112" s="1"/>
  <c r="A49" i="112" s="1"/>
  <c r="A50" i="112" s="1"/>
  <c r="A51" i="112" s="1"/>
  <c r="A52" i="112" s="1"/>
  <c r="A53" i="112" s="1"/>
  <c r="A54" i="112" s="1"/>
  <c r="A55" i="112" s="1"/>
  <c r="A3" i="112"/>
  <c r="B64" i="113" l="1"/>
  <c r="B12" i="112"/>
  <c r="B13" i="112" s="1"/>
  <c r="B14" i="112" s="1"/>
  <c r="B15" i="112" s="1"/>
  <c r="B16" i="112" s="1"/>
  <c r="B17" i="112" s="1"/>
  <c r="B18" i="112" s="1"/>
  <c r="B19" i="112" s="1"/>
  <c r="B20" i="112" s="1"/>
  <c r="B21" i="112" s="1"/>
  <c r="B22" i="112" s="1"/>
  <c r="B23" i="112" s="1"/>
  <c r="B24" i="112" s="1"/>
  <c r="B25" i="112" s="1"/>
  <c r="B26" i="112" s="1"/>
  <c r="B27" i="112" s="1"/>
  <c r="B28" i="112" s="1"/>
  <c r="B29" i="112" s="1"/>
  <c r="B30" i="112" s="1"/>
  <c r="B31" i="112" s="1"/>
  <c r="B32" i="112" s="1"/>
  <c r="B33" i="112" s="1"/>
  <c r="B34" i="112" s="1"/>
  <c r="B35" i="112" s="1"/>
  <c r="B36" i="112" s="1"/>
  <c r="B37" i="112" s="1"/>
  <c r="B38" i="112" s="1"/>
  <c r="B39" i="112" s="1"/>
  <c r="B40" i="112" s="1"/>
  <c r="B41" i="112" s="1"/>
  <c r="B42" i="112" s="1"/>
  <c r="B43" i="112" s="1"/>
  <c r="B44" i="112" s="1"/>
  <c r="B45" i="112" s="1"/>
  <c r="B46" i="112" s="1"/>
  <c r="B47" i="112" s="1"/>
  <c r="B48" i="112" s="1"/>
  <c r="B49" i="112" s="1"/>
  <c r="B50" i="112" s="1"/>
  <c r="B51" i="112" s="1"/>
  <c r="B52" i="112" s="1"/>
  <c r="B53" i="112" l="1"/>
  <c r="J10" i="111"/>
  <c r="B8" i="111"/>
  <c r="B9" i="111" s="1"/>
  <c r="B10" i="111" s="1"/>
  <c r="B11" i="111" s="1"/>
  <c r="B12" i="111" s="1"/>
  <c r="B13" i="111" s="1"/>
  <c r="B14" i="111" s="1"/>
  <c r="B15" i="111" s="1"/>
  <c r="B16" i="111" s="1"/>
  <c r="B17" i="111" s="1"/>
  <c r="B18" i="111" s="1"/>
  <c r="B19" i="111" s="1"/>
  <c r="B20" i="111" s="1"/>
  <c r="B21" i="111" s="1"/>
  <c r="B22" i="111" s="1"/>
  <c r="B23" i="111" s="1"/>
  <c r="B24" i="111" s="1"/>
  <c r="B25" i="111" s="1"/>
  <c r="B26" i="111" s="1"/>
  <c r="B27" i="111" s="1"/>
  <c r="B28" i="111" s="1"/>
  <c r="B29" i="111" s="1"/>
  <c r="B30" i="111" s="1"/>
  <c r="B31" i="111" s="1"/>
  <c r="B32" i="111" s="1"/>
  <c r="B33" i="111" s="1"/>
  <c r="B34" i="111" s="1"/>
  <c r="B35" i="111" s="1"/>
  <c r="B36" i="111" s="1"/>
  <c r="A7" i="111"/>
  <c r="A8" i="111" s="1"/>
  <c r="A9" i="111" s="1"/>
  <c r="A10" i="111" s="1"/>
  <c r="A11" i="111" s="1"/>
  <c r="A12" i="111" s="1"/>
  <c r="A13" i="111" s="1"/>
  <c r="A14" i="111" s="1"/>
  <c r="A15" i="111" s="1"/>
  <c r="A16" i="111" s="1"/>
  <c r="A17" i="111" s="1"/>
  <c r="A18" i="111" s="1"/>
  <c r="A19" i="111" s="1"/>
  <c r="A20" i="111" s="1"/>
  <c r="A21" i="111" s="1"/>
  <c r="A22" i="111" s="1"/>
  <c r="A23" i="111" s="1"/>
  <c r="A24" i="111" s="1"/>
  <c r="A25" i="111" s="1"/>
  <c r="A26" i="111" s="1"/>
  <c r="A27" i="111" s="1"/>
  <c r="A28" i="111" s="1"/>
  <c r="A29" i="111" s="1"/>
  <c r="A30" i="111" s="1"/>
  <c r="A31" i="111" s="1"/>
  <c r="A32" i="111" s="1"/>
  <c r="A33" i="111" s="1"/>
  <c r="A34" i="111" s="1"/>
  <c r="A35" i="111" s="1"/>
  <c r="A36" i="111" s="1"/>
  <c r="A37" i="111" s="1"/>
  <c r="A38" i="111" s="1"/>
  <c r="A39" i="111" s="1"/>
  <c r="A40" i="111" s="1"/>
  <c r="A41" i="111" s="1"/>
  <c r="A42" i="111" s="1"/>
  <c r="A43" i="111" s="1"/>
  <c r="A44" i="111" s="1"/>
  <c r="A3" i="111"/>
  <c r="B54" i="112" l="1"/>
  <c r="B55" i="112" s="1"/>
  <c r="B37" i="111"/>
  <c r="B38" i="111" s="1"/>
  <c r="B39" i="111" s="1"/>
  <c r="B40" i="111" s="1"/>
  <c r="B41" i="111" s="1"/>
  <c r="J10" i="110"/>
  <c r="B8" i="110"/>
  <c r="B9" i="110" s="1"/>
  <c r="B10" i="110" s="1"/>
  <c r="B11" i="110" s="1"/>
  <c r="B12" i="110" s="1"/>
  <c r="B13" i="110" s="1"/>
  <c r="B14" i="110" s="1"/>
  <c r="B15" i="110" s="1"/>
  <c r="B16" i="110" s="1"/>
  <c r="B17" i="110" s="1"/>
  <c r="B18" i="110" s="1"/>
  <c r="B19" i="110" s="1"/>
  <c r="B20" i="110" s="1"/>
  <c r="B21" i="110" s="1"/>
  <c r="B22" i="110" s="1"/>
  <c r="B23" i="110" s="1"/>
  <c r="B24" i="110" s="1"/>
  <c r="B25" i="110" s="1"/>
  <c r="B26" i="110" s="1"/>
  <c r="B27" i="110" s="1"/>
  <c r="B28" i="110" s="1"/>
  <c r="B29" i="110" s="1"/>
  <c r="B30" i="110" s="1"/>
  <c r="B31" i="110" s="1"/>
  <c r="B32" i="110" s="1"/>
  <c r="B33" i="110" s="1"/>
  <c r="B34" i="110" s="1"/>
  <c r="B35" i="110" s="1"/>
  <c r="B36" i="110" s="1"/>
  <c r="B37" i="110" s="1"/>
  <c r="B38" i="110" s="1"/>
  <c r="B39" i="110" s="1"/>
  <c r="B40" i="110" s="1"/>
  <c r="B41" i="110" s="1"/>
  <c r="B42" i="110" s="1"/>
  <c r="B43" i="110" s="1"/>
  <c r="B44" i="110" s="1"/>
  <c r="B45" i="110" s="1"/>
  <c r="B46" i="110" s="1"/>
  <c r="B47" i="110" s="1"/>
  <c r="B48" i="110" s="1"/>
  <c r="B49" i="110" s="1"/>
  <c r="B50" i="110" s="1"/>
  <c r="B51" i="110" s="1"/>
  <c r="B52" i="110" s="1"/>
  <c r="B53" i="110" s="1"/>
  <c r="B54" i="110" s="1"/>
  <c r="B55" i="110" s="1"/>
  <c r="B56" i="110" s="1"/>
  <c r="B57" i="110" s="1"/>
  <c r="B58" i="110" s="1"/>
  <c r="A7" i="110"/>
  <c r="A8" i="110" s="1"/>
  <c r="A9" i="110" s="1"/>
  <c r="A10" i="110" s="1"/>
  <c r="A11" i="110" s="1"/>
  <c r="A12" i="110" s="1"/>
  <c r="A13" i="110" s="1"/>
  <c r="A14" i="110" s="1"/>
  <c r="A15" i="110" s="1"/>
  <c r="A16" i="110" s="1"/>
  <c r="A17" i="110" s="1"/>
  <c r="A18" i="110" s="1"/>
  <c r="A19" i="110" s="1"/>
  <c r="A20" i="110" s="1"/>
  <c r="A21" i="110" s="1"/>
  <c r="A22" i="110" s="1"/>
  <c r="A23" i="110" s="1"/>
  <c r="A24" i="110" s="1"/>
  <c r="A25" i="110" s="1"/>
  <c r="A26" i="110" s="1"/>
  <c r="A27" i="110" s="1"/>
  <c r="A28" i="110" s="1"/>
  <c r="A29" i="110" s="1"/>
  <c r="A30" i="110" s="1"/>
  <c r="A31" i="110" s="1"/>
  <c r="A32" i="110" s="1"/>
  <c r="A33" i="110" s="1"/>
  <c r="A34" i="110" s="1"/>
  <c r="A35" i="110" s="1"/>
  <c r="A36" i="110" s="1"/>
  <c r="A37" i="110" s="1"/>
  <c r="A38" i="110" s="1"/>
  <c r="A39" i="110" s="1"/>
  <c r="A40" i="110" s="1"/>
  <c r="A41" i="110" s="1"/>
  <c r="A42" i="110" s="1"/>
  <c r="A43" i="110" s="1"/>
  <c r="A44" i="110" s="1"/>
  <c r="A45" i="110" s="1"/>
  <c r="A46" i="110" s="1"/>
  <c r="A47" i="110" s="1"/>
  <c r="A48" i="110" s="1"/>
  <c r="A49" i="110" s="1"/>
  <c r="A50" i="110" s="1"/>
  <c r="A51" i="110" s="1"/>
  <c r="A52" i="110" s="1"/>
  <c r="A53" i="110" s="1"/>
  <c r="A54" i="110" s="1"/>
  <c r="A55" i="110" s="1"/>
  <c r="A56" i="110" s="1"/>
  <c r="A57" i="110" s="1"/>
  <c r="A58" i="110" s="1"/>
  <c r="A59" i="110" s="1"/>
  <c r="A60" i="110" s="1"/>
  <c r="A3" i="110"/>
  <c r="B42" i="111" l="1"/>
  <c r="B43" i="111" s="1"/>
  <c r="B59" i="110"/>
  <c r="AO13" i="3"/>
  <c r="J10" i="109"/>
  <c r="B8" i="109"/>
  <c r="B9" i="109" s="1"/>
  <c r="B10" i="109" s="1"/>
  <c r="B11" i="109" s="1"/>
  <c r="B12" i="109" s="1"/>
  <c r="B13" i="109" s="1"/>
  <c r="B14" i="109" s="1"/>
  <c r="B15" i="109" s="1"/>
  <c r="B16" i="109" s="1"/>
  <c r="B17" i="109" s="1"/>
  <c r="B18" i="109" s="1"/>
  <c r="B19" i="109" s="1"/>
  <c r="B20" i="109" s="1"/>
  <c r="B21" i="109" s="1"/>
  <c r="B22" i="109" s="1"/>
  <c r="B23" i="109" s="1"/>
  <c r="B24" i="109" s="1"/>
  <c r="B25" i="109" s="1"/>
  <c r="B26" i="109" s="1"/>
  <c r="B27" i="109" s="1"/>
  <c r="B28" i="109" s="1"/>
  <c r="B29" i="109" s="1"/>
  <c r="B30" i="109" s="1"/>
  <c r="B31" i="109" s="1"/>
  <c r="B32" i="109" s="1"/>
  <c r="B33" i="109" s="1"/>
  <c r="B34" i="109" s="1"/>
  <c r="B35" i="109" s="1"/>
  <c r="B36" i="109" s="1"/>
  <c r="B37" i="109" s="1"/>
  <c r="B38" i="109" s="1"/>
  <c r="B39" i="109" s="1"/>
  <c r="B40" i="109" s="1"/>
  <c r="B41" i="109" s="1"/>
  <c r="B42" i="109" s="1"/>
  <c r="B43" i="109" s="1"/>
  <c r="B44" i="109" s="1"/>
  <c r="B45" i="109" s="1"/>
  <c r="B46" i="109" s="1"/>
  <c r="B47" i="109" s="1"/>
  <c r="B48" i="109" s="1"/>
  <c r="B49" i="109" s="1"/>
  <c r="B50" i="109" s="1"/>
  <c r="B51" i="109" s="1"/>
  <c r="A7" i="109"/>
  <c r="A8" i="109" s="1"/>
  <c r="A9" i="109" s="1"/>
  <c r="A10" i="109" s="1"/>
  <c r="A11" i="109" s="1"/>
  <c r="A12" i="109" s="1"/>
  <c r="A13" i="109" s="1"/>
  <c r="A14" i="109" s="1"/>
  <c r="A15" i="109" s="1"/>
  <c r="A16" i="109" s="1"/>
  <c r="A17" i="109" s="1"/>
  <c r="A18" i="109" s="1"/>
  <c r="A19" i="109" s="1"/>
  <c r="A20" i="109" s="1"/>
  <c r="A21" i="109" s="1"/>
  <c r="A22" i="109" s="1"/>
  <c r="A23" i="109" s="1"/>
  <c r="A24" i="109" s="1"/>
  <c r="A25" i="109" s="1"/>
  <c r="A26" i="109" s="1"/>
  <c r="A27" i="109" s="1"/>
  <c r="A28" i="109" s="1"/>
  <c r="A29" i="109" s="1"/>
  <c r="A30" i="109" s="1"/>
  <c r="A31" i="109" s="1"/>
  <c r="A32" i="109" s="1"/>
  <c r="A33" i="109" s="1"/>
  <c r="A34" i="109" s="1"/>
  <c r="A35" i="109" s="1"/>
  <c r="A36" i="109" s="1"/>
  <c r="A37" i="109" s="1"/>
  <c r="A38" i="109" s="1"/>
  <c r="A39" i="109" s="1"/>
  <c r="A40" i="109" s="1"/>
  <c r="A41" i="109" s="1"/>
  <c r="A42" i="109" s="1"/>
  <c r="A43" i="109" s="1"/>
  <c r="A44" i="109" s="1"/>
  <c r="A45" i="109" s="1"/>
  <c r="A46" i="109" s="1"/>
  <c r="A47" i="109" s="1"/>
  <c r="A48" i="109" s="1"/>
  <c r="A49" i="109" s="1"/>
  <c r="A50" i="109" s="1"/>
  <c r="A51" i="109" s="1"/>
  <c r="A52" i="109" s="1"/>
  <c r="A53" i="109" s="1"/>
  <c r="A54" i="109" s="1"/>
  <c r="A55" i="109" s="1"/>
  <c r="A56" i="109" s="1"/>
  <c r="A3" i="109"/>
  <c r="B44" i="111" l="1"/>
  <c r="B60" i="110"/>
  <c r="B52" i="109"/>
  <c r="B53" i="109" s="1"/>
  <c r="A3" i="108"/>
  <c r="J10" i="108"/>
  <c r="B8" i="108"/>
  <c r="B9" i="108" s="1"/>
  <c r="B10" i="108" s="1"/>
  <c r="B11" i="108" s="1"/>
  <c r="B12" i="108" s="1"/>
  <c r="B13" i="108" s="1"/>
  <c r="B14" i="108" s="1"/>
  <c r="B15" i="108" s="1"/>
  <c r="B16" i="108" s="1"/>
  <c r="B17" i="108" s="1"/>
  <c r="B18" i="108" s="1"/>
  <c r="B19" i="108" s="1"/>
  <c r="B20" i="108" s="1"/>
  <c r="B21" i="108" s="1"/>
  <c r="B22" i="108" s="1"/>
  <c r="B23" i="108" s="1"/>
  <c r="B24" i="108" s="1"/>
  <c r="B25" i="108" s="1"/>
  <c r="B26" i="108" s="1"/>
  <c r="B27" i="108" s="1"/>
  <c r="B28" i="108" s="1"/>
  <c r="B29" i="108" s="1"/>
  <c r="B30" i="108" s="1"/>
  <c r="B31" i="108" s="1"/>
  <c r="B32" i="108" s="1"/>
  <c r="B33" i="108" s="1"/>
  <c r="B34" i="108" s="1"/>
  <c r="B35" i="108" s="1"/>
  <c r="B36" i="108" s="1"/>
  <c r="B37" i="108" s="1"/>
  <c r="B38" i="108" s="1"/>
  <c r="B39" i="108" s="1"/>
  <c r="B40" i="108" s="1"/>
  <c r="B41" i="108" s="1"/>
  <c r="B42" i="108" s="1"/>
  <c r="B43" i="108" s="1"/>
  <c r="B44" i="108" s="1"/>
  <c r="A7" i="108"/>
  <c r="A8" i="108" s="1"/>
  <c r="A9" i="108" s="1"/>
  <c r="A10" i="108" s="1"/>
  <c r="A11" i="108" s="1"/>
  <c r="A12" i="108" s="1"/>
  <c r="A13" i="108" s="1"/>
  <c r="A14" i="108" s="1"/>
  <c r="A15" i="108" s="1"/>
  <c r="A16" i="108" s="1"/>
  <c r="A17" i="108" s="1"/>
  <c r="A18" i="108" s="1"/>
  <c r="A19" i="108" s="1"/>
  <c r="A20" i="108" s="1"/>
  <c r="A21" i="108" s="1"/>
  <c r="A22" i="108" s="1"/>
  <c r="A23" i="108" s="1"/>
  <c r="A24" i="108" s="1"/>
  <c r="A25" i="108" s="1"/>
  <c r="A26" i="108" s="1"/>
  <c r="A27" i="108" s="1"/>
  <c r="A28" i="108" s="1"/>
  <c r="A29" i="108" s="1"/>
  <c r="A30" i="108" s="1"/>
  <c r="A31" i="108" s="1"/>
  <c r="A32" i="108" s="1"/>
  <c r="A33" i="108" s="1"/>
  <c r="A34" i="108" s="1"/>
  <c r="A35" i="108" s="1"/>
  <c r="A36" i="108" s="1"/>
  <c r="A37" i="108" s="1"/>
  <c r="A38" i="108" s="1"/>
  <c r="A39" i="108" s="1"/>
  <c r="A40" i="108" s="1"/>
  <c r="A41" i="108" s="1"/>
  <c r="A42" i="108" s="1"/>
  <c r="A43" i="108" s="1"/>
  <c r="A44" i="108" s="1"/>
  <c r="A45" i="108" s="1"/>
  <c r="A46" i="108" s="1"/>
  <c r="B54" i="109" l="1"/>
  <c r="B55" i="109" s="1"/>
  <c r="B45" i="108"/>
  <c r="B46" i="108" s="1"/>
  <c r="A48" i="106"/>
  <c r="A49" i="106" s="1"/>
  <c r="A50" i="106" s="1"/>
  <c r="A51" i="106" s="1"/>
  <c r="A52" i="106" s="1"/>
  <c r="A53" i="106" s="1"/>
  <c r="B48" i="106"/>
  <c r="B49" i="106" s="1"/>
  <c r="B50" i="106" s="1"/>
  <c r="B51" i="106" s="1"/>
  <c r="B52" i="106" s="1"/>
  <c r="B53" i="106" s="1"/>
  <c r="B56" i="109" l="1"/>
  <c r="J10" i="106"/>
  <c r="B8" i="106"/>
  <c r="B9" i="106" s="1"/>
  <c r="B10" i="106" s="1"/>
  <c r="B11" i="106" s="1"/>
  <c r="B12" i="106" s="1"/>
  <c r="B13" i="106" s="1"/>
  <c r="B14" i="106" s="1"/>
  <c r="B15" i="106" s="1"/>
  <c r="B16" i="106" s="1"/>
  <c r="B17"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A7" i="106"/>
  <c r="A8" i="106" s="1"/>
  <c r="A9" i="106" s="1"/>
  <c r="A10" i="106" s="1"/>
  <c r="A11" i="106" s="1"/>
  <c r="A12" i="106" s="1"/>
  <c r="A13" i="106" s="1"/>
  <c r="A14" i="106" s="1"/>
  <c r="A15" i="106" s="1"/>
  <c r="A16" i="106" s="1"/>
  <c r="A17" i="106" s="1"/>
  <c r="A18" i="106" s="1"/>
  <c r="A19" i="106" s="1"/>
  <c r="A20" i="106" s="1"/>
  <c r="A21" i="106" s="1"/>
  <c r="A22" i="106" s="1"/>
  <c r="A23" i="106" s="1"/>
  <c r="A24" i="106" s="1"/>
  <c r="A25" i="106" s="1"/>
  <c r="A26" i="106" s="1"/>
  <c r="A27" i="106" s="1"/>
  <c r="A28" i="106" s="1"/>
  <c r="A29" i="106" s="1"/>
  <c r="A30" i="106" s="1"/>
  <c r="A31" i="106" s="1"/>
  <c r="A32" i="106" s="1"/>
  <c r="A33" i="106" s="1"/>
  <c r="A34" i="106" s="1"/>
  <c r="A35" i="106" s="1"/>
  <c r="A36" i="106" s="1"/>
  <c r="A37" i="106" s="1"/>
  <c r="A38" i="106" s="1"/>
  <c r="A39" i="106" s="1"/>
  <c r="A40" i="106" s="1"/>
  <c r="A41" i="106" s="1"/>
  <c r="A42" i="106" s="1"/>
  <c r="A43" i="106" s="1"/>
  <c r="A44" i="106" s="1"/>
  <c r="A45" i="106" s="1"/>
  <c r="A46" i="106" s="1"/>
  <c r="A47" i="106" s="1"/>
  <c r="A3" i="106"/>
  <c r="J10" i="105" l="1"/>
  <c r="B8" i="105"/>
  <c r="B9" i="105" s="1"/>
  <c r="B10" i="105" s="1"/>
  <c r="B11" i="105" s="1"/>
  <c r="B12" i="105" s="1"/>
  <c r="B13" i="105" s="1"/>
  <c r="B14" i="105" s="1"/>
  <c r="B15" i="105" s="1"/>
  <c r="B16" i="105" s="1"/>
  <c r="B17" i="105" s="1"/>
  <c r="B18" i="105" s="1"/>
  <c r="B19" i="105" s="1"/>
  <c r="B20" i="105" s="1"/>
  <c r="B21" i="105" s="1"/>
  <c r="B22" i="105" s="1"/>
  <c r="B23" i="105" s="1"/>
  <c r="B24" i="105" s="1"/>
  <c r="B25" i="105" s="1"/>
  <c r="B26" i="105" s="1"/>
  <c r="B27" i="105" s="1"/>
  <c r="B28" i="105" s="1"/>
  <c r="B29" i="105" s="1"/>
  <c r="B30" i="105" s="1"/>
  <c r="B31" i="105" s="1"/>
  <c r="B32" i="105" s="1"/>
  <c r="B33" i="105" s="1"/>
  <c r="B34" i="105" s="1"/>
  <c r="B35" i="105" s="1"/>
  <c r="B36" i="105" s="1"/>
  <c r="B37" i="105" s="1"/>
  <c r="B38" i="105" s="1"/>
  <c r="B39" i="105" s="1"/>
  <c r="B40" i="105" s="1"/>
  <c r="A7" i="105"/>
  <c r="A8" i="105" s="1"/>
  <c r="A9" i="105" s="1"/>
  <c r="A10" i="105" s="1"/>
  <c r="A11" i="105" s="1"/>
  <c r="A12" i="105" s="1"/>
  <c r="A13" i="105" s="1"/>
  <c r="A14" i="105" s="1"/>
  <c r="A15" i="105" s="1"/>
  <c r="A16" i="105" s="1"/>
  <c r="A17" i="105" s="1"/>
  <c r="A18" i="105" s="1"/>
  <c r="A19" i="105" s="1"/>
  <c r="A20" i="105" s="1"/>
  <c r="A21" i="105" s="1"/>
  <c r="A22" i="105" s="1"/>
  <c r="A23" i="105" s="1"/>
  <c r="A24" i="105" s="1"/>
  <c r="A25" i="105" s="1"/>
  <c r="A26" i="105" s="1"/>
  <c r="A27" i="105" s="1"/>
  <c r="A28" i="105" s="1"/>
  <c r="A29" i="105" s="1"/>
  <c r="A30" i="105" s="1"/>
  <c r="A31" i="105" s="1"/>
  <c r="A32" i="105" s="1"/>
  <c r="A33" i="105" s="1"/>
  <c r="A34" i="105" s="1"/>
  <c r="A35" i="105" s="1"/>
  <c r="A36" i="105" s="1"/>
  <c r="A37" i="105" s="1"/>
  <c r="A38" i="105" s="1"/>
  <c r="A39" i="105" s="1"/>
  <c r="A40" i="105" s="1"/>
  <c r="A3" i="105"/>
  <c r="J10" i="104" l="1"/>
  <c r="B8" i="104"/>
  <c r="B9" i="104" s="1"/>
  <c r="B10" i="104" s="1"/>
  <c r="B11" i="104" s="1"/>
  <c r="B12" i="104" s="1"/>
  <c r="B13" i="104" s="1"/>
  <c r="B14" i="104" s="1"/>
  <c r="B15" i="104" s="1"/>
  <c r="B16" i="104" s="1"/>
  <c r="B17" i="104" s="1"/>
  <c r="B18" i="104" s="1"/>
  <c r="B19" i="104" s="1"/>
  <c r="B20" i="104" s="1"/>
  <c r="B21" i="104" s="1"/>
  <c r="B22" i="104" s="1"/>
  <c r="B23" i="104" s="1"/>
  <c r="B24" i="104" s="1"/>
  <c r="B25" i="104" s="1"/>
  <c r="B26" i="104" s="1"/>
  <c r="B27" i="104" s="1"/>
  <c r="B28" i="104" s="1"/>
  <c r="B29" i="104" s="1"/>
  <c r="B30" i="104" s="1"/>
  <c r="B31" i="104" s="1"/>
  <c r="B32" i="104" s="1"/>
  <c r="B33" i="104" s="1"/>
  <c r="B34" i="104" s="1"/>
  <c r="B35" i="104" s="1"/>
  <c r="B36" i="104" s="1"/>
  <c r="B37" i="104" s="1"/>
  <c r="A7" i="104"/>
  <c r="A8" i="104" s="1"/>
  <c r="A9" i="104" s="1"/>
  <c r="A10" i="104" s="1"/>
  <c r="A11" i="104" s="1"/>
  <c r="A12" i="104" s="1"/>
  <c r="A13" i="104" s="1"/>
  <c r="A14" i="104" s="1"/>
  <c r="A15" i="104" s="1"/>
  <c r="A16" i="104" s="1"/>
  <c r="A17" i="104" s="1"/>
  <c r="A18" i="104" s="1"/>
  <c r="A19" i="104" s="1"/>
  <c r="A20" i="104" s="1"/>
  <c r="A21" i="104" s="1"/>
  <c r="A22" i="104" s="1"/>
  <c r="A23" i="104" s="1"/>
  <c r="A24" i="104" s="1"/>
  <c r="A25" i="104" s="1"/>
  <c r="A26" i="104" s="1"/>
  <c r="A27" i="104" s="1"/>
  <c r="A28" i="104" s="1"/>
  <c r="A29" i="104" s="1"/>
  <c r="A30" i="104" s="1"/>
  <c r="A31" i="104" s="1"/>
  <c r="A32" i="104" s="1"/>
  <c r="A33" i="104" s="1"/>
  <c r="A34" i="104" s="1"/>
  <c r="A35" i="104" s="1"/>
  <c r="A36" i="104" s="1"/>
  <c r="A37" i="104" s="1"/>
  <c r="A38" i="104" s="1"/>
  <c r="A39" i="104" s="1"/>
  <c r="A40" i="104" s="1"/>
  <c r="A41" i="104" s="1"/>
  <c r="A42" i="104" s="1"/>
  <c r="A43" i="104" s="1"/>
  <c r="A44" i="104" s="1"/>
  <c r="A45" i="104" s="1"/>
  <c r="A46" i="104" s="1"/>
  <c r="A47" i="104" s="1"/>
  <c r="A3" i="104"/>
  <c r="B38" i="104" l="1"/>
  <c r="B39" i="104" s="1"/>
  <c r="B40" i="104" s="1"/>
  <c r="B41" i="104" s="1"/>
  <c r="B42" i="104" s="1"/>
  <c r="B43" i="104" s="1"/>
  <c r="B44" i="104" s="1"/>
  <c r="B45" i="104" l="1"/>
  <c r="B46" i="104" s="1"/>
  <c r="B47" i="104" s="1"/>
  <c r="J10" i="103"/>
  <c r="B8" i="103"/>
  <c r="B9" i="103" s="1"/>
  <c r="B10" i="103" s="1"/>
  <c r="B11" i="103" s="1"/>
  <c r="B12" i="103" s="1"/>
  <c r="B13" i="103" s="1"/>
  <c r="B14" i="103" s="1"/>
  <c r="B15" i="103" s="1"/>
  <c r="B16" i="103" s="1"/>
  <c r="B17" i="103" s="1"/>
  <c r="B18" i="103" s="1"/>
  <c r="B19" i="103" s="1"/>
  <c r="B20" i="103" s="1"/>
  <c r="B21" i="103" s="1"/>
  <c r="B22" i="103" s="1"/>
  <c r="B23" i="103" s="1"/>
  <c r="B24" i="103" s="1"/>
  <c r="B25" i="103" s="1"/>
  <c r="B26" i="103" s="1"/>
  <c r="B27" i="103" s="1"/>
  <c r="B28" i="103" s="1"/>
  <c r="B29" i="103" s="1"/>
  <c r="B30" i="103" s="1"/>
  <c r="B31" i="103" s="1"/>
  <c r="B32" i="103" s="1"/>
  <c r="B33" i="103" s="1"/>
  <c r="B34" i="103" s="1"/>
  <c r="B35" i="103" s="1"/>
  <c r="B36" i="103" s="1"/>
  <c r="B37" i="103" s="1"/>
  <c r="B38" i="103" s="1"/>
  <c r="B39" i="103" s="1"/>
  <c r="B40" i="103" s="1"/>
  <c r="A7" i="103"/>
  <c r="A8" i="103" s="1"/>
  <c r="A9" i="103" s="1"/>
  <c r="A10" i="103" s="1"/>
  <c r="A11" i="103" s="1"/>
  <c r="A12" i="103" s="1"/>
  <c r="A13" i="103" s="1"/>
  <c r="A14" i="103" s="1"/>
  <c r="A15" i="103" s="1"/>
  <c r="A16" i="103" s="1"/>
  <c r="A17" i="103" s="1"/>
  <c r="A18" i="103" s="1"/>
  <c r="A19" i="103" s="1"/>
  <c r="A20" i="103" s="1"/>
  <c r="A21" i="103" s="1"/>
  <c r="A22" i="103" s="1"/>
  <c r="A23" i="103" s="1"/>
  <c r="A24" i="103" s="1"/>
  <c r="A25" i="103" s="1"/>
  <c r="A26" i="103" s="1"/>
  <c r="A27" i="103" s="1"/>
  <c r="A28" i="103" s="1"/>
  <c r="A29" i="103" s="1"/>
  <c r="A30" i="103" s="1"/>
  <c r="A31" i="103" s="1"/>
  <c r="A32" i="103" s="1"/>
  <c r="A33" i="103" s="1"/>
  <c r="A34" i="103" s="1"/>
  <c r="A35" i="103" s="1"/>
  <c r="A36" i="103" s="1"/>
  <c r="A37" i="103" s="1"/>
  <c r="A38" i="103" s="1"/>
  <c r="A39" i="103" s="1"/>
  <c r="A40" i="103" s="1"/>
  <c r="A41" i="103" s="1"/>
  <c r="A42" i="103" s="1"/>
  <c r="A43" i="103" s="1"/>
  <c r="A44" i="103" s="1"/>
  <c r="A45" i="103" s="1"/>
  <c r="A46" i="103" s="1"/>
  <c r="A47" i="103" s="1"/>
  <c r="A48" i="103" s="1"/>
  <c r="A49" i="103" s="1"/>
  <c r="A50" i="103" s="1"/>
  <c r="A51" i="103" s="1"/>
  <c r="A52" i="103" s="1"/>
  <c r="A53" i="103" s="1"/>
  <c r="A54" i="103" s="1"/>
  <c r="A55" i="103" s="1"/>
  <c r="A3" i="103"/>
  <c r="B41" i="103" l="1"/>
  <c r="B42" i="103" s="1"/>
  <c r="B43" i="103" s="1"/>
  <c r="B44" i="103" s="1"/>
  <c r="B45" i="103" s="1"/>
  <c r="B46" i="103" s="1"/>
  <c r="B47" i="103" s="1"/>
  <c r="B48" i="103" s="1"/>
  <c r="B49" i="103" s="1"/>
  <c r="B50" i="103" s="1"/>
  <c r="B51" i="103" s="1"/>
  <c r="B52" i="103" s="1"/>
  <c r="B53" i="103" s="1"/>
  <c r="B54" i="103" s="1"/>
  <c r="B55" i="103" s="1"/>
  <c r="B9" i="102"/>
  <c r="B10" i="102" s="1"/>
  <c r="B11" i="102" s="1"/>
  <c r="B12" i="102" s="1"/>
  <c r="B13" i="102" s="1"/>
  <c r="B14" i="102" s="1"/>
  <c r="B15" i="102" s="1"/>
  <c r="B16" i="102" s="1"/>
  <c r="B17" i="102" s="1"/>
  <c r="B18" i="102" s="1"/>
  <c r="B19" i="102" s="1"/>
  <c r="B20" i="102" s="1"/>
  <c r="B21" i="102" s="1"/>
  <c r="B22" i="102" s="1"/>
  <c r="B23" i="102" s="1"/>
  <c r="B24" i="102" s="1"/>
  <c r="B25" i="102" s="1"/>
  <c r="B26" i="102" s="1"/>
  <c r="B27" i="102" s="1"/>
  <c r="B28" i="102" s="1"/>
  <c r="B29" i="102" s="1"/>
  <c r="B30" i="102" s="1"/>
  <c r="B31" i="102" s="1"/>
  <c r="B32" i="102" s="1"/>
  <c r="B33" i="102" s="1"/>
  <c r="B34" i="102" s="1"/>
  <c r="B35" i="102" s="1"/>
  <c r="B36" i="102" s="1"/>
  <c r="B37" i="102" s="1"/>
  <c r="B38" i="102" s="1"/>
  <c r="B39" i="102" s="1"/>
  <c r="B40" i="102" s="1"/>
  <c r="B41" i="102" s="1"/>
  <c r="B42" i="102" s="1"/>
  <c r="B43" i="102" s="1"/>
  <c r="B44" i="102" s="1"/>
  <c r="B45" i="102" s="1"/>
  <c r="B46" i="102" s="1"/>
  <c r="B47" i="102" s="1"/>
  <c r="B48" i="102" s="1"/>
  <c r="B49" i="102" s="1"/>
  <c r="B50" i="102" s="1"/>
  <c r="B51" i="102" s="1"/>
  <c r="B52" i="102" s="1"/>
  <c r="B53" i="102" s="1"/>
  <c r="B54" i="102" s="1"/>
  <c r="B55" i="102" s="1"/>
  <c r="B56" i="102" s="1"/>
  <c r="B57" i="102" s="1"/>
  <c r="B58" i="102" s="1"/>
  <c r="B59" i="102" s="1"/>
  <c r="B60" i="102" s="1"/>
  <c r="B61" i="102" s="1"/>
  <c r="B62" i="102" s="1"/>
  <c r="B63" i="102" s="1"/>
  <c r="B64" i="102" s="1"/>
  <c r="B65" i="102" s="1"/>
  <c r="B66" i="102" s="1"/>
  <c r="B67" i="102" s="1"/>
  <c r="B68" i="102" s="1"/>
  <c r="B69" i="102" s="1"/>
  <c r="B70" i="102" s="1"/>
  <c r="B71" i="102" s="1"/>
  <c r="B72" i="102" s="1"/>
  <c r="B73" i="102" s="1"/>
  <c r="B74" i="102" s="1"/>
  <c r="B75" i="102" s="1"/>
  <c r="B76" i="102" s="1"/>
  <c r="B77" i="102" s="1"/>
  <c r="B78" i="102" s="1"/>
  <c r="B79" i="102" s="1"/>
  <c r="B80" i="102" s="1"/>
  <c r="B8" i="102"/>
  <c r="A7" i="102"/>
  <c r="A8" i="102" s="1"/>
  <c r="A9" i="102" s="1"/>
  <c r="A10" i="102" s="1"/>
  <c r="A11" i="102" s="1"/>
  <c r="A12" i="102" s="1"/>
  <c r="A13" i="102" s="1"/>
  <c r="A14" i="102" s="1"/>
  <c r="A15" i="102" s="1"/>
  <c r="A16" i="102" s="1"/>
  <c r="A17" i="102" s="1"/>
  <c r="A18" i="102" s="1"/>
  <c r="A19" i="102" s="1"/>
  <c r="A20" i="102" s="1"/>
  <c r="A21" i="102" s="1"/>
  <c r="A22" i="102" s="1"/>
  <c r="A23" i="102" s="1"/>
  <c r="A24" i="102" s="1"/>
  <c r="A25" i="102" s="1"/>
  <c r="A26" i="102" s="1"/>
  <c r="A27" i="102" s="1"/>
  <c r="A28" i="102" s="1"/>
  <c r="A29" i="102" s="1"/>
  <c r="A30" i="102" s="1"/>
  <c r="A31" i="102" s="1"/>
  <c r="A32" i="102" s="1"/>
  <c r="A33" i="102" s="1"/>
  <c r="A34" i="102" s="1"/>
  <c r="A35" i="102" s="1"/>
  <c r="A36" i="102" s="1"/>
  <c r="A37" i="102" s="1"/>
  <c r="A38" i="102" s="1"/>
  <c r="A39" i="102" s="1"/>
  <c r="A40" i="102" s="1"/>
  <c r="A41" i="102" s="1"/>
  <c r="A42" i="102" s="1"/>
  <c r="A43" i="102" s="1"/>
  <c r="A44" i="102" s="1"/>
  <c r="A45" i="102" s="1"/>
  <c r="A46" i="102" s="1"/>
  <c r="A47" i="102" s="1"/>
  <c r="A48" i="102" s="1"/>
  <c r="A49" i="102" s="1"/>
  <c r="A50" i="102" s="1"/>
  <c r="A51" i="102" s="1"/>
  <c r="A52" i="102" s="1"/>
  <c r="A53" i="102" s="1"/>
  <c r="A54" i="102" s="1"/>
  <c r="A55" i="102" s="1"/>
  <c r="A56" i="102" s="1"/>
  <c r="A57" i="102" s="1"/>
  <c r="A58" i="102" s="1"/>
  <c r="A59" i="102" s="1"/>
  <c r="A60" i="102" s="1"/>
  <c r="A61" i="102" s="1"/>
  <c r="A62" i="102" s="1"/>
  <c r="A63" i="102" s="1"/>
  <c r="A64" i="102" s="1"/>
  <c r="A65" i="102" s="1"/>
  <c r="A66" i="102" s="1"/>
  <c r="A67" i="102" s="1"/>
  <c r="A68" i="102" s="1"/>
  <c r="A69" i="102" s="1"/>
  <c r="A70" i="102" s="1"/>
  <c r="A71" i="102" s="1"/>
  <c r="A72" i="102" s="1"/>
  <c r="A73" i="102" s="1"/>
  <c r="A74" i="102" s="1"/>
  <c r="A75" i="102" s="1"/>
  <c r="A76" i="102" s="1"/>
  <c r="A77" i="102" s="1"/>
  <c r="A78" i="102" s="1"/>
  <c r="A79" i="102" s="1"/>
  <c r="A80" i="102" s="1"/>
  <c r="A3" i="102"/>
  <c r="A76" i="99" l="1"/>
  <c r="B76" i="99"/>
  <c r="B77" i="99" s="1"/>
  <c r="B78" i="99" s="1"/>
  <c r="B79" i="99" s="1"/>
  <c r="B80" i="99" s="1"/>
  <c r="A77" i="99"/>
  <c r="A78" i="99" s="1"/>
  <c r="A79" i="99" s="1"/>
  <c r="A80" i="99" s="1"/>
  <c r="A60" i="99"/>
  <c r="A61" i="99" s="1"/>
  <c r="A62" i="99" s="1"/>
  <c r="A63" i="99" s="1"/>
  <c r="A64" i="99" s="1"/>
  <c r="A65" i="99" s="1"/>
  <c r="A66" i="99" s="1"/>
  <c r="A67" i="99" s="1"/>
  <c r="A68" i="99" s="1"/>
  <c r="A69" i="99" s="1"/>
  <c r="A70" i="99" s="1"/>
  <c r="A71" i="99" s="1"/>
  <c r="A72" i="99" s="1"/>
  <c r="A73" i="99" s="1"/>
  <c r="A74" i="99" s="1"/>
  <c r="A75" i="99" s="1"/>
  <c r="B60" i="99"/>
  <c r="B61" i="99" s="1"/>
  <c r="B62" i="99" s="1"/>
  <c r="B63" i="99" s="1"/>
  <c r="B64" i="99" s="1"/>
  <c r="B65" i="99" s="1"/>
  <c r="B66" i="99" s="1"/>
  <c r="B67" i="99" s="1"/>
  <c r="B68" i="99" s="1"/>
  <c r="B69" i="99" s="1"/>
  <c r="B70" i="99" s="1"/>
  <c r="B71" i="99" s="1"/>
  <c r="B72" i="99" s="1"/>
  <c r="B73" i="99" s="1"/>
  <c r="B74" i="99" s="1"/>
  <c r="B75" i="99" s="1"/>
  <c r="A47" i="99" l="1"/>
  <c r="A48" i="99" s="1"/>
  <c r="A49" i="99" s="1"/>
  <c r="A50" i="99" s="1"/>
  <c r="A51" i="99" s="1"/>
  <c r="A52" i="99" s="1"/>
  <c r="A53" i="99" s="1"/>
  <c r="A54" i="99" s="1"/>
  <c r="A55" i="99" s="1"/>
  <c r="A56" i="99" s="1"/>
  <c r="A57" i="99" s="1"/>
  <c r="A58" i="99" s="1"/>
  <c r="A59" i="99" s="1"/>
  <c r="B47" i="99"/>
  <c r="B48" i="99" s="1"/>
  <c r="B49" i="99" s="1"/>
  <c r="B50" i="99" s="1"/>
  <c r="B51" i="99" s="1"/>
  <c r="B52" i="99" s="1"/>
  <c r="B53" i="99" s="1"/>
  <c r="B54" i="99" s="1"/>
  <c r="B55" i="99" s="1"/>
  <c r="B56" i="99" s="1"/>
  <c r="B57" i="99" s="1"/>
  <c r="B58" i="99" s="1"/>
  <c r="B59" i="99" s="1"/>
  <c r="AF16" i="101"/>
  <c r="B16" i="101"/>
  <c r="R14" i="101"/>
  <c r="AV14" i="101" s="1"/>
  <c r="BZ14" i="101" s="1"/>
  <c r="AN13" i="101"/>
  <c r="BR13" i="101" s="1"/>
  <c r="AN12" i="101"/>
  <c r="AN14" i="101" s="1"/>
  <c r="BR14" i="101" s="1"/>
  <c r="J12" i="101"/>
  <c r="J14" i="101" s="1"/>
  <c r="AC48" i="100"/>
  <c r="BH16" i="100"/>
  <c r="AD16" i="100"/>
  <c r="B16" i="100"/>
  <c r="R14" i="100"/>
  <c r="AT14" i="100" s="1"/>
  <c r="BX14" i="100" s="1"/>
  <c r="BP13" i="100"/>
  <c r="AL13" i="100"/>
  <c r="BP12" i="100"/>
  <c r="AL12" i="100"/>
  <c r="J12" i="100"/>
  <c r="J14" i="100" s="1"/>
  <c r="AL14" i="100" s="1"/>
  <c r="BP14" i="100" s="1"/>
  <c r="BR12" i="101" l="1"/>
  <c r="B8" i="99"/>
  <c r="B9" i="99" s="1"/>
  <c r="B10" i="99" s="1"/>
  <c r="B11" i="99" s="1"/>
  <c r="B12" i="99" s="1"/>
  <c r="B13" i="99" s="1"/>
  <c r="B14" i="99" s="1"/>
  <c r="B15" i="99" s="1"/>
  <c r="B16" i="99" s="1"/>
  <c r="B17" i="99" s="1"/>
  <c r="B18" i="99" s="1"/>
  <c r="B19" i="99" s="1"/>
  <c r="B20" i="99" s="1"/>
  <c r="B21" i="99" s="1"/>
  <c r="B22" i="99" s="1"/>
  <c r="B23" i="99" s="1"/>
  <c r="B24" i="99" s="1"/>
  <c r="B25" i="99" s="1"/>
  <c r="B26" i="99" s="1"/>
  <c r="B27" i="99" s="1"/>
  <c r="B28" i="99" s="1"/>
  <c r="B29" i="99" s="1"/>
  <c r="B30" i="99" s="1"/>
  <c r="B31" i="99" s="1"/>
  <c r="B32" i="99" s="1"/>
  <c r="B33" i="99" s="1"/>
  <c r="B34" i="99" s="1"/>
  <c r="B35" i="99" s="1"/>
  <c r="B36" i="99" s="1"/>
  <c r="B37" i="99" s="1"/>
  <c r="B38" i="99" s="1"/>
  <c r="B39" i="99" s="1"/>
  <c r="B40" i="99" s="1"/>
  <c r="B41" i="99" s="1"/>
  <c r="B42" i="99" s="1"/>
  <c r="B43" i="99" s="1"/>
  <c r="B44" i="99" s="1"/>
  <c r="B45" i="99" s="1"/>
  <c r="B46" i="99" s="1"/>
  <c r="A7" i="99"/>
  <c r="A8" i="99" s="1"/>
  <c r="A9" i="99" s="1"/>
  <c r="A10" i="99" s="1"/>
  <c r="A11" i="99" s="1"/>
  <c r="A12" i="99" s="1"/>
  <c r="A13" i="99" s="1"/>
  <c r="A14" i="99" s="1"/>
  <c r="A15" i="99" s="1"/>
  <c r="A16" i="99" s="1"/>
  <c r="A17" i="99" s="1"/>
  <c r="A18" i="99" s="1"/>
  <c r="A19" i="99" s="1"/>
  <c r="A20" i="99" s="1"/>
  <c r="A21" i="99" s="1"/>
  <c r="A22" i="99" s="1"/>
  <c r="A23" i="99" s="1"/>
  <c r="A24" i="99" s="1"/>
  <c r="A25" i="99" s="1"/>
  <c r="A26" i="99" s="1"/>
  <c r="A27" i="99" s="1"/>
  <c r="A28" i="99" s="1"/>
  <c r="A29" i="99" s="1"/>
  <c r="A30" i="99" s="1"/>
  <c r="A31" i="99" s="1"/>
  <c r="A32" i="99" s="1"/>
  <c r="A33" i="99" s="1"/>
  <c r="A34" i="99" s="1"/>
  <c r="A35" i="99" s="1"/>
  <c r="A36" i="99" s="1"/>
  <c r="A37" i="99" s="1"/>
  <c r="A38" i="99" s="1"/>
  <c r="A39" i="99" s="1"/>
  <c r="A40" i="99" s="1"/>
  <c r="A41" i="99" s="1"/>
  <c r="A42" i="99" s="1"/>
  <c r="A43" i="99" s="1"/>
  <c r="A44" i="99" s="1"/>
  <c r="A45" i="99" s="1"/>
  <c r="A46" i="99" s="1"/>
  <c r="A3" i="99"/>
  <c r="B8" i="98" l="1"/>
  <c r="B9" i="98" s="1"/>
  <c r="B10" i="98" s="1"/>
  <c r="B11" i="98" s="1"/>
  <c r="B12" i="98" s="1"/>
  <c r="B13" i="98" s="1"/>
  <c r="B14" i="98" s="1"/>
  <c r="B15" i="98" s="1"/>
  <c r="A7" i="98"/>
  <c r="A8" i="98" s="1"/>
  <c r="A9" i="98" s="1"/>
  <c r="A10" i="98" s="1"/>
  <c r="A11" i="98" s="1"/>
  <c r="A12" i="98" s="1"/>
  <c r="A13" i="98" s="1"/>
  <c r="A14" i="98" s="1"/>
  <c r="A15" i="98" s="1"/>
  <c r="A16" i="98" s="1"/>
  <c r="A17" i="98" s="1"/>
  <c r="A18" i="98" s="1"/>
  <c r="A19" i="98" s="1"/>
  <c r="A20" i="98" s="1"/>
  <c r="A21" i="98" s="1"/>
  <c r="A22" i="98" s="1"/>
  <c r="A23" i="98" s="1"/>
  <c r="A24" i="98" s="1"/>
  <c r="A25" i="98" s="1"/>
  <c r="A26" i="98" s="1"/>
  <c r="A27" i="98" s="1"/>
  <c r="A28" i="98" s="1"/>
  <c r="A29" i="98" s="1"/>
  <c r="A30" i="98" s="1"/>
  <c r="A31" i="98" s="1"/>
  <c r="A32" i="98" s="1"/>
  <c r="A33" i="98" s="1"/>
  <c r="A34" i="98" s="1"/>
  <c r="A35" i="98" s="1"/>
  <c r="A36" i="98" s="1"/>
  <c r="A37" i="98" s="1"/>
  <c r="A38" i="98" s="1"/>
  <c r="A39" i="98" s="1"/>
  <c r="A40" i="98" s="1"/>
  <c r="A41" i="98" s="1"/>
  <c r="A42" i="98" s="1"/>
  <c r="A43" i="98" s="1"/>
  <c r="A44" i="98" s="1"/>
  <c r="A45" i="98" s="1"/>
  <c r="A46" i="98" s="1"/>
  <c r="A3" i="98"/>
  <c r="B16" i="98" l="1"/>
  <c r="B17" i="98" s="1"/>
  <c r="B18" i="98" s="1"/>
  <c r="B19" i="98" s="1"/>
  <c r="B20" i="98" s="1"/>
  <c r="B21" i="98" s="1"/>
  <c r="B22" i="98" s="1"/>
  <c r="B23" i="98" s="1"/>
  <c r="B24" i="98" s="1"/>
  <c r="B25" i="98" s="1"/>
  <c r="B26" i="98" s="1"/>
  <c r="B27" i="98" s="1"/>
  <c r="B28" i="98" s="1"/>
  <c r="B29" i="98" s="1"/>
  <c r="B30" i="98" s="1"/>
  <c r="B31" i="98" s="1"/>
  <c r="B32" i="98" s="1"/>
  <c r="B33" i="98" s="1"/>
  <c r="B34" i="98" s="1"/>
  <c r="B35" i="98" s="1"/>
  <c r="B36" i="98" s="1"/>
  <c r="B37" i="98" s="1"/>
  <c r="B38" i="98" s="1"/>
  <c r="B39" i="98" s="1"/>
  <c r="B40" i="98" s="1"/>
  <c r="B41" i="98" s="1"/>
  <c r="B42" i="98" s="1"/>
  <c r="B43" i="98" s="1"/>
  <c r="B44" i="98" s="1"/>
  <c r="B45" i="98" s="1"/>
  <c r="B46" i="98" l="1"/>
  <c r="B8" i="97"/>
  <c r="B9" i="97" s="1"/>
  <c r="B10" i="97" s="1"/>
  <c r="B11" i="97" s="1"/>
  <c r="B12" i="97" s="1"/>
  <c r="B13" i="97" s="1"/>
  <c r="B14" i="97" s="1"/>
  <c r="B15" i="97" s="1"/>
  <c r="B16" i="97" s="1"/>
  <c r="B17" i="97" s="1"/>
  <c r="B18" i="97" s="1"/>
  <c r="B19" i="97" s="1"/>
  <c r="B20" i="97" s="1"/>
  <c r="B21" i="97" s="1"/>
  <c r="B22" i="97" s="1"/>
  <c r="B23" i="97" s="1"/>
  <c r="A7" i="97"/>
  <c r="A8" i="97" s="1"/>
  <c r="A9" i="97" s="1"/>
  <c r="A10" i="97" s="1"/>
  <c r="A11" i="97" s="1"/>
  <c r="A12" i="97" s="1"/>
  <c r="A13" i="97" s="1"/>
  <c r="A14" i="97" s="1"/>
  <c r="A15" i="97" s="1"/>
  <c r="A16" i="97" s="1"/>
  <c r="A17" i="97" s="1"/>
  <c r="A18" i="97" s="1"/>
  <c r="A19" i="97" s="1"/>
  <c r="A20" i="97" s="1"/>
  <c r="A21" i="97" s="1"/>
  <c r="A22" i="97" s="1"/>
  <c r="A23" i="97" s="1"/>
  <c r="A24" i="97" s="1"/>
  <c r="A25" i="97" s="1"/>
  <c r="A26" i="97" s="1"/>
  <c r="A27" i="97" s="1"/>
  <c r="A28" i="97" s="1"/>
  <c r="A29" i="97" s="1"/>
  <c r="A30" i="97" s="1"/>
  <c r="A31" i="97" s="1"/>
  <c r="A32" i="97" s="1"/>
  <c r="A33" i="97" s="1"/>
  <c r="A34" i="97" s="1"/>
  <c r="A35" i="97" s="1"/>
  <c r="A36" i="97" s="1"/>
  <c r="A37" i="97" s="1"/>
  <c r="A38" i="97" s="1"/>
  <c r="A39" i="97" s="1"/>
  <c r="A40" i="97" s="1"/>
  <c r="A41" i="97" s="1"/>
  <c r="A42" i="97" s="1"/>
  <c r="A43" i="97" s="1"/>
  <c r="A44" i="97" s="1"/>
  <c r="A45" i="97" s="1"/>
  <c r="A46" i="97" s="1"/>
  <c r="A47" i="97" s="1"/>
  <c r="A48" i="97" s="1"/>
  <c r="A49" i="97" s="1"/>
  <c r="A50" i="97" s="1"/>
  <c r="A51" i="97" s="1"/>
  <c r="A52" i="97" s="1"/>
  <c r="A53" i="97" s="1"/>
  <c r="A54" i="97" s="1"/>
  <c r="A55" i="97" s="1"/>
  <c r="A56" i="97" s="1"/>
  <c r="A57" i="97" s="1"/>
  <c r="A58" i="97" s="1"/>
  <c r="A59" i="97" s="1"/>
  <c r="A60" i="97" s="1"/>
  <c r="A3" i="97"/>
  <c r="B24" i="97" l="1"/>
  <c r="B25" i="97" s="1"/>
  <c r="B26" i="97" s="1"/>
  <c r="B27" i="97" s="1"/>
  <c r="B28" i="97" s="1"/>
  <c r="B29" i="97" s="1"/>
  <c r="B30" i="97" s="1"/>
  <c r="B31" i="97" s="1"/>
  <c r="B32" i="97" s="1"/>
  <c r="B33" i="97" s="1"/>
  <c r="B34" i="97" s="1"/>
  <c r="B35" i="97" s="1"/>
  <c r="B36" i="97" s="1"/>
  <c r="B37" i="97" s="1"/>
  <c r="B38" i="97" s="1"/>
  <c r="B39" i="97" s="1"/>
  <c r="B40" i="97" s="1"/>
  <c r="B41" i="97" s="1"/>
  <c r="B42" i="97" s="1"/>
  <c r="B43" i="97" s="1"/>
  <c r="B44" i="97" s="1"/>
  <c r="B45" i="97" s="1"/>
  <c r="B46" i="97" s="1"/>
  <c r="B47" i="97" s="1"/>
  <c r="B48" i="97" s="1"/>
  <c r="B49" i="97" s="1"/>
  <c r="B50" i="97" s="1"/>
  <c r="B51" i="97" s="1"/>
  <c r="B52" i="97" s="1"/>
  <c r="B53" i="97" s="1"/>
  <c r="B8" i="96"/>
  <c r="B9" i="96" s="1"/>
  <c r="B10" i="96" s="1"/>
  <c r="B11" i="96" s="1"/>
  <c r="B12" i="96" s="1"/>
  <c r="B13" i="96" s="1"/>
  <c r="B14" i="96" s="1"/>
  <c r="B15" i="96" s="1"/>
  <c r="B16" i="96" s="1"/>
  <c r="B17" i="96" s="1"/>
  <c r="B18" i="96" s="1"/>
  <c r="B19" i="96" s="1"/>
  <c r="B20" i="96" s="1"/>
  <c r="B21" i="96" s="1"/>
  <c r="B22" i="96" s="1"/>
  <c r="B23" i="96" s="1"/>
  <c r="B24" i="96" s="1"/>
  <c r="B25" i="96" s="1"/>
  <c r="B26" i="96" s="1"/>
  <c r="A7" i="96"/>
  <c r="A8" i="96" s="1"/>
  <c r="A9" i="96" s="1"/>
  <c r="A10" i="96" s="1"/>
  <c r="A11" i="96" s="1"/>
  <c r="A12" i="96" s="1"/>
  <c r="A13" i="96" s="1"/>
  <c r="A14" i="96" s="1"/>
  <c r="A15" i="96" s="1"/>
  <c r="A16" i="96" s="1"/>
  <c r="A17" i="96" s="1"/>
  <c r="A18" i="96" s="1"/>
  <c r="A19" i="96" s="1"/>
  <c r="A20" i="96" s="1"/>
  <c r="A21" i="96" s="1"/>
  <c r="A22" i="96" s="1"/>
  <c r="A23" i="96" s="1"/>
  <c r="A24" i="96" s="1"/>
  <c r="A25" i="96" s="1"/>
  <c r="A26" i="96" s="1"/>
  <c r="A27" i="96" s="1"/>
  <c r="A28" i="96" s="1"/>
  <c r="A29" i="96" s="1"/>
  <c r="A30" i="96" s="1"/>
  <c r="A31" i="96" s="1"/>
  <c r="A3" i="96"/>
  <c r="B54" i="97" l="1"/>
  <c r="B55" i="97" s="1"/>
  <c r="B56" i="97" s="1"/>
  <c r="B57" i="97" s="1"/>
  <c r="B58" i="97" s="1"/>
  <c r="B27" i="96"/>
  <c r="B28" i="96" s="1"/>
  <c r="B8" i="95"/>
  <c r="B9" i="95" s="1"/>
  <c r="B10" i="95" s="1"/>
  <c r="B11" i="95" s="1"/>
  <c r="B12" i="95" s="1"/>
  <c r="B13" i="95" s="1"/>
  <c r="B14" i="95" s="1"/>
  <c r="B15" i="95" s="1"/>
  <c r="B16" i="95" s="1"/>
  <c r="B17" i="95" s="1"/>
  <c r="B18" i="95" s="1"/>
  <c r="B19" i="95" s="1"/>
  <c r="B20" i="95" s="1"/>
  <c r="B21" i="95" s="1"/>
  <c r="B22" i="95" s="1"/>
  <c r="B23" i="95" s="1"/>
  <c r="B24" i="95" s="1"/>
  <c r="B25" i="95" s="1"/>
  <c r="B26" i="95" s="1"/>
  <c r="B27" i="95" s="1"/>
  <c r="B28" i="95" s="1"/>
  <c r="B29" i="95" s="1"/>
  <c r="B30" i="95" s="1"/>
  <c r="B31" i="95" s="1"/>
  <c r="B32" i="95" s="1"/>
  <c r="B33" i="95" s="1"/>
  <c r="B34" i="95" s="1"/>
  <c r="B35" i="95" s="1"/>
  <c r="B36" i="95" s="1"/>
  <c r="B37" i="95" s="1"/>
  <c r="B38" i="95" s="1"/>
  <c r="B39" i="95" s="1"/>
  <c r="B40" i="95" s="1"/>
  <c r="B41" i="95" s="1"/>
  <c r="B42" i="95" s="1"/>
  <c r="B43" i="95" s="1"/>
  <c r="B44" i="95" s="1"/>
  <c r="B45" i="95" s="1"/>
  <c r="B46" i="95" s="1"/>
  <c r="B47" i="95" s="1"/>
  <c r="B48" i="95" s="1"/>
  <c r="B49" i="95" s="1"/>
  <c r="B50" i="95" s="1"/>
  <c r="B51" i="95" s="1"/>
  <c r="B52" i="95" s="1"/>
  <c r="B53" i="95" s="1"/>
  <c r="B54" i="95" s="1"/>
  <c r="B55" i="95" s="1"/>
  <c r="B56" i="95" s="1"/>
  <c r="B57" i="95" s="1"/>
  <c r="B58" i="95" s="1"/>
  <c r="A7" i="95"/>
  <c r="A8" i="95" s="1"/>
  <c r="A9" i="95" s="1"/>
  <c r="A10" i="95" s="1"/>
  <c r="A11" i="95" s="1"/>
  <c r="A12" i="95" s="1"/>
  <c r="A13" i="95" s="1"/>
  <c r="A14" i="95" s="1"/>
  <c r="A15" i="95" s="1"/>
  <c r="A16" i="95" s="1"/>
  <c r="A17" i="95" s="1"/>
  <c r="A18" i="95" s="1"/>
  <c r="A19" i="95" s="1"/>
  <c r="A20" i="95" s="1"/>
  <c r="A21" i="95" s="1"/>
  <c r="A22" i="95" s="1"/>
  <c r="A23" i="95" s="1"/>
  <c r="A24" i="95" s="1"/>
  <c r="A25" i="95" s="1"/>
  <c r="A26" i="95" s="1"/>
  <c r="A27" i="95" s="1"/>
  <c r="A28" i="95" s="1"/>
  <c r="A29" i="95" s="1"/>
  <c r="A30" i="95" s="1"/>
  <c r="A31" i="95" s="1"/>
  <c r="A32" i="95" s="1"/>
  <c r="A33" i="95" s="1"/>
  <c r="A34" i="95" s="1"/>
  <c r="A35" i="95" s="1"/>
  <c r="A36" i="95" s="1"/>
  <c r="A37" i="95" s="1"/>
  <c r="A38" i="95" s="1"/>
  <c r="A39" i="95" s="1"/>
  <c r="A40" i="95" s="1"/>
  <c r="A41" i="95" s="1"/>
  <c r="A42" i="95" s="1"/>
  <c r="A43" i="95" s="1"/>
  <c r="A44" i="95" s="1"/>
  <c r="A45" i="95" s="1"/>
  <c r="A46" i="95" s="1"/>
  <c r="A47" i="95" s="1"/>
  <c r="A48" i="95" s="1"/>
  <c r="A49" i="95" s="1"/>
  <c r="A50" i="95" s="1"/>
  <c r="A51" i="95" s="1"/>
  <c r="A52" i="95" s="1"/>
  <c r="A53" i="95" s="1"/>
  <c r="A54" i="95" s="1"/>
  <c r="A55" i="95" s="1"/>
  <c r="A56" i="95" s="1"/>
  <c r="A57" i="95" s="1"/>
  <c r="A58" i="95" s="1"/>
  <c r="A59" i="95" s="1"/>
  <c r="A60" i="95" s="1"/>
  <c r="A61" i="95" s="1"/>
  <c r="A62" i="95" s="1"/>
  <c r="A63" i="95" s="1"/>
  <c r="A64" i="95" s="1"/>
  <c r="A65" i="95" s="1"/>
  <c r="A66" i="95" s="1"/>
  <c r="A3" i="95"/>
  <c r="B59" i="97" l="1"/>
  <c r="B60" i="97" s="1"/>
  <c r="B29" i="96"/>
  <c r="B30" i="96" s="1"/>
  <c r="B31" i="96" s="1"/>
  <c r="B59" i="95"/>
  <c r="B60" i="95" s="1"/>
  <c r="B61" i="95" s="1"/>
  <c r="B62" i="95" s="1"/>
  <c r="B63" i="95" s="1"/>
  <c r="B64" i="95" s="1"/>
  <c r="B8" i="94"/>
  <c r="B9" i="94" s="1"/>
  <c r="B10" i="94" s="1"/>
  <c r="B11" i="94" s="1"/>
  <c r="B12" i="94" s="1"/>
  <c r="B13" i="94" s="1"/>
  <c r="B14" i="94" s="1"/>
  <c r="B15" i="94" s="1"/>
  <c r="B16" i="94" s="1"/>
  <c r="B17" i="94" s="1"/>
  <c r="B18" i="94" s="1"/>
  <c r="B19" i="94" s="1"/>
  <c r="B20" i="94" s="1"/>
  <c r="B21" i="94" s="1"/>
  <c r="B22" i="94" s="1"/>
  <c r="B23" i="94" s="1"/>
  <c r="B24" i="94" s="1"/>
  <c r="B25" i="94" s="1"/>
  <c r="B26" i="94" s="1"/>
  <c r="B27" i="94" s="1"/>
  <c r="B28" i="94" s="1"/>
  <c r="B29" i="94" s="1"/>
  <c r="B30" i="94" s="1"/>
  <c r="B31" i="94" s="1"/>
  <c r="B32" i="94" s="1"/>
  <c r="B33" i="94" s="1"/>
  <c r="B34" i="94" s="1"/>
  <c r="B35" i="94" s="1"/>
  <c r="B36" i="94" s="1"/>
  <c r="B37" i="94" s="1"/>
  <c r="A7" i="94"/>
  <c r="A8" i="94" s="1"/>
  <c r="A9" i="94" s="1"/>
  <c r="A10" i="94" s="1"/>
  <c r="A11" i="94" s="1"/>
  <c r="A12" i="94" s="1"/>
  <c r="A13" i="94" s="1"/>
  <c r="A14" i="94" s="1"/>
  <c r="A15" i="94" s="1"/>
  <c r="A16" i="94" s="1"/>
  <c r="A17" i="94" s="1"/>
  <c r="A18" i="94" s="1"/>
  <c r="A19" i="94" s="1"/>
  <c r="A20" i="94" s="1"/>
  <c r="A21" i="94" s="1"/>
  <c r="A22" i="94" s="1"/>
  <c r="A23" i="94" s="1"/>
  <c r="A24" i="94" s="1"/>
  <c r="A25" i="94" s="1"/>
  <c r="A26" i="94" s="1"/>
  <c r="A27" i="94" s="1"/>
  <c r="A28" i="94" s="1"/>
  <c r="A29" i="94" s="1"/>
  <c r="A30" i="94" s="1"/>
  <c r="A31" i="94" s="1"/>
  <c r="A32" i="94" s="1"/>
  <c r="A33" i="94" s="1"/>
  <c r="A34" i="94" s="1"/>
  <c r="A35" i="94" s="1"/>
  <c r="A36" i="94" s="1"/>
  <c r="A37" i="94" s="1"/>
  <c r="A38" i="94" s="1"/>
  <c r="A39" i="94" s="1"/>
  <c r="A40" i="94" s="1"/>
  <c r="A41" i="94" s="1"/>
  <c r="A42" i="94" s="1"/>
  <c r="A43" i="94" s="1"/>
  <c r="A44" i="94" s="1"/>
  <c r="A45" i="94" s="1"/>
  <c r="A46" i="94" s="1"/>
  <c r="A47" i="94" s="1"/>
  <c r="A48" i="94" s="1"/>
  <c r="A49" i="94" s="1"/>
  <c r="A50" i="94" s="1"/>
  <c r="A51" i="94" s="1"/>
  <c r="A52" i="94" s="1"/>
  <c r="A53" i="94" s="1"/>
  <c r="A54" i="94" s="1"/>
  <c r="A55" i="94" s="1"/>
  <c r="A3" i="94"/>
  <c r="B65" i="95" l="1"/>
  <c r="B66" i="95" s="1"/>
  <c r="B38" i="94"/>
  <c r="B39" i="94" s="1"/>
  <c r="B40" i="94" s="1"/>
  <c r="B8" i="93"/>
  <c r="B9" i="93" s="1"/>
  <c r="B10" i="93" s="1"/>
  <c r="B11" i="93" s="1"/>
  <c r="B12" i="93" s="1"/>
  <c r="B13" i="93" s="1"/>
  <c r="B14" i="93" s="1"/>
  <c r="B15" i="93" s="1"/>
  <c r="B16" i="93" s="1"/>
  <c r="B17" i="93" s="1"/>
  <c r="B18" i="93" s="1"/>
  <c r="B19" i="93" s="1"/>
  <c r="B20" i="93" s="1"/>
  <c r="B21" i="93" s="1"/>
  <c r="B22" i="93" s="1"/>
  <c r="B23" i="93" s="1"/>
  <c r="B24" i="93" s="1"/>
  <c r="B25" i="93" s="1"/>
  <c r="B26" i="93" s="1"/>
  <c r="B27" i="93" s="1"/>
  <c r="B28" i="93" s="1"/>
  <c r="B29" i="93" s="1"/>
  <c r="B30" i="93" s="1"/>
  <c r="B31" i="93" s="1"/>
  <c r="B32" i="93" s="1"/>
  <c r="B33" i="93" s="1"/>
  <c r="B34" i="93" s="1"/>
  <c r="B35" i="93" s="1"/>
  <c r="B36" i="93" s="1"/>
  <c r="B37" i="93" s="1"/>
  <c r="B38" i="93" s="1"/>
  <c r="A7" i="93"/>
  <c r="A8" i="93" s="1"/>
  <c r="A9" i="93" s="1"/>
  <c r="A10" i="93" s="1"/>
  <c r="A11" i="93" s="1"/>
  <c r="A12" i="93" s="1"/>
  <c r="A13" i="93" s="1"/>
  <c r="A14" i="93" s="1"/>
  <c r="A15" i="93" s="1"/>
  <c r="A16" i="93" s="1"/>
  <c r="A17" i="93" s="1"/>
  <c r="A18" i="93" s="1"/>
  <c r="A19" i="93" s="1"/>
  <c r="A20" i="93" s="1"/>
  <c r="A21" i="93" s="1"/>
  <c r="A22" i="93" s="1"/>
  <c r="A23" i="93" s="1"/>
  <c r="A24" i="93" s="1"/>
  <c r="A25" i="93" s="1"/>
  <c r="A26" i="93" s="1"/>
  <c r="A27" i="93" s="1"/>
  <c r="A28" i="93" s="1"/>
  <c r="A29" i="93" s="1"/>
  <c r="A30" i="93" s="1"/>
  <c r="A31" i="93" s="1"/>
  <c r="A32" i="93" s="1"/>
  <c r="A33" i="93" s="1"/>
  <c r="A34" i="93" s="1"/>
  <c r="A35" i="93" s="1"/>
  <c r="A36" i="93" s="1"/>
  <c r="A37" i="93" s="1"/>
  <c r="A38" i="93" s="1"/>
  <c r="A39" i="93" s="1"/>
  <c r="A40" i="93" s="1"/>
  <c r="A41" i="93" s="1"/>
  <c r="A42" i="93" s="1"/>
  <c r="A43" i="93" s="1"/>
  <c r="A44" i="93" s="1"/>
  <c r="A45" i="93" s="1"/>
  <c r="A46" i="93" s="1"/>
  <c r="A47" i="93" s="1"/>
  <c r="A48" i="93" s="1"/>
  <c r="A49" i="93" s="1"/>
  <c r="A50" i="93" s="1"/>
  <c r="A51" i="93" s="1"/>
  <c r="A52" i="93" s="1"/>
  <c r="A53" i="93" s="1"/>
  <c r="A54" i="93" s="1"/>
  <c r="A55" i="93" s="1"/>
  <c r="A56" i="93" s="1"/>
  <c r="A57" i="93" s="1"/>
  <c r="A58" i="93" s="1"/>
  <c r="A59" i="93" s="1"/>
  <c r="A60" i="93" s="1"/>
  <c r="A61" i="93" s="1"/>
  <c r="A3" i="93"/>
  <c r="B41" i="94" l="1"/>
  <c r="B42" i="94" s="1"/>
  <c r="B39" i="93"/>
  <c r="B40" i="93" s="1"/>
  <c r="B41" i="93" s="1"/>
  <c r="B43" i="94" l="1"/>
  <c r="B44" i="94" s="1"/>
  <c r="B45" i="94" s="1"/>
  <c r="B46" i="94" s="1"/>
  <c r="B47" i="94" s="1"/>
  <c r="B48" i="94" s="1"/>
  <c r="B49" i="94" s="1"/>
  <c r="B50" i="94" s="1"/>
  <c r="B51" i="94" s="1"/>
  <c r="B52" i="94" s="1"/>
  <c r="B53" i="94" s="1"/>
  <c r="B42" i="93"/>
  <c r="B43" i="93" s="1"/>
  <c r="B8" i="92"/>
  <c r="B9" i="92" s="1"/>
  <c r="B10" i="92" s="1"/>
  <c r="B11" i="92" s="1"/>
  <c r="B12" i="92" s="1"/>
  <c r="B13" i="92" s="1"/>
  <c r="B14" i="92" s="1"/>
  <c r="B15" i="92" s="1"/>
  <c r="B16" i="92" s="1"/>
  <c r="B17" i="92" s="1"/>
  <c r="B18" i="92" s="1"/>
  <c r="B19" i="92" s="1"/>
  <c r="B20" i="92" s="1"/>
  <c r="B21" i="92" s="1"/>
  <c r="B22" i="92" s="1"/>
  <c r="B23" i="92" s="1"/>
  <c r="B24" i="92" s="1"/>
  <c r="B25" i="92" s="1"/>
  <c r="B26" i="92" s="1"/>
  <c r="B27" i="92" s="1"/>
  <c r="B28" i="92" s="1"/>
  <c r="B29" i="92" s="1"/>
  <c r="B30" i="92" s="1"/>
  <c r="B31" i="92" s="1"/>
  <c r="B32" i="92" s="1"/>
  <c r="B33" i="92" s="1"/>
  <c r="B34" i="92" s="1"/>
  <c r="B35" i="92" s="1"/>
  <c r="A7" i="92"/>
  <c r="A8" i="92" s="1"/>
  <c r="A9" i="92" s="1"/>
  <c r="A10" i="92" s="1"/>
  <c r="A11" i="92" s="1"/>
  <c r="A12" i="92" s="1"/>
  <c r="A13" i="92" s="1"/>
  <c r="A14" i="92" s="1"/>
  <c r="A15" i="92" s="1"/>
  <c r="A16" i="92" s="1"/>
  <c r="A17" i="92" s="1"/>
  <c r="A18" i="92" s="1"/>
  <c r="A19" i="92" s="1"/>
  <c r="A20" i="92" s="1"/>
  <c r="A21" i="92" s="1"/>
  <c r="A22" i="92" s="1"/>
  <c r="A23" i="92" s="1"/>
  <c r="A24" i="92" s="1"/>
  <c r="A25" i="92" s="1"/>
  <c r="A26" i="92" s="1"/>
  <c r="A27" i="92" s="1"/>
  <c r="A28" i="92" s="1"/>
  <c r="A29" i="92" s="1"/>
  <c r="A30" i="92" s="1"/>
  <c r="A31" i="92" s="1"/>
  <c r="A32" i="92" s="1"/>
  <c r="A33" i="92" s="1"/>
  <c r="A34" i="92" s="1"/>
  <c r="A35" i="92" s="1"/>
  <c r="A36" i="92" s="1"/>
  <c r="A37" i="92" s="1"/>
  <c r="A38" i="92" s="1"/>
  <c r="A39" i="92" s="1"/>
  <c r="A40" i="92" s="1"/>
  <c r="A41" i="92" s="1"/>
  <c r="A42" i="92" s="1"/>
  <c r="A43" i="92" s="1"/>
  <c r="A44" i="92" s="1"/>
  <c r="A45" i="92" s="1"/>
  <c r="A46" i="92" s="1"/>
  <c r="A47" i="92" s="1"/>
  <c r="A3" i="92"/>
  <c r="B54" i="94" l="1"/>
  <c r="B55" i="94" s="1"/>
  <c r="B44" i="93"/>
  <c r="B45" i="93" s="1"/>
  <c r="B46" i="93" s="1"/>
  <c r="B36" i="92"/>
  <c r="B8" i="91"/>
  <c r="B9" i="91" s="1"/>
  <c r="B10" i="91" s="1"/>
  <c r="B11" i="91" s="1"/>
  <c r="B12" i="91" s="1"/>
  <c r="B13" i="91" s="1"/>
  <c r="B14" i="91" s="1"/>
  <c r="B15" i="91" s="1"/>
  <c r="B16" i="91" s="1"/>
  <c r="B17" i="91" s="1"/>
  <c r="B18" i="91" s="1"/>
  <c r="B19" i="91" s="1"/>
  <c r="B20" i="91" s="1"/>
  <c r="B21" i="91" s="1"/>
  <c r="B22" i="91" s="1"/>
  <c r="B23" i="91" s="1"/>
  <c r="A7" i="91"/>
  <c r="A8" i="91" s="1"/>
  <c r="A9" i="91" s="1"/>
  <c r="A10" i="91" s="1"/>
  <c r="A11" i="91" s="1"/>
  <c r="A12" i="91" s="1"/>
  <c r="A13" i="91" s="1"/>
  <c r="A14" i="91" s="1"/>
  <c r="A15" i="91" s="1"/>
  <c r="A16" i="91" s="1"/>
  <c r="A17" i="91" s="1"/>
  <c r="A18" i="91" s="1"/>
  <c r="A19" i="91" s="1"/>
  <c r="A20" i="91" s="1"/>
  <c r="A21" i="91" s="1"/>
  <c r="A22" i="91" s="1"/>
  <c r="A23" i="91" s="1"/>
  <c r="A3" i="91"/>
  <c r="B47" i="93" l="1"/>
  <c r="B48" i="93" s="1"/>
  <c r="B49" i="93" s="1"/>
  <c r="B37" i="92"/>
  <c r="B38" i="92" s="1"/>
  <c r="B39" i="92" s="1"/>
  <c r="B40" i="92" s="1"/>
  <c r="B41" i="92" s="1"/>
  <c r="B42" i="92" s="1"/>
  <c r="B43" i="92" s="1"/>
  <c r="B44" i="92" s="1"/>
  <c r="B8" i="90"/>
  <c r="B9" i="90" s="1"/>
  <c r="B10" i="90" s="1"/>
  <c r="B11" i="90" s="1"/>
  <c r="B12" i="90" s="1"/>
  <c r="B13" i="90" s="1"/>
  <c r="B14" i="90" s="1"/>
  <c r="B15" i="90" s="1"/>
  <c r="B16" i="90" s="1"/>
  <c r="B17" i="90" s="1"/>
  <c r="B18" i="90" s="1"/>
  <c r="B19" i="90" s="1"/>
  <c r="B20" i="90" s="1"/>
  <c r="B21" i="90" s="1"/>
  <c r="B22" i="90" s="1"/>
  <c r="B23" i="90" s="1"/>
  <c r="B24" i="90" s="1"/>
  <c r="B25" i="90" s="1"/>
  <c r="B26" i="90" s="1"/>
  <c r="B27" i="90" s="1"/>
  <c r="B28" i="90" s="1"/>
  <c r="B29" i="90" s="1"/>
  <c r="B30" i="90" s="1"/>
  <c r="B31" i="90" s="1"/>
  <c r="B32" i="90" s="1"/>
  <c r="B33" i="90" s="1"/>
  <c r="B34" i="90" s="1"/>
  <c r="B35" i="90" s="1"/>
  <c r="B36" i="90" s="1"/>
  <c r="A7" i="90"/>
  <c r="A3" i="90"/>
  <c r="B50" i="93" l="1"/>
  <c r="B51" i="93" s="1"/>
  <c r="B52" i="93" s="1"/>
  <c r="B53" i="93" s="1"/>
  <c r="B54" i="93" s="1"/>
  <c r="B55" i="93" s="1"/>
  <c r="B56" i="93" s="1"/>
  <c r="B57" i="93" s="1"/>
  <c r="B45" i="92"/>
  <c r="B46" i="92" s="1"/>
  <c r="B47" i="92" s="1"/>
  <c r="A8" i="90"/>
  <c r="A9" i="90" s="1"/>
  <c r="A10" i="90" s="1"/>
  <c r="A11" i="90" s="1"/>
  <c r="A12" i="90" s="1"/>
  <c r="A13" i="90" s="1"/>
  <c r="A14" i="90" s="1"/>
  <c r="A15" i="90" s="1"/>
  <c r="A16" i="90" s="1"/>
  <c r="A17" i="90" s="1"/>
  <c r="A18" i="90" s="1"/>
  <c r="A19" i="90" s="1"/>
  <c r="A20" i="90" s="1"/>
  <c r="A21" i="90" s="1"/>
  <c r="A22" i="90" s="1"/>
  <c r="A23" i="90" s="1"/>
  <c r="A24" i="90" s="1"/>
  <c r="A25" i="90" s="1"/>
  <c r="A26" i="90" s="1"/>
  <c r="A27" i="90" s="1"/>
  <c r="A28" i="90" s="1"/>
  <c r="A29" i="90" s="1"/>
  <c r="A30" i="90" s="1"/>
  <c r="A31" i="90" s="1"/>
  <c r="A32" i="90" s="1"/>
  <c r="A33" i="90" s="1"/>
  <c r="A34" i="90" s="1"/>
  <c r="A35" i="90" s="1"/>
  <c r="A36" i="90" s="1"/>
  <c r="A63" i="89"/>
  <c r="B63" i="89"/>
  <c r="A61" i="89"/>
  <c r="B61" i="89"/>
  <c r="B62" i="89" s="1"/>
  <c r="A62" i="89"/>
  <c r="B58" i="93" l="1"/>
  <c r="B59" i="93" s="1"/>
  <c r="A20" i="59"/>
  <c r="A21" i="59"/>
  <c r="A22" i="59"/>
  <c r="A23" i="59"/>
  <c r="A24" i="59"/>
  <c r="A25" i="59" s="1"/>
  <c r="A26" i="59" s="1"/>
  <c r="A27" i="59" s="1"/>
  <c r="A28" i="59" s="1"/>
  <c r="A29" i="59" s="1"/>
  <c r="A30" i="59" s="1"/>
  <c r="A31" i="59" s="1"/>
  <c r="A32" i="59" s="1"/>
  <c r="A33" i="59" s="1"/>
  <c r="A34" i="59" s="1"/>
  <c r="A7" i="59"/>
  <c r="A8" i="59" s="1"/>
  <c r="A9" i="59" s="1"/>
  <c r="A10" i="59" s="1"/>
  <c r="A11" i="59" s="1"/>
  <c r="A12" i="59" s="1"/>
  <c r="A13" i="59" s="1"/>
  <c r="A14" i="59" s="1"/>
  <c r="A15" i="59" s="1"/>
  <c r="A16" i="59" s="1"/>
  <c r="A17" i="59" s="1"/>
  <c r="A18" i="59" s="1"/>
  <c r="A19" i="59" s="1"/>
  <c r="A6" i="59"/>
  <c r="B60" i="93" l="1"/>
  <c r="B61" i="93" s="1"/>
  <c r="J14" i="3"/>
  <c r="A58" i="89"/>
  <c r="A60" i="89" s="1"/>
  <c r="B8" i="89"/>
  <c r="B9" i="89" s="1"/>
  <c r="B10" i="89" s="1"/>
  <c r="B11" i="89" s="1"/>
  <c r="B12" i="89" s="1"/>
  <c r="B13" i="89" s="1"/>
  <c r="B14" i="89" s="1"/>
  <c r="B15" i="89" s="1"/>
  <c r="B16" i="89" s="1"/>
  <c r="B17" i="89" s="1"/>
  <c r="B18" i="89" s="1"/>
  <c r="B19" i="89" s="1"/>
  <c r="B20" i="89" s="1"/>
  <c r="B21" i="89" s="1"/>
  <c r="B22" i="89" s="1"/>
  <c r="B23" i="89" s="1"/>
  <c r="B24" i="89" s="1"/>
  <c r="B25" i="89" s="1"/>
  <c r="B26" i="89" s="1"/>
  <c r="B27" i="89" s="1"/>
  <c r="B28" i="89" s="1"/>
  <c r="B29" i="89" s="1"/>
  <c r="B30" i="89" s="1"/>
  <c r="B31" i="89" s="1"/>
  <c r="B32" i="89" s="1"/>
  <c r="B33" i="89" s="1"/>
  <c r="B34" i="89" s="1"/>
  <c r="B35" i="89" s="1"/>
  <c r="B36" i="89" s="1"/>
  <c r="B37" i="89" s="1"/>
  <c r="B38" i="89" s="1"/>
  <c r="B39" i="89" s="1"/>
  <c r="B40" i="89" s="1"/>
  <c r="B41" i="89" s="1"/>
  <c r="B42" i="89" s="1"/>
  <c r="B43" i="89" s="1"/>
  <c r="B44" i="89" s="1"/>
  <c r="B45" i="89" s="1"/>
  <c r="B46" i="89" s="1"/>
  <c r="B47" i="89" s="1"/>
  <c r="B48" i="89" s="1"/>
  <c r="B49" i="89" s="1"/>
  <c r="B50" i="89" s="1"/>
  <c r="B51" i="89" s="1"/>
  <c r="B52" i="89" s="1"/>
  <c r="B53" i="89" s="1"/>
  <c r="B54" i="89" s="1"/>
  <c r="B55" i="89" s="1"/>
  <c r="B56" i="89" s="1"/>
  <c r="B57" i="89" s="1"/>
  <c r="A7" i="89"/>
  <c r="A8" i="89" s="1"/>
  <c r="A9" i="89" s="1"/>
  <c r="A10" i="89" s="1"/>
  <c r="A11" i="89" s="1"/>
  <c r="A12" i="89" s="1"/>
  <c r="A13" i="89" s="1"/>
  <c r="A14" i="89" s="1"/>
  <c r="A15" i="89" s="1"/>
  <c r="A16" i="89" s="1"/>
  <c r="A17" i="89" s="1"/>
  <c r="A18" i="89" s="1"/>
  <c r="A19" i="89" s="1"/>
  <c r="A20" i="89" s="1"/>
  <c r="A21" i="89" s="1"/>
  <c r="A22" i="89" s="1"/>
  <c r="A23" i="89" s="1"/>
  <c r="A24" i="89" s="1"/>
  <c r="A25" i="89" s="1"/>
  <c r="A26" i="89" s="1"/>
  <c r="A27" i="89" s="1"/>
  <c r="A28" i="89" s="1"/>
  <c r="A29" i="89" s="1"/>
  <c r="A30" i="89" s="1"/>
  <c r="A31" i="89" s="1"/>
  <c r="A32" i="89" s="1"/>
  <c r="A33" i="89" s="1"/>
  <c r="A34" i="89" s="1"/>
  <c r="A35" i="89" s="1"/>
  <c r="A36" i="89" s="1"/>
  <c r="A37" i="89" s="1"/>
  <c r="A38" i="89" s="1"/>
  <c r="A39" i="89" s="1"/>
  <c r="A40" i="89" s="1"/>
  <c r="A41" i="89" s="1"/>
  <c r="A42" i="89" s="1"/>
  <c r="A43" i="89" s="1"/>
  <c r="A44" i="89" s="1"/>
  <c r="A45" i="89" s="1"/>
  <c r="A46" i="89" s="1"/>
  <c r="A47" i="89" s="1"/>
  <c r="A48" i="89" s="1"/>
  <c r="A49" i="89" s="1"/>
  <c r="A50" i="89" s="1"/>
  <c r="A51" i="89" s="1"/>
  <c r="A52" i="89" s="1"/>
  <c r="A53" i="89" s="1"/>
  <c r="A54" i="89" s="1"/>
  <c r="A55" i="89" s="1"/>
  <c r="A57" i="89" s="1"/>
  <c r="A59" i="89" s="1"/>
  <c r="A3" i="89"/>
  <c r="B58" i="89" l="1"/>
  <c r="B59" i="89" s="1"/>
  <c r="B60" i="89" s="1"/>
  <c r="A58" i="88" l="1"/>
  <c r="A60" i="88"/>
  <c r="AF48" i="3" l="1"/>
  <c r="B8" i="88"/>
  <c r="B9" i="88" s="1"/>
  <c r="B10" i="88" s="1"/>
  <c r="B11" i="88" s="1"/>
  <c r="B12" i="88" s="1"/>
  <c r="B13" i="88" s="1"/>
  <c r="B14" i="88" s="1"/>
  <c r="B15" i="88" s="1"/>
  <c r="B16" i="88" s="1"/>
  <c r="B17" i="88" s="1"/>
  <c r="B18" i="88" s="1"/>
  <c r="B19" i="88" s="1"/>
  <c r="B20" i="88" s="1"/>
  <c r="B21" i="88" s="1"/>
  <c r="B22" i="88" s="1"/>
  <c r="B23" i="88" s="1"/>
  <c r="B24" i="88" s="1"/>
  <c r="B25" i="88" s="1"/>
  <c r="B26" i="88" s="1"/>
  <c r="B27" i="88" s="1"/>
  <c r="B28" i="88" s="1"/>
  <c r="B29" i="88" s="1"/>
  <c r="B30" i="88" s="1"/>
  <c r="B31" i="88" s="1"/>
  <c r="B32" i="88" s="1"/>
  <c r="B33" i="88" s="1"/>
  <c r="B34" i="88" s="1"/>
  <c r="B35" i="88" s="1"/>
  <c r="B36" i="88" s="1"/>
  <c r="B37" i="88" s="1"/>
  <c r="B38" i="88" s="1"/>
  <c r="B39" i="88" s="1"/>
  <c r="B40" i="88" s="1"/>
  <c r="B41" i="88" s="1"/>
  <c r="B42" i="88" s="1"/>
  <c r="B43" i="88" s="1"/>
  <c r="B44" i="88" s="1"/>
  <c r="B45" i="88" s="1"/>
  <c r="B46" i="88" s="1"/>
  <c r="B47" i="88" s="1"/>
  <c r="B48" i="88" s="1"/>
  <c r="B49" i="88" s="1"/>
  <c r="B50" i="88" s="1"/>
  <c r="B51" i="88" s="1"/>
  <c r="B52" i="88" s="1"/>
  <c r="B53" i="88" s="1"/>
  <c r="B54" i="88" s="1"/>
  <c r="B55" i="88" s="1"/>
  <c r="B56" i="88" s="1"/>
  <c r="B57" i="88" s="1"/>
  <c r="B58" i="88" s="1"/>
  <c r="B59" i="88" s="1"/>
  <c r="B60" i="88" s="1"/>
  <c r="A7" i="88"/>
  <c r="A8" i="88" s="1"/>
  <c r="A9" i="88" s="1"/>
  <c r="A10" i="88" s="1"/>
  <c r="A11" i="88" s="1"/>
  <c r="A12" i="88" s="1"/>
  <c r="A13" i="88" s="1"/>
  <c r="A14" i="88" s="1"/>
  <c r="A15" i="88" s="1"/>
  <c r="A16" i="88" s="1"/>
  <c r="A17" i="88" s="1"/>
  <c r="A18" i="88" s="1"/>
  <c r="A19" i="88" s="1"/>
  <c r="A20" i="88" s="1"/>
  <c r="A21" i="88" s="1"/>
  <c r="A22" i="88" s="1"/>
  <c r="A23" i="88" s="1"/>
  <c r="A24" i="88" s="1"/>
  <c r="A25" i="88" s="1"/>
  <c r="A26" i="88" s="1"/>
  <c r="A27" i="88" s="1"/>
  <c r="A28" i="88" s="1"/>
  <c r="A29" i="88" s="1"/>
  <c r="A30" i="88" s="1"/>
  <c r="A31" i="88" s="1"/>
  <c r="A32" i="88" s="1"/>
  <c r="A33" i="88" s="1"/>
  <c r="A34" i="88" s="1"/>
  <c r="A35" i="88" s="1"/>
  <c r="A36" i="88" s="1"/>
  <c r="A37" i="88" s="1"/>
  <c r="A38" i="88" s="1"/>
  <c r="A39" i="88" s="1"/>
  <c r="A40" i="88" s="1"/>
  <c r="A41" i="88" s="1"/>
  <c r="A42" i="88" s="1"/>
  <c r="A43" i="88" s="1"/>
  <c r="A44" i="88" s="1"/>
  <c r="A45" i="88" s="1"/>
  <c r="A46" i="88" s="1"/>
  <c r="A47" i="88" s="1"/>
  <c r="A48" i="88" s="1"/>
  <c r="A49" i="88" s="1"/>
  <c r="A50" i="88" s="1"/>
  <c r="A51" i="88" s="1"/>
  <c r="A52" i="88" s="1"/>
  <c r="A53" i="88" s="1"/>
  <c r="A54" i="88" s="1"/>
  <c r="A55" i="88" s="1"/>
  <c r="A57" i="88" s="1"/>
  <c r="A59" i="88" s="1"/>
  <c r="A3" i="88"/>
  <c r="B56" i="87"/>
  <c r="BT13" i="3" l="1"/>
  <c r="B8" i="87" l="1"/>
  <c r="B9" i="87" s="1"/>
  <c r="B10" i="87" s="1"/>
  <c r="B11" i="87" s="1"/>
  <c r="B12" i="87" s="1"/>
  <c r="B13" i="87" s="1"/>
  <c r="B14" i="87" s="1"/>
  <c r="B15" i="87" s="1"/>
  <c r="B16" i="87" s="1"/>
  <c r="B17" i="87" s="1"/>
  <c r="B18" i="87" s="1"/>
  <c r="B19" i="87" s="1"/>
  <c r="B20" i="87" s="1"/>
  <c r="B21" i="87" s="1"/>
  <c r="B22" i="87" s="1"/>
  <c r="B23" i="87" s="1"/>
  <c r="B24" i="87" s="1"/>
  <c r="B25" i="87" s="1"/>
  <c r="B26" i="87" s="1"/>
  <c r="B27" i="87" s="1"/>
  <c r="B28" i="87" s="1"/>
  <c r="B29" i="87" s="1"/>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A7" i="87"/>
  <c r="A8" i="87" s="1"/>
  <c r="A9" i="87" s="1"/>
  <c r="A10" i="87" s="1"/>
  <c r="A11" i="87" s="1"/>
  <c r="A12" i="87" s="1"/>
  <c r="A13" i="87" s="1"/>
  <c r="A14" i="87" s="1"/>
  <c r="A15" i="87" s="1"/>
  <c r="A16" i="87" s="1"/>
  <c r="A17" i="87" s="1"/>
  <c r="A18" i="87" s="1"/>
  <c r="A19" i="87" s="1"/>
  <c r="A20" i="87" s="1"/>
  <c r="A21" i="87" s="1"/>
  <c r="A22" i="87" s="1"/>
  <c r="A23" i="87" s="1"/>
  <c r="A24" i="87" s="1"/>
  <c r="A25" i="87" s="1"/>
  <c r="A26" i="87" s="1"/>
  <c r="A27" i="87" s="1"/>
  <c r="A28" i="87" s="1"/>
  <c r="A29" i="87" s="1"/>
  <c r="A30" i="87" s="1"/>
  <c r="A31" i="87" s="1"/>
  <c r="A32" i="87" s="1"/>
  <c r="A33" i="87" s="1"/>
  <c r="A34" i="87" s="1"/>
  <c r="A35" i="87" s="1"/>
  <c r="A36" i="87" s="1"/>
  <c r="A37" i="87" s="1"/>
  <c r="A38" i="87" s="1"/>
  <c r="A39" i="87" s="1"/>
  <c r="A40" i="87" s="1"/>
  <c r="A41" i="87" s="1"/>
  <c r="A42" i="87" s="1"/>
  <c r="A43" i="87" s="1"/>
  <c r="A44" i="87" s="1"/>
  <c r="A45" i="87" s="1"/>
  <c r="A46" i="87" s="1"/>
  <c r="A47" i="87" s="1"/>
  <c r="A48" i="87" s="1"/>
  <c r="A49" i="87" s="1"/>
  <c r="A50" i="87" s="1"/>
  <c r="A51" i="87" s="1"/>
  <c r="A52" i="87" s="1"/>
  <c r="A53" i="87" s="1"/>
  <c r="A54" i="87" s="1"/>
  <c r="A55" i="87" s="1"/>
  <c r="A3" i="87"/>
  <c r="A11" i="84" l="1"/>
  <c r="B11" i="84"/>
  <c r="Q48" i="85" l="1"/>
  <c r="Q42" i="85"/>
  <c r="C24" i="85"/>
  <c r="O47" i="85"/>
  <c r="C23" i="85"/>
  <c r="O40" i="85"/>
  <c r="L49" i="85"/>
  <c r="L40" i="85"/>
  <c r="C22" i="85"/>
  <c r="R39" i="85"/>
  <c r="R34" i="85"/>
  <c r="C21" i="85"/>
  <c r="P34" i="85"/>
  <c r="C20" i="85"/>
  <c r="N34" i="85"/>
  <c r="C19" i="85"/>
  <c r="L34" i="85"/>
  <c r="C18" i="85"/>
  <c r="R32" i="85"/>
  <c r="R28" i="85"/>
  <c r="C17" i="85"/>
  <c r="N31" i="85"/>
  <c r="N28" i="85"/>
  <c r="C16" i="85"/>
  <c r="L28" i="85"/>
  <c r="C15" i="85"/>
  <c r="R24" i="85"/>
  <c r="R19" i="85"/>
  <c r="C14" i="85"/>
  <c r="P23" i="85"/>
  <c r="P19" i="85"/>
  <c r="C13" i="85"/>
  <c r="N23" i="85"/>
  <c r="N19" i="85"/>
  <c r="C12" i="85"/>
  <c r="L24" i="85"/>
  <c r="L19" i="85"/>
  <c r="C11" i="85"/>
  <c r="U10" i="85"/>
  <c r="S17" i="85"/>
  <c r="S6" i="85"/>
  <c r="C10" i="85"/>
  <c r="C9" i="85"/>
  <c r="Q12" i="85"/>
  <c r="Q6" i="85"/>
  <c r="C8" i="85"/>
  <c r="N6" i="85"/>
  <c r="C7" i="85"/>
  <c r="L14" i="85"/>
  <c r="L13" i="85"/>
  <c r="B8" i="84"/>
  <c r="A7" i="84"/>
  <c r="A8" i="84" s="1"/>
  <c r="A9" i="84" s="1"/>
  <c r="A10" i="84" s="1"/>
  <c r="A3" i="84"/>
  <c r="B9" i="84" l="1"/>
  <c r="B68" i="83"/>
  <c r="B10" i="84" l="1"/>
  <c r="B65" i="83"/>
  <c r="B66" i="83"/>
  <c r="B67" i="83"/>
  <c r="B8" i="83" l="1"/>
  <c r="B9" i="83" s="1"/>
  <c r="B10" i="83" s="1"/>
  <c r="B11" i="83" s="1"/>
  <c r="B12" i="83" s="1"/>
  <c r="B13" i="83" s="1"/>
  <c r="B14" i="83" s="1"/>
  <c r="B15" i="83" s="1"/>
  <c r="B16" i="83" s="1"/>
  <c r="B17" i="83" s="1"/>
  <c r="B18" i="83" s="1"/>
  <c r="B19" i="83" s="1"/>
  <c r="B20" i="83" s="1"/>
  <c r="B21" i="83" s="1"/>
  <c r="B22" i="83" s="1"/>
  <c r="B23" i="83" s="1"/>
  <c r="B24" i="83" s="1"/>
  <c r="B25" i="83" s="1"/>
  <c r="B26" i="83" s="1"/>
  <c r="B27" i="83" s="1"/>
  <c r="B28" i="83" s="1"/>
  <c r="B29" i="83" s="1"/>
  <c r="B30" i="83" s="1"/>
  <c r="B31" i="83" s="1"/>
  <c r="B32" i="83" s="1"/>
  <c r="B33" i="83" s="1"/>
  <c r="B34" i="83" s="1"/>
  <c r="B35" i="83" s="1"/>
  <c r="B36" i="83" s="1"/>
  <c r="B37" i="83" s="1"/>
  <c r="B38" i="83" s="1"/>
  <c r="B39" i="83" s="1"/>
  <c r="B40" i="83" s="1"/>
  <c r="B41" i="83" s="1"/>
  <c r="B42" i="83" s="1"/>
  <c r="B43" i="83" s="1"/>
  <c r="B44" i="83" s="1"/>
  <c r="B45" i="83" s="1"/>
  <c r="B46" i="83" s="1"/>
  <c r="B47" i="83" s="1"/>
  <c r="B48" i="83" s="1"/>
  <c r="B49" i="83" s="1"/>
  <c r="B50" i="83" s="1"/>
  <c r="B51" i="83" s="1"/>
  <c r="B52" i="83" s="1"/>
  <c r="B53" i="83" s="1"/>
  <c r="B54" i="83" s="1"/>
  <c r="B55" i="83" s="1"/>
  <c r="B56" i="83" s="1"/>
  <c r="B57" i="83" s="1"/>
  <c r="B58" i="83" s="1"/>
  <c r="B59" i="83" s="1"/>
  <c r="B60" i="83" s="1"/>
  <c r="B61" i="83" s="1"/>
  <c r="B62" i="83" s="1"/>
  <c r="B63" i="83" s="1"/>
  <c r="B64" i="83" s="1"/>
  <c r="A7" i="83"/>
  <c r="A8" i="83" s="1"/>
  <c r="A9" i="83" s="1"/>
  <c r="A10" i="83" s="1"/>
  <c r="A11" i="83" s="1"/>
  <c r="A12" i="83" s="1"/>
  <c r="A13" i="83" s="1"/>
  <c r="A14" i="83" s="1"/>
  <c r="A15" i="83" s="1"/>
  <c r="A16" i="83" s="1"/>
  <c r="A17" i="83" s="1"/>
  <c r="A18" i="83" s="1"/>
  <c r="A19" i="83" s="1"/>
  <c r="A20" i="83" s="1"/>
  <c r="A21" i="83" s="1"/>
  <c r="A22" i="83" s="1"/>
  <c r="A23" i="83" s="1"/>
  <c r="A24" i="83" s="1"/>
  <c r="A25" i="83" s="1"/>
  <c r="A26" i="83" s="1"/>
  <c r="A27" i="83" s="1"/>
  <c r="A28" i="83" s="1"/>
  <c r="A29" i="83" s="1"/>
  <c r="A30" i="83" s="1"/>
  <c r="A31" i="83" s="1"/>
  <c r="A32" i="83" s="1"/>
  <c r="A33" i="83" s="1"/>
  <c r="A34" i="83" s="1"/>
  <c r="A35" i="83" s="1"/>
  <c r="A36" i="83" s="1"/>
  <c r="A37" i="83" s="1"/>
  <c r="A38" i="83" s="1"/>
  <c r="A39" i="83" s="1"/>
  <c r="A40" i="83" s="1"/>
  <c r="A41" i="83" s="1"/>
  <c r="A42" i="83" s="1"/>
  <c r="A43" i="83" s="1"/>
  <c r="A44" i="83" s="1"/>
  <c r="A45" i="83" s="1"/>
  <c r="A46" i="83" s="1"/>
  <c r="A47" i="83" s="1"/>
  <c r="A48" i="83" s="1"/>
  <c r="A49" i="83" s="1"/>
  <c r="A50" i="83" s="1"/>
  <c r="A51" i="83" s="1"/>
  <c r="A52" i="83" s="1"/>
  <c r="A53" i="83" s="1"/>
  <c r="A54" i="83" s="1"/>
  <c r="A55" i="83" s="1"/>
  <c r="A56" i="83" s="1"/>
  <c r="A57" i="83" s="1"/>
  <c r="A58" i="83" s="1"/>
  <c r="A59" i="83" s="1"/>
  <c r="A60" i="83" s="1"/>
  <c r="A61" i="83" s="1"/>
  <c r="A62" i="83" s="1"/>
  <c r="A63" i="83" s="1"/>
  <c r="A64" i="83" s="1"/>
  <c r="A65" i="83" s="1"/>
  <c r="A66" i="83" s="1"/>
  <c r="A67" i="83" s="1"/>
  <c r="A68" i="83" s="1"/>
  <c r="A3" i="83"/>
  <c r="B8" i="82" l="1"/>
  <c r="B9" i="82" s="1"/>
  <c r="B10" i="82" s="1"/>
  <c r="B11" i="82" s="1"/>
  <c r="B12" i="82" s="1"/>
  <c r="B13" i="82" s="1"/>
  <c r="B14" i="82" s="1"/>
  <c r="B15" i="82" s="1"/>
  <c r="B16" i="82" s="1"/>
  <c r="B17" i="82" s="1"/>
  <c r="B18" i="82" s="1"/>
  <c r="B19" i="82" s="1"/>
  <c r="B20" i="82" s="1"/>
  <c r="B21" i="82" s="1"/>
  <c r="B22" i="82" s="1"/>
  <c r="B23" i="82" s="1"/>
  <c r="B24" i="82" s="1"/>
  <c r="B25" i="82" s="1"/>
  <c r="B26" i="82" s="1"/>
  <c r="B27" i="82" s="1"/>
  <c r="B28" i="82" s="1"/>
  <c r="B29" i="82" s="1"/>
  <c r="B30" i="82" s="1"/>
  <c r="B31" i="82" s="1"/>
  <c r="B32" i="82" s="1"/>
  <c r="B33" i="82" s="1"/>
  <c r="B34" i="82" s="1"/>
  <c r="B35" i="82" s="1"/>
  <c r="B36" i="82" s="1"/>
  <c r="B37" i="82" s="1"/>
  <c r="B38" i="82" s="1"/>
  <c r="B39" i="82" s="1"/>
  <c r="B40" i="82" s="1"/>
  <c r="B41" i="82" s="1"/>
  <c r="B42" i="82" s="1"/>
  <c r="B43" i="82" s="1"/>
  <c r="B44" i="82" s="1"/>
  <c r="B45" i="82" s="1"/>
  <c r="B46" i="82" s="1"/>
  <c r="B47" i="82" s="1"/>
  <c r="B48" i="82" s="1"/>
  <c r="B49" i="82" s="1"/>
  <c r="B50" i="82" s="1"/>
  <c r="B51" i="82" s="1"/>
  <c r="A7" i="82"/>
  <c r="A8" i="82" s="1"/>
  <c r="A9" i="82" s="1"/>
  <c r="A10" i="82" s="1"/>
  <c r="A11" i="82" s="1"/>
  <c r="A12" i="82" s="1"/>
  <c r="A13" i="82" s="1"/>
  <c r="A14" i="82" s="1"/>
  <c r="A15" i="82" s="1"/>
  <c r="A16" i="82" s="1"/>
  <c r="A17" i="82" s="1"/>
  <c r="A18" i="82" s="1"/>
  <c r="A19" i="82" s="1"/>
  <c r="A20" i="82" s="1"/>
  <c r="A21" i="82" s="1"/>
  <c r="A22" i="82" s="1"/>
  <c r="A23" i="82" s="1"/>
  <c r="A24" i="82" s="1"/>
  <c r="A25" i="82" s="1"/>
  <c r="A26" i="82" s="1"/>
  <c r="A27" i="82" s="1"/>
  <c r="A28" i="82" s="1"/>
  <c r="A29" i="82" s="1"/>
  <c r="A30" i="82" s="1"/>
  <c r="A31" i="82" s="1"/>
  <c r="A32" i="82" s="1"/>
  <c r="A33" i="82" s="1"/>
  <c r="A34" i="82" s="1"/>
  <c r="A35" i="82" s="1"/>
  <c r="A36" i="82" s="1"/>
  <c r="A37" i="82" s="1"/>
  <c r="A38" i="82" s="1"/>
  <c r="A39" i="82" s="1"/>
  <c r="A40" i="82" s="1"/>
  <c r="A41" i="82" s="1"/>
  <c r="A42" i="82" s="1"/>
  <c r="A43" i="82" s="1"/>
  <c r="A44" i="82" s="1"/>
  <c r="A45" i="82" s="1"/>
  <c r="A46" i="82" s="1"/>
  <c r="A47" i="82" s="1"/>
  <c r="A48" i="82" s="1"/>
  <c r="A49" i="82" s="1"/>
  <c r="A50" i="82" s="1"/>
  <c r="A51" i="82" s="1"/>
  <c r="A52" i="82" s="1"/>
  <c r="A53" i="82" s="1"/>
  <c r="A54" i="82" s="1"/>
  <c r="A55" i="82" s="1"/>
  <c r="A56" i="82" s="1"/>
  <c r="A57" i="82" s="1"/>
  <c r="A58" i="82" s="1"/>
  <c r="A59" i="82" s="1"/>
  <c r="A60" i="82" s="1"/>
  <c r="A61" i="82" s="1"/>
  <c r="A62" i="82" s="1"/>
  <c r="A63" i="82" s="1"/>
  <c r="A64" i="82" s="1"/>
  <c r="A3" i="82"/>
  <c r="B52" i="82" l="1"/>
  <c r="B53" i="82" s="1"/>
  <c r="B8" i="81"/>
  <c r="B9" i="81" s="1"/>
  <c r="B10" i="81" s="1"/>
  <c r="B11" i="81" s="1"/>
  <c r="B12" i="81" s="1"/>
  <c r="B13" i="81" s="1"/>
  <c r="B14" i="81" s="1"/>
  <c r="B15" i="81" s="1"/>
  <c r="B16" i="81" s="1"/>
  <c r="B17" i="81" s="1"/>
  <c r="B18" i="81" s="1"/>
  <c r="B19" i="81" s="1"/>
  <c r="B20" i="81" s="1"/>
  <c r="B21" i="81" s="1"/>
  <c r="B22" i="81" s="1"/>
  <c r="B23" i="81" s="1"/>
  <c r="B24" i="81" s="1"/>
  <c r="B25" i="81" s="1"/>
  <c r="B26" i="81" s="1"/>
  <c r="B27" i="81" s="1"/>
  <c r="B28" i="81" s="1"/>
  <c r="B29" i="81" s="1"/>
  <c r="A7" i="81"/>
  <c r="A8" i="81" s="1"/>
  <c r="A9" i="81" s="1"/>
  <c r="A10" i="81" s="1"/>
  <c r="A11" i="81" s="1"/>
  <c r="A12" i="81" s="1"/>
  <c r="A13" i="81" s="1"/>
  <c r="A14" i="81" s="1"/>
  <c r="A15" i="81" s="1"/>
  <c r="A16" i="81" s="1"/>
  <c r="A17" i="81" s="1"/>
  <c r="A18" i="81" s="1"/>
  <c r="A19" i="81" s="1"/>
  <c r="A20" i="81" s="1"/>
  <c r="A21" i="81" s="1"/>
  <c r="A22" i="81" s="1"/>
  <c r="A23" i="81" s="1"/>
  <c r="A24" i="81" s="1"/>
  <c r="A25" i="81" s="1"/>
  <c r="A26" i="81" s="1"/>
  <c r="A27" i="81" s="1"/>
  <c r="A28" i="81" s="1"/>
  <c r="A29" i="81" s="1"/>
  <c r="A30" i="81" s="1"/>
  <c r="A31" i="81" s="1"/>
  <c r="A32" i="81" s="1"/>
  <c r="A33" i="81" s="1"/>
  <c r="A34" i="81" s="1"/>
  <c r="A35" i="81" s="1"/>
  <c r="A36" i="81" s="1"/>
  <c r="A37" i="81" s="1"/>
  <c r="A38" i="81" s="1"/>
  <c r="A39" i="81" s="1"/>
  <c r="A40" i="81" s="1"/>
  <c r="A41" i="81" s="1"/>
  <c r="A42" i="81" s="1"/>
  <c r="A43" i="81" s="1"/>
  <c r="A44" i="81" s="1"/>
  <c r="A45" i="81" s="1"/>
  <c r="A46" i="81" s="1"/>
  <c r="A3" i="81"/>
  <c r="B54" i="82" l="1"/>
  <c r="B55" i="82" s="1"/>
  <c r="B56" i="82" s="1"/>
  <c r="B57" i="82" s="1"/>
  <c r="B58" i="82" s="1"/>
  <c r="B59" i="82" s="1"/>
  <c r="B60" i="82" s="1"/>
  <c r="B61" i="82" s="1"/>
  <c r="B62" i="82" s="1"/>
  <c r="B63" i="82" s="1"/>
  <c r="B64" i="82" s="1"/>
  <c r="B30" i="81"/>
  <c r="B31" i="81" s="1"/>
  <c r="B32" i="81" s="1"/>
  <c r="B33" i="81" s="1"/>
  <c r="B34" i="81" s="1"/>
  <c r="B35" i="81" s="1"/>
  <c r="B36" i="81" s="1"/>
  <c r="B37" i="81" s="1"/>
  <c r="B38" i="81" s="1"/>
  <c r="B39" i="81" s="1"/>
  <c r="B40" i="81" s="1"/>
  <c r="B41" i="81" s="1"/>
  <c r="B42" i="81" s="1"/>
  <c r="B43" i="81" s="1"/>
  <c r="B44" i="81" s="1"/>
  <c r="B8" i="80"/>
  <c r="B9" i="80" s="1"/>
  <c r="B10" i="80" s="1"/>
  <c r="B11" i="80" s="1"/>
  <c r="B12" i="80" s="1"/>
  <c r="B13" i="80" s="1"/>
  <c r="B14" i="80" s="1"/>
  <c r="B15" i="80" s="1"/>
  <c r="A7" i="80"/>
  <c r="A8" i="80" s="1"/>
  <c r="A9" i="80" s="1"/>
  <c r="A10" i="80" s="1"/>
  <c r="A11" i="80" s="1"/>
  <c r="A12" i="80" s="1"/>
  <c r="A13" i="80" s="1"/>
  <c r="A14" i="80" s="1"/>
  <c r="A15" i="80" s="1"/>
  <c r="A3" i="80"/>
  <c r="AV14" i="4" l="1"/>
  <c r="B45" i="81"/>
  <c r="B46" i="81" s="1"/>
  <c r="B8" i="79"/>
  <c r="B9" i="79" s="1"/>
  <c r="B10" i="79" s="1"/>
  <c r="B11" i="79" s="1"/>
  <c r="B12" i="79" s="1"/>
  <c r="B13" i="79" s="1"/>
  <c r="B14" i="79" s="1"/>
  <c r="B15" i="79" s="1"/>
  <c r="B16" i="79" s="1"/>
  <c r="B17" i="79" s="1"/>
  <c r="B18" i="79" s="1"/>
  <c r="B19" i="79" s="1"/>
  <c r="B20" i="79" s="1"/>
  <c r="B21" i="79" s="1"/>
  <c r="B22" i="79" s="1"/>
  <c r="B23" i="79" s="1"/>
  <c r="B24" i="79" s="1"/>
  <c r="B25" i="79" s="1"/>
  <c r="B26" i="79" s="1"/>
  <c r="B27" i="79" s="1"/>
  <c r="B28" i="79" s="1"/>
  <c r="B29" i="79" s="1"/>
  <c r="B30" i="79" s="1"/>
  <c r="B31" i="79" s="1"/>
  <c r="B32" i="79" s="1"/>
  <c r="B33" i="79" s="1"/>
  <c r="B34" i="79" s="1"/>
  <c r="B35" i="79" s="1"/>
  <c r="B36" i="79" s="1"/>
  <c r="B37" i="79" s="1"/>
  <c r="B38" i="79" s="1"/>
  <c r="B39" i="79" s="1"/>
  <c r="B40" i="79" s="1"/>
  <c r="B41" i="79" s="1"/>
  <c r="B42" i="79" s="1"/>
  <c r="A7" i="79"/>
  <c r="A8" i="79" s="1"/>
  <c r="A9" i="79" s="1"/>
  <c r="A10" i="79" s="1"/>
  <c r="A11" i="79" s="1"/>
  <c r="A12" i="79" s="1"/>
  <c r="A13" i="79" s="1"/>
  <c r="A14" i="79" s="1"/>
  <c r="A15" i="79" s="1"/>
  <c r="A16" i="79" s="1"/>
  <c r="A17" i="79" s="1"/>
  <c r="A18" i="79" s="1"/>
  <c r="A19" i="79" s="1"/>
  <c r="A20" i="79" s="1"/>
  <c r="A21" i="79" s="1"/>
  <c r="A22" i="79" s="1"/>
  <c r="A23" i="79" s="1"/>
  <c r="A24" i="79" s="1"/>
  <c r="A25" i="79" s="1"/>
  <c r="A26" i="79" s="1"/>
  <c r="A27" i="79" s="1"/>
  <c r="A28" i="79" s="1"/>
  <c r="A29" i="79" s="1"/>
  <c r="A30" i="79" s="1"/>
  <c r="A31" i="79" s="1"/>
  <c r="A32" i="79" s="1"/>
  <c r="A33" i="79" s="1"/>
  <c r="A34" i="79" s="1"/>
  <c r="A35" i="79" s="1"/>
  <c r="A36" i="79" s="1"/>
  <c r="A37" i="79" s="1"/>
  <c r="A38" i="79" s="1"/>
  <c r="A39" i="79" s="1"/>
  <c r="A40" i="79" s="1"/>
  <c r="A41" i="79" s="1"/>
  <c r="A42" i="79" s="1"/>
  <c r="A43" i="79" s="1"/>
  <c r="A44" i="79" s="1"/>
  <c r="A45" i="79" s="1"/>
  <c r="A46" i="79" s="1"/>
  <c r="A47" i="79" s="1"/>
  <c r="A48" i="79" s="1"/>
  <c r="A49" i="79" s="1"/>
  <c r="A50" i="79" s="1"/>
  <c r="A51" i="79" s="1"/>
  <c r="A52" i="79" s="1"/>
  <c r="A53" i="79" s="1"/>
  <c r="A54" i="79" s="1"/>
  <c r="A55" i="79" s="1"/>
  <c r="A56" i="79" s="1"/>
  <c r="A57" i="79" s="1"/>
  <c r="A58" i="79" s="1"/>
  <c r="A3" i="79"/>
  <c r="B43" i="79" l="1"/>
  <c r="B44" i="79" s="1"/>
  <c r="B45" i="79" s="1"/>
  <c r="B8" i="78"/>
  <c r="B9" i="78" s="1"/>
  <c r="B10" i="78" s="1"/>
  <c r="B11" i="78" s="1"/>
  <c r="B12" i="78" s="1"/>
  <c r="B13" i="78" s="1"/>
  <c r="B14" i="78" s="1"/>
  <c r="B15" i="78" s="1"/>
  <c r="B16" i="78" s="1"/>
  <c r="B17" i="78" s="1"/>
  <c r="B18" i="78" s="1"/>
  <c r="B19" i="78" s="1"/>
  <c r="B20" i="78" s="1"/>
  <c r="B21" i="78" s="1"/>
  <c r="B22" i="78" s="1"/>
  <c r="B23" i="78" s="1"/>
  <c r="B24" i="78" s="1"/>
  <c r="B25" i="78" s="1"/>
  <c r="B26" i="78" s="1"/>
  <c r="B27" i="78" s="1"/>
  <c r="B28" i="78" s="1"/>
  <c r="B29" i="78" s="1"/>
  <c r="B30" i="78" s="1"/>
  <c r="B31" i="78" s="1"/>
  <c r="B32" i="78" s="1"/>
  <c r="B33" i="78" s="1"/>
  <c r="B34" i="78" s="1"/>
  <c r="B35" i="78" s="1"/>
  <c r="B36" i="78" s="1"/>
  <c r="B37" i="78" s="1"/>
  <c r="B38" i="78" s="1"/>
  <c r="B39" i="78" s="1"/>
  <c r="B40" i="78" s="1"/>
  <c r="B41" i="78" s="1"/>
  <c r="B42" i="78" s="1"/>
  <c r="A7" i="78"/>
  <c r="A8" i="78" s="1"/>
  <c r="A9" i="78" s="1"/>
  <c r="A10" i="78" s="1"/>
  <c r="A11" i="78" s="1"/>
  <c r="A12" i="78" s="1"/>
  <c r="A13" i="78" s="1"/>
  <c r="A14" i="78" s="1"/>
  <c r="A15" i="78" s="1"/>
  <c r="A16" i="78" s="1"/>
  <c r="A17" i="78" s="1"/>
  <c r="A18" i="78" s="1"/>
  <c r="A19" i="78" s="1"/>
  <c r="A20" i="78" s="1"/>
  <c r="A21" i="78" s="1"/>
  <c r="A22" i="78" s="1"/>
  <c r="A23" i="78" s="1"/>
  <c r="A24" i="78" s="1"/>
  <c r="A25" i="78" s="1"/>
  <c r="A26" i="78" s="1"/>
  <c r="A27" i="78" s="1"/>
  <c r="A28" i="78" s="1"/>
  <c r="A29" i="78" s="1"/>
  <c r="A30" i="78" s="1"/>
  <c r="A31" i="78" s="1"/>
  <c r="A32" i="78" s="1"/>
  <c r="A33" i="78" s="1"/>
  <c r="A34" i="78" s="1"/>
  <c r="A35" i="78" s="1"/>
  <c r="A36" i="78" s="1"/>
  <c r="A37" i="78" s="1"/>
  <c r="A38" i="78" s="1"/>
  <c r="A39" i="78" s="1"/>
  <c r="A40" i="78" s="1"/>
  <c r="A41" i="78" s="1"/>
  <c r="A42" i="78" s="1"/>
  <c r="A43" i="78" s="1"/>
  <c r="A44" i="78" s="1"/>
  <c r="A45" i="78" s="1"/>
  <c r="A46" i="78" s="1"/>
  <c r="A47" i="78" s="1"/>
  <c r="A48" i="78" s="1"/>
  <c r="A49" i="78" s="1"/>
  <c r="A50" i="78" s="1"/>
  <c r="A3" i="78"/>
  <c r="B46" i="79" l="1"/>
  <c r="B47" i="79" s="1"/>
  <c r="B43" i="78"/>
  <c r="B44" i="78" s="1"/>
  <c r="B45" i="78" s="1"/>
  <c r="B46" i="78" s="1"/>
  <c r="B47" i="78" s="1"/>
  <c r="B48" i="78" s="1"/>
  <c r="B8" i="77"/>
  <c r="B9" i="77" s="1"/>
  <c r="B10" i="77" s="1"/>
  <c r="B11" i="77" s="1"/>
  <c r="B12" i="77" s="1"/>
  <c r="B13" i="77" s="1"/>
  <c r="B14" i="77" s="1"/>
  <c r="B15" i="77" s="1"/>
  <c r="B16" i="77" s="1"/>
  <c r="B17" i="77" s="1"/>
  <c r="B18" i="77" s="1"/>
  <c r="B19" i="77" s="1"/>
  <c r="B20" i="77" s="1"/>
  <c r="B21" i="77" s="1"/>
  <c r="B22" i="77" s="1"/>
  <c r="B23" i="77" s="1"/>
  <c r="B24" i="77" s="1"/>
  <c r="B25" i="77" s="1"/>
  <c r="B26" i="77" s="1"/>
  <c r="B27" i="77" s="1"/>
  <c r="B28" i="77" s="1"/>
  <c r="B29" i="77" s="1"/>
  <c r="B30" i="77" s="1"/>
  <c r="B31" i="77" s="1"/>
  <c r="B32" i="77" s="1"/>
  <c r="B33" i="77" s="1"/>
  <c r="B34" i="77" s="1"/>
  <c r="B35" i="77" s="1"/>
  <c r="B36" i="77" s="1"/>
  <c r="B37" i="77" s="1"/>
  <c r="B38" i="77" s="1"/>
  <c r="B39" i="77" s="1"/>
  <c r="B40" i="77" s="1"/>
  <c r="B41" i="77" s="1"/>
  <c r="B42" i="77" s="1"/>
  <c r="A7" i="77"/>
  <c r="A8" i="77" s="1"/>
  <c r="A9" i="77" s="1"/>
  <c r="A10" i="77" s="1"/>
  <c r="A11" i="77" s="1"/>
  <c r="A12" i="77" s="1"/>
  <c r="A13" i="77" s="1"/>
  <c r="A14" i="77" s="1"/>
  <c r="A15" i="77" s="1"/>
  <c r="A16" i="77" s="1"/>
  <c r="A17" i="77" s="1"/>
  <c r="A18" i="77" s="1"/>
  <c r="A19" i="77" s="1"/>
  <c r="A20" i="77" s="1"/>
  <c r="A21" i="77" s="1"/>
  <c r="A22" i="77" s="1"/>
  <c r="A23" i="77" s="1"/>
  <c r="A24" i="77" s="1"/>
  <c r="A25" i="77" s="1"/>
  <c r="A26" i="77" s="1"/>
  <c r="A27" i="77" s="1"/>
  <c r="A28" i="77" s="1"/>
  <c r="A29" i="77" s="1"/>
  <c r="A30" i="77" s="1"/>
  <c r="A31" i="77" s="1"/>
  <c r="A32" i="77" s="1"/>
  <c r="A33" i="77" s="1"/>
  <c r="A34" i="77" s="1"/>
  <c r="A35" i="77" s="1"/>
  <c r="A36" i="77" s="1"/>
  <c r="A37" i="77" s="1"/>
  <c r="A38" i="77" s="1"/>
  <c r="A39" i="77" s="1"/>
  <c r="A40" i="77" s="1"/>
  <c r="A41" i="77" s="1"/>
  <c r="A42" i="77" s="1"/>
  <c r="A3" i="77"/>
  <c r="B48" i="79" l="1"/>
  <c r="B49" i="79" s="1"/>
  <c r="B50" i="79" s="1"/>
  <c r="B51" i="79" s="1"/>
  <c r="B52" i="79" s="1"/>
  <c r="B53" i="79" s="1"/>
  <c r="B54" i="79" s="1"/>
  <c r="B55" i="79" s="1"/>
  <c r="B56" i="79" s="1"/>
  <c r="B57" i="79" s="1"/>
  <c r="B58" i="79" s="1"/>
  <c r="B49" i="78"/>
  <c r="B50" i="78" s="1"/>
  <c r="B8" i="76"/>
  <c r="B9" i="76" s="1"/>
  <c r="B10" i="76" s="1"/>
  <c r="B11" i="76" s="1"/>
  <c r="B12" i="76" s="1"/>
  <c r="B13" i="76" s="1"/>
  <c r="B14" i="76" s="1"/>
  <c r="B15" i="76" s="1"/>
  <c r="B16" i="76" s="1"/>
  <c r="B17" i="76" s="1"/>
  <c r="B18" i="76" s="1"/>
  <c r="B19" i="76" s="1"/>
  <c r="B20" i="76" s="1"/>
  <c r="B21" i="76" s="1"/>
  <c r="B22" i="76" s="1"/>
  <c r="B23" i="76" s="1"/>
  <c r="B24" i="76" s="1"/>
  <c r="B25" i="76" s="1"/>
  <c r="B26" i="76" s="1"/>
  <c r="B27" i="76" s="1"/>
  <c r="B28" i="76" s="1"/>
  <c r="B29" i="76" s="1"/>
  <c r="B30" i="76" s="1"/>
  <c r="B31" i="76" s="1"/>
  <c r="B32" i="76" s="1"/>
  <c r="B33" i="76" s="1"/>
  <c r="A7" i="76"/>
  <c r="A8" i="76" s="1"/>
  <c r="A9" i="76" s="1"/>
  <c r="A10" i="76" s="1"/>
  <c r="A11" i="76" s="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s="1"/>
  <c r="A34" i="76" s="1"/>
  <c r="A3" i="76"/>
  <c r="B34" i="76" l="1"/>
  <c r="AV10" i="7"/>
  <c r="B8" i="75" l="1"/>
  <c r="B9" i="75" s="1"/>
  <c r="B10" i="75" s="1"/>
  <c r="B11" i="75" s="1"/>
  <c r="B12" i="75" s="1"/>
  <c r="B13" i="75" s="1"/>
  <c r="B14" i="75" s="1"/>
  <c r="B15" i="75" s="1"/>
  <c r="B16" i="75" s="1"/>
  <c r="B17" i="75" s="1"/>
  <c r="B18" i="75" s="1"/>
  <c r="B19" i="75" s="1"/>
  <c r="B20" i="75" s="1"/>
  <c r="B21" i="75" s="1"/>
  <c r="B22" i="75" s="1"/>
  <c r="B23" i="75" s="1"/>
  <c r="B24" i="75" s="1"/>
  <c r="B25" i="75" s="1"/>
  <c r="B26" i="75" s="1"/>
  <c r="B27" i="75" s="1"/>
  <c r="B28" i="75" s="1"/>
  <c r="B29" i="75" s="1"/>
  <c r="B30" i="75" s="1"/>
  <c r="B31" i="75" s="1"/>
  <c r="B32" i="75" s="1"/>
  <c r="B33" i="75" s="1"/>
  <c r="B34" i="75" s="1"/>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A7" i="75"/>
  <c r="A8" i="75" s="1"/>
  <c r="A9" i="75" s="1"/>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3" i="75"/>
  <c r="B55" i="75" l="1"/>
  <c r="BT12" i="3"/>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A7" i="74"/>
  <c r="A8" i="74" s="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3" i="74"/>
  <c r="B56" i="75" l="1"/>
  <c r="B57" i="75" s="1"/>
  <c r="B52" i="74"/>
  <c r="B53" i="74" s="1"/>
  <c r="B54" i="74" s="1"/>
  <c r="B55" i="74" s="1"/>
  <c r="B56" i="74" s="1"/>
  <c r="B57" i="74" s="1"/>
  <c r="B8" i="73"/>
  <c r="B9" i="73" s="1"/>
  <c r="B10" i="73" s="1"/>
  <c r="B11" i="73" s="1"/>
  <c r="B12" i="73" s="1"/>
  <c r="B13" i="73" s="1"/>
  <c r="B14" i="73" s="1"/>
  <c r="B15" i="73" s="1"/>
  <c r="B16" i="73" s="1"/>
  <c r="B17" i="73" s="1"/>
  <c r="B18" i="73" s="1"/>
  <c r="B19" i="73" s="1"/>
  <c r="B20" i="73" s="1"/>
  <c r="B21" i="73" s="1"/>
  <c r="B22" i="73" s="1"/>
  <c r="B23" i="73" s="1"/>
  <c r="B24" i="73" s="1"/>
  <c r="B25" i="73" s="1"/>
  <c r="B26" i="73" s="1"/>
  <c r="B27" i="73" s="1"/>
  <c r="B28" i="73" s="1"/>
  <c r="B29" i="73" s="1"/>
  <c r="B30" i="73" s="1"/>
  <c r="B31" i="73" s="1"/>
  <c r="B32" i="73" s="1"/>
  <c r="B33" i="73" s="1"/>
  <c r="A7" i="73"/>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 i="73"/>
  <c r="B58" i="75" l="1"/>
  <c r="B58" i="74"/>
  <c r="B59" i="74" l="1"/>
  <c r="B8" i="72"/>
  <c r="B9" i="72" s="1"/>
  <c r="B10" i="72" s="1"/>
  <c r="B11" i="72" s="1"/>
  <c r="B12" i="72" s="1"/>
  <c r="B13" i="72" s="1"/>
  <c r="B14" i="72" s="1"/>
  <c r="B15" i="72" s="1"/>
  <c r="B16" i="72" s="1"/>
  <c r="B17" i="72" s="1"/>
  <c r="B18" i="72" s="1"/>
  <c r="B19" i="72" s="1"/>
  <c r="B20" i="72" s="1"/>
  <c r="B21" i="72" s="1"/>
  <c r="B22" i="72" s="1"/>
  <c r="B23" i="72" s="1"/>
  <c r="B24" i="72" s="1"/>
  <c r="B25" i="72" s="1"/>
  <c r="B26" i="72" s="1"/>
  <c r="B27" i="72" s="1"/>
  <c r="B28" i="72" s="1"/>
  <c r="B29" i="72" s="1"/>
  <c r="B30" i="72" s="1"/>
  <c r="A7" i="72"/>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3" i="72"/>
  <c r="B60" i="74" l="1"/>
  <c r="B61" i="74" s="1"/>
  <c r="B62" i="74" s="1"/>
  <c r="B31" i="72"/>
  <c r="B32" i="72" s="1"/>
  <c r="B33" i="72" s="1"/>
  <c r="AO12" i="3"/>
  <c r="B8" i="71"/>
  <c r="B9" i="71" s="1"/>
  <c r="B10" i="71" s="1"/>
  <c r="B11" i="71" s="1"/>
  <c r="B12" i="71" s="1"/>
  <c r="B13" i="71" s="1"/>
  <c r="B14" i="71" s="1"/>
  <c r="B15" i="71" s="1"/>
  <c r="B16" i="71" s="1"/>
  <c r="B17" i="71" s="1"/>
  <c r="B18" i="71" s="1"/>
  <c r="A7" i="71"/>
  <c r="A8" i="71" s="1"/>
  <c r="A9" i="71" s="1"/>
  <c r="A10" i="71" s="1"/>
  <c r="A11" i="71" s="1"/>
  <c r="A12" i="71" s="1"/>
  <c r="A13" i="71" s="1"/>
  <c r="A14" i="71" s="1"/>
  <c r="A15" i="71" s="1"/>
  <c r="A16" i="71" s="1"/>
  <c r="A17" i="71" s="1"/>
  <c r="A18" i="71" s="1"/>
  <c r="A19" i="71" s="1"/>
  <c r="A20" i="71" s="1"/>
  <c r="A21" i="71" s="1"/>
  <c r="A22" i="71" s="1"/>
  <c r="A23" i="71" s="1"/>
  <c r="A24" i="71" s="1"/>
  <c r="A25" i="71" s="1"/>
  <c r="A26" i="71" s="1"/>
  <c r="A27" i="71" s="1"/>
  <c r="A28" i="71" s="1"/>
  <c r="A29" i="71" s="1"/>
  <c r="A30" i="71" s="1"/>
  <c r="A31" i="71" s="1"/>
  <c r="A32" i="71" s="1"/>
  <c r="A33" i="71" s="1"/>
  <c r="A34" i="71" s="1"/>
  <c r="A35" i="71" s="1"/>
  <c r="A36" i="71" s="1"/>
  <c r="A37" i="71" s="1"/>
  <c r="A38" i="71" s="1"/>
  <c r="A39" i="71" s="1"/>
  <c r="A40" i="71" s="1"/>
  <c r="A3" i="71"/>
  <c r="B34" i="72" l="1"/>
  <c r="B35" i="72" s="1"/>
  <c r="B36" i="72" s="1"/>
  <c r="B37" i="72" s="1"/>
  <c r="B38" i="72" s="1"/>
  <c r="B39" i="72" s="1"/>
  <c r="B40" i="72" s="1"/>
  <c r="B41" i="72" s="1"/>
  <c r="B42" i="72" s="1"/>
  <c r="B43" i="72" s="1"/>
  <c r="B19" i="71"/>
  <c r="B20" i="71" s="1"/>
  <c r="B21" i="71" s="1"/>
  <c r="B22" i="71" s="1"/>
  <c r="B23" i="71" s="1"/>
  <c r="B24" i="71" s="1"/>
  <c r="B25" i="71" s="1"/>
  <c r="B26" i="71" s="1"/>
  <c r="B27" i="71" s="1"/>
  <c r="B28" i="71" s="1"/>
  <c r="B29" i="71" s="1"/>
  <c r="B30" i="71" s="1"/>
  <c r="B44" i="72" l="1"/>
  <c r="B31" i="71"/>
  <c r="B32" i="71" s="1"/>
  <c r="B33" i="71" s="1"/>
  <c r="BZ10" i="5"/>
  <c r="B8" i="70"/>
  <c r="B9" i="70" s="1"/>
  <c r="B10" i="70" s="1"/>
  <c r="B11" i="70" s="1"/>
  <c r="B12" i="70" s="1"/>
  <c r="B13" i="70" s="1"/>
  <c r="B14" i="70" s="1"/>
  <c r="B15" i="70" s="1"/>
  <c r="B16" i="70" s="1"/>
  <c r="B17" i="70" s="1"/>
  <c r="B18" i="70" s="1"/>
  <c r="B19" i="70" s="1"/>
  <c r="B20" i="70" s="1"/>
  <c r="B21" i="70" s="1"/>
  <c r="B22" i="70" s="1"/>
  <c r="B23" i="70" s="1"/>
  <c r="B24" i="70" s="1"/>
  <c r="B25" i="70" s="1"/>
  <c r="B26" i="70" s="1"/>
  <c r="B27" i="70" s="1"/>
  <c r="B28" i="70" s="1"/>
  <c r="B29" i="70" s="1"/>
  <c r="B30" i="70" s="1"/>
  <c r="B31" i="70" s="1"/>
  <c r="B32" i="70" s="1"/>
  <c r="A7" i="70"/>
  <c r="A8" i="70" s="1"/>
  <c r="A9" i="70" s="1"/>
  <c r="A10" i="70" s="1"/>
  <c r="A11" i="70" s="1"/>
  <c r="A12" i="70" s="1"/>
  <c r="A13" i="70" s="1"/>
  <c r="A14" i="70" s="1"/>
  <c r="A15" i="70" s="1"/>
  <c r="A16" i="70" s="1"/>
  <c r="A17" i="70" s="1"/>
  <c r="A18" i="70" s="1"/>
  <c r="A19" i="70" s="1"/>
  <c r="A20" i="70" s="1"/>
  <c r="A21" i="70" s="1"/>
  <c r="A22" i="70" s="1"/>
  <c r="A23" i="70" s="1"/>
  <c r="A24" i="70" s="1"/>
  <c r="A25" i="70" s="1"/>
  <c r="A26" i="70" s="1"/>
  <c r="A27" i="70" s="1"/>
  <c r="A28" i="70" s="1"/>
  <c r="A29" i="70" s="1"/>
  <c r="A30" i="70" s="1"/>
  <c r="A31" i="70" s="1"/>
  <c r="A32" i="70" s="1"/>
  <c r="A3" i="70"/>
  <c r="B45" i="72" l="1"/>
  <c r="B46" i="72" s="1"/>
  <c r="B34" i="71"/>
  <c r="B35" i="71" s="1"/>
  <c r="B36" i="71" s="1"/>
  <c r="J12" i="4"/>
  <c r="J14" i="4" s="1"/>
  <c r="B8" i="69"/>
  <c r="B9" i="69" s="1"/>
  <c r="B10" i="69" s="1"/>
  <c r="B11" i="69" s="1"/>
  <c r="B12" i="69" s="1"/>
  <c r="B13" i="69" s="1"/>
  <c r="B14" i="69" s="1"/>
  <c r="B15" i="69" s="1"/>
  <c r="B16" i="69" s="1"/>
  <c r="B17" i="69" s="1"/>
  <c r="B18" i="69" s="1"/>
  <c r="B19" i="69" s="1"/>
  <c r="B20" i="69" s="1"/>
  <c r="B21" i="69" s="1"/>
  <c r="B22" i="69" s="1"/>
  <c r="B23" i="69" s="1"/>
  <c r="B24" i="69" s="1"/>
  <c r="B25" i="69" s="1"/>
  <c r="B26" i="69" s="1"/>
  <c r="B27" i="69" s="1"/>
  <c r="B28" i="69" s="1"/>
  <c r="B29" i="69" s="1"/>
  <c r="B30" i="69" s="1"/>
  <c r="B31" i="69" s="1"/>
  <c r="B32" i="69" s="1"/>
  <c r="B33" i="69" s="1"/>
  <c r="B34" i="69" s="1"/>
  <c r="B35" i="69" s="1"/>
  <c r="B36" i="69" s="1"/>
  <c r="B37" i="69" s="1"/>
  <c r="B38" i="69" s="1"/>
  <c r="B39" i="69" s="1"/>
  <c r="B40" i="69" s="1"/>
  <c r="B41" i="69" s="1"/>
  <c r="B42" i="69" s="1"/>
  <c r="B43" i="69" s="1"/>
  <c r="B44" i="69" s="1"/>
  <c r="B45" i="69" s="1"/>
  <c r="A7" i="69"/>
  <c r="A8" i="69" s="1"/>
  <c r="A9" i="69" s="1"/>
  <c r="A10" i="69" s="1"/>
  <c r="A11" i="69" s="1"/>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3" i="69"/>
  <c r="B37" i="71" l="1"/>
  <c r="B38" i="71" s="1"/>
  <c r="B39" i="71" s="1"/>
  <c r="B40" i="71" s="1"/>
  <c r="B8" i="68" l="1"/>
  <c r="B9" i="68" s="1"/>
  <c r="B10" i="68" s="1"/>
  <c r="B11" i="68" s="1"/>
  <c r="B12" i="68" s="1"/>
  <c r="B13" i="68" s="1"/>
  <c r="B14" i="68" s="1"/>
  <c r="B15" i="68" s="1"/>
  <c r="B16" i="68" s="1"/>
  <c r="B17" i="68" s="1"/>
  <c r="B18" i="68" s="1"/>
  <c r="B19" i="68" s="1"/>
  <c r="B20" i="68" s="1"/>
  <c r="B21" i="68" s="1"/>
  <c r="B22" i="68" s="1"/>
  <c r="B23" i="68" s="1"/>
  <c r="B24" i="68" s="1"/>
  <c r="B25" i="68" s="1"/>
  <c r="B26" i="68" s="1"/>
  <c r="B27" i="68" s="1"/>
  <c r="B28" i="68" s="1"/>
  <c r="B29" i="68" s="1"/>
  <c r="B30" i="68" s="1"/>
  <c r="B31" i="68" s="1"/>
  <c r="B32" i="68" s="1"/>
  <c r="B33" i="68" s="1"/>
  <c r="B34" i="68" s="1"/>
  <c r="B35" i="68" s="1"/>
  <c r="B36" i="68" s="1"/>
  <c r="B37" i="68" s="1"/>
  <c r="B38" i="68" s="1"/>
  <c r="B39" i="68" s="1"/>
  <c r="B40" i="68" s="1"/>
  <c r="B41" i="68" s="1"/>
  <c r="B42" i="68" s="1"/>
  <c r="B43" i="68" s="1"/>
  <c r="B44" i="68" s="1"/>
  <c r="B45" i="68" s="1"/>
  <c r="B46" i="68" s="1"/>
  <c r="B47" i="68" s="1"/>
  <c r="B48" i="68" s="1"/>
  <c r="B49" i="68" s="1"/>
  <c r="A7" i="68"/>
  <c r="A8" i="68" s="1"/>
  <c r="A9" i="68" s="1"/>
  <c r="A10" i="68" s="1"/>
  <c r="A11" i="68" s="1"/>
  <c r="A12" i="68" s="1"/>
  <c r="A13" i="68" s="1"/>
  <c r="A14" i="68" s="1"/>
  <c r="A15" i="68" s="1"/>
  <c r="A16" i="68" s="1"/>
  <c r="A17" i="68" s="1"/>
  <c r="A18" i="68" s="1"/>
  <c r="A19" i="68" s="1"/>
  <c r="A20" i="68" s="1"/>
  <c r="A21" i="68" s="1"/>
  <c r="A22" i="68" s="1"/>
  <c r="A23" i="68" s="1"/>
  <c r="A24" i="68" s="1"/>
  <c r="A25" i="68" s="1"/>
  <c r="A26" i="68" s="1"/>
  <c r="A27" i="68" s="1"/>
  <c r="A28" i="68" s="1"/>
  <c r="A29" i="68" s="1"/>
  <c r="A30" i="68" s="1"/>
  <c r="A31" i="68" s="1"/>
  <c r="A32" i="68" s="1"/>
  <c r="A33" i="68" s="1"/>
  <c r="A34" i="68" s="1"/>
  <c r="A35" i="68" s="1"/>
  <c r="A36" i="68" s="1"/>
  <c r="A37" i="68" s="1"/>
  <c r="A38" i="68" s="1"/>
  <c r="A39" i="68" s="1"/>
  <c r="A40" i="68" s="1"/>
  <c r="A41" i="68" s="1"/>
  <c r="A42" i="68" s="1"/>
  <c r="A43" i="68" s="1"/>
  <c r="A44" i="68" s="1"/>
  <c r="A45" i="68" s="1"/>
  <c r="A46" i="68" s="1"/>
  <c r="A47" i="68" s="1"/>
  <c r="A48" i="68" s="1"/>
  <c r="A49" i="68" s="1"/>
  <c r="A3" i="68"/>
  <c r="B8" i="67" l="1"/>
  <c r="B9" i="67" s="1"/>
  <c r="B10" i="67" s="1"/>
  <c r="B11" i="67" s="1"/>
  <c r="B12" i="67" s="1"/>
  <c r="B13" i="67" s="1"/>
  <c r="B14" i="67" s="1"/>
  <c r="B15" i="67" s="1"/>
  <c r="B16" i="67" s="1"/>
  <c r="B17" i="67" s="1"/>
  <c r="B18" i="67" s="1"/>
  <c r="B19" i="67" s="1"/>
  <c r="B20" i="67" s="1"/>
  <c r="B21" i="67" s="1"/>
  <c r="B22" i="67" s="1"/>
  <c r="B23" i="67" s="1"/>
  <c r="B24" i="67" s="1"/>
  <c r="B25" i="67" s="1"/>
  <c r="B26" i="67" s="1"/>
  <c r="B27" i="67" s="1"/>
  <c r="B28" i="67" s="1"/>
  <c r="B29" i="67" s="1"/>
  <c r="B30" i="67" s="1"/>
  <c r="B31" i="67" s="1"/>
  <c r="B32" i="67" s="1"/>
  <c r="B33" i="67" s="1"/>
  <c r="B34" i="67" s="1"/>
  <c r="B35" i="67" s="1"/>
  <c r="A7" i="67"/>
  <c r="A8" i="67" s="1"/>
  <c r="A9" i="67" s="1"/>
  <c r="A10" i="67" s="1"/>
  <c r="A11" i="67" s="1"/>
  <c r="A12" i="67" s="1"/>
  <c r="A13" i="67" s="1"/>
  <c r="A14" i="67" s="1"/>
  <c r="A15" i="67" s="1"/>
  <c r="A16" i="67" s="1"/>
  <c r="A17" i="67" s="1"/>
  <c r="A18" i="67" s="1"/>
  <c r="A19" i="67" s="1"/>
  <c r="A20" i="67" s="1"/>
  <c r="A21" i="67" s="1"/>
  <c r="A22" i="67" s="1"/>
  <c r="A23" i="67" s="1"/>
  <c r="A24" i="67" s="1"/>
  <c r="A25" i="67" s="1"/>
  <c r="A26" i="67" s="1"/>
  <c r="A27" i="67" s="1"/>
  <c r="A28" i="67" s="1"/>
  <c r="A29" i="67" s="1"/>
  <c r="A30" i="67" s="1"/>
  <c r="A31" i="67" s="1"/>
  <c r="A32" i="67" s="1"/>
  <c r="A33" i="67" s="1"/>
  <c r="A34" i="67" s="1"/>
  <c r="A35" i="67" s="1"/>
  <c r="A36" i="67" s="1"/>
  <c r="A37" i="67" s="1"/>
  <c r="A38" i="67" s="1"/>
  <c r="A39" i="67" s="1"/>
  <c r="A40" i="67" s="1"/>
  <c r="A41" i="67" s="1"/>
  <c r="A42" i="67" s="1"/>
  <c r="A43" i="67" s="1"/>
  <c r="A3" i="67"/>
  <c r="B36" i="67" l="1"/>
  <c r="B37" i="67" s="1"/>
  <c r="B38" i="67" s="1"/>
  <c r="B39" i="67" s="1"/>
  <c r="B40" i="67" s="1"/>
  <c r="B41" i="67" s="1"/>
  <c r="B42" i="67" s="1"/>
  <c r="B8" i="66"/>
  <c r="B9" i="66" s="1"/>
  <c r="B10" i="66" s="1"/>
  <c r="B11" i="66" s="1"/>
  <c r="B12" i="66" s="1"/>
  <c r="B13" i="66" s="1"/>
  <c r="B14" i="66" s="1"/>
  <c r="B15" i="66" s="1"/>
  <c r="B16" i="66" s="1"/>
  <c r="B17" i="66" s="1"/>
  <c r="B18" i="66" s="1"/>
  <c r="B19" i="66" s="1"/>
  <c r="B20" i="66" s="1"/>
  <c r="B21" i="66" s="1"/>
  <c r="B22" i="66" s="1"/>
  <c r="B23" i="66" s="1"/>
  <c r="B24" i="66" s="1"/>
  <c r="B25" i="66" s="1"/>
  <c r="B26" i="66" s="1"/>
  <c r="B27" i="66" s="1"/>
  <c r="B28" i="66" s="1"/>
  <c r="B29" i="66" s="1"/>
  <c r="B30" i="66" s="1"/>
  <c r="B31" i="66" s="1"/>
  <c r="A7" i="66"/>
  <c r="A8" i="66" s="1"/>
  <c r="A9" i="66" s="1"/>
  <c r="A10" i="66" s="1"/>
  <c r="A11" i="66" s="1"/>
  <c r="A12" i="66" s="1"/>
  <c r="A13" i="66" s="1"/>
  <c r="A14" i="66" s="1"/>
  <c r="A15" i="66" s="1"/>
  <c r="A16" i="66" s="1"/>
  <c r="A17" i="66" s="1"/>
  <c r="A18" i="66" s="1"/>
  <c r="A19" i="66" s="1"/>
  <c r="A20" i="66" s="1"/>
  <c r="A21" i="66" s="1"/>
  <c r="A22" i="66" s="1"/>
  <c r="A23" i="66" s="1"/>
  <c r="A24" i="66" s="1"/>
  <c r="A25" i="66" s="1"/>
  <c r="A26" i="66" s="1"/>
  <c r="A27" i="66" s="1"/>
  <c r="A28" i="66" s="1"/>
  <c r="A29" i="66" s="1"/>
  <c r="A30" i="66" s="1"/>
  <c r="A31" i="66" s="1"/>
  <c r="A32" i="66" s="1"/>
  <c r="A33" i="66" s="1"/>
  <c r="A34" i="66" s="1"/>
  <c r="A35" i="66" s="1"/>
  <c r="A36" i="66" s="1"/>
  <c r="A37" i="66" s="1"/>
  <c r="A38" i="66" s="1"/>
  <c r="A39" i="66" s="1"/>
  <c r="A40" i="66" s="1"/>
  <c r="A41" i="66" s="1"/>
  <c r="A42" i="66" s="1"/>
  <c r="A3" i="66"/>
  <c r="B43" i="67" l="1"/>
  <c r="B32" i="66"/>
  <c r="B33" i="66" s="1"/>
  <c r="B34" i="66" s="1"/>
  <c r="B35" i="66" s="1"/>
  <c r="B36" i="66" s="1"/>
  <c r="B37" i="66" s="1"/>
  <c r="B8" i="64"/>
  <c r="B9" i="64" s="1"/>
  <c r="B10" i="64" s="1"/>
  <c r="B11" i="64" s="1"/>
  <c r="B12" i="64" s="1"/>
  <c r="B13" i="64" s="1"/>
  <c r="B14" i="64" s="1"/>
  <c r="B15" i="64" s="1"/>
  <c r="B16" i="64" s="1"/>
  <c r="B17" i="64" s="1"/>
  <c r="B18" i="64" s="1"/>
  <c r="B19" i="64" s="1"/>
  <c r="B20" i="64" s="1"/>
  <c r="B21" i="64" s="1"/>
  <c r="B22" i="64" s="1"/>
  <c r="B23" i="64" s="1"/>
  <c r="B24" i="64" s="1"/>
  <c r="B25" i="64" s="1"/>
  <c r="B26" i="64" s="1"/>
  <c r="B27" i="64" s="1"/>
  <c r="B28" i="64" s="1"/>
  <c r="B29" i="64" s="1"/>
  <c r="B30" i="64" s="1"/>
  <c r="B31" i="64" s="1"/>
  <c r="B32" i="64" s="1"/>
  <c r="B33" i="64" s="1"/>
  <c r="B34" i="64" s="1"/>
  <c r="B35" i="64" s="1"/>
  <c r="B36" i="64" s="1"/>
  <c r="B37" i="64" s="1"/>
  <c r="B38" i="64" s="1"/>
  <c r="B39" i="64" s="1"/>
  <c r="B40" i="64" s="1"/>
  <c r="B41" i="64" s="1"/>
  <c r="B42" i="64" s="1"/>
  <c r="A7" i="64"/>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3" i="64"/>
  <c r="B38" i="66" l="1"/>
  <c r="B39" i="66" s="1"/>
  <c r="B40" i="66" s="1"/>
  <c r="B41" i="66" s="1"/>
  <c r="B43" i="64"/>
  <c r="B44" i="64" s="1"/>
  <c r="B42" i="66" l="1"/>
  <c r="B8" i="63"/>
  <c r="B9" i="63" s="1"/>
  <c r="B10" i="63" s="1"/>
  <c r="B11" i="63" s="1"/>
  <c r="B12" i="63" s="1"/>
  <c r="B13" i="63" s="1"/>
  <c r="B14" i="63" s="1"/>
  <c r="B15" i="63" s="1"/>
  <c r="B16" i="63" s="1"/>
  <c r="B17" i="63" s="1"/>
  <c r="B18" i="63" s="1"/>
  <c r="B19" i="63" s="1"/>
  <c r="B20" i="63" s="1"/>
  <c r="B21" i="63" s="1"/>
  <c r="B22" i="63" s="1"/>
  <c r="B23" i="63" s="1"/>
  <c r="B24" i="63" s="1"/>
  <c r="B25" i="63" s="1"/>
  <c r="B26" i="63" s="1"/>
  <c r="B27" i="63" s="1"/>
  <c r="B28" i="63" s="1"/>
  <c r="B29" i="63" s="1"/>
  <c r="B30" i="63" s="1"/>
  <c r="B31" i="63" s="1"/>
  <c r="B32" i="63" s="1"/>
  <c r="B33" i="63" s="1"/>
  <c r="B34" i="63" s="1"/>
  <c r="B35" i="63" s="1"/>
  <c r="B36" i="63" s="1"/>
  <c r="A7" i="63"/>
  <c r="A8" i="63" s="1"/>
  <c r="A9" i="63" s="1"/>
  <c r="A10" i="63" s="1"/>
  <c r="A11" i="63" s="1"/>
  <c r="A12" i="63" s="1"/>
  <c r="A13" i="63" s="1"/>
  <c r="A14" i="63" s="1"/>
  <c r="A15" i="63" s="1"/>
  <c r="A16" i="63" s="1"/>
  <c r="A17" i="63" s="1"/>
  <c r="A18" i="63" s="1"/>
  <c r="A19" i="63" s="1"/>
  <c r="A20" i="63" s="1"/>
  <c r="A21" i="63" s="1"/>
  <c r="A22" i="63" s="1"/>
  <c r="A23" i="63" s="1"/>
  <c r="A24" i="63" s="1"/>
  <c r="A25" i="63" s="1"/>
  <c r="A26" i="63" s="1"/>
  <c r="A27" i="63" s="1"/>
  <c r="A28" i="63" s="1"/>
  <c r="A29" i="63" s="1"/>
  <c r="A30" i="63" s="1"/>
  <c r="A31" i="63" s="1"/>
  <c r="A32" i="63" s="1"/>
  <c r="A33" i="63" s="1"/>
  <c r="A34" i="63" s="1"/>
  <c r="A35" i="63" s="1"/>
  <c r="A36" i="63" s="1"/>
  <c r="A37" i="63" s="1"/>
  <c r="A38" i="63" s="1"/>
  <c r="A39" i="63" s="1"/>
  <c r="A40" i="63" s="1"/>
  <c r="A41" i="63" s="1"/>
  <c r="A42" i="63" s="1"/>
  <c r="A43" i="63" s="1"/>
  <c r="A44" i="63" s="1"/>
  <c r="A45" i="63" s="1"/>
  <c r="A46" i="63" s="1"/>
  <c r="A47" i="63" s="1"/>
  <c r="A48" i="63" s="1"/>
  <c r="A49" i="63" s="1"/>
  <c r="A50" i="63" s="1"/>
  <c r="A51" i="63" s="1"/>
  <c r="A52" i="63" s="1"/>
  <c r="A53" i="63" s="1"/>
  <c r="A54" i="63" s="1"/>
  <c r="A55" i="63" s="1"/>
  <c r="A56" i="63" s="1"/>
  <c r="A57" i="63" s="1"/>
  <c r="A58" i="63" s="1"/>
  <c r="A59" i="63" s="1"/>
  <c r="A60" i="63" s="1"/>
  <c r="A61" i="63" s="1"/>
  <c r="A62" i="63" s="1"/>
  <c r="A3" i="63"/>
  <c r="B37" i="63" l="1"/>
  <c r="B38" i="63" s="1"/>
  <c r="B39" i="63" s="1"/>
  <c r="B8" i="62"/>
  <c r="B9" i="62" s="1"/>
  <c r="B10" i="62" s="1"/>
  <c r="B11" i="62" s="1"/>
  <c r="B12" i="62" s="1"/>
  <c r="B13" i="62" s="1"/>
  <c r="B14" i="62" s="1"/>
  <c r="B15" i="62" s="1"/>
  <c r="B16" i="62" s="1"/>
  <c r="B17" i="62" s="1"/>
  <c r="B18" i="62" s="1"/>
  <c r="B19" i="62" s="1"/>
  <c r="B20" i="62" s="1"/>
  <c r="B21" i="62" s="1"/>
  <c r="B22" i="62" s="1"/>
  <c r="B23" i="62" s="1"/>
  <c r="B24" i="62" s="1"/>
  <c r="B25" i="62" s="1"/>
  <c r="B26" i="62" s="1"/>
  <c r="B27" i="62" s="1"/>
  <c r="B28" i="62" s="1"/>
  <c r="B29" i="62" s="1"/>
  <c r="B30" i="62" s="1"/>
  <c r="B31" i="62" s="1"/>
  <c r="B32" i="62" s="1"/>
  <c r="B33" i="62" s="1"/>
  <c r="B34" i="62" s="1"/>
  <c r="B35" i="62" s="1"/>
  <c r="B36" i="62" s="1"/>
  <c r="B37" i="62" s="1"/>
  <c r="B38" i="62" s="1"/>
  <c r="B39" i="62" s="1"/>
  <c r="B40" i="62" s="1"/>
  <c r="B41" i="62" s="1"/>
  <c r="B42" i="62" s="1"/>
  <c r="B43" i="62" s="1"/>
  <c r="B44" i="62" s="1"/>
  <c r="B45" i="62" s="1"/>
  <c r="B46" i="62" s="1"/>
  <c r="B47" i="62" s="1"/>
  <c r="B48" i="62" s="1"/>
  <c r="B49" i="62" s="1"/>
  <c r="B50" i="62" s="1"/>
  <c r="B51" i="62" s="1"/>
  <c r="B52" i="62" s="1"/>
  <c r="B53" i="62" s="1"/>
  <c r="B54" i="62" s="1"/>
  <c r="B55" i="62" s="1"/>
  <c r="B56" i="62" s="1"/>
  <c r="B57" i="62" s="1"/>
  <c r="B58" i="62" s="1"/>
  <c r="B59" i="62" s="1"/>
  <c r="B60" i="62" s="1"/>
  <c r="B61" i="62" s="1"/>
  <c r="B62" i="62" s="1"/>
  <c r="B63" i="62" s="1"/>
  <c r="B64" i="62" s="1"/>
  <c r="B65" i="62" s="1"/>
  <c r="B66" i="62" s="1"/>
  <c r="A7" i="62"/>
  <c r="A8" i="62" s="1"/>
  <c r="A9" i="62" s="1"/>
  <c r="A10" i="62" s="1"/>
  <c r="A11" i="62" s="1"/>
  <c r="A12" i="62" s="1"/>
  <c r="A13" i="62" s="1"/>
  <c r="A14" i="62" s="1"/>
  <c r="A15" i="62" s="1"/>
  <c r="A16" i="62" s="1"/>
  <c r="A17" i="62" s="1"/>
  <c r="A18" i="62" s="1"/>
  <c r="A19" i="62" s="1"/>
  <c r="A20" i="62" s="1"/>
  <c r="A21" i="62" s="1"/>
  <c r="A22" i="62" s="1"/>
  <c r="A23" i="62" s="1"/>
  <c r="A24" i="62" s="1"/>
  <c r="A25" i="62" s="1"/>
  <c r="A26" i="62" s="1"/>
  <c r="A27" i="62" s="1"/>
  <c r="A28" i="62" s="1"/>
  <c r="A29" i="62" s="1"/>
  <c r="A30" i="62" s="1"/>
  <c r="A31" i="62" s="1"/>
  <c r="A32" i="62" s="1"/>
  <c r="A33" i="62" s="1"/>
  <c r="A34" i="62" s="1"/>
  <c r="A35" i="62" s="1"/>
  <c r="A36" i="62" s="1"/>
  <c r="A37" i="62" s="1"/>
  <c r="A38" i="62" s="1"/>
  <c r="A39" i="62" s="1"/>
  <c r="A40" i="62" s="1"/>
  <c r="A41" i="62" s="1"/>
  <c r="A42" i="62" s="1"/>
  <c r="A43" i="62" s="1"/>
  <c r="A44" i="62" s="1"/>
  <c r="A45" i="62" s="1"/>
  <c r="A46" i="62" s="1"/>
  <c r="A47" i="62" s="1"/>
  <c r="A48" i="62" s="1"/>
  <c r="A49" i="62" s="1"/>
  <c r="A50" i="62" s="1"/>
  <c r="A51" i="62" s="1"/>
  <c r="A52" i="62" s="1"/>
  <c r="A53" i="62" s="1"/>
  <c r="A54" i="62" s="1"/>
  <c r="A55" i="62" s="1"/>
  <c r="A56" i="62" s="1"/>
  <c r="A57" i="62" s="1"/>
  <c r="A58" i="62" s="1"/>
  <c r="A59" i="62" s="1"/>
  <c r="A60" i="62" s="1"/>
  <c r="A61" i="62" s="1"/>
  <c r="A62" i="62" s="1"/>
  <c r="A63" i="62" s="1"/>
  <c r="A64" i="62" s="1"/>
  <c r="A65" i="62" s="1"/>
  <c r="A66" i="62" s="1"/>
  <c r="A67" i="62" s="1"/>
  <c r="A68" i="62" s="1"/>
  <c r="A69" i="62" s="1"/>
  <c r="A3" i="62"/>
  <c r="B40" i="63" l="1"/>
  <c r="B41" i="63" s="1"/>
  <c r="B42" i="63" s="1"/>
  <c r="B67" i="62"/>
  <c r="B68" i="62" s="1"/>
  <c r="B69" i="62" s="1"/>
  <c r="B43" i="63" l="1"/>
  <c r="B44" i="63" s="1"/>
  <c r="B45" i="63" s="1"/>
  <c r="B46" i="63" s="1"/>
  <c r="B47" i="63" s="1"/>
  <c r="B48" i="63" s="1"/>
  <c r="B49" i="63" s="1"/>
  <c r="B50" i="63" s="1"/>
  <c r="B51" i="63" s="1"/>
  <c r="B52" i="63" s="1"/>
  <c r="B53" i="63" s="1"/>
  <c r="B54" i="63" s="1"/>
  <c r="B55" i="63" s="1"/>
  <c r="B56" i="63" s="1"/>
  <c r="B57" i="63" s="1"/>
  <c r="B58" i="63" s="1"/>
  <c r="B8" i="61"/>
  <c r="B9" i="61" s="1"/>
  <c r="B10" i="61" s="1"/>
  <c r="B11" i="61" s="1"/>
  <c r="B12" i="61" s="1"/>
  <c r="B13" i="61" s="1"/>
  <c r="A7" i="61"/>
  <c r="A8" i="61" s="1"/>
  <c r="A9" i="61" s="1"/>
  <c r="A10" i="61" s="1"/>
  <c r="A11" i="61" s="1"/>
  <c r="A12" i="61" s="1"/>
  <c r="A13" i="61" s="1"/>
  <c r="A14" i="61" s="1"/>
  <c r="A15" i="61" s="1"/>
  <c r="A16" i="61" s="1"/>
  <c r="A17" i="61" s="1"/>
  <c r="A18" i="61" s="1"/>
  <c r="A19" i="61" s="1"/>
  <c r="A20" i="61" s="1"/>
  <c r="A21" i="61" s="1"/>
  <c r="A22" i="61" s="1"/>
  <c r="A23" i="61" s="1"/>
  <c r="A24" i="61" s="1"/>
  <c r="A25" i="61" s="1"/>
  <c r="A26" i="61" s="1"/>
  <c r="A27" i="61" s="1"/>
  <c r="A28" i="61" s="1"/>
  <c r="A29" i="61" s="1"/>
  <c r="A30" i="61" s="1"/>
  <c r="A31" i="61" s="1"/>
  <c r="A32" i="61" s="1"/>
  <c r="A33" i="61" s="1"/>
  <c r="A34" i="61" s="1"/>
  <c r="A35" i="61" s="1"/>
  <c r="A36" i="61" s="1"/>
  <c r="A37" i="61" s="1"/>
  <c r="A38" i="61" s="1"/>
  <c r="A39" i="61" s="1"/>
  <c r="A40" i="61" s="1"/>
  <c r="A41" i="61" s="1"/>
  <c r="A42" i="61" s="1"/>
  <c r="A43" i="61" s="1"/>
  <c r="A44" i="61" s="1"/>
  <c r="A45" i="61" s="1"/>
  <c r="A46" i="61" s="1"/>
  <c r="A47" i="61" s="1"/>
  <c r="A48" i="61" s="1"/>
  <c r="A49" i="61" s="1"/>
  <c r="A50" i="61" s="1"/>
  <c r="A51" i="61" s="1"/>
  <c r="A52" i="61" s="1"/>
  <c r="A53" i="61" s="1"/>
  <c r="A54" i="61" s="1"/>
  <c r="A55" i="61" s="1"/>
  <c r="A56" i="61" s="1"/>
  <c r="A57" i="61" s="1"/>
  <c r="A3" i="61"/>
  <c r="B59" i="63" l="1"/>
  <c r="B60" i="63" s="1"/>
  <c r="B61" i="63" s="1"/>
  <c r="B62" i="63" s="1"/>
  <c r="B14" i="61"/>
  <c r="B15" i="61" s="1"/>
  <c r="B16" i="61" s="1"/>
  <c r="B17" i="61" s="1"/>
  <c r="B18" i="61" s="1"/>
  <c r="B19" i="61" s="1"/>
  <c r="B20" i="61" s="1"/>
  <c r="B21" i="61" s="1"/>
  <c r="B22" i="61" s="1"/>
  <c r="B23" i="61" s="1"/>
  <c r="B24" i="61" s="1"/>
  <c r="B25" i="61" s="1"/>
  <c r="B26" i="61" s="1"/>
  <c r="B27" i="61" s="1"/>
  <c r="B28" i="61" s="1"/>
  <c r="B29" i="61" s="1"/>
  <c r="B30" i="61" s="1"/>
  <c r="B31" i="61" s="1"/>
  <c r="B32" i="61" s="1"/>
  <c r="B33" i="61" s="1"/>
  <c r="B34" i="61" s="1"/>
  <c r="B35" i="61" s="1"/>
  <c r="B36" i="61" s="1"/>
  <c r="B37" i="61" s="1"/>
  <c r="B38" i="61" s="1"/>
  <c r="B8" i="60"/>
  <c r="B9" i="60" s="1"/>
  <c r="B10" i="60" s="1"/>
  <c r="B11" i="60" s="1"/>
  <c r="B12" i="60" s="1"/>
  <c r="B13" i="60" s="1"/>
  <c r="B14" i="60" s="1"/>
  <c r="B15" i="60" s="1"/>
  <c r="B16" i="60" s="1"/>
  <c r="B17" i="60" s="1"/>
  <c r="B18" i="60" s="1"/>
  <c r="B19" i="60" s="1"/>
  <c r="B20" i="60" s="1"/>
  <c r="B21" i="60" s="1"/>
  <c r="B22" i="60" s="1"/>
  <c r="B23" i="60" s="1"/>
  <c r="B24" i="60" s="1"/>
  <c r="B25" i="60" s="1"/>
  <c r="B26" i="60" s="1"/>
  <c r="B27" i="60" s="1"/>
  <c r="A7" i="60"/>
  <c r="A8" i="60" s="1"/>
  <c r="A9" i="60" s="1"/>
  <c r="A10" i="60" s="1"/>
  <c r="A11" i="60" s="1"/>
  <c r="A12" i="60" s="1"/>
  <c r="A13" i="60" s="1"/>
  <c r="A14" i="60" s="1"/>
  <c r="A15" i="60" s="1"/>
  <c r="A16" i="60" s="1"/>
  <c r="A17" i="60" s="1"/>
  <c r="A18" i="60" s="1"/>
  <c r="A19" i="60" s="1"/>
  <c r="A20" i="60" s="1"/>
  <c r="A21" i="60" s="1"/>
  <c r="A22" i="60" s="1"/>
  <c r="A23" i="60" s="1"/>
  <c r="A24" i="60" s="1"/>
  <c r="A25" i="60" s="1"/>
  <c r="A26" i="60" s="1"/>
  <c r="A27" i="60" s="1"/>
  <c r="A28" i="60" s="1"/>
  <c r="A29" i="60" s="1"/>
  <c r="A30" i="60" s="1"/>
  <c r="A31" i="60" s="1"/>
  <c r="A3" i="60"/>
  <c r="B39" i="61" l="1"/>
  <c r="B40" i="61" s="1"/>
  <c r="B41" i="61" s="1"/>
  <c r="B42" i="61" s="1"/>
  <c r="B43" i="61" s="1"/>
  <c r="B44" i="61" s="1"/>
  <c r="B45" i="61" s="1"/>
  <c r="B28" i="60"/>
  <c r="B29" i="60" s="1"/>
  <c r="B30" i="60" s="1"/>
  <c r="B31" i="60" s="1"/>
  <c r="B46" i="61" l="1"/>
  <c r="B47" i="61" s="1"/>
  <c r="B48" i="61" s="1"/>
  <c r="B49" i="61" s="1"/>
  <c r="B50" i="61" s="1"/>
  <c r="B51" i="61" s="1"/>
  <c r="B52" i="61" l="1"/>
  <c r="B8" i="58"/>
  <c r="B9" i="58" s="1"/>
  <c r="B10" i="58" s="1"/>
  <c r="A7" i="58"/>
  <c r="A8" i="58" s="1"/>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3" i="58"/>
  <c r="B53" i="61" l="1"/>
  <c r="B54" i="61" s="1"/>
  <c r="B11" i="58"/>
  <c r="B12" i="58" s="1"/>
  <c r="B8" i="57"/>
  <c r="B9" i="57" s="1"/>
  <c r="B10" i="57" s="1"/>
  <c r="B11" i="57" s="1"/>
  <c r="B12" i="57" s="1"/>
  <c r="B13" i="57" s="1"/>
  <c r="B14" i="57" s="1"/>
  <c r="B15" i="57" s="1"/>
  <c r="B16" i="57" s="1"/>
  <c r="B17" i="57" s="1"/>
  <c r="B18" i="57" s="1"/>
  <c r="B19" i="57" s="1"/>
  <c r="B20" i="57" s="1"/>
  <c r="B21" i="57" s="1"/>
  <c r="B22" i="57" s="1"/>
  <c r="B23" i="57" s="1"/>
  <c r="B24" i="57" s="1"/>
  <c r="B25" i="57" s="1"/>
  <c r="B26" i="57" s="1"/>
  <c r="B27" i="57" s="1"/>
  <c r="B28" i="57" s="1"/>
  <c r="B29" i="57" s="1"/>
  <c r="B30" i="57" s="1"/>
  <c r="B31" i="57" s="1"/>
  <c r="B32" i="57" s="1"/>
  <c r="B33" i="57" s="1"/>
  <c r="B34" i="57" s="1"/>
  <c r="B35" i="57" s="1"/>
  <c r="B36" i="57" s="1"/>
  <c r="B37" i="57" s="1"/>
  <c r="B38" i="57" s="1"/>
  <c r="B39" i="57" s="1"/>
  <c r="B40" i="57" s="1"/>
  <c r="B41" i="57" s="1"/>
  <c r="B42" i="57" s="1"/>
  <c r="B43" i="57" s="1"/>
  <c r="B44" i="57" s="1"/>
  <c r="B45" i="57" s="1"/>
  <c r="B46" i="57" s="1"/>
  <c r="B47" i="57" s="1"/>
  <c r="B48" i="57" s="1"/>
  <c r="B49" i="57" s="1"/>
  <c r="B50" i="57" s="1"/>
  <c r="B51" i="57" s="1"/>
  <c r="B52" i="57" s="1"/>
  <c r="B53" i="57" s="1"/>
  <c r="B54" i="57" s="1"/>
  <c r="B55" i="57" s="1"/>
  <c r="B56" i="57" s="1"/>
  <c r="A7" i="57"/>
  <c r="A8" i="57" s="1"/>
  <c r="A9" i="57" s="1"/>
  <c r="A10" i="57" s="1"/>
  <c r="A11" i="57" s="1"/>
  <c r="A12" i="57" s="1"/>
  <c r="A13" i="57" s="1"/>
  <c r="A14" i="57" s="1"/>
  <c r="A15" i="57" s="1"/>
  <c r="A16" i="57" s="1"/>
  <c r="A17" i="57" s="1"/>
  <c r="A18" i="57" s="1"/>
  <c r="A19" i="57" s="1"/>
  <c r="A20" i="57" s="1"/>
  <c r="A21" i="57" s="1"/>
  <c r="A22" i="57" s="1"/>
  <c r="A23" i="57" s="1"/>
  <c r="A24" i="57" s="1"/>
  <c r="A25" i="57" s="1"/>
  <c r="A26" i="57" s="1"/>
  <c r="A27" i="57" s="1"/>
  <c r="A28" i="57" s="1"/>
  <c r="A29" i="57" s="1"/>
  <c r="A30" i="57" s="1"/>
  <c r="A31" i="57" s="1"/>
  <c r="A32" i="57" s="1"/>
  <c r="A33" i="57" s="1"/>
  <c r="A34" i="57" s="1"/>
  <c r="A35" i="57" s="1"/>
  <c r="A36" i="57" s="1"/>
  <c r="A37" i="57" s="1"/>
  <c r="A38" i="57" s="1"/>
  <c r="A39" i="57" s="1"/>
  <c r="A40" i="57" s="1"/>
  <c r="A41" i="57" s="1"/>
  <c r="A42" i="57" s="1"/>
  <c r="A43" i="57" s="1"/>
  <c r="A44" i="57" s="1"/>
  <c r="A45" i="57" s="1"/>
  <c r="A46" i="57" s="1"/>
  <c r="A47" i="57" s="1"/>
  <c r="A48" i="57" s="1"/>
  <c r="A49" i="57" s="1"/>
  <c r="A50" i="57" s="1"/>
  <c r="A51" i="57" s="1"/>
  <c r="A52" i="57" s="1"/>
  <c r="A53" i="57" s="1"/>
  <c r="A54" i="57" s="1"/>
  <c r="A55" i="57" s="1"/>
  <c r="A56" i="57" s="1"/>
  <c r="A3" i="57"/>
  <c r="B55" i="61" l="1"/>
  <c r="B56" i="61" s="1"/>
  <c r="B57" i="61" s="1"/>
  <c r="B13" i="58"/>
  <c r="B14" i="58" s="1"/>
  <c r="B15" i="58" s="1"/>
  <c r="B16" i="58" s="1"/>
  <c r="B17" i="58" s="1"/>
  <c r="B18" i="58" l="1"/>
  <c r="B19" i="58" s="1"/>
  <c r="B20" i="58" s="1"/>
  <c r="B21" i="58" s="1"/>
  <c r="B22" i="58" s="1"/>
  <c r="B23" i="58" s="1"/>
  <c r="B24" i="58" s="1"/>
  <c r="B25" i="58" s="1"/>
  <c r="B26" i="58" s="1"/>
  <c r="B27" i="58" s="1"/>
  <c r="B28" i="58" s="1"/>
  <c r="B29" i="58" s="1"/>
  <c r="B30" i="58" s="1"/>
  <c r="B31" i="58" s="1"/>
  <c r="B32" i="58" s="1"/>
  <c r="B33" i="58" s="1"/>
  <c r="B34" i="58" s="1"/>
  <c r="B35" i="58" s="1"/>
  <c r="B36" i="58" s="1"/>
  <c r="B37" i="58" s="1"/>
  <c r="B38" i="58" l="1"/>
  <c r="B39" i="58" s="1"/>
  <c r="B40" i="58" s="1"/>
  <c r="B41" i="58" s="1"/>
  <c r="B8" i="56"/>
  <c r="B9" i="56" s="1"/>
  <c r="B10" i="56" s="1"/>
  <c r="B11" i="56" s="1"/>
  <c r="B12" i="56" s="1"/>
  <c r="B13" i="56" s="1"/>
  <c r="B14" i="56" s="1"/>
  <c r="B15" i="56" s="1"/>
  <c r="B16" i="56" s="1"/>
  <c r="B17" i="56" s="1"/>
  <c r="B18" i="56" s="1"/>
  <c r="B19" i="56" s="1"/>
  <c r="B20" i="56" s="1"/>
  <c r="B21" i="56" s="1"/>
  <c r="B22" i="56" s="1"/>
  <c r="B23" i="56" s="1"/>
  <c r="B24" i="56" s="1"/>
  <c r="B25" i="56" s="1"/>
  <c r="B26" i="56" s="1"/>
  <c r="B27" i="56" s="1"/>
  <c r="B28" i="56" s="1"/>
  <c r="B29" i="56" s="1"/>
  <c r="B30" i="56" s="1"/>
  <c r="B31" i="56" s="1"/>
  <c r="B32" i="56" s="1"/>
  <c r="B33" i="56" s="1"/>
  <c r="B34" i="56" s="1"/>
  <c r="B35" i="56" s="1"/>
  <c r="B36" i="56" s="1"/>
  <c r="B37" i="56" s="1"/>
  <c r="B38" i="56" s="1"/>
  <c r="B39" i="56" s="1"/>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3" i="56" s="1"/>
  <c r="A34" i="56" s="1"/>
  <c r="A35" i="56" s="1"/>
  <c r="A36" i="56" s="1"/>
  <c r="A37" i="56" s="1"/>
  <c r="A38" i="56" s="1"/>
  <c r="A39" i="56" s="1"/>
  <c r="A3" i="56"/>
  <c r="B42" i="58" l="1"/>
  <c r="B43" i="58" s="1"/>
  <c r="B44" i="58" s="1"/>
  <c r="B45" i="58" s="1"/>
  <c r="B8" i="55"/>
  <c r="B9" i="55" s="1"/>
  <c r="B10" i="55" s="1"/>
  <c r="B11" i="55" s="1"/>
  <c r="B12" i="55" s="1"/>
  <c r="B13" i="55" s="1"/>
  <c r="B14" i="55" s="1"/>
  <c r="B15" i="55" s="1"/>
  <c r="B16" i="55" s="1"/>
  <c r="B17" i="55" s="1"/>
  <c r="B18" i="55" s="1"/>
  <c r="B19" i="55" s="1"/>
  <c r="B20" i="55" s="1"/>
  <c r="B21" i="55" s="1"/>
  <c r="B22" i="55" s="1"/>
  <c r="B23" i="55" s="1"/>
  <c r="B24" i="55" s="1"/>
  <c r="B25" i="55" s="1"/>
  <c r="B26" i="55" s="1"/>
  <c r="B27" i="55" s="1"/>
  <c r="B28" i="55" s="1"/>
  <c r="B29" i="55" s="1"/>
  <c r="B30" i="55" s="1"/>
  <c r="B31" i="55" s="1"/>
  <c r="B32" i="55" s="1"/>
  <c r="B33" i="55" s="1"/>
  <c r="B34" i="55" s="1"/>
  <c r="B35" i="55" s="1"/>
  <c r="B36" i="55" s="1"/>
  <c r="B37" i="55" s="1"/>
  <c r="B38" i="55" s="1"/>
  <c r="B39" i="55" s="1"/>
  <c r="B40" i="55" s="1"/>
  <c r="B41" i="55" s="1"/>
  <c r="B42" i="55" s="1"/>
  <c r="B43" i="55" s="1"/>
  <c r="B44" i="55" s="1"/>
  <c r="B45" i="55" s="1"/>
  <c r="B46" i="55" s="1"/>
  <c r="B47" i="55" s="1"/>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3" i="55" s="1"/>
  <c r="A34" i="55" s="1"/>
  <c r="A35" i="55" s="1"/>
  <c r="A36" i="55" s="1"/>
  <c r="A37" i="55" s="1"/>
  <c r="A38" i="55" s="1"/>
  <c r="A39" i="55" s="1"/>
  <c r="A40" i="55" s="1"/>
  <c r="A41" i="55" s="1"/>
  <c r="A42" i="55" s="1"/>
  <c r="A43" i="55" s="1"/>
  <c r="A44" i="55" s="1"/>
  <c r="A45" i="55" s="1"/>
  <c r="A46" i="55" s="1"/>
  <c r="A47" i="55" s="1"/>
  <c r="B46" i="58" l="1"/>
  <c r="A3" i="55"/>
  <c r="B8" i="54"/>
  <c r="B9" i="54" s="1"/>
  <c r="B10" i="54" s="1"/>
  <c r="B11" i="54" s="1"/>
  <c r="B12" i="54" s="1"/>
  <c r="B13" i="54" s="1"/>
  <c r="B14" i="54" s="1"/>
  <c r="B15" i="54" s="1"/>
  <c r="B16" i="54" s="1"/>
  <c r="B17" i="54" s="1"/>
  <c r="B18" i="54" s="1"/>
  <c r="B19" i="54" s="1"/>
  <c r="B20" i="54" s="1"/>
  <c r="B21" i="54" s="1"/>
  <c r="B22" i="54" s="1"/>
  <c r="B23" i="54" s="1"/>
  <c r="B24" i="54" s="1"/>
  <c r="B25" i="54" s="1"/>
  <c r="B26" i="54" s="1"/>
  <c r="B27" i="54" s="1"/>
  <c r="B28" i="54" s="1"/>
  <c r="B29" i="54" s="1"/>
  <c r="B30" i="54" s="1"/>
  <c r="B31" i="54" s="1"/>
  <c r="B32" i="54" s="1"/>
  <c r="B33" i="54" s="1"/>
  <c r="B34" i="54" s="1"/>
  <c r="B35" i="54" s="1"/>
  <c r="B36" i="54" s="1"/>
  <c r="B37" i="54" s="1"/>
  <c r="B38" i="54" s="1"/>
  <c r="B39" i="54" s="1"/>
  <c r="B40" i="54" s="1"/>
  <c r="B41" i="54" s="1"/>
  <c r="B42" i="54" s="1"/>
  <c r="B43" i="54" s="1"/>
  <c r="B44" i="54" s="1"/>
  <c r="B45" i="54" s="1"/>
  <c r="B46" i="54" s="1"/>
  <c r="B47" i="54" s="1"/>
  <c r="B48" i="54" s="1"/>
  <c r="B49" i="54" s="1"/>
  <c r="A7" i="54"/>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N9" i="7"/>
  <c r="I31" i="47"/>
  <c r="AN9" i="5"/>
  <c r="BR9" i="5" s="1"/>
  <c r="A3" i="54" l="1"/>
  <c r="A7" i="53"/>
  <c r="A8" i="53" s="1"/>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B9" i="53"/>
  <c r="B10" i="53" s="1"/>
  <c r="B11" i="53" s="1"/>
  <c r="B12" i="53" s="1"/>
  <c r="B13" i="53" s="1"/>
  <c r="B14" i="53" s="1"/>
  <c r="B15" i="53" s="1"/>
  <c r="B16" i="53" s="1"/>
  <c r="B17" i="53" s="1"/>
  <c r="B18" i="53" s="1"/>
  <c r="B19" i="53" s="1"/>
  <c r="B20" i="53" s="1"/>
  <c r="B21" i="53" s="1"/>
  <c r="B22" i="53" s="1"/>
  <c r="B23" i="53" s="1"/>
  <c r="B24" i="53" s="1"/>
  <c r="B25" i="53" s="1"/>
  <c r="B26" i="53" s="1"/>
  <c r="B27" i="53" s="1"/>
  <c r="B28" i="53" s="1"/>
  <c r="B29" i="53" s="1"/>
  <c r="B30" i="53" s="1"/>
  <c r="B31" i="53" s="1"/>
  <c r="B32" i="53" s="1"/>
  <c r="B33" i="53" s="1"/>
  <c r="B34" i="53" s="1"/>
  <c r="B35" i="53" s="1"/>
  <c r="B36" i="53" s="1"/>
  <c r="B37" i="53" s="1"/>
  <c r="B38" i="53" s="1"/>
  <c r="B39" i="53" s="1"/>
  <c r="B40" i="53" s="1"/>
  <c r="B41" i="53" s="1"/>
  <c r="B42" i="53" s="1"/>
  <c r="B43" i="53" s="1"/>
  <c r="B44" i="53" s="1"/>
  <c r="B45" i="53" s="1"/>
  <c r="B46" i="53" s="1"/>
  <c r="B47" i="53" s="1"/>
  <c r="B8" i="53"/>
  <c r="A3" i="53" l="1"/>
  <c r="B8" i="52" l="1"/>
  <c r="B9" i="52" s="1"/>
  <c r="B10" i="52" s="1"/>
  <c r="B11" i="52" s="1"/>
  <c r="B12" i="52" s="1"/>
  <c r="B13" i="52" s="1"/>
  <c r="B14" i="52" s="1"/>
  <c r="B15" i="52" s="1"/>
  <c r="B16" i="52" s="1"/>
  <c r="B17" i="52" s="1"/>
  <c r="B18" i="52" s="1"/>
  <c r="B19" i="52" s="1"/>
  <c r="B20" i="52" s="1"/>
  <c r="B21" i="52" s="1"/>
  <c r="B22" i="52" s="1"/>
  <c r="B23" i="52" s="1"/>
  <c r="B24" i="52" s="1"/>
  <c r="B25" i="52" s="1"/>
  <c r="B26" i="52" s="1"/>
  <c r="B27" i="52" s="1"/>
  <c r="B28" i="52" s="1"/>
  <c r="B29" i="52" s="1"/>
  <c r="B30" i="52" s="1"/>
  <c r="B31" i="52" s="1"/>
  <c r="B32" i="52" s="1"/>
  <c r="B33" i="52" s="1"/>
  <c r="B34" i="52" s="1"/>
  <c r="B35" i="52" s="1"/>
  <c r="B36" i="52" s="1"/>
  <c r="B37" i="52" s="1"/>
  <c r="B38" i="52" s="1"/>
  <c r="B39" i="52" s="1"/>
  <c r="B40" i="52" s="1"/>
  <c r="B41" i="52" s="1"/>
  <c r="B42" i="52" s="1"/>
  <c r="B43" i="52" s="1"/>
  <c r="B44" i="52" s="1"/>
  <c r="B45" i="52" s="1"/>
  <c r="A2" i="52"/>
  <c r="A7" i="52" s="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3" i="52" l="1"/>
  <c r="AO14" i="3" l="1"/>
  <c r="B8" i="51"/>
  <c r="B9" i="51" s="1"/>
  <c r="B10" i="51" s="1"/>
  <c r="B11" i="51" s="1"/>
  <c r="B12" i="51" s="1"/>
  <c r="B13" i="51" s="1"/>
  <c r="B14" i="51" s="1"/>
  <c r="B15" i="51" s="1"/>
  <c r="B16" i="51" s="1"/>
  <c r="B17" i="51" s="1"/>
  <c r="B18" i="51" s="1"/>
  <c r="B19" i="51" s="1"/>
  <c r="B20" i="51" s="1"/>
  <c r="B21" i="51" s="1"/>
  <c r="B22" i="51" s="1"/>
  <c r="B23" i="51" s="1"/>
  <c r="B24" i="51" s="1"/>
  <c r="B25" i="51" s="1"/>
  <c r="B26" i="51" s="1"/>
  <c r="B27" i="51" s="1"/>
  <c r="B28" i="51" s="1"/>
  <c r="B29" i="51" s="1"/>
  <c r="B30" i="51" s="1"/>
  <c r="B31" i="51" s="1"/>
  <c r="B32" i="51" s="1"/>
  <c r="B33" i="51" s="1"/>
  <c r="A7" i="51"/>
  <c r="A8" i="51" s="1"/>
  <c r="A9" i="51" s="1"/>
  <c r="A10" i="51" s="1"/>
  <c r="A11" i="51" s="1"/>
  <c r="A12" i="51" s="1"/>
  <c r="A13" i="51" s="1"/>
  <c r="A14" i="51" s="1"/>
  <c r="A15" i="51" s="1"/>
  <c r="A16" i="51" s="1"/>
  <c r="A17" i="51" s="1"/>
  <c r="A18" i="51" s="1"/>
  <c r="A19" i="51" s="1"/>
  <c r="A20" i="51" s="1"/>
  <c r="A21" i="51" s="1"/>
  <c r="A22" i="51" s="1"/>
  <c r="A23" i="51" s="1"/>
  <c r="A24" i="51" s="1"/>
  <c r="A25" i="51" s="1"/>
  <c r="A26" i="51" s="1"/>
  <c r="A27" i="51" s="1"/>
  <c r="A28" i="51" s="1"/>
  <c r="A29" i="51" s="1"/>
  <c r="A30" i="51" s="1"/>
  <c r="A31" i="51" s="1"/>
  <c r="A32" i="51" s="1"/>
  <c r="A33" i="51" s="1"/>
  <c r="A3" i="51" l="1"/>
  <c r="A3" i="50" l="1"/>
  <c r="B8" i="50"/>
  <c r="B9" i="50" s="1"/>
  <c r="B10" i="50" s="1"/>
  <c r="B11" i="50" s="1"/>
  <c r="B12" i="50" s="1"/>
  <c r="B13" i="50" s="1"/>
  <c r="B14" i="50" s="1"/>
  <c r="B15" i="50" s="1"/>
  <c r="B16" i="50" s="1"/>
  <c r="B17" i="50" s="1"/>
  <c r="B18" i="50" s="1"/>
  <c r="B19" i="50" s="1"/>
  <c r="B20" i="50" s="1"/>
  <c r="B21" i="50" s="1"/>
  <c r="B22" i="50" s="1"/>
  <c r="B23" i="50" s="1"/>
  <c r="B24" i="50" s="1"/>
  <c r="B25" i="50" s="1"/>
  <c r="B26" i="50" s="1"/>
  <c r="B27" i="50" s="1"/>
  <c r="B28" i="50" s="1"/>
  <c r="B29" i="50" s="1"/>
  <c r="B30" i="50" s="1"/>
  <c r="B31" i="50" s="1"/>
  <c r="B32" i="50" s="1"/>
  <c r="B33" i="50" s="1"/>
  <c r="B34" i="50" s="1"/>
  <c r="B35" i="50" s="1"/>
  <c r="B36" i="50" s="1"/>
  <c r="B37" i="50" s="1"/>
  <c r="B38" i="50" s="1"/>
  <c r="B39" i="50" s="1"/>
  <c r="B40" i="50" s="1"/>
  <c r="B41" i="50" s="1"/>
  <c r="B42" i="50" s="1"/>
  <c r="B43" i="50" s="1"/>
  <c r="B44" i="50" s="1"/>
  <c r="B45" i="50" s="1"/>
  <c r="B46" i="50" s="1"/>
  <c r="B47" i="50" s="1"/>
  <c r="B48" i="50" s="1"/>
  <c r="B49" i="50" s="1"/>
  <c r="B50" i="50" s="1"/>
  <c r="B51" i="50" s="1"/>
  <c r="B52" i="50" s="1"/>
  <c r="B53" i="50" s="1"/>
  <c r="B54" i="50" s="1"/>
  <c r="B55" i="50" s="1"/>
  <c r="B56" i="50" s="1"/>
  <c r="B57" i="50" s="1"/>
  <c r="B58" i="50" s="1"/>
  <c r="B59" i="50" s="1"/>
  <c r="B60" i="50" s="1"/>
  <c r="B61" i="50" s="1"/>
  <c r="B62" i="50" s="1"/>
  <c r="B63" i="50" s="1"/>
  <c r="B64" i="50" s="1"/>
  <c r="B65" i="50" s="1"/>
  <c r="B66" i="50" s="1"/>
  <c r="B67" i="50" s="1"/>
  <c r="B68" i="50" s="1"/>
  <c r="B69" i="50" s="1"/>
  <c r="A7" i="50" l="1"/>
  <c r="A8" i="50" s="1"/>
  <c r="A9" i="50" s="1"/>
  <c r="A10" i="50" s="1"/>
  <c r="A11" i="50" s="1"/>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J8" i="5" l="1"/>
  <c r="J10" i="5" s="1"/>
  <c r="J8" i="7"/>
  <c r="AN8" i="5" l="1"/>
  <c r="BR8" i="5" s="1"/>
  <c r="B8" i="49"/>
  <c r="B9" i="49" s="1"/>
  <c r="B10" i="49" s="1"/>
  <c r="B11" i="49" s="1"/>
  <c r="B12" i="49" s="1"/>
  <c r="B13" i="49" s="1"/>
  <c r="B14" i="49" s="1"/>
  <c r="B15" i="49" s="1"/>
  <c r="B16" i="49" s="1"/>
  <c r="B17" i="49" s="1"/>
  <c r="B18" i="49" s="1"/>
  <c r="B19" i="49" s="1"/>
  <c r="B20" i="49" s="1"/>
  <c r="B21" i="49" s="1"/>
  <c r="B22" i="49" s="1"/>
  <c r="B23" i="49" s="1"/>
  <c r="B24" i="49" s="1"/>
  <c r="B25" i="49" s="1"/>
  <c r="B26" i="49" s="1"/>
  <c r="B27" i="49" s="1"/>
  <c r="B28" i="49" s="1"/>
  <c r="B29" i="49" s="1"/>
  <c r="B30" i="49" s="1"/>
  <c r="B31" i="49" s="1"/>
  <c r="B32" i="49" s="1"/>
  <c r="B33" i="49" s="1"/>
  <c r="B34" i="49" s="1"/>
  <c r="B35" i="49" s="1"/>
  <c r="B36" i="49" s="1"/>
  <c r="B37" i="49" s="1"/>
  <c r="B38" i="49" s="1"/>
  <c r="B39" i="49" s="1"/>
  <c r="B40" i="49" s="1"/>
  <c r="B41" i="49" s="1"/>
  <c r="B42" i="49" s="1"/>
  <c r="A7" i="49"/>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3" i="49"/>
  <c r="B8" i="48" l="1"/>
  <c r="B9" i="48" s="1"/>
  <c r="B10" i="48" s="1"/>
  <c r="B11" i="48" s="1"/>
  <c r="B12" i="48" s="1"/>
  <c r="B13" i="48" s="1"/>
  <c r="B14" i="48" s="1"/>
  <c r="B15" i="48" s="1"/>
  <c r="B16" i="48" s="1"/>
  <c r="B17" i="48" s="1"/>
  <c r="B18" i="48" s="1"/>
  <c r="B19" i="48" s="1"/>
  <c r="A7" i="48"/>
  <c r="A8" i="48" s="1"/>
  <c r="A9" i="48" s="1"/>
  <c r="A10" i="48" s="1"/>
  <c r="A11" i="48" s="1"/>
  <c r="A12" i="48" s="1"/>
  <c r="A13" i="48" s="1"/>
  <c r="A14" i="48" s="1"/>
  <c r="A15" i="48" s="1"/>
  <c r="A16" i="48" s="1"/>
  <c r="A17" i="48" s="1"/>
  <c r="A3" i="48"/>
  <c r="A18" i="48" l="1"/>
  <c r="A19" i="48" s="1"/>
  <c r="AN13" i="4" l="1"/>
  <c r="B8" i="47"/>
  <c r="B9" i="47" s="1"/>
  <c r="B10" i="47" s="1"/>
  <c r="B11" i="47" s="1"/>
  <c r="B12" i="47" s="1"/>
  <c r="B13" i="47" s="1"/>
  <c r="B14" i="47" s="1"/>
  <c r="B15" i="47" s="1"/>
  <c r="B16" i="47" s="1"/>
  <c r="B17" i="47" s="1"/>
  <c r="B18" i="47" s="1"/>
  <c r="B19" i="47" s="1"/>
  <c r="B20" i="47" s="1"/>
  <c r="B21" i="47" s="1"/>
  <c r="B22" i="47" s="1"/>
  <c r="B23" i="47" s="1"/>
  <c r="B24" i="47" s="1"/>
  <c r="B25" i="47" s="1"/>
  <c r="B26" i="47" s="1"/>
  <c r="B27" i="47" s="1"/>
  <c r="B28" i="47" s="1"/>
  <c r="B29" i="47" s="1"/>
  <c r="B30" i="47" s="1"/>
  <c r="B31" i="47" s="1"/>
  <c r="B32" i="47" s="1"/>
  <c r="B33" i="47" s="1"/>
  <c r="B34" i="47" s="1"/>
  <c r="B35" i="47" s="1"/>
  <c r="B36" i="47" s="1"/>
  <c r="B37" i="47" s="1"/>
  <c r="B38" i="47" s="1"/>
  <c r="B39" i="47" s="1"/>
  <c r="B40" i="47" s="1"/>
  <c r="B41" i="47" s="1"/>
  <c r="B42" i="47" s="1"/>
  <c r="B43" i="47" s="1"/>
  <c r="B44" i="47" s="1"/>
  <c r="B45" i="47" s="1"/>
  <c r="A7" i="47"/>
  <c r="A8" i="47" s="1"/>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3" i="47"/>
  <c r="B8" i="46" l="1"/>
  <c r="B9" i="46" s="1"/>
  <c r="B10" i="46" s="1"/>
  <c r="B11" i="46" s="1"/>
  <c r="B12" i="46" s="1"/>
  <c r="B13" i="46" s="1"/>
  <c r="B14" i="46" s="1"/>
  <c r="B15" i="46" s="1"/>
  <c r="B16" i="46" s="1"/>
  <c r="B17" i="46" s="1"/>
  <c r="B18" i="46" s="1"/>
  <c r="B19" i="46" s="1"/>
  <c r="B20" i="46" s="1"/>
  <c r="B21" i="46" s="1"/>
  <c r="B22" i="46" s="1"/>
  <c r="B23" i="46" s="1"/>
  <c r="B24" i="46" s="1"/>
  <c r="B25" i="46" s="1"/>
  <c r="B26" i="46" s="1"/>
  <c r="B27" i="46" s="1"/>
  <c r="B28" i="46" s="1"/>
  <c r="B29" i="46" s="1"/>
  <c r="B30" i="46" s="1"/>
  <c r="B31" i="46" s="1"/>
  <c r="B32" i="46" s="1"/>
  <c r="B33" i="46" s="1"/>
  <c r="B34" i="46" s="1"/>
  <c r="B35" i="46" s="1"/>
  <c r="B36" i="46" s="1"/>
  <c r="B37" i="46" s="1"/>
  <c r="B38" i="46" s="1"/>
  <c r="B39" i="46" s="1"/>
  <c r="B40" i="46" s="1"/>
  <c r="B41" i="46" s="1"/>
  <c r="B42" i="46" s="1"/>
  <c r="B43" i="46" s="1"/>
  <c r="B44" i="46" s="1"/>
  <c r="B45" i="46" s="1"/>
  <c r="B46" i="46" s="1"/>
  <c r="B47" i="46" s="1"/>
  <c r="B48" i="46" s="1"/>
  <c r="B49" i="46" s="1"/>
  <c r="B50" i="46" s="1"/>
  <c r="B51" i="46" s="1"/>
  <c r="B52" i="46" s="1"/>
  <c r="B53" i="46" s="1"/>
  <c r="A7" i="46"/>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3" i="46"/>
  <c r="B8" i="45" l="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42" i="45" s="1"/>
  <c r="A7" i="45"/>
  <c r="A8" i="45" s="1"/>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3" i="45"/>
  <c r="B8" i="44" l="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A7" i="44"/>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3" i="44"/>
  <c r="AN12" i="4" l="1"/>
  <c r="B8" i="43"/>
  <c r="B9" i="43" s="1"/>
  <c r="B10" i="43" s="1"/>
  <c r="B11" i="43" s="1"/>
  <c r="B12" i="43" s="1"/>
  <c r="B13" i="43" s="1"/>
  <c r="B14" i="43" s="1"/>
  <c r="B15" i="43" s="1"/>
  <c r="B16" i="43" s="1"/>
  <c r="B17" i="43" s="1"/>
  <c r="B18" i="43" s="1"/>
  <c r="B19" i="43" s="1"/>
  <c r="B20" i="43" s="1"/>
  <c r="B21" i="43" s="1"/>
  <c r="B22" i="43" s="1"/>
  <c r="B23" i="43" s="1"/>
  <c r="B24" i="43" s="1"/>
  <c r="B25" i="43" s="1"/>
  <c r="B26" i="43" s="1"/>
  <c r="B27" i="43" s="1"/>
  <c r="B28" i="43" s="1"/>
  <c r="B29" i="43" s="1"/>
  <c r="B30" i="43" s="1"/>
  <c r="B31" i="43" s="1"/>
  <c r="B32" i="43" s="1"/>
  <c r="B33" i="43" s="1"/>
  <c r="B34" i="43" s="1"/>
  <c r="B35" i="43" s="1"/>
  <c r="B36" i="43" s="1"/>
  <c r="B37" i="43" s="1"/>
  <c r="B38" i="43" s="1"/>
  <c r="B39" i="43" s="1"/>
  <c r="B40" i="43" s="1"/>
  <c r="B41" i="43" s="1"/>
  <c r="B42" i="43" s="1"/>
  <c r="B43" i="43" s="1"/>
  <c r="B44" i="43" s="1"/>
  <c r="B45" i="43" s="1"/>
  <c r="B46" i="43" s="1"/>
  <c r="B47" i="43" s="1"/>
  <c r="B48" i="43" s="1"/>
  <c r="B49" i="43" s="1"/>
  <c r="B50" i="43" s="1"/>
  <c r="B51" i="43" s="1"/>
  <c r="B52" i="43" s="1"/>
  <c r="B53" i="43" s="1"/>
  <c r="B54" i="43" s="1"/>
  <c r="B55" i="43" s="1"/>
  <c r="B56" i="43" s="1"/>
  <c r="B57" i="43" s="1"/>
  <c r="B58" i="43" s="1"/>
  <c r="A7" i="43"/>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3" i="43"/>
  <c r="BR8" i="7" l="1"/>
  <c r="BR10" i="7" s="1"/>
  <c r="AN8" i="7"/>
  <c r="AN10" i="7" s="1"/>
  <c r="BR10" i="5" l="1"/>
  <c r="AN10" i="5"/>
  <c r="AN14" i="4" l="1"/>
  <c r="B8" i="42"/>
  <c r="B9" i="42" s="1"/>
  <c r="B10" i="42" s="1"/>
  <c r="B11" i="42" s="1"/>
  <c r="B12" i="42" s="1"/>
  <c r="B13" i="42" s="1"/>
  <c r="B14" i="42" s="1"/>
  <c r="B15" i="42" s="1"/>
  <c r="B16" i="42" s="1"/>
  <c r="B17" i="42" s="1"/>
  <c r="B18" i="42" s="1"/>
  <c r="B19" i="42" s="1"/>
  <c r="B20" i="42" s="1"/>
  <c r="B21" i="42" s="1"/>
  <c r="B22" i="42" s="1"/>
  <c r="B23" i="42" s="1"/>
  <c r="B24" i="42" s="1"/>
  <c r="B25" i="42" s="1"/>
  <c r="B26" i="42" s="1"/>
  <c r="B27" i="42" s="1"/>
  <c r="B28" i="42" s="1"/>
  <c r="B29" i="42" s="1"/>
  <c r="B30" i="42" s="1"/>
  <c r="B31" i="42" s="1"/>
  <c r="B32" i="42" s="1"/>
  <c r="B33" i="42" s="1"/>
  <c r="B34" i="42" s="1"/>
  <c r="B35" i="42" s="1"/>
  <c r="B36" i="42" s="1"/>
  <c r="B37" i="42" s="1"/>
  <c r="B38" i="42" s="1"/>
  <c r="B39" i="42" s="1"/>
  <c r="B40" i="42" s="1"/>
  <c r="B41" i="42" s="1"/>
  <c r="B42" i="42" s="1"/>
  <c r="B43" i="42" s="1"/>
  <c r="B44" i="42" s="1"/>
  <c r="B45" i="42" s="1"/>
  <c r="B46" i="42" s="1"/>
  <c r="B47" i="42" s="1"/>
  <c r="B48" i="42" s="1"/>
  <c r="B49" i="42" s="1"/>
  <c r="B50" i="42" s="1"/>
  <c r="B51" i="42" s="1"/>
  <c r="B52" i="42" s="1"/>
  <c r="B53" i="42" s="1"/>
  <c r="B54" i="42" s="1"/>
  <c r="B55" i="42" s="1"/>
  <c r="B56" i="42" s="1"/>
  <c r="B57" i="42" s="1"/>
  <c r="B58" i="42" s="1"/>
  <c r="B59" i="42" s="1"/>
  <c r="B60" i="42" s="1"/>
  <c r="B61" i="42" s="1"/>
  <c r="B62" i="42" s="1"/>
  <c r="B63" i="42" s="1"/>
  <c r="B64" i="42" s="1"/>
  <c r="A7" i="42"/>
  <c r="A8" i="42" s="1"/>
  <c r="A9" i="42" s="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A35" i="42" s="1"/>
  <c r="A36" i="42" s="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A57" i="42" s="1"/>
  <c r="A58" i="42" s="1"/>
  <c r="A59" i="42" s="1"/>
  <c r="A60" i="42" s="1"/>
  <c r="A61" i="42" s="1"/>
  <c r="A62" i="42" s="1"/>
  <c r="A63" i="42" s="1"/>
  <c r="A64" i="42" s="1"/>
  <c r="A3" i="42"/>
  <c r="BT14" i="3" l="1"/>
  <c r="B8" i="41" l="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B30" i="41" s="1"/>
  <c r="B31" i="41" s="1"/>
  <c r="B32" i="41" s="1"/>
  <c r="B33" i="41" s="1"/>
  <c r="B34" i="41" s="1"/>
  <c r="B35" i="41" s="1"/>
  <c r="B36" i="41" s="1"/>
  <c r="B37" i="41" s="1"/>
  <c r="B38" i="41" s="1"/>
  <c r="B39" i="41" s="1"/>
  <c r="B40" i="41" s="1"/>
  <c r="A7" i="41"/>
  <c r="A8" i="41" s="1"/>
  <c r="A9" i="41" s="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3" i="41"/>
  <c r="B8" i="40" l="1"/>
  <c r="B9" i="40" s="1"/>
  <c r="B10" i="40" s="1"/>
  <c r="B11" i="40" s="1"/>
  <c r="B12" i="40" s="1"/>
  <c r="B13" i="40" s="1"/>
  <c r="B14" i="40" s="1"/>
  <c r="B15" i="40" s="1"/>
  <c r="B16" i="40" s="1"/>
  <c r="B17" i="40" s="1"/>
  <c r="B18" i="40" s="1"/>
  <c r="B19" i="40" s="1"/>
  <c r="B20" i="40" s="1"/>
  <c r="B21" i="40" s="1"/>
  <c r="B22" i="40" s="1"/>
  <c r="B23" i="40" s="1"/>
  <c r="B24" i="40" s="1"/>
  <c r="B25" i="40" s="1"/>
  <c r="B26" i="40" s="1"/>
  <c r="B27" i="40" s="1"/>
  <c r="B28" i="40" s="1"/>
  <c r="B29" i="40" s="1"/>
  <c r="B30" i="40" s="1"/>
  <c r="B31" i="40" s="1"/>
  <c r="B32" i="40" s="1"/>
  <c r="B33" i="40" s="1"/>
  <c r="B34" i="40" s="1"/>
  <c r="B35" i="40" s="1"/>
  <c r="B36" i="40" s="1"/>
  <c r="B37" i="40" s="1"/>
  <c r="B38" i="40" s="1"/>
  <c r="B39" i="40" s="1"/>
  <c r="A7" i="40"/>
  <c r="A8" i="40" s="1"/>
  <c r="A9" i="40" s="1"/>
  <c r="A10" i="40" s="1"/>
  <c r="A11" i="40" s="1"/>
  <c r="A12" i="40" s="1"/>
  <c r="A13" i="40" s="1"/>
  <c r="A14" i="40" s="1"/>
  <c r="A15" i="40" s="1"/>
  <c r="A16" i="40" s="1"/>
  <c r="A17" i="40" s="1"/>
  <c r="A18" i="40" s="1"/>
  <c r="A19" i="40" s="1"/>
  <c r="A20" i="40" s="1"/>
  <c r="A21" i="40" s="1"/>
  <c r="A22" i="40" s="1"/>
  <c r="A23" i="40" s="1"/>
  <c r="A24" i="40" s="1"/>
  <c r="A25" i="40" s="1"/>
  <c r="A26" i="40" s="1"/>
  <c r="A27" i="40" s="1"/>
  <c r="A28" i="40" s="1"/>
  <c r="A29" i="40" s="1"/>
  <c r="A30" i="40" s="1"/>
  <c r="A31" i="40" s="1"/>
  <c r="A32" i="40" s="1"/>
  <c r="A33" i="40" s="1"/>
  <c r="A34" i="40" s="1"/>
  <c r="A35" i="40" s="1"/>
  <c r="A36" i="40" s="1"/>
  <c r="A37" i="40" s="1"/>
  <c r="A38" i="40" s="1"/>
  <c r="A39" i="40" s="1"/>
  <c r="A3" i="40"/>
  <c r="B8" i="39" l="1"/>
  <c r="B9" i="39" s="1"/>
  <c r="B10" i="39" s="1"/>
  <c r="B11" i="39" s="1"/>
  <c r="B12" i="39" s="1"/>
  <c r="B13" i="39" s="1"/>
  <c r="B14" i="39" s="1"/>
  <c r="B15" i="39" s="1"/>
  <c r="B16" i="39" s="1"/>
  <c r="B17" i="39" s="1"/>
  <c r="B18" i="39" s="1"/>
  <c r="B19" i="39" s="1"/>
  <c r="B20" i="39" s="1"/>
  <c r="B21" i="39" s="1"/>
  <c r="B22" i="39" s="1"/>
  <c r="B23" i="39" s="1"/>
  <c r="B24" i="39" s="1"/>
  <c r="B25" i="39" s="1"/>
  <c r="B26" i="39" s="1"/>
  <c r="B27" i="39" s="1"/>
  <c r="B28" i="39" s="1"/>
  <c r="B29" i="39" s="1"/>
  <c r="B30" i="39" s="1"/>
  <c r="B31" i="39" s="1"/>
  <c r="B32" i="39" s="1"/>
  <c r="B33" i="39" s="1"/>
  <c r="B34" i="39" s="1"/>
  <c r="B35" i="39" s="1"/>
  <c r="B36" i="39" s="1"/>
  <c r="B37" i="39" s="1"/>
  <c r="B38" i="39" s="1"/>
  <c r="B39" i="39" s="1"/>
  <c r="B40" i="39" s="1"/>
  <c r="B41" i="39" s="1"/>
  <c r="A7" i="39"/>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3" i="39"/>
  <c r="B8" i="35" l="1"/>
  <c r="B9" i="35" s="1"/>
  <c r="B10" i="35" s="1"/>
  <c r="B11" i="35" s="1"/>
  <c r="B12" i="35" s="1"/>
  <c r="B13" i="35" s="1"/>
  <c r="B14" i="35" s="1"/>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B38" i="35" s="1"/>
  <c r="B39" i="35" s="1"/>
  <c r="B40" i="35" s="1"/>
  <c r="B41" i="35" s="1"/>
  <c r="B42" i="35" s="1"/>
  <c r="B43" i="35" s="1"/>
  <c r="B44" i="35" s="1"/>
  <c r="B45" i="35" s="1"/>
  <c r="B46" i="35" s="1"/>
  <c r="A7" i="35"/>
  <c r="A8" i="35" s="1"/>
  <c r="A9" i="35" s="1"/>
  <c r="A10" i="35" s="1"/>
  <c r="A11" i="35" s="1"/>
  <c r="A12" i="35" s="1"/>
  <c r="A13" i="35" s="1"/>
  <c r="A14" i="35" s="1"/>
  <c r="A15" i="35" s="1"/>
  <c r="A16" i="35" s="1"/>
  <c r="A17" i="35" s="1"/>
  <c r="A18" i="35" s="1"/>
  <c r="A19" i="35" s="1"/>
  <c r="A20" i="35" s="1"/>
  <c r="A21" i="35" s="1"/>
  <c r="A22" i="35" s="1"/>
  <c r="A23" i="35" s="1"/>
  <c r="A24" i="35" s="1"/>
  <c r="A25" i="35" s="1"/>
  <c r="A26" i="35" s="1"/>
  <c r="A27" i="35" s="1"/>
  <c r="A28" i="35" s="1"/>
  <c r="A29" i="35" s="1"/>
  <c r="A30" i="35" s="1"/>
  <c r="A31" i="35" s="1"/>
  <c r="A32" i="35" s="1"/>
  <c r="A33" i="35" s="1"/>
  <c r="A34" i="35" s="1"/>
  <c r="A35" i="35" s="1"/>
  <c r="A36" i="35" s="1"/>
  <c r="A37" i="35" s="1"/>
  <c r="A38" i="35" s="1"/>
  <c r="A39" i="35" s="1"/>
  <c r="A40" i="35" s="1"/>
  <c r="A41" i="35" s="1"/>
  <c r="A42" i="35" s="1"/>
  <c r="A43" i="35" s="1"/>
  <c r="A44" i="35" s="1"/>
  <c r="A45" i="35" s="1"/>
  <c r="A46" i="35" s="1"/>
  <c r="A3" i="35"/>
  <c r="B8" i="34" l="1"/>
  <c r="B9" i="34" s="1"/>
  <c r="B10" i="34" s="1"/>
  <c r="B11" i="34" s="1"/>
  <c r="B12" i="34" s="1"/>
  <c r="B13" i="34" s="1"/>
  <c r="B14" i="34" s="1"/>
  <c r="B15" i="34" s="1"/>
  <c r="B16" i="34" s="1"/>
  <c r="B17" i="34" s="1"/>
  <c r="B18" i="34" s="1"/>
  <c r="B19" i="34" s="1"/>
  <c r="B20" i="34" s="1"/>
  <c r="B21" i="34" s="1"/>
  <c r="B22" i="34" s="1"/>
  <c r="B23" i="34" s="1"/>
  <c r="B24" i="34" s="1"/>
  <c r="B25" i="34" s="1"/>
  <c r="B26" i="34" s="1"/>
  <c r="B27" i="34" s="1"/>
  <c r="B28" i="34" s="1"/>
  <c r="B29" i="34" s="1"/>
  <c r="B30" i="34" s="1"/>
  <c r="B31" i="34" s="1"/>
  <c r="B32" i="34" s="1"/>
  <c r="B33" i="34" s="1"/>
  <c r="B34" i="34" s="1"/>
  <c r="B35" i="34" s="1"/>
  <c r="B36" i="34" s="1"/>
  <c r="B37" i="34" s="1"/>
  <c r="B38" i="34" s="1"/>
  <c r="B39" i="34" s="1"/>
  <c r="B40" i="34" s="1"/>
  <c r="B41" i="34" s="1"/>
  <c r="B42" i="34" s="1"/>
  <c r="B43" i="34" s="1"/>
  <c r="B44" i="34" s="1"/>
  <c r="B45" i="34" s="1"/>
  <c r="B46" i="34" s="1"/>
  <c r="B47" i="34" s="1"/>
  <c r="B48" i="34" s="1"/>
  <c r="B49" i="34" s="1"/>
  <c r="B50" i="34" s="1"/>
  <c r="A7" i="34"/>
  <c r="A8" i="34" s="1"/>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A43" i="34" s="1"/>
  <c r="A44" i="34" s="1"/>
  <c r="A45" i="34" s="1"/>
  <c r="A46" i="34" s="1"/>
  <c r="A47" i="34" s="1"/>
  <c r="A48" i="34" s="1"/>
  <c r="A49" i="34" s="1"/>
  <c r="A50" i="34" s="1"/>
  <c r="A3" i="34"/>
  <c r="B8" i="33" l="1"/>
  <c r="B9" i="33" s="1"/>
  <c r="B10" i="33" s="1"/>
  <c r="B11" i="33" s="1"/>
  <c r="B12" i="33" s="1"/>
  <c r="B13" i="33" s="1"/>
  <c r="B14" i="33" s="1"/>
  <c r="B15" i="33" s="1"/>
  <c r="B16" i="33" s="1"/>
  <c r="B17" i="33" s="1"/>
  <c r="B18" i="33" s="1"/>
  <c r="B19" i="33" s="1"/>
  <c r="B20" i="33" s="1"/>
  <c r="B21" i="33" s="1"/>
  <c r="B22" i="33" s="1"/>
  <c r="B23" i="33" s="1"/>
  <c r="B24" i="33" s="1"/>
  <c r="B25" i="33" s="1"/>
  <c r="A7" i="33"/>
  <c r="A8" i="33" s="1"/>
  <c r="A9" i="33" s="1"/>
  <c r="A10" i="33" s="1"/>
  <c r="A11" i="33" s="1"/>
  <c r="A12" i="33" s="1"/>
  <c r="A13" i="33" s="1"/>
  <c r="A14" i="33" s="1"/>
  <c r="A15" i="33" s="1"/>
  <c r="A16" i="33" s="1"/>
  <c r="A17" i="33" s="1"/>
  <c r="A18" i="33" s="1"/>
  <c r="A19" i="33" s="1"/>
  <c r="A20" i="33" s="1"/>
  <c r="A21" i="33" s="1"/>
  <c r="A22" i="33" s="1"/>
  <c r="A23" i="33" s="1"/>
  <c r="A24" i="33" s="1"/>
  <c r="A25" i="33" s="1"/>
  <c r="A3" i="33"/>
  <c r="A47" i="32" l="1"/>
  <c r="B47" i="32"/>
  <c r="B8" i="32" l="1"/>
  <c r="B9" i="32" s="1"/>
  <c r="B10" i="32" s="1"/>
  <c r="B11" i="32" s="1"/>
  <c r="B12" i="32" s="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B35" i="32" s="1"/>
  <c r="B36" i="32" s="1"/>
  <c r="B37" i="32" s="1"/>
  <c r="B38" i="32" s="1"/>
  <c r="B39" i="32" s="1"/>
  <c r="B40" i="32" s="1"/>
  <c r="B41" i="32" s="1"/>
  <c r="B42" i="32" s="1"/>
  <c r="B43" i="32" s="1"/>
  <c r="B44" i="32" s="1"/>
  <c r="B45" i="32" s="1"/>
  <c r="B46" i="32" s="1"/>
  <c r="A7" i="32"/>
  <c r="A8" i="32" s="1"/>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3" i="32"/>
  <c r="B8" i="31" l="1"/>
  <c r="B9" i="31" s="1"/>
  <c r="B10" i="31" s="1"/>
  <c r="B11" i="31" s="1"/>
  <c r="B12" i="31" s="1"/>
  <c r="B13" i="31" s="1"/>
  <c r="B14" i="31" s="1"/>
  <c r="B15" i="31" s="1"/>
  <c r="B16" i="31" s="1"/>
  <c r="B17" i="31" s="1"/>
  <c r="B18" i="31" s="1"/>
  <c r="B19" i="31" s="1"/>
  <c r="B20" i="31" s="1"/>
  <c r="B21" i="31" s="1"/>
  <c r="B22" i="31" s="1"/>
  <c r="B23" i="31" s="1"/>
  <c r="B24" i="31" s="1"/>
  <c r="B25" i="31" s="1"/>
  <c r="B26" i="31" s="1"/>
  <c r="B27" i="31" s="1"/>
  <c r="B28" i="31" s="1"/>
  <c r="B29" i="31" s="1"/>
  <c r="B30" i="31" s="1"/>
  <c r="B31" i="31" s="1"/>
  <c r="B32" i="31" s="1"/>
  <c r="B33" i="31" s="1"/>
  <c r="B34" i="31" s="1"/>
  <c r="B35" i="31" s="1"/>
  <c r="B36" i="31" s="1"/>
  <c r="B37" i="31" s="1"/>
  <c r="B38" i="31" s="1"/>
  <c r="B39" i="31" s="1"/>
  <c r="B40" i="31" s="1"/>
  <c r="B41" i="31" s="1"/>
  <c r="B42" i="31" s="1"/>
  <c r="B43" i="31" s="1"/>
  <c r="B44" i="31" s="1"/>
  <c r="B45" i="31" s="1"/>
  <c r="B46" i="31" s="1"/>
  <c r="B47" i="31" s="1"/>
  <c r="A7" i="31"/>
  <c r="A8" i="31" s="1"/>
  <c r="A9" i="31" s="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3" i="31"/>
  <c r="B8" i="30" l="1"/>
  <c r="B9" i="30" s="1"/>
  <c r="B10" i="30" s="1"/>
  <c r="B11" i="30" s="1"/>
  <c r="B12" i="30" s="1"/>
  <c r="B13" i="30" s="1"/>
  <c r="B14" i="30" s="1"/>
  <c r="B15" i="30" s="1"/>
  <c r="B16" i="30" s="1"/>
  <c r="B17" i="30" s="1"/>
  <c r="B18" i="30" s="1"/>
  <c r="B19" i="30" s="1"/>
  <c r="B20" i="30" s="1"/>
  <c r="B21" i="30" s="1"/>
  <c r="B22" i="30" s="1"/>
  <c r="B23" i="30" s="1"/>
  <c r="B24" i="30" s="1"/>
  <c r="B25" i="30" s="1"/>
  <c r="B26" i="30" s="1"/>
  <c r="B27" i="30" s="1"/>
  <c r="B28" i="30" s="1"/>
  <c r="B29" i="30" s="1"/>
  <c r="B30" i="30" s="1"/>
  <c r="B31" i="30" s="1"/>
  <c r="B32" i="30" s="1"/>
  <c r="B33" i="30" s="1"/>
  <c r="B34" i="30" s="1"/>
  <c r="B35" i="30" s="1"/>
  <c r="B36" i="30" s="1"/>
  <c r="B37" i="30" s="1"/>
  <c r="B38" i="30" s="1"/>
  <c r="B39" i="30" s="1"/>
  <c r="B40" i="30" s="1"/>
  <c r="B41" i="30" s="1"/>
  <c r="B42" i="30" s="1"/>
  <c r="A7" i="30"/>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3" i="30"/>
  <c r="B8" i="29" l="1"/>
  <c r="B9" i="29" s="1"/>
  <c r="B10" i="29" s="1"/>
  <c r="B11" i="29" s="1"/>
  <c r="B12" i="29" s="1"/>
  <c r="B13" i="29" s="1"/>
  <c r="B14" i="29" s="1"/>
  <c r="B15" i="29" s="1"/>
  <c r="B16" i="29" s="1"/>
  <c r="B17" i="29" s="1"/>
  <c r="B18" i="29" s="1"/>
  <c r="B19" i="29" s="1"/>
  <c r="B20" i="29" s="1"/>
  <c r="B21" i="29" s="1"/>
  <c r="B22" i="29" s="1"/>
  <c r="B23" i="29" s="1"/>
  <c r="B24" i="29" s="1"/>
  <c r="B25" i="29" s="1"/>
  <c r="B26" i="29" s="1"/>
  <c r="B27" i="29" s="1"/>
  <c r="B28" i="29" s="1"/>
  <c r="B29" i="29" s="1"/>
  <c r="B30" i="29" s="1"/>
  <c r="B31" i="29" s="1"/>
  <c r="B32" i="29" s="1"/>
  <c r="B33" i="29" s="1"/>
  <c r="B34" i="29" s="1"/>
  <c r="B35" i="29" s="1"/>
  <c r="B36" i="29" s="1"/>
  <c r="B37" i="29" s="1"/>
  <c r="B38" i="29" s="1"/>
  <c r="B39" i="29" s="1"/>
  <c r="B40" i="29" s="1"/>
  <c r="A7" i="29"/>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3" i="29"/>
  <c r="A69" i="28" l="1"/>
  <c r="A70" i="28" s="1"/>
  <c r="B69" i="28"/>
  <c r="B70" i="28" s="1"/>
  <c r="B8" i="28" l="1"/>
  <c r="B9" i="28" s="1"/>
  <c r="B10" i="28" s="1"/>
  <c r="B11" i="28" s="1"/>
  <c r="B12" i="28" s="1"/>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B35" i="28" s="1"/>
  <c r="B36" i="28" s="1"/>
  <c r="B37" i="28" s="1"/>
  <c r="B38" i="28" s="1"/>
  <c r="B39" i="28" s="1"/>
  <c r="B40" i="28" s="1"/>
  <c r="B41" i="28" s="1"/>
  <c r="B42" i="28" s="1"/>
  <c r="B43" i="28" s="1"/>
  <c r="B44" i="28" s="1"/>
  <c r="B45" i="28" s="1"/>
  <c r="B46" i="28" s="1"/>
  <c r="B47" i="28" s="1"/>
  <c r="B48" i="28" s="1"/>
  <c r="B49" i="28" s="1"/>
  <c r="B50" i="28" s="1"/>
  <c r="B51" i="28" s="1"/>
  <c r="B52" i="28" s="1"/>
  <c r="B53" i="28" s="1"/>
  <c r="B54" i="28" s="1"/>
  <c r="B55" i="28" s="1"/>
  <c r="B56" i="28" s="1"/>
  <c r="B57" i="28" s="1"/>
  <c r="B58" i="28" s="1"/>
  <c r="B59" i="28" s="1"/>
  <c r="B60" i="28" s="1"/>
  <c r="B61" i="28" s="1"/>
  <c r="B62" i="28" s="1"/>
  <c r="B63" i="28" s="1"/>
  <c r="B64" i="28" s="1"/>
  <c r="B65" i="28" s="1"/>
  <c r="B66" i="28" s="1"/>
  <c r="B67" i="28" s="1"/>
  <c r="B68" i="28" s="1"/>
  <c r="A7" i="28"/>
  <c r="A8" i="28" s="1"/>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3" i="28"/>
  <c r="A7" i="27" l="1"/>
  <c r="B8" i="27"/>
  <c r="B9" i="27" s="1"/>
  <c r="B10" i="27" s="1"/>
  <c r="B11" i="27" s="1"/>
  <c r="B12" i="27" s="1"/>
  <c r="B13" i="27" s="1"/>
  <c r="B14" i="27" s="1"/>
  <c r="B15" i="27" s="1"/>
  <c r="B16" i="27" s="1"/>
  <c r="B17" i="27" s="1"/>
  <c r="B18" i="27" s="1"/>
  <c r="B19" i="27" s="1"/>
  <c r="B20" i="27" s="1"/>
  <c r="B21" i="27" s="1"/>
  <c r="B22" i="27" s="1"/>
  <c r="B23" i="27" s="1"/>
  <c r="B24" i="27" s="1"/>
  <c r="B25" i="27" s="1"/>
  <c r="B26" i="27" s="1"/>
  <c r="B27" i="27" s="1"/>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A8" i="27"/>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3" i="27"/>
  <c r="B8" i="26" l="1"/>
  <c r="B9" i="26" s="1"/>
  <c r="B10" i="26" s="1"/>
  <c r="B11" i="26" s="1"/>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36" i="26" s="1"/>
  <c r="B37" i="26" s="1"/>
  <c r="B38" i="26" s="1"/>
  <c r="B39" i="26" s="1"/>
  <c r="B40" i="26" s="1"/>
  <c r="B41" i="26" s="1"/>
  <c r="B42" i="26" s="1"/>
  <c r="B43" i="26" s="1"/>
  <c r="B44" i="26" s="1"/>
  <c r="B45" i="26" s="1"/>
  <c r="B46" i="26" s="1"/>
  <c r="B47" i="26" s="1"/>
  <c r="B48" i="26" s="1"/>
  <c r="B49" i="26" s="1"/>
  <c r="A7" i="26"/>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3" i="26"/>
  <c r="DF65" i="5" l="1"/>
  <c r="B8" i="25" l="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B53" i="25" s="1"/>
  <c r="B54" i="25" s="1"/>
  <c r="A7" i="25"/>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3" i="25"/>
  <c r="B8" i="24" l="1"/>
  <c r="B9" i="24" s="1"/>
  <c r="B10" i="24" s="1"/>
  <c r="B11" i="24" s="1"/>
  <c r="B12" i="24" s="1"/>
  <c r="B13" i="24" s="1"/>
  <c r="B14" i="24" s="1"/>
  <c r="B15" i="24" s="1"/>
  <c r="B16" i="24" s="1"/>
  <c r="B17" i="24" s="1"/>
  <c r="B18" i="24" s="1"/>
  <c r="B19" i="24" s="1"/>
  <c r="B20" i="24" s="1"/>
  <c r="B21" i="24" s="1"/>
  <c r="B22" i="24" s="1"/>
  <c r="B23" i="24" s="1"/>
  <c r="B24" i="24" s="1"/>
  <c r="B25" i="24" s="1"/>
  <c r="B26" i="24" s="1"/>
  <c r="B27" i="24" s="1"/>
  <c r="B28" i="24" s="1"/>
  <c r="B29" i="24" s="1"/>
  <c r="B30" i="24" s="1"/>
  <c r="B31" i="24" s="1"/>
  <c r="B32" i="24" s="1"/>
  <c r="B33" i="24" s="1"/>
  <c r="B34" i="24" s="1"/>
  <c r="B35" i="24" s="1"/>
  <c r="B36" i="24" s="1"/>
  <c r="B37" i="24" s="1"/>
  <c r="B38" i="24" s="1"/>
  <c r="B39" i="24" s="1"/>
  <c r="B40" i="24" s="1"/>
  <c r="B41" i="24" s="1"/>
  <c r="B42" i="24" s="1"/>
  <c r="B43" i="24" s="1"/>
  <c r="B44" i="24" s="1"/>
  <c r="B45" i="24" s="1"/>
  <c r="B46" i="24" s="1"/>
  <c r="B47" i="24" s="1"/>
  <c r="B48" i="24" s="1"/>
  <c r="B49" i="24" s="1"/>
  <c r="B50" i="24" s="1"/>
  <c r="B51" i="24" s="1"/>
  <c r="B52" i="24" s="1"/>
  <c r="B53" i="24" s="1"/>
  <c r="B54" i="24" s="1"/>
  <c r="B55" i="24" s="1"/>
  <c r="B56" i="24" s="1"/>
  <c r="B57" i="24" s="1"/>
  <c r="B58" i="24" s="1"/>
  <c r="B59" i="24" s="1"/>
  <c r="B60" i="24" s="1"/>
  <c r="A7" i="24"/>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3" i="24"/>
  <c r="B8" i="22" l="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 i="22"/>
  <c r="A45" i="21" l="1"/>
  <c r="B45" i="21"/>
  <c r="B8" i="21" l="1"/>
  <c r="B9" i="21" s="1"/>
  <c r="B10" i="21" s="1"/>
  <c r="B11" i="21" s="1"/>
  <c r="B12" i="21" s="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B35" i="21" s="1"/>
  <c r="B36" i="21" s="1"/>
  <c r="B37" i="21" s="1"/>
  <c r="B38" i="21" s="1"/>
  <c r="B39" i="21" s="1"/>
  <c r="B40" i="21" s="1"/>
  <c r="B41" i="21" s="1"/>
  <c r="B42" i="21" s="1"/>
  <c r="B43" i="21" s="1"/>
  <c r="B44" i="21" s="1"/>
  <c r="A7" i="2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3" i="21"/>
  <c r="A27" i="20" l="1"/>
  <c r="B27" i="20"/>
  <c r="B8" i="20" l="1"/>
  <c r="B9" i="20" s="1"/>
  <c r="B10" i="20" s="1"/>
  <c r="B11" i="20" s="1"/>
  <c r="B12" i="20" s="1"/>
  <c r="B13" i="20" s="1"/>
  <c r="B14" i="20" s="1"/>
  <c r="B15" i="20" s="1"/>
  <c r="B16" i="20" s="1"/>
  <c r="B17" i="20" s="1"/>
  <c r="B18" i="20" s="1"/>
  <c r="B19" i="20" s="1"/>
  <c r="B20" i="20" s="1"/>
  <c r="B21" i="20" s="1"/>
  <c r="B22" i="20" s="1"/>
  <c r="B23" i="20" s="1"/>
  <c r="B24" i="20" s="1"/>
  <c r="B25" i="20" s="1"/>
  <c r="B26" i="20" s="1"/>
  <c r="A7" i="20"/>
  <c r="A8" i="20" s="1"/>
  <c r="A9" i="20" s="1"/>
  <c r="A10" i="20" s="1"/>
  <c r="A11" i="20" s="1"/>
  <c r="A12" i="20" s="1"/>
  <c r="A13" i="20" s="1"/>
  <c r="A14" i="20" s="1"/>
  <c r="A15" i="20" s="1"/>
  <c r="A16" i="20" s="1"/>
  <c r="A17" i="20" s="1"/>
  <c r="A18" i="20" s="1"/>
  <c r="A19" i="20" s="1"/>
  <c r="A20" i="20" s="1"/>
  <c r="A21" i="20" s="1"/>
  <c r="A22" i="20" s="1"/>
  <c r="A23" i="20" s="1"/>
  <c r="A24" i="20" s="1"/>
  <c r="A25" i="20" s="1"/>
  <c r="A26" i="20" s="1"/>
  <c r="A3" i="20"/>
  <c r="O3" i="19" l="1"/>
  <c r="O5" i="19" s="1"/>
  <c r="O7" i="19" s="1"/>
  <c r="O9" i="19" s="1"/>
  <c r="O11" i="19" s="1"/>
  <c r="O13" i="19" s="1"/>
  <c r="O15" i="19" s="1"/>
  <c r="O17" i="19" s="1"/>
  <c r="O19" i="19" s="1"/>
  <c r="O21" i="19" s="1"/>
  <c r="O23" i="19" s="1"/>
  <c r="O25" i="19" s="1"/>
  <c r="O27" i="19" s="1"/>
  <c r="O29" i="19" s="1"/>
  <c r="O31" i="19" s="1"/>
  <c r="O33" i="19" s="1"/>
  <c r="O35" i="19" s="1"/>
  <c r="O37" i="19" s="1"/>
  <c r="O39" i="19" s="1"/>
  <c r="O41" i="19" s="1"/>
  <c r="O43" i="19" s="1"/>
  <c r="O45" i="19" s="1"/>
  <c r="O47" i="19" s="1"/>
  <c r="O49" i="19" s="1"/>
  <c r="O51" i="19" s="1"/>
  <c r="O53" i="19" s="1"/>
  <c r="O55" i="19" s="1"/>
  <c r="O57" i="19" s="1"/>
  <c r="O59" i="19" s="1"/>
  <c r="O61" i="19" s="1"/>
  <c r="O63" i="19" s="1"/>
  <c r="O65" i="19" s="1"/>
  <c r="O67" i="19" s="1"/>
  <c r="O69" i="19" s="1"/>
  <c r="O71" i="19" s="1"/>
  <c r="O73" i="19" s="1"/>
  <c r="O75" i="19" s="1"/>
  <c r="O77" i="19" s="1"/>
  <c r="O79" i="19" s="1"/>
  <c r="O81" i="19" s="1"/>
  <c r="O83" i="19" s="1"/>
  <c r="O85" i="19" s="1"/>
  <c r="O87" i="19" s="1"/>
  <c r="O89" i="19" s="1"/>
  <c r="M3" i="19"/>
  <c r="M5" i="19" s="1"/>
  <c r="M7" i="19" s="1"/>
  <c r="M9" i="19" s="1"/>
  <c r="M11" i="19" s="1"/>
  <c r="M13" i="19" s="1"/>
  <c r="M15" i="19" s="1"/>
  <c r="M17" i="19" s="1"/>
  <c r="M19" i="19" s="1"/>
  <c r="M21" i="19" s="1"/>
  <c r="M23" i="19" s="1"/>
  <c r="M25" i="19" s="1"/>
  <c r="M27" i="19" s="1"/>
  <c r="M29" i="19" s="1"/>
  <c r="M31" i="19" s="1"/>
  <c r="M33" i="19" s="1"/>
  <c r="M35" i="19" s="1"/>
  <c r="M37" i="19" s="1"/>
  <c r="M39" i="19" s="1"/>
  <c r="M41" i="19" s="1"/>
  <c r="M43" i="19" s="1"/>
  <c r="M45" i="19" s="1"/>
  <c r="M47" i="19" s="1"/>
  <c r="M49" i="19" s="1"/>
  <c r="M51" i="19" s="1"/>
  <c r="M53" i="19" s="1"/>
  <c r="M55" i="19" s="1"/>
  <c r="M57" i="19" s="1"/>
  <c r="M59" i="19" s="1"/>
  <c r="M61" i="19" s="1"/>
  <c r="M63" i="19" s="1"/>
  <c r="M65" i="19" s="1"/>
  <c r="M67" i="19" s="1"/>
  <c r="M69" i="19" s="1"/>
  <c r="M71" i="19" s="1"/>
  <c r="M73" i="19" s="1"/>
  <c r="M75" i="19" s="1"/>
  <c r="M77" i="19" s="1"/>
  <c r="M79" i="19" s="1"/>
  <c r="M81" i="19" s="1"/>
  <c r="M83" i="19" s="1"/>
  <c r="M85" i="19" s="1"/>
  <c r="M87" i="19" s="1"/>
  <c r="M89" i="19" s="1"/>
  <c r="K3" i="19"/>
  <c r="K5" i="19" s="1"/>
  <c r="K7" i="19" s="1"/>
  <c r="K9" i="19" s="1"/>
  <c r="K11" i="19" s="1"/>
  <c r="K13" i="19" s="1"/>
  <c r="K15" i="19" s="1"/>
  <c r="K17" i="19" s="1"/>
  <c r="K19" i="19" s="1"/>
  <c r="K21" i="19" s="1"/>
  <c r="K23" i="19" s="1"/>
  <c r="K25" i="19" s="1"/>
  <c r="K27" i="19" s="1"/>
  <c r="K29" i="19" s="1"/>
  <c r="K31" i="19" s="1"/>
  <c r="K33" i="19" s="1"/>
  <c r="K35" i="19" s="1"/>
  <c r="K37" i="19" s="1"/>
  <c r="K39" i="19" s="1"/>
  <c r="K41" i="19" s="1"/>
  <c r="K43" i="19" s="1"/>
  <c r="K45" i="19" s="1"/>
  <c r="K47" i="19" s="1"/>
  <c r="K49" i="19" s="1"/>
  <c r="K51" i="19" s="1"/>
  <c r="K53" i="19" s="1"/>
  <c r="K55" i="19" s="1"/>
  <c r="K57" i="19" s="1"/>
  <c r="K59" i="19" s="1"/>
  <c r="K61" i="19" s="1"/>
  <c r="K63" i="19" s="1"/>
  <c r="K65" i="19" s="1"/>
  <c r="K67" i="19" s="1"/>
  <c r="K69" i="19" s="1"/>
  <c r="K71" i="19" s="1"/>
  <c r="K73" i="19" s="1"/>
  <c r="K75" i="19" s="1"/>
  <c r="K77" i="19" s="1"/>
  <c r="K79" i="19" s="1"/>
  <c r="K81" i="19" s="1"/>
  <c r="K83" i="19" s="1"/>
  <c r="K85" i="19" s="1"/>
  <c r="K87" i="19" s="1"/>
  <c r="K89" i="19" s="1"/>
  <c r="I3" i="19"/>
  <c r="I5" i="19" s="1"/>
  <c r="I7" i="19" s="1"/>
  <c r="I9" i="19" s="1"/>
  <c r="I11" i="19" s="1"/>
  <c r="I13" i="19" s="1"/>
  <c r="I15" i="19" s="1"/>
  <c r="I17" i="19" s="1"/>
  <c r="I19" i="19" s="1"/>
  <c r="I21" i="19" s="1"/>
  <c r="I23" i="19" s="1"/>
  <c r="I25" i="19" s="1"/>
  <c r="I27" i="19" s="1"/>
  <c r="I29" i="19" s="1"/>
  <c r="I31" i="19" s="1"/>
  <c r="I33" i="19" s="1"/>
  <c r="I35" i="19" s="1"/>
  <c r="I37" i="19" s="1"/>
  <c r="I39" i="19" s="1"/>
  <c r="I41" i="19" s="1"/>
  <c r="I43" i="19" s="1"/>
  <c r="I45" i="19" s="1"/>
  <c r="I47" i="19" s="1"/>
  <c r="I49" i="19" s="1"/>
  <c r="I51" i="19" s="1"/>
  <c r="I53" i="19" s="1"/>
  <c r="I55" i="19" s="1"/>
  <c r="I57" i="19" s="1"/>
  <c r="I59" i="19" s="1"/>
  <c r="I61" i="19" s="1"/>
  <c r="I63" i="19" s="1"/>
  <c r="I65" i="19" s="1"/>
  <c r="I67" i="19" s="1"/>
  <c r="I69" i="19" s="1"/>
  <c r="I71" i="19" s="1"/>
  <c r="I73" i="19" s="1"/>
  <c r="I75" i="19" s="1"/>
  <c r="I77" i="19" s="1"/>
  <c r="I79" i="19" s="1"/>
  <c r="I81" i="19" s="1"/>
  <c r="I83" i="19" s="1"/>
  <c r="I85" i="19" s="1"/>
  <c r="I87" i="19" s="1"/>
  <c r="I89" i="19" s="1"/>
  <c r="E5" i="19"/>
  <c r="E7" i="19" s="1"/>
  <c r="E9" i="19" s="1"/>
  <c r="E11" i="19" s="1"/>
  <c r="E13" i="19" s="1"/>
  <c r="E15" i="19" s="1"/>
  <c r="E17" i="19" s="1"/>
  <c r="E19" i="19" s="1"/>
  <c r="E21" i="19" s="1"/>
  <c r="E23" i="19" s="1"/>
  <c r="E25" i="19" s="1"/>
  <c r="E27" i="19" s="1"/>
  <c r="E29" i="19" s="1"/>
  <c r="E31" i="19" s="1"/>
  <c r="E33" i="19" s="1"/>
  <c r="E35" i="19" s="1"/>
  <c r="E37" i="19" s="1"/>
  <c r="E39" i="19" s="1"/>
  <c r="E41" i="19" s="1"/>
  <c r="E43" i="19" s="1"/>
  <c r="E45" i="19" s="1"/>
  <c r="E47" i="19" s="1"/>
  <c r="E49" i="19" s="1"/>
  <c r="E51" i="19" s="1"/>
  <c r="E53" i="19" s="1"/>
  <c r="E55" i="19" s="1"/>
  <c r="E57" i="19" s="1"/>
  <c r="E59" i="19" s="1"/>
  <c r="E61" i="19" s="1"/>
  <c r="E63" i="19" s="1"/>
  <c r="E65" i="19" s="1"/>
  <c r="E67" i="19" s="1"/>
  <c r="E69" i="19" s="1"/>
  <c r="E71" i="19" s="1"/>
  <c r="E73" i="19" s="1"/>
  <c r="E75" i="19" s="1"/>
  <c r="E77" i="19" s="1"/>
  <c r="E79" i="19" s="1"/>
  <c r="E81" i="19" s="1"/>
  <c r="E83" i="19" s="1"/>
  <c r="E85" i="19" s="1"/>
  <c r="E87" i="19" s="1"/>
  <c r="E89" i="19" s="1"/>
  <c r="G5" i="19"/>
  <c r="G7" i="19" s="1"/>
  <c r="G9" i="19" s="1"/>
  <c r="G11" i="19" s="1"/>
  <c r="G13" i="19" s="1"/>
  <c r="G15" i="19" s="1"/>
  <c r="G17" i="19" s="1"/>
  <c r="G19" i="19" s="1"/>
  <c r="G21" i="19" s="1"/>
  <c r="G23" i="19" s="1"/>
  <c r="G25" i="19" s="1"/>
  <c r="G27" i="19" s="1"/>
  <c r="G29" i="19" s="1"/>
  <c r="G31" i="19" s="1"/>
  <c r="G33" i="19" s="1"/>
  <c r="G35" i="19" s="1"/>
  <c r="G37" i="19" s="1"/>
  <c r="G39" i="19" s="1"/>
  <c r="G41" i="19" s="1"/>
  <c r="G43" i="19" s="1"/>
  <c r="G45" i="19" s="1"/>
  <c r="G47" i="19" s="1"/>
  <c r="G49" i="19" s="1"/>
  <c r="G51" i="19" s="1"/>
  <c r="G53" i="19" s="1"/>
  <c r="G55" i="19" s="1"/>
  <c r="G57" i="19" s="1"/>
  <c r="G59" i="19" s="1"/>
  <c r="G61" i="19" s="1"/>
  <c r="G63" i="19" s="1"/>
  <c r="G65" i="19" s="1"/>
  <c r="G67" i="19" s="1"/>
  <c r="G69" i="19" s="1"/>
  <c r="G71" i="19" s="1"/>
  <c r="G73" i="19" s="1"/>
  <c r="G75" i="19" s="1"/>
  <c r="G77" i="19" s="1"/>
  <c r="G79" i="19" s="1"/>
  <c r="G81" i="19" s="1"/>
  <c r="G83" i="19" s="1"/>
  <c r="G85" i="19" s="1"/>
  <c r="G87" i="19" s="1"/>
  <c r="G89" i="19" s="1"/>
  <c r="G3" i="19"/>
  <c r="E3" i="19"/>
  <c r="A5" i="19"/>
  <c r="A7" i="19" s="1"/>
  <c r="A9" i="19" s="1"/>
  <c r="A11" i="19" s="1"/>
  <c r="A13" i="19" s="1"/>
  <c r="A15" i="19" s="1"/>
  <c r="A17" i="19" s="1"/>
  <c r="A19" i="19" s="1"/>
  <c r="A21" i="19" s="1"/>
  <c r="A23" i="19" s="1"/>
  <c r="A25" i="19" s="1"/>
  <c r="A27" i="19" s="1"/>
  <c r="A29" i="19" s="1"/>
  <c r="A31" i="19" s="1"/>
  <c r="A33" i="19" s="1"/>
  <c r="A35" i="19" s="1"/>
  <c r="A37" i="19" s="1"/>
  <c r="A39" i="19" s="1"/>
  <c r="A41" i="19" s="1"/>
  <c r="A43" i="19" s="1"/>
  <c r="A45" i="19" s="1"/>
  <c r="A47" i="19" s="1"/>
  <c r="A49" i="19" s="1"/>
  <c r="A51" i="19" s="1"/>
  <c r="A53" i="19" s="1"/>
  <c r="A55" i="19" s="1"/>
  <c r="A57" i="19" s="1"/>
  <c r="A59" i="19" s="1"/>
  <c r="A61" i="19" s="1"/>
  <c r="A63" i="19" s="1"/>
  <c r="A65" i="19" s="1"/>
  <c r="A67" i="19" s="1"/>
  <c r="A69" i="19" s="1"/>
  <c r="A71" i="19" s="1"/>
  <c r="A73" i="19" s="1"/>
  <c r="A75" i="19" s="1"/>
  <c r="A77" i="19" s="1"/>
  <c r="A79" i="19" s="1"/>
  <c r="A81" i="19" s="1"/>
  <c r="A83" i="19" s="1"/>
  <c r="A85" i="19" s="1"/>
  <c r="A87" i="19" s="1"/>
  <c r="A89" i="19" s="1"/>
  <c r="B5" i="19"/>
  <c r="B7" i="19" s="1"/>
  <c r="B9" i="19" s="1"/>
  <c r="B11" i="19" s="1"/>
  <c r="B13" i="19" s="1"/>
  <c r="B15" i="19" s="1"/>
  <c r="B17" i="19" s="1"/>
  <c r="B19" i="19" s="1"/>
  <c r="B21" i="19" s="1"/>
  <c r="B23" i="19" s="1"/>
  <c r="B25" i="19" s="1"/>
  <c r="B27" i="19" s="1"/>
  <c r="B29" i="19" s="1"/>
  <c r="B31" i="19" s="1"/>
  <c r="B33" i="19" s="1"/>
  <c r="B35" i="19" s="1"/>
  <c r="B37" i="19" s="1"/>
  <c r="B39" i="19" s="1"/>
  <c r="B41" i="19" s="1"/>
  <c r="B43" i="19" s="1"/>
  <c r="B45" i="19" s="1"/>
  <c r="B47" i="19" s="1"/>
  <c r="B49" i="19" s="1"/>
  <c r="B51" i="19" s="1"/>
  <c r="B53" i="19" s="1"/>
  <c r="B55" i="19" s="1"/>
  <c r="B57" i="19" s="1"/>
  <c r="B59" i="19" s="1"/>
  <c r="B61" i="19" s="1"/>
  <c r="B63" i="19" s="1"/>
  <c r="B65" i="19" s="1"/>
  <c r="B67" i="19" s="1"/>
  <c r="B69" i="19" s="1"/>
  <c r="B71" i="19" s="1"/>
  <c r="B73" i="19" s="1"/>
  <c r="B75" i="19" s="1"/>
  <c r="B77" i="19" s="1"/>
  <c r="B79" i="19" s="1"/>
  <c r="B81" i="19" s="1"/>
  <c r="B83" i="19" s="1"/>
  <c r="B85" i="19" s="1"/>
  <c r="B87" i="19" s="1"/>
  <c r="B89" i="19" s="1"/>
  <c r="F1" i="19" s="1"/>
  <c r="F3" i="19" s="1"/>
  <c r="F5" i="19" s="1"/>
  <c r="F7" i="19" s="1"/>
  <c r="F9" i="19" s="1"/>
  <c r="F11" i="19" s="1"/>
  <c r="F13" i="19" s="1"/>
  <c r="F15" i="19" s="1"/>
  <c r="F17" i="19" s="1"/>
  <c r="F19" i="19" s="1"/>
  <c r="F21" i="19" s="1"/>
  <c r="F23" i="19" s="1"/>
  <c r="F25" i="19" s="1"/>
  <c r="F27" i="19" s="1"/>
  <c r="F29" i="19" s="1"/>
  <c r="F31" i="19" s="1"/>
  <c r="F33" i="19" s="1"/>
  <c r="F35" i="19" s="1"/>
  <c r="F37" i="19" s="1"/>
  <c r="F39" i="19" s="1"/>
  <c r="F41" i="19" s="1"/>
  <c r="F43" i="19" s="1"/>
  <c r="F45" i="19" s="1"/>
  <c r="F47" i="19" s="1"/>
  <c r="F49" i="19" s="1"/>
  <c r="F51" i="19" s="1"/>
  <c r="F53" i="19" s="1"/>
  <c r="F55" i="19" s="1"/>
  <c r="F57" i="19" s="1"/>
  <c r="F59" i="19" s="1"/>
  <c r="F61" i="19" s="1"/>
  <c r="F63" i="19" s="1"/>
  <c r="F65" i="19" s="1"/>
  <c r="F67" i="19" s="1"/>
  <c r="F69" i="19" s="1"/>
  <c r="F71" i="19" s="1"/>
  <c r="F73" i="19" s="1"/>
  <c r="F75" i="19" s="1"/>
  <c r="F77" i="19" s="1"/>
  <c r="F79" i="19" s="1"/>
  <c r="F81" i="19" s="1"/>
  <c r="F83" i="19" s="1"/>
  <c r="F85" i="19" s="1"/>
  <c r="F87" i="19" s="1"/>
  <c r="F89" i="19" s="1"/>
  <c r="J1" i="19" s="1"/>
  <c r="J3" i="19" s="1"/>
  <c r="J5" i="19" s="1"/>
  <c r="J7" i="19" s="1"/>
  <c r="J9" i="19" s="1"/>
  <c r="J11" i="19" s="1"/>
  <c r="J13" i="19" s="1"/>
  <c r="J15" i="19" s="1"/>
  <c r="J17" i="19" s="1"/>
  <c r="J19" i="19" s="1"/>
  <c r="J21" i="19" s="1"/>
  <c r="J23" i="19" s="1"/>
  <c r="J25" i="19" s="1"/>
  <c r="J27" i="19" s="1"/>
  <c r="J29" i="19" s="1"/>
  <c r="J31" i="19" s="1"/>
  <c r="J33" i="19" s="1"/>
  <c r="J35" i="19" s="1"/>
  <c r="J37" i="19" s="1"/>
  <c r="J39" i="19" s="1"/>
  <c r="J41" i="19" s="1"/>
  <c r="J43" i="19" s="1"/>
  <c r="J45" i="19" s="1"/>
  <c r="J47" i="19" s="1"/>
  <c r="J49" i="19" s="1"/>
  <c r="J51" i="19" s="1"/>
  <c r="J53" i="19" s="1"/>
  <c r="J55" i="19" s="1"/>
  <c r="J57" i="19" s="1"/>
  <c r="J59" i="19" s="1"/>
  <c r="J61" i="19" s="1"/>
  <c r="J63" i="19" s="1"/>
  <c r="J65" i="19" s="1"/>
  <c r="J67" i="19" s="1"/>
  <c r="J69" i="19" s="1"/>
  <c r="J71" i="19" s="1"/>
  <c r="J73" i="19" s="1"/>
  <c r="J75" i="19" s="1"/>
  <c r="J77" i="19" s="1"/>
  <c r="J79" i="19" s="1"/>
  <c r="J81" i="19" s="1"/>
  <c r="J83" i="19" s="1"/>
  <c r="J85" i="19" s="1"/>
  <c r="J87" i="19" s="1"/>
  <c r="J89" i="19" s="1"/>
  <c r="N1" i="19" s="1"/>
  <c r="N3" i="19" s="1"/>
  <c r="N5" i="19" s="1"/>
  <c r="N7" i="19" s="1"/>
  <c r="N9" i="19" s="1"/>
  <c r="N11" i="19" s="1"/>
  <c r="N13" i="19" s="1"/>
  <c r="N15" i="19" s="1"/>
  <c r="N17" i="19" s="1"/>
  <c r="N19" i="19" s="1"/>
  <c r="N21" i="19" s="1"/>
  <c r="N23" i="19" s="1"/>
  <c r="N25" i="19" s="1"/>
  <c r="N27" i="19" s="1"/>
  <c r="N29" i="19" s="1"/>
  <c r="N31" i="19" s="1"/>
  <c r="N33" i="19" s="1"/>
  <c r="N35" i="19" s="1"/>
  <c r="N37" i="19" s="1"/>
  <c r="N39" i="19" s="1"/>
  <c r="N41" i="19" s="1"/>
  <c r="N43" i="19" s="1"/>
  <c r="N45" i="19" s="1"/>
  <c r="N47" i="19" s="1"/>
  <c r="N49" i="19" s="1"/>
  <c r="N51" i="19" s="1"/>
  <c r="N53" i="19" s="1"/>
  <c r="N55" i="19" s="1"/>
  <c r="N57" i="19" s="1"/>
  <c r="N59" i="19" s="1"/>
  <c r="N61" i="19" s="1"/>
  <c r="N63" i="19" s="1"/>
  <c r="N65" i="19" s="1"/>
  <c r="N67" i="19" s="1"/>
  <c r="N69" i="19" s="1"/>
  <c r="N71" i="19" s="1"/>
  <c r="N73" i="19" s="1"/>
  <c r="N75" i="19" s="1"/>
  <c r="N77" i="19" s="1"/>
  <c r="N79" i="19" s="1"/>
  <c r="N81" i="19" s="1"/>
  <c r="N83" i="19" s="1"/>
  <c r="N85" i="19" s="1"/>
  <c r="N87" i="19" s="1"/>
  <c r="N89" i="19" s="1"/>
  <c r="C5" i="19"/>
  <c r="C7" i="19" s="1"/>
  <c r="C9" i="19" s="1"/>
  <c r="C11" i="19" s="1"/>
  <c r="C13" i="19" s="1"/>
  <c r="C15" i="19" s="1"/>
  <c r="C17" i="19" s="1"/>
  <c r="C19" i="19" s="1"/>
  <c r="C21" i="19" s="1"/>
  <c r="C23" i="19" s="1"/>
  <c r="C25" i="19" s="1"/>
  <c r="C27" i="19" s="1"/>
  <c r="C29" i="19" s="1"/>
  <c r="C31" i="19" s="1"/>
  <c r="C33" i="19" s="1"/>
  <c r="C35" i="19" s="1"/>
  <c r="C37" i="19" s="1"/>
  <c r="C39" i="19" s="1"/>
  <c r="C41" i="19" s="1"/>
  <c r="C43" i="19" s="1"/>
  <c r="C45" i="19" s="1"/>
  <c r="C47" i="19" s="1"/>
  <c r="C49" i="19" s="1"/>
  <c r="C51" i="19" s="1"/>
  <c r="C53" i="19" s="1"/>
  <c r="C55" i="19" s="1"/>
  <c r="C57" i="19" s="1"/>
  <c r="C59" i="19" s="1"/>
  <c r="C61" i="19" s="1"/>
  <c r="C63" i="19" s="1"/>
  <c r="C65" i="19" s="1"/>
  <c r="C67" i="19" s="1"/>
  <c r="C69" i="19" s="1"/>
  <c r="C71" i="19" s="1"/>
  <c r="C73" i="19" s="1"/>
  <c r="C75" i="19" s="1"/>
  <c r="C77" i="19" s="1"/>
  <c r="C79" i="19" s="1"/>
  <c r="C81" i="19" s="1"/>
  <c r="C83" i="19" s="1"/>
  <c r="C85" i="19" s="1"/>
  <c r="C87" i="19" s="1"/>
  <c r="C89" i="19" s="1"/>
  <c r="C3" i="19"/>
  <c r="A3" i="19"/>
  <c r="B3" i="19"/>
  <c r="B8" i="18" l="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A7" i="18"/>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3" i="18"/>
  <c r="B8" i="17" l="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A7" i="17"/>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3" i="17"/>
  <c r="B8" i="15" l="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A7" i="15"/>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3" i="15"/>
  <c r="B8" i="14" l="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A7" i="14"/>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 i="14"/>
  <c r="B8" i="13" l="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A7" i="13"/>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3" i="13"/>
  <c r="B7" i="12" l="1"/>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A6" i="12"/>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3" i="12"/>
  <c r="B17" i="1" l="1"/>
  <c r="A17" i="1"/>
  <c r="B7" i="10" l="1"/>
  <c r="B8" i="10" s="1"/>
  <c r="B9" i="10" s="1"/>
  <c r="B10" i="10" s="1"/>
  <c r="B11" i="10" s="1"/>
  <c r="B12" i="10" s="1"/>
  <c r="B13" i="10" s="1"/>
  <c r="B14" i="10" s="1"/>
  <c r="B15" i="10" s="1"/>
  <c r="B16" i="10" s="1"/>
  <c r="A6" i="10"/>
  <c r="A7" i="10" s="1"/>
  <c r="A8" i="10" s="1"/>
  <c r="A9" i="10" s="1"/>
  <c r="A10" i="10" s="1"/>
  <c r="A11" i="10" s="1"/>
  <c r="A12" i="10" s="1"/>
  <c r="A13" i="10" s="1"/>
  <c r="A14" i="10" s="1"/>
  <c r="A15" i="10" s="1"/>
  <c r="A16" i="10" s="1"/>
  <c r="A3" i="10"/>
  <c r="J10" i="7" l="1"/>
  <c r="B5" i="6" l="1"/>
  <c r="BZ14" i="4"/>
  <c r="BR13" i="4"/>
  <c r="A6" i="1"/>
  <c r="B8" i="1"/>
  <c r="B9" i="1" s="1"/>
  <c r="B10" i="1" s="1"/>
  <c r="B11" i="1" s="1"/>
  <c r="B12" i="1" s="1"/>
  <c r="B13" i="1" s="1"/>
  <c r="B14" i="1" s="1"/>
  <c r="B15" i="1" s="1"/>
  <c r="B16" i="1" s="1"/>
  <c r="B7" i="1"/>
  <c r="A3" i="1"/>
  <c r="BR12" i="4" l="1"/>
  <c r="A7" i="1"/>
  <c r="A8" i="1" s="1"/>
  <c r="A9" i="1" s="1"/>
  <c r="A10" i="1" s="1"/>
  <c r="A11" i="1" s="1"/>
  <c r="A12" i="1" s="1"/>
  <c r="A13" i="1" s="1"/>
  <c r="A14" i="1" s="1"/>
  <c r="A15" i="1" s="1"/>
  <c r="A16" i="1" s="1"/>
  <c r="BR14" i="4" l="1"/>
  <c r="CB14" i="3"/>
  <c r="J30" i="113"/>
  <c r="J30" i="102"/>
  <c r="J30" i="98"/>
  <c r="J30" i="96"/>
  <c r="J30" i="106"/>
  <c r="J30" i="104"/>
  <c r="J30" i="103"/>
  <c r="J30" i="111"/>
  <c r="J30" i="112"/>
  <c r="J30" i="90"/>
  <c r="J30" i="87"/>
  <c r="J30" i="109"/>
  <c r="J30" i="105"/>
  <c r="J30" i="97"/>
  <c r="J30" i="95"/>
  <c r="J30" i="99"/>
  <c r="J30" i="83"/>
  <c r="J30" i="93"/>
  <c r="J30" i="88"/>
  <c r="J30" i="110"/>
  <c r="J30" i="89"/>
  <c r="J30" i="108"/>
  <c r="J30" i="94"/>
  <c r="J30" i="92"/>
</calcChain>
</file>

<file path=xl/sharedStrings.xml><?xml version="1.0" encoding="utf-8"?>
<sst xmlns="http://schemas.openxmlformats.org/spreadsheetml/2006/main" count="19462" uniqueCount="6280">
  <si>
    <t>INCOMING DOCUMENTS TO THE OFFICE OF THE IMO MANAGER</t>
  </si>
  <si>
    <t>NO.</t>
  </si>
  <si>
    <t>DOCUMENT</t>
  </si>
  <si>
    <t>SECTION</t>
  </si>
  <si>
    <t>TO</t>
  </si>
  <si>
    <t>REMARKS</t>
  </si>
  <si>
    <t>NOTE:</t>
  </si>
  <si>
    <t>***NOTHING FOLLOWS***</t>
  </si>
  <si>
    <t>Tracked Disseminated &amp; Filed:</t>
  </si>
  <si>
    <t xml:space="preserve">Received, Recorded &amp; Forwarded:
</t>
  </si>
  <si>
    <t>COLEEN M. RASTRULLO</t>
  </si>
  <si>
    <t>Engineering Assistant A</t>
  </si>
  <si>
    <t>ELLA N. RINGAD</t>
  </si>
  <si>
    <t>Clerk Processor A</t>
  </si>
  <si>
    <t>JESSICA V. PEÑAFLOR</t>
  </si>
  <si>
    <t>Information Officer C</t>
  </si>
  <si>
    <t>HEADS</t>
  </si>
  <si>
    <t>MCGS</t>
  </si>
  <si>
    <t>BPB</t>
  </si>
  <si>
    <t>LFCP</t>
  </si>
  <si>
    <t>VEP</t>
  </si>
  <si>
    <t>VMM</t>
  </si>
  <si>
    <t>MME</t>
  </si>
  <si>
    <t>IMO Manager</t>
  </si>
  <si>
    <t>Operations &amp; Maintenance SectionHead</t>
  </si>
  <si>
    <t>Engineering Section Head</t>
  </si>
  <si>
    <t>Finance Section Head</t>
  </si>
  <si>
    <t>Senior Accounting Processor A</t>
  </si>
  <si>
    <t>Administrative Section Head</t>
  </si>
  <si>
    <t>REPUBLIC OF THE PHILIPPINES</t>
  </si>
  <si>
    <t>NATIONAL IRRIGATION ADMINISTRATION</t>
  </si>
  <si>
    <t>ALBAY-CATANDUANES IRRIGATION MANAGEMENT OFFICE</t>
  </si>
  <si>
    <t>FOR SIGNATURE</t>
  </si>
  <si>
    <t>RECEIVED BY</t>
  </si>
  <si>
    <t>:</t>
  </si>
  <si>
    <t>DATE RECEIVED</t>
  </si>
  <si>
    <t>TIME RECEIVED</t>
  </si>
  <si>
    <t>TRACKING NO.</t>
  </si>
  <si>
    <t>SUBJECT</t>
  </si>
  <si>
    <t>OFFICE OF THE ACIMO MANAGER</t>
  </si>
  <si>
    <t>CMR_______</t>
  </si>
  <si>
    <t>ENR_______</t>
  </si>
  <si>
    <t>JVP_______</t>
  </si>
  <si>
    <t>FOR REVISION: RETURN TO CONCERNED</t>
  </si>
  <si>
    <t>ACTIONS AFTER SIGNATURE:</t>
  </si>
  <si>
    <t>OUTGOING (TO ADMIN)</t>
  </si>
  <si>
    <t>FOR FILING/ APPROPRIATE ACTION (RETURN TO SECTION)</t>
  </si>
  <si>
    <t>Engineering</t>
  </si>
  <si>
    <t>O&amp;M</t>
  </si>
  <si>
    <t>Admin</t>
  </si>
  <si>
    <t>Finance</t>
  </si>
  <si>
    <t>Catanduanes</t>
  </si>
  <si>
    <t>BAC</t>
  </si>
  <si>
    <t>IMO Secretariat</t>
  </si>
  <si>
    <t>OFFICE MEMO (FOR DISSEMINATION BY ADMIN)</t>
  </si>
  <si>
    <t>OTHERS/REMARKS:</t>
  </si>
  <si>
    <t>Engr. MARK CLOYD G. SO, MPA</t>
  </si>
  <si>
    <t>Acting Division Manager</t>
  </si>
  <si>
    <t>For &amp; in the absence of above:</t>
  </si>
  <si>
    <t>BPB_______     LFCP_______     VEP_______     VMM_______     MME_______</t>
  </si>
  <si>
    <t>ENG-TO</t>
  </si>
  <si>
    <t>DATE OF TRAVEL</t>
  </si>
  <si>
    <t>EMPLOYEE</t>
  </si>
  <si>
    <t>DON A. REBADAJO</t>
  </si>
  <si>
    <t>PURPOSE</t>
  </si>
  <si>
    <t>MAHABA RIS (MAZOIA)
Ligao City
Cabilogan San Juan RIS
Oas, Albay</t>
  </si>
  <si>
    <t>MNOH HIBIGA RIS
Polangui, Albay</t>
  </si>
  <si>
    <t>LOCATION
(Based on Original Approved)</t>
  </si>
  <si>
    <t>To coordinate with the IA regarding the project cost variance
To conduct site inspection of the ongoing project</t>
  </si>
  <si>
    <t>To conduct site inspection of the ongoing project</t>
  </si>
  <si>
    <t>DATE APPROVED</t>
  </si>
  <si>
    <t>ENG'G</t>
  </si>
  <si>
    <t>RAP</t>
  </si>
  <si>
    <t>JBC</t>
  </si>
  <si>
    <t>MDSB</t>
  </si>
  <si>
    <t>APF</t>
  </si>
  <si>
    <t>ADMIN</t>
  </si>
  <si>
    <t>LOD</t>
  </si>
  <si>
    <t>FINANCE</t>
  </si>
  <si>
    <t>CAT'NES</t>
  </si>
  <si>
    <t>AVM</t>
  </si>
  <si>
    <t>JOP/MME</t>
  </si>
  <si>
    <t>IMO OFFICE</t>
  </si>
  <si>
    <t>CMR</t>
  </si>
  <si>
    <t>ENR</t>
  </si>
  <si>
    <t>JVP</t>
  </si>
  <si>
    <t>OTHERS</t>
  </si>
  <si>
    <t>ACTIONS/ REQUESTS:</t>
  </si>
  <si>
    <t>RUSH</t>
  </si>
  <si>
    <t>For appropriate action</t>
  </si>
  <si>
    <t>For review/evaluation</t>
  </si>
  <si>
    <t>For comments/recomm</t>
  </si>
  <si>
    <t>For reply</t>
  </si>
  <si>
    <t>For strict compliance</t>
  </si>
  <si>
    <t>For Endorsement/Submission</t>
  </si>
  <si>
    <t>For investigation/validation</t>
  </si>
  <si>
    <t>ARTA</t>
  </si>
  <si>
    <t>Reply within 2 days</t>
  </si>
  <si>
    <t>Reply within 5 days</t>
  </si>
  <si>
    <t>Reply within 18days</t>
  </si>
  <si>
    <t>PRIORITY</t>
  </si>
  <si>
    <t>For info/guidance</t>
  </si>
  <si>
    <t>Let's discuss this</t>
  </si>
  <si>
    <t>Please see me</t>
  </si>
  <si>
    <t>Prepare action paper</t>
  </si>
  <si>
    <t>Please attend</t>
  </si>
  <si>
    <t>For dissemination</t>
  </si>
  <si>
    <t>ITINERARY: OMS-TO001</t>
  </si>
  <si>
    <t>OMS</t>
  </si>
  <si>
    <t>OTHERS/ REMARKS:</t>
  </si>
  <si>
    <t>(good for routing upon the absence of IMO Manager)</t>
  </si>
  <si>
    <t>8th Supplemental (APP FY 2024)</t>
  </si>
  <si>
    <t>CATNES</t>
  </si>
  <si>
    <t>Personnel Locator Slip:
01/02/2025, NB Nash, Official, 10:00AM</t>
  </si>
  <si>
    <t>IMO on leave, OIC: BPB until 11:30AM, OIC after 11:30 : LFCP</t>
  </si>
  <si>
    <t>RETURNED</t>
  </si>
  <si>
    <t>UNRETURNED</t>
  </si>
  <si>
    <t>DATE/ 
CTRL. NO</t>
  </si>
  <si>
    <t>FORWARDED TO/
DATE/ TIME</t>
  </si>
  <si>
    <t>REMARKS/NOTES/ACTIONS</t>
  </si>
  <si>
    <t>TRAVEL ORDER: ENG-TO002</t>
  </si>
  <si>
    <t>BERNARDITA P. BALINGASA
NOEL B. NASH
JESSICA B. COMPLETO</t>
  </si>
  <si>
    <t>Nagas-Maramba CIS
Oas, Albay</t>
  </si>
  <si>
    <t>To attend IA meeting</t>
  </si>
  <si>
    <t>(not yet recalled)</t>
  </si>
  <si>
    <t>ITINERARY: OMS-TO002</t>
  </si>
  <si>
    <t>IMO</t>
  </si>
  <si>
    <t>Approved Feasibility Study Report:
AROYAO PIP, CAGDARAO SIP, MACULIW CIP</t>
  </si>
  <si>
    <t>Comments on the Submitted FSDE for the Modernization of Cabilogan-San Juan RIS</t>
  </si>
  <si>
    <t>FINAL INSPECTION REPORT: (with Punchlist)
ALIBUAG CIS (CAT-REPCIS-003-24INF)</t>
  </si>
  <si>
    <t>Currents Volume 57, No. 2 2023 (21 pcs)
Gearing Up to Build Better More Irrigation Infrastructures</t>
  </si>
  <si>
    <t>Forwarded to Eng'g</t>
  </si>
  <si>
    <t>(Original Copy) Forwarded to Admin to be sent to Cat'nes</t>
  </si>
  <si>
    <t>FIVC &amp; FINAL INSPECTION REPORT: (FOR SIGNATURE)
Tagoytoy CIS (ALCARP-REPCIS-015-24INF)</t>
  </si>
  <si>
    <t>Transmittal to Region:
SUBMISSION OF AUDIT COMPLIANCE PROGRESS REPORT (ACPR) RE: OPERATIONS PERFORMANCE AUDIT</t>
  </si>
  <si>
    <t>TRAVEL ORDER: OMS-TO006</t>
  </si>
  <si>
    <t xml:space="preserve"> NOEL B. ORAYE JR.</t>
  </si>
  <si>
    <t>Buraguis SPIP
Legazpi City, Albay</t>
  </si>
  <si>
    <t>To conduct site inspctio/ validation of on-going CY 2024 project</t>
  </si>
  <si>
    <t>Travel Order: ENG-TO003</t>
  </si>
  <si>
    <t>For Signature</t>
  </si>
  <si>
    <t>NOEL B. NASH</t>
  </si>
  <si>
    <t>MNOH RIS (Bahamas IA &amp; TAPSSIA)
Ligao City- Oas
Cabilogan San Juan RIS
Ligao City-Oas</t>
  </si>
  <si>
    <t>Inspection/ Supervision of on-going FAW CY 2023
Inspection/monitoring of on-going CY 2024 project under 30M fund</t>
  </si>
  <si>
    <t>Travel Order: ENG-TO004</t>
  </si>
  <si>
    <t>Transmittal to Region:
SIGNED FIVC &amp; FINAL INSPECTION REPORT BY IMO MANAGER FOR TAGOYTOY CIS CONTRACT NO: ALCARP-REPCIS-015-24INF</t>
  </si>
  <si>
    <t>NOTICE OF MEETING INVITATION
Sunwest Inc., 01/09/2025 (Thursday) at NIA ROV</t>
  </si>
  <si>
    <t>Office Memo: 
ADM001 s.2025: Various Directives and Reminders</t>
  </si>
  <si>
    <t>Transmittal to Region:
Request for Extension/Creation of job Order Positions for the 1st Semester CY 2025</t>
  </si>
  <si>
    <t>Whiteboard</t>
  </si>
  <si>
    <t>Magnets for whiteboard</t>
  </si>
  <si>
    <t>"Received", "For Revision", "File Copy", "Rush" Stamps</t>
  </si>
  <si>
    <t>Sign Pens (Black, Blue, Red)</t>
  </si>
  <si>
    <t>Feather Duster</t>
  </si>
  <si>
    <t>Movable shelves at the back</t>
  </si>
  <si>
    <t>extra table for incoming files</t>
  </si>
  <si>
    <t>Coffee Maker</t>
  </si>
  <si>
    <t>Table for cctv monitor</t>
  </si>
  <si>
    <t>Projector</t>
  </si>
  <si>
    <t>Cups, saucers, plates, spoon, fork, glasses for guests</t>
  </si>
  <si>
    <t>Sign Board for Door "Office of the IMO manager"</t>
  </si>
  <si>
    <t>To Catanduanes:
File Copy of 2nd &amp; Final Billing of Alibuag CIS
CAT-REPCIS-002-23</t>
  </si>
  <si>
    <t>Oas Community College
Internship Program of BS inOffice Admin on February 17, 2025</t>
  </si>
  <si>
    <t>APPLICANTS:
Guadalupe, Ulyssis (Gate Keeper)
Franco Satuid (Dam Operator)</t>
  </si>
  <si>
    <t>REQUEST FOR INSPECTION OF COA:
Buhi CIS (CAT-REPCIS-001-23)
Alibuag CIS (CAT-REPCIS-002-23)
Quinartilan CIS (ALCARP-REPCIS-013-24INF)
Bagong Abre CIS (AL-REPCIS-004-24INF)
Cabilogan San Juan RIS (AL-RESNIS-009-24INF)
MNOH Mahaba RIS (TAPSSIA) (AL-REPNIS-011-24INF)</t>
  </si>
  <si>
    <t>RIS: 001-2025</t>
  </si>
  <si>
    <t>Refrigerator</t>
  </si>
  <si>
    <t>Table &amp; Chairs set for 4 pax</t>
  </si>
  <si>
    <t>Personnel Locator Slip
01/06/2025, NBN, 9:00AM, Official</t>
  </si>
  <si>
    <t>For signature</t>
  </si>
  <si>
    <t>OFFICE OF THE PRESIDENT</t>
  </si>
  <si>
    <t>Wages (Oct. 1-15, 2024)
MP Laynesa</t>
  </si>
  <si>
    <t>Wages(Oct. 16-29, 2024)
A. Guarin  &amp; 1</t>
  </si>
  <si>
    <t>Wages(Nov. 1-15, 2024)
R.S Nacario</t>
  </si>
  <si>
    <t>Wages(Nov. 16-30, 2024)
R.R Warde</t>
  </si>
  <si>
    <t>Office Memo:
ADM002  : 1st Written Warning
ADM003 : Reiteration of the Office Memorandum AD010s.2024
ADM004: Use of Equipment Shed as Hangout Spot, Lounge and/of Kitchen Area</t>
  </si>
  <si>
    <t>DRAFT Office Memo:
ADM002  : 1st Written Warning
ADM003 : Reiteration of the Office Memorandum AD010s.2024
ADM004: Use of Equipment Shed as Hangout Spot, Lounge and/of Kitchen Area</t>
  </si>
  <si>
    <t>ROLAND O. CLARIÑO
EDUARDO P. PELIGAN
RICHARD R. RESENTES
DON CONCEPCION
RIZALDY P. POLIDARIO</t>
  </si>
  <si>
    <t>Mariroc CIS
Tabaco City</t>
  </si>
  <si>
    <t>Survey Works of Dam</t>
  </si>
  <si>
    <t>ARNULFO NATIVIDAD B. BANGA
RAUL D. ESPARES JR.
RONALD R. LLEVA
RAYMOND B. PEPAÑO</t>
  </si>
  <si>
    <t>Survey Works of Canals</t>
  </si>
  <si>
    <t>PETER JOHN M. REBETA
GREGORY MARK OCAMPO</t>
  </si>
  <si>
    <t>DENR/TS &amp; DAR OFFICE
Legazpi City</t>
  </si>
  <si>
    <t>Research Data/ Hand Carry Reports</t>
  </si>
  <si>
    <t>CHLOWELL FERBY NASOL
LUISITO O. PROPOGO
HAJI P. POLIDARIO
SAMMY PELIGAN
FREDERICK DAGUMBOY
JOEL O. OLAVIAGA</t>
  </si>
  <si>
    <t>OLOGON SPIP
Libon</t>
  </si>
  <si>
    <t>Geotagging of Existing Pumps/ Walkthrough</t>
  </si>
  <si>
    <t>HENDRYX CAPINO
JOSEPH MORAL</t>
  </si>
  <si>
    <t>Site Validation/ Lot Identification</t>
  </si>
  <si>
    <t>JAN DEXTER COLLAO
JOHN PATRICK CABILES
RAYMOND GIL AYCARDO
MARK RENEN NAVARRO</t>
  </si>
  <si>
    <t>Burgos &amp; Tabon-Tabon
Daraga</t>
  </si>
  <si>
    <t>Tracking of Lot and Service Area</t>
  </si>
  <si>
    <t>Travel Order:
ENG-TO005, 006,007,008,009,010</t>
  </si>
  <si>
    <t>Trvale Order:
OMS-TO009</t>
  </si>
  <si>
    <t>Personnel Locator Slip
01/06/2025, MAP POLIDARIO, 11:30AM, Official</t>
  </si>
  <si>
    <t>ITINERARY:
OMS-TO007</t>
  </si>
  <si>
    <t>ITINERARY:
OMS-TO10</t>
  </si>
  <si>
    <t>INSPECTION REPORT:
Inspection Report (Fallen Tree along MC of Cabilogan-San Juan RIS) (01/06/2025)</t>
  </si>
  <si>
    <t>Competency Assessment Form of LFCP</t>
  </si>
  <si>
    <t>Authority to Render Overtime Services:
JA Siguenza &amp; 1 (12/21/2024)
JA Siguenza (12/20/2024)</t>
  </si>
  <si>
    <t>1st Progress Billing
Mabini CIS (AL-EGPIPSOL-004-24INF)
Apex Builders</t>
  </si>
  <si>
    <t>NOEL B. NASH
GILBERT S. ARABACA</t>
  </si>
  <si>
    <t>Cabilogan San Juan RIS
Ligao City-Oas</t>
  </si>
  <si>
    <t>Assist in stake out of proposed slope protection @ Lateral A &amp; 120m additional canal lining at Sub-Lateral A-1</t>
  </si>
  <si>
    <t>Travel Order:
ENG-TO011</t>
  </si>
  <si>
    <t>Transmittal to COA w/ attachments:
Financial Reports for November 2024 under Fund 501 LFP</t>
  </si>
  <si>
    <t>Transmittal to COA w/ attachments:
Bank Reconciliation Statement of Fund 501 LFP &amp; CARP-IC October 2024</t>
  </si>
  <si>
    <t>To Region:
CY 2023 Project Cost Variances of Catanduanes
1. Libjo CIS (2.5M)
2. Dororian CIS (1.5M)
3. Cabuyoan CIS (2M)</t>
  </si>
  <si>
    <t>GSIS:
Delayed Remittances Payment for the month of November 2024</t>
  </si>
  <si>
    <t>Notice of Resumption:
October 22, 2023
Tilod CIS &amp; Nagbarorong CIS
CAT-RREIS-007-23INF</t>
  </si>
  <si>
    <t>PCR:
Repar/Rehab of Marambong CIS
RREIS-CT-020-12</t>
  </si>
  <si>
    <t>NOEL B.  NASH</t>
  </si>
  <si>
    <t>South Quinale RIS
Oas-Libon</t>
  </si>
  <si>
    <t>Site Inspection/monitoring of on-going CY 2024 projects under 30M &amp; 50M Funds</t>
  </si>
  <si>
    <t>NOEL B. ORAYE JR.</t>
  </si>
  <si>
    <t>Alobo-Gapo SPIP
Daraga</t>
  </si>
  <si>
    <t>Cagbacong SPIP
Legazpi</t>
  </si>
  <si>
    <t>To conduct site inspection/validation of the on-going CY 2024 Project</t>
  </si>
  <si>
    <t>JENNIMEL R. DAYUPAY</t>
  </si>
  <si>
    <t>Burabod-Jonop CIS
Manito</t>
  </si>
  <si>
    <t>Alobo-Gapo-Inarado CIS
Daraga</t>
  </si>
  <si>
    <t>To conduct site inspection/validation of the on-going CY 2024 project under CARP-IC</t>
  </si>
  <si>
    <t>To conduct Final Pre-con meeting of the solar Project CY 2024 together with the IA &amp; Contractor</t>
  </si>
  <si>
    <t>Mabini CIS
Daraga</t>
  </si>
  <si>
    <t>Balasbas CIS
Manito</t>
  </si>
  <si>
    <t>To conduct site inspection/validation of the on-going Solar Project CY 2024</t>
  </si>
  <si>
    <t>FRANCISCO B. JUAREZ JR.</t>
  </si>
  <si>
    <t>Anislag SPIP
Daraga</t>
  </si>
  <si>
    <t>Site inspection/validation of on-going CY 2024 Project</t>
  </si>
  <si>
    <t>TRAVEL ORDER: ENG-TO012
ITINERARY: ENG-TO013,014,015,016</t>
  </si>
  <si>
    <t>Plantilla of Casual Appointments (JG 8 below)</t>
  </si>
  <si>
    <t>REY B. LANUZO</t>
  </si>
  <si>
    <t>NONE</t>
  </si>
  <si>
    <t>Bariw-San Carlos CIS
Tabaco City</t>
  </si>
  <si>
    <t>Libjo CIS
Tiwi</t>
  </si>
  <si>
    <t>Nagas SPIP
Tiwi</t>
  </si>
  <si>
    <t>Gubat-Hindi CIS
Bacacay</t>
  </si>
  <si>
    <t>Office Works</t>
  </si>
  <si>
    <t>To conduct site inspection/validation of on-going CY 2024 project under REPCIS fund for weekly accomplishment report</t>
  </si>
  <si>
    <t>To conduct stake out of Proposed Drilling and Canalization Works together with the contractor representative</t>
  </si>
  <si>
    <t>To attend Final Pre-Construction meeting of CY 2024 Project under EGPIP Solar Fund for implementation</t>
  </si>
  <si>
    <t>To cinduct sirte inspection/validation of on-going CY 2024 project under EGPIP-Solar fund for weekly accomplishment report</t>
  </si>
  <si>
    <t>ITINERARY: 
ENG-TO017,018
OMS-TO011,012,013,014</t>
  </si>
  <si>
    <t>Personnel Locator Slip
01/06/2025, MAP POLIDARIO, no time, Official</t>
  </si>
  <si>
    <t>Caratagan CIS
Pio Duran</t>
  </si>
  <si>
    <t>MNOH Mahaba RIS (MAZOIA)
Ligao City</t>
  </si>
  <si>
    <t>Ipanao SPIP
Legazpi City</t>
  </si>
  <si>
    <t>Conduct Site inspection of on-going project</t>
  </si>
  <si>
    <t>Conduct site inspection of the on-going project and validation of drilling</t>
  </si>
  <si>
    <t>Conduct site inspection of the on-going project cost variance and first Pre-con for the CY 2025 Project</t>
  </si>
  <si>
    <t>Conduct site inspection of the on-going project and Final Pre-conference meeting</t>
  </si>
  <si>
    <t>Turn-Over Documents
San Francisco RIS (Repair CIS CY 2022)
20M</t>
  </si>
  <si>
    <t>Application for Leave
V. Manlangit, AJ Delgado</t>
  </si>
  <si>
    <t>Transmittal To COA *with attachments:
Bank Reconcialiation Statement Fund 501 LFP &amp; CARP-IC for November 2024</t>
  </si>
  <si>
    <t>Travel Order
FIN-TO007 s.2024</t>
  </si>
  <si>
    <t>Reimbursement of MCG So for May-June 2024</t>
  </si>
  <si>
    <t>PAG-IBIG Calamity Loan Application Form
AB Calpe</t>
  </si>
  <si>
    <t>Gate Pass: 005,004,003,009,010,011-2025
RIS: 006,007,005,002,004-2025
Transpo Req: 001,003,004,005,002-2025
Trip Ticket: 001,002,003,004,005,006,007,008-2025</t>
  </si>
  <si>
    <t>1st Progress Billing
HIBIGA RIS (AL-REPNIS-020-24INF)
CPR Construction &amp; Supply Inc</t>
  </si>
  <si>
    <t>1st Progress Billing
BARIW SAN CARLOS CIS (AL-REPCIS-005-24INF)
3RB Construction &amp; Supply</t>
  </si>
  <si>
    <t>To COA:
Quarterly Financial Reports as of 12/15/2024 Fund 501LFP
Quarterly Aging Reports as of 12/15/2024 Fund 501LFP</t>
  </si>
  <si>
    <t>Report of Disbursement
10/16-31/24 - CARP-IC
Report of Check Issued
10/16-31/2024 - CARP-IC
Report of Accountability for Accountable Forms
09/1-30/2024</t>
  </si>
  <si>
    <t>Authority to Render Overtime Services:
MD Orogo &amp; 6 (12/19/2024)
DR Pagal (12/20/2024)</t>
  </si>
  <si>
    <t>15% Mobilization
Right Quinale CIS (AL-EGPIPSOL-005-24INF)
Jejan Construction and Supply</t>
  </si>
  <si>
    <t>15% Mobilization
Alobo Gapo Inarado CIS (AL-EGPIPSOL-007-24INF)
Apex Builders</t>
  </si>
  <si>
    <t>15% Mobilization
Itaran SPIP (AL-EGPIPSOL-008-24INF)
Grelips Construction and Development</t>
  </si>
  <si>
    <t>Gate Pass: January 6, 2025
Don A Rebadajo : 30bags cement for MAZOIA thru Hino Dump Truck SCN-294
Benhor C. Dugan: 54 bags Cement &amp; 3 more items for Ogsong RIS thru Hino Dump Truck SCN-294</t>
  </si>
  <si>
    <t>To COA:
Quarterly Financial Reports as of 12/15/2024 Fund 501CARP-IC</t>
  </si>
  <si>
    <t>Certification: 07/31/2024
Mr. Freddie Quidep
NO Outstanding Balance for Irrigation Service Fee from Dry 2022 to Dry 2024</t>
  </si>
  <si>
    <t>To Catanduanes:
Approved Project Completion Reports
1. Oco CIS, CY 2015, 1M
2. Pangcayanan CIS, CY 2018, 300k
3. Pamalogo CIS, CY 2019, 2M
4. Cabugao CIS, CY 2023, 2M
5. Supang Datag CIS, CY 2019, 1M</t>
  </si>
  <si>
    <t>Personnel Locator Slip
01/06/2025, 3PM, Official, CL Lontac</t>
  </si>
  <si>
    <t>Travel Order:
OMS-TO015</t>
  </si>
  <si>
    <r>
      <t xml:space="preserve">To COA:
Quarterly Aging Reports as of 12/15/2024 Fund 501CARP-IC
Quarterly Aging Reports as of 12/31/2024 Fund 501CARP-IC
</t>
    </r>
    <r>
      <rPr>
        <sz val="10"/>
        <color theme="1"/>
        <rFont val="Cambria"/>
        <family val="1"/>
      </rPr>
      <t>Quarterly Financial Reports as of 12/31/2024 Fund 501CARP-IC</t>
    </r>
  </si>
  <si>
    <t>Fund Transfer/ Fund 501COB, PHIC Remittances
July &amp; August 2024
Fund Transfer/ Fund 501 CARP, BIR Remittances
August 2024
GSIS Adjustment due to Pag-Ibig</t>
  </si>
  <si>
    <t>Journal Entry Voucher:
2nd &amp; Final Billing
Gigmoto CIS (CAT-RREIS-004(2)-23INF)
JG Engineering Services
2nd &amp; Final Billing
Baniaga CIS (CAT-RREIS-013(2)-23INF)
JG Engineering Services</t>
  </si>
  <si>
    <t>REQUEST FOR INSPECTION OF COA:
Gogon CIS (AL-REPCIS-002-24INF)
Quinartilan CIS (AL-REPCIS-010-24INF)
Gigmoto CIS (CAT-REPCIS-002-24INF)</t>
  </si>
  <si>
    <t>ROLAND O. CLARIÑO
EDUARDO P. PELIGAN
RICHARD R. RESENTES
DON CONCEPCION
RIZALDY P. POLIDARIO
ARNULFO NATIVIDAD B. BANGA
RONALD R. LLEVA
RAYMOND B. PEPAÑO
PETER JOHN M. REBETA
RAUL D. ESPARES JR.
MARK RENEN NAVARRO
JOHN PATRICK CABILES
JOEL O. OLAVIAGA</t>
  </si>
  <si>
    <t>To Catanduanes:
Approved sand &amp; Gravel Permit Applications
1. Gabriel T. Bernal
2. Melchor Vargas</t>
  </si>
  <si>
    <t>January 7-12, 2025</t>
  </si>
  <si>
    <t>Pajo san Isidro SPIP
Aroyao SPIP
San Miguel
Catanduanes</t>
  </si>
  <si>
    <t>Survey Works
Stripmapping</t>
  </si>
  <si>
    <t>CHLOWELL FERBY NASOL
GREGORY MARK OCAMPO
LUISITO O. PROPOGO
SAMMY PELIGAN
FREDERICK DAGUMBOY</t>
  </si>
  <si>
    <t>Survey Works</t>
  </si>
  <si>
    <t>MAC DARYLL C. SALIRE
RAYMOND GIL AYCARDO</t>
  </si>
  <si>
    <t>Muladbucad Pequeño
Guinobatan</t>
  </si>
  <si>
    <t>JAN DEXTER COLLAO
HAJI P. POLIDARIO</t>
  </si>
  <si>
    <t>Bulusan SPIP
Libon</t>
  </si>
  <si>
    <t>FROILAN S. GESTIADA</t>
  </si>
  <si>
    <t>Talisay
Oas</t>
  </si>
  <si>
    <t>To conduct site inspection of lot applied for ICC</t>
  </si>
  <si>
    <t>TRAVEL ORDER: ENG-TO019,020,021,022,023,024-2025</t>
  </si>
  <si>
    <t>To Region:
Request for Salinity Test Equipment and Technical Assistance</t>
  </si>
  <si>
    <t>GSIS Remittances for October 2024:
M.Dacillo &amp;7, MPL, EML &amp; Policy of M. dacillo &amp; 2, R. Llave Jr
B. Balingasa &amp;31 and A. Francia
AV Marquez &amp; 3
AJ Delgado for September 2024</t>
  </si>
  <si>
    <t>PHIC for November 2024
V. Manlangit &amp;2
M. Dacillo &amp; 7
B. Balingasa &amp; 38</t>
  </si>
  <si>
    <t>PHIC for October 2024
B. Balingasa &amp; 38
A. Marquez &amp; 3</t>
  </si>
  <si>
    <t>JESSICA B. COMPLETO
JORDAN P. RONCESVALLES</t>
  </si>
  <si>
    <t>To conduct site inspection</t>
  </si>
  <si>
    <t>Travel Order: ENG-TO025</t>
  </si>
  <si>
    <t>Gate Pass: 018, 017,016,015,014,013,012-2025
Transpo Req: 007,006,009,010-2025</t>
  </si>
  <si>
    <t>Authority to Render Overtime Services:
AP Francia &amp; 1 (12/21/2024)
AP Francia (12/22/2024)</t>
  </si>
  <si>
    <t>Personnel Locator Slip:
01/07/2025, 8:30AM, Official, JA Amados</t>
  </si>
  <si>
    <t>JEV &amp; Cheque:
Albay Electric Cooperatove, Inc - 31,750.15
Albay Electric Cooperatove, Inc - 445.98</t>
  </si>
  <si>
    <t>JEV &amp; Cheque:
Lagbanog Communical Irrigators Assn. Inc -  145,328.35</t>
  </si>
  <si>
    <t>RIS: 008-2025</t>
  </si>
  <si>
    <t>Gate Pass: 019-2025
RIS: 009,010-2025
Trip Ticket: 010-2025</t>
  </si>
  <si>
    <t>RIS: 011-2025</t>
  </si>
  <si>
    <t>Letters to:
Hon. Alfredo Garbin Jr.
Hon. Jaime C. Villanueva
re: Final Pre-Con on 01/10/2025 at Cagbacong Brgy. Session Hall, 9:30AM</t>
  </si>
  <si>
    <t>Itinerary: OMS-TO008</t>
  </si>
  <si>
    <t>To Region:
Turn-Over Documents
1. Ogsong RIS  (REPNIS 2023)</t>
  </si>
  <si>
    <t xml:space="preserve"> </t>
  </si>
  <si>
    <t>TRAVEL ORDER: OMS-TO016, 017,018</t>
  </si>
  <si>
    <t>Personnel Locator Slip:
01/07/2025, 10:00AM, A Lopez, Official</t>
  </si>
  <si>
    <t>Travel Order: OMS-TO021</t>
  </si>
  <si>
    <t>Gate Pass: 021-2025
Transpo Req: 011-2025
Travel Order: OMS-TO022</t>
  </si>
  <si>
    <t>Cheques &amp; JEV:
NIA F-501 LFP - Php 3,587.19
Vilma M. Manlangit - Php 4,582.00
NIA F-501LFP - Php 52,362.02
Senen A. Balondo - Php 2,700.00
Jojo O. Paje - Php 3,150.00
Gratuity Pay:
John Kenneth Paje &amp; 2</t>
  </si>
  <si>
    <t>Gilbert S. Arabaca</t>
  </si>
  <si>
    <t>1. MNOH OGSONG RIS
LIGAO CITY, ALBAY
2. SAN AGUSTIN CIS LIBON, ALBAY
3. RIGHT QUINALE CIS POLANGUI, ALBAY</t>
  </si>
  <si>
    <t>1. Supervise/monitor the on-going construction of canalization work and slope protection works under CY-2023 variance.
2. Supervise/monitor the on-going of solar-pump
3. Supervise/monitor the on-going construction of temporary facility</t>
  </si>
  <si>
    <t>TRAVEL ORDER: ENG-TO026
ITINERARY OF TRAVEL: OMS-TO20 &amp; OMS-TO19</t>
  </si>
  <si>
    <t>Gate Pass: January 7, 2025
Karl Daniel Asanza, PE of Sunwest Inc. : 2 sets Mounting Structure &amp; 2 other items thru Howo Boom Truck NFF-8761</t>
  </si>
  <si>
    <t>COMMUNICATION LETTER</t>
  </si>
  <si>
    <t>TRANSMITTAL</t>
  </si>
  <si>
    <t>GATE PASS, RIS, TRIP TICKET, TRANSPO REQ</t>
  </si>
  <si>
    <t>TRAVEL ORDER/ITINERARY</t>
  </si>
  <si>
    <t>MINUTES</t>
  </si>
  <si>
    <t>PAYROLL</t>
  </si>
  <si>
    <t>BILLING</t>
  </si>
  <si>
    <t>PURCHASE ORDER</t>
  </si>
  <si>
    <t>IDS REGULAR MEETING (JAN. 06, 2024)-4 COPIES</t>
  </si>
  <si>
    <t>ITINERARY: OMS-TO024</t>
  </si>
  <si>
    <t>RESOLUTION</t>
  </si>
  <si>
    <t>LOCATOR SLIP</t>
  </si>
  <si>
    <t>FIVC/FINAL INSPECTION REPORT</t>
  </si>
  <si>
    <t>FSDE</t>
  </si>
  <si>
    <t>CHEQUES/JEV</t>
  </si>
  <si>
    <t>AUTHORITY TO RENDER OVERTIME SERVICES</t>
  </si>
  <si>
    <t>Personnel Locator Slip:
01/07/2025, 1:30PM,EN Ringad, Personal</t>
  </si>
  <si>
    <t>PROGRAM OF WORKS</t>
  </si>
  <si>
    <t>PLANS</t>
  </si>
  <si>
    <t>PROJECT PROPOSAL</t>
  </si>
  <si>
    <t>CERTIFICATIONS</t>
  </si>
  <si>
    <t>INSPECTION REPORT</t>
  </si>
  <si>
    <t>CONTRACT TIME ADJUSTMENT</t>
  </si>
  <si>
    <t>VARIATION ORDERS</t>
  </si>
  <si>
    <t>APPLICANTS</t>
  </si>
  <si>
    <t>OTHER ADMIN CONCERNS</t>
  </si>
  <si>
    <t>TYPE</t>
  </si>
  <si>
    <t>LGU MALINAO (MAENRO)
Letter Request for the Continuation of Irrigation Services Between Bariw and Balading</t>
  </si>
  <si>
    <t>NIA ROV:
POST QUALIFICATION EVALUATION
CISCO KVF Const &amp; 8 Others</t>
  </si>
  <si>
    <t>OM No. 003 s.2025
Readoptation of MC No. 102 s.2024 in all Official Letters and Specific Reports/Forms Regionwide</t>
  </si>
  <si>
    <t>POST QUALIFICATION EVALUATION</t>
  </si>
  <si>
    <t>VERIFICATION OF PERFORMANCE/TRACK RECORD</t>
  </si>
  <si>
    <t>DPWH:
VERIFICATION OF PERFORMANCE/TRACK RECORD
Dated December 16,17,18,24, 2024</t>
  </si>
  <si>
    <t>DPWH:
VERIFICATION OF PERFORMANCE/TRACK RECORD
Dated December 9 &amp; 10, 2024</t>
  </si>
  <si>
    <t>Gate Pass: 023,022-2025
Travel Order: ADM-TO001</t>
  </si>
  <si>
    <t>Personnel Locator Slip:
01/07/2025, 2:00PM, Official, CL Lontac</t>
  </si>
  <si>
    <t>ITINERARY:
OMS-TO025</t>
  </si>
  <si>
    <t>Cheques w/ Attachments:
Albay Electric Cooperative Inc. - Php 803.69
PLDT, Inc - Php 2,061.56
FICELCO - Php 6,394.25
NCIP Region V - Php 20,930.00</t>
  </si>
  <si>
    <t>Cheques w/ Attachments:
Carlito C. Pongpong - Php 2,000.00
Carlito C. Pongpong - Php 2,000.00
Carlito C. Pongpong - Php 2,000.00
Carlito C. Pongpong - Php 2,000.00
Elizabeth J. Jacob - Php 1,966.00
Jevielyn A. Dolz - Php 3,150.00
Marilou A. Robledo - Php 730.00
Bernardita P. Balingasa - Php 4,4370.00</t>
  </si>
  <si>
    <t>15% Mobilization
Santicon SPIP (AL-EGPIPSOL-010-24INF)
Grelips Construction and Development</t>
  </si>
  <si>
    <t>REGINE C. RENON
ALEXANDRA MAE L. DELA CRUZ
RAYMOND GIL C. AYCARDO
JAN DEXTER C. COLLAO</t>
  </si>
  <si>
    <t>NIA ROV, Naga City</t>
  </si>
  <si>
    <t>To conduct as-built at Farmer's Building</t>
  </si>
  <si>
    <t>TRAVEL ORDER:
ENG-TO027</t>
  </si>
  <si>
    <t>Received, Recorded, Tracked, Disseminated &amp; Filed:</t>
  </si>
  <si>
    <t>ITINERARY:
OMS-TO023, 026</t>
  </si>
  <si>
    <t>Request for ICC: 
1. Leo P. Carase, Lot No. 310</t>
  </si>
  <si>
    <t>Request for ICC:
1. Graciano P. Dafta Sr., Lot No. 1221
2. Graciano P. Dagta Sr., Lot No. 1217</t>
  </si>
  <si>
    <t>Travel Order:
OMS-TO027</t>
  </si>
  <si>
    <t>Bulusan SPIP, Libon
Bonbon SPIP, Libon
Buga SPIP, Libon</t>
  </si>
  <si>
    <t>supervise/monitor the on-going drilling installation of Solar Panels, pump testing</t>
  </si>
  <si>
    <t>Travel Order:
ENG-TO028</t>
  </si>
  <si>
    <t>Travel Order:
ENG-TO029,030,031</t>
  </si>
  <si>
    <t>Gate Pass: 027,026,025,024-2025
RIS: 012
Transpo Req: 012,013,014,015,016-2025</t>
  </si>
  <si>
    <t>Letter to: 
Lorenzo C. Matutina
re: Reply to request of Bahamas IA to conduct regular desilting works at U/S of dam
01/07/2025</t>
  </si>
  <si>
    <t>CHLOWELL FERBY B. NASOL
SAMMY PELIGAN
FREDERICK DAGUMBOY
LUISITO P. PROPOGO
HAJI P. POLIDARIO</t>
  </si>
  <si>
    <t>To conduct Survey works</t>
  </si>
  <si>
    <t>GREGORY MARK OCAMPO
JANE AMY R. SARION
REY B. LANUZO</t>
  </si>
  <si>
    <t>To conduct stake-out survey works</t>
  </si>
  <si>
    <t>To conduct site inspection and tracking</t>
  </si>
  <si>
    <t>Travel Order:
OMS-TO028</t>
  </si>
  <si>
    <t>Request for ICC:
1. Lorenzo Bejil
2. Ambrosio Paclibar</t>
  </si>
  <si>
    <t>Request for ICC:
1.Carmela O. Millano Lot 242
2. carmela O. Millano Lot 244</t>
  </si>
  <si>
    <t>Request for ICC:
1.Glicerio Colle Dolom m/ to Elene R. Dolom</t>
  </si>
  <si>
    <t>To Region:
Plantilla of Casual Appointments for the Period of January 1, 2025 to December 31, 2025
Summary and Accomplished Competency Assessment Form CY 2024</t>
  </si>
  <si>
    <t>Travel Order:
ENG-TO032</t>
  </si>
  <si>
    <t>Stronghold Insurance Company Inc.
(Closed Envelope)
for MCGS</t>
  </si>
  <si>
    <t>GREGORY MARK OCAMPO</t>
  </si>
  <si>
    <t>January 7, 2025</t>
  </si>
  <si>
    <t>JEV &amp; attachments:
1. NIA Region V Naga City COB for Bid Documents Income for 4th Quarter of CY 2024
2. 2nd &amp; Final Billing of Mahaba RIS (MAZOIA) (AL-ISRNIS-007-24INF)</t>
  </si>
  <si>
    <t>15% Mobilization
LIBJO CIS (AL-EGPIPSOL-012-24INF)
Kratos Development Corporation</t>
  </si>
  <si>
    <t>To COA:
Bank Reconciliation Statement of Fund 501LFP &amp; CARP-IC for October 2024</t>
  </si>
  <si>
    <t>DTR &amp; Attachments:
VE Pitallano (11/1-15, 16-30/2024), (12/1-15/2024)</t>
  </si>
  <si>
    <t>GREGORY MARK OCAMPO
SAMMY PELIGAN
FREDERICK DAGUMBOY
LUISITO P. PROPOGO
HAJI POLIDARIO</t>
  </si>
  <si>
    <t>MAPACO BANBAN CIS
Guinobatan</t>
  </si>
  <si>
    <t>To conduct clearing and excavation works</t>
  </si>
  <si>
    <t>Travel Order:
ENG-TO033, 034</t>
  </si>
  <si>
    <t>Anislag SPIP &amp; Alobo Gapo SPIP
Daraga</t>
  </si>
  <si>
    <t>Gate Pass: 028,029-2025
RIS: 013,014-2025
Transpo Req: 017,018-2025</t>
  </si>
  <si>
    <t>To COA: 
Summary Report of Actual Maintenance &amp; Other Operating Expenses (MOOE) &amp; Capital Outlay (CO) for Semester ended December 31, 2024
Report of Accountability for Accountable Forms for the month of October 2024</t>
  </si>
  <si>
    <t>Check &amp; attachments:
Vilma M. Manlangit - Php 133,981.00</t>
  </si>
  <si>
    <t>Check &amp; attachments:
Vilma M. Manlangit - Php 84,272.54</t>
  </si>
  <si>
    <t>Travel Order: OMS-TO029,030</t>
  </si>
  <si>
    <t>Letters to:
Hon. Gerry Raphael Z. Jaucian Jr.
Hon. Roy Marco
re: Pre-Con for Alobo Gapo Inarado CIS EGPIP Fund on 01/10/2025 ,9:00AM at Inarado Brgy Hall, Daraga, albay</t>
  </si>
  <si>
    <t>To COA:
Quarterly Financial Reports as of December 31, 2024 for Fund 501-LFP (2 separate documents w/ different attachments)</t>
  </si>
  <si>
    <t>Salary of LC Bragais for June 16-30, 2024
Allowances of LC Bragais for July 2024</t>
  </si>
  <si>
    <t>Authority to Render Overtime Services:
AP Francia &amp; 5 (01/08/2025)
CLB Lontac &amp; 2 (01/08/2025)
AP Francia &amp; 4 (01/07/2025)
JA Amados &amp; 2 (01/06/2025)</t>
  </si>
  <si>
    <t>Authority to Render Overtime Services:
1. Pante, Patrick Jorge &amp; 2 (1/8/2025)</t>
  </si>
  <si>
    <t>Cheques &amp; Attachments
1. 3JA Office School Supplies (Php 44,372.63)
2. Hi-Tone Const. &amp; Devt. Corp.(Php 520,040.85)</t>
  </si>
  <si>
    <t>Authority to Render  Overtime Services 
1. RA, Paraiso (1/8/25)
2. JA, Siguenza &amp; 3 (1/8/25)</t>
  </si>
  <si>
    <t>Transmittal to COA :
Check Disbursement Journal &amp; Gen. Journal (Debit Memo)
* October 1-15, 2024 
* September 16-30, 2024</t>
  </si>
  <si>
    <t>Approved copy of the plans for Santicon SPIP (Contract No. AL-EGPIPSOL-010-24INF)
 Approved copy of the plans for Itaran SPIP (Contract No. AL-EGPIPSOL-09-24INF)</t>
  </si>
  <si>
    <t xml:space="preserve">Travel Order : ENG-TO 040,041, 039, 038, 037, 036, 035, </t>
  </si>
  <si>
    <t xml:space="preserve">to condcut as-built survey works </t>
  </si>
  <si>
    <t>HENDRYX CAPINO
RAYMOND GIL AYCARDO</t>
  </si>
  <si>
    <t>GREGORY MARK OCAMPO
JANE AMY R. SARION
REY B. LANUZO
HAJI POLIDARIO</t>
  </si>
  <si>
    <t>HENDRYX D. CAPINO
JOSEPH MORAL</t>
  </si>
  <si>
    <t>CHLOWELL FERBY B. NASOL
SAMMY PELIGAN
FREDERICK DAGUMBOY
LUISITO P. PROPOGO</t>
  </si>
  <si>
    <t>to conduct clearing and excavation works</t>
  </si>
  <si>
    <t>Authority to Render Overtime Services
1. EN Ringad &amp; 1 (1/8/25)</t>
  </si>
  <si>
    <t>Gate pass: 032, 033, 031, 030-2025
RIS : 015-2025
Transpo Req. : 020, 026, 021, 022-2025</t>
  </si>
  <si>
    <t>IMO at Regional Office. OIC: BPB</t>
  </si>
  <si>
    <t>Travel Order:
ENG-TO042,043</t>
  </si>
  <si>
    <t>Travel Order:
ENG-TO044</t>
  </si>
  <si>
    <t>Gate Pass: 034-2025
RIS: 016-2025
Personnel Locator Slip:
01/09/25,8:30, Official, CL Lontac
Travel Order: OMS-TO027, ENG-TO045</t>
  </si>
  <si>
    <t>Half-day work suspension due to intense rain</t>
  </si>
  <si>
    <t>FROILAN GESTIADA</t>
  </si>
  <si>
    <t>South Quinale RIS
Oas-Libon
Cabilogan San Juan RIS,Ligao City-Oas, Albay</t>
  </si>
  <si>
    <t>OGSONG RIS
Ligao City</t>
  </si>
  <si>
    <t>To conduct lot validation</t>
  </si>
  <si>
    <t>Travel Order: ENG-TO046
Gate Pass: 035-2025
RIS: 017-2025</t>
  </si>
  <si>
    <t>Mayon, Daraga</t>
  </si>
  <si>
    <t>To secure lacking documents for Right of Way</t>
  </si>
  <si>
    <t>Post Qualification Evaluation
1. Philworks Const. &amp; Supply &amp; 10 others</t>
  </si>
  <si>
    <t>OGSONG RIS, Ligao City
NCIP RO5, Iriga City, Camarines Sur</t>
  </si>
  <si>
    <t>To conduct lot validation
To hand-carry cheque for NCIP certificate</t>
  </si>
  <si>
    <t>Travel Order:
ENG-TO047, 048</t>
  </si>
  <si>
    <t>ITINERARY:
OMS-TO031</t>
  </si>
  <si>
    <t>Project Completion Report
Baniaga CIS, Bato, Catanduanes
CY 2017 (RREIS-CT-025-17)</t>
  </si>
  <si>
    <t>Project Completion Report
Marambong CIS, Pandan, Catanduanes
CY 2012 (RREIS-CT-020-12)</t>
  </si>
  <si>
    <t>RESUBMISSION/ 
REVISED</t>
  </si>
  <si>
    <t>TEVS of:
Jevielyn A Dolz - 3,150.00
Marilou A Robledo - 730.00
Cash Advance:
Bernardita P. Balingasa - 29,760.00
Excess CA of JBC:
NIA F-501LFP- 4,548.00</t>
  </si>
  <si>
    <t xml:space="preserve">Wages (08/01/2024-12/31/2024)
JK Paje &amp; 1
AR Madrideo &amp; 2
Wages: (11/16-30/2024)
F. Dagumboy </t>
  </si>
  <si>
    <t>Cheque &amp; Attachments:
2nd &amp; Final Billing
BUHI CIS (CAT-REPCIS-001-23)
Hi-Tone Construction &amp; Devt Corp.
Php 520,040.85</t>
  </si>
  <si>
    <t>Personnel Locator Slip:
01/09/2025, 2:00PM, Official, JA Amados</t>
  </si>
  <si>
    <t>Personnel Locator Slip:
01/09/2025, 1:15PM, Official, A Lopez</t>
  </si>
  <si>
    <t>Project Completion Report
San Francisco RIS
CY 2022</t>
  </si>
  <si>
    <t>ACIMO-5-501-2024-465-PS for CNA
Php 1,515,000.00 &amp; 3 others</t>
  </si>
  <si>
    <t>Gate Pass: 036,,037,038,039-2025
RIS: 018,019,020-2025
Transpo Req: 024,023,025-2025</t>
  </si>
  <si>
    <t>Gate Pass: January 9, 2025
Karl Daniel Asanza, PE of Sunwest Inc. : 50pcs of 5 in Double Flange Steel Pipes &amp; 1 other item thru Howo Boom Truck NFF-8761</t>
  </si>
  <si>
    <t>Gate Pass: January 9, 2025
Karl Daniel Asanza, PE of Sunwest Inc. : 30pcs of 5 in Double Flange Steel Pipes &amp; 3 other items thru Howo Boom Truck NFF-8761</t>
  </si>
  <si>
    <t>Gate Pass: January 9, 2025
Ivan Clark Biglaen, PE of Sunwest Inc. : 8 boxes of various items thru ZNN460</t>
  </si>
  <si>
    <t>COMPLAINT
RUSH</t>
  </si>
  <si>
    <t>Corrective Action Request Form: COMPLAINT
From: Kgwd. Marvin Peña
Brgy. Bariw, Malinao, Albay</t>
  </si>
  <si>
    <t>Letters to:
Hon. Atty. Alfredo Garbin Jr.
Engr. Maria Eugenia M. Alteza
re: Pre-Con on 01/14/2025, 1:00PM at Covered Court, Banquerohan, Legazpi City</t>
  </si>
  <si>
    <t>To COA:
Copy of emailed scanned copies of PR, PO &amp; Inspection and Acceptance Report dated January 9, 2025</t>
  </si>
  <si>
    <t xml:space="preserve">  </t>
  </si>
  <si>
    <t>NIA ACIMO Annual Procurement Plan for FY 2024
4th Supplemental</t>
  </si>
  <si>
    <t>Gate Pass: 040-2025
Transpo Req: 028-2025</t>
  </si>
  <si>
    <t>Travel Order:
OMS-TO032</t>
  </si>
  <si>
    <t>JANE AMY R. SARION
DON A. REBADAJO
HAJI P. POLIDARIO
JORDAN P. RONCESVALLES</t>
  </si>
  <si>
    <t>SAMMY PELIGAN
FREDERICK DAGUMBOY
LUISITO P. PROPOGO</t>
  </si>
  <si>
    <t>CHLOWELL FERBY NASOL
RAYMOND GIL AYCARDO</t>
  </si>
  <si>
    <t>To conduct stake-out Survey Works</t>
  </si>
  <si>
    <t>Travel Order:
ENG-TO049,051
OMS-TO033</t>
  </si>
  <si>
    <t>INSPECTION REPORT: (O&amp;M)
Site Inspection at CSJ Rubber Dam at Cabilogan-San Juan, Ligao
01/09/2025</t>
  </si>
  <si>
    <t>Travel Order: OMS-TO034,035</t>
  </si>
  <si>
    <t>Request to re-schedule conduct of Strategic Planning and Policy Formulation Training/Workshop in Banquerohan CIS from 12/12-13/2024 to 01/21-22/2025</t>
  </si>
  <si>
    <t>SSS Remittance of K. Almiñana &amp; 1 and A Calpe &amp; 11 for November 2024</t>
  </si>
  <si>
    <t>Payment to PLDT Inc for November &amp; December 2024 (Albay)</t>
  </si>
  <si>
    <t>Fund Transfer Fund 501 CARP to F501-COB for VIG Disallowance for April-November 2024</t>
  </si>
  <si>
    <t>Payment to Bureau of Treasury for Remittance of LD for December 2024</t>
  </si>
  <si>
    <t>10% Retention
Quinartilan CIS (AL-REPCIS-003-24INF)
JCM Construction &amp; Supply
Php 233,340.87</t>
  </si>
  <si>
    <t>Wages(10/30-31/2024)
AMD Balingasa &amp; 2</t>
  </si>
  <si>
    <t>To Region:
List of Irrigated and Planted (LIPA) Wet Season 2024
CSJ, SQRIS,OSMCIA,MAZOIA,TAPSIA,Bahamas IA,ORISIA,HRISIA</t>
  </si>
  <si>
    <t>Hard Copies of NIS &amp; CIS NWRB Statement of Account (SOA)</t>
  </si>
  <si>
    <t>Submission of Status of Funds GAA2024 as of November 2024 LFP, GAA 2023, 2022, 2021 &amp; 2020</t>
  </si>
  <si>
    <t>Water Permit Application for Posting V-ALB-2024-11-008 Philippine Geothermal Production Comp. Inc</t>
  </si>
  <si>
    <t>Re: Follow-up Signed Deeds of Usufruct and Permit-to-Enter for EGPIPSolar Projects</t>
  </si>
  <si>
    <t>(absent)</t>
  </si>
  <si>
    <t>MNOH OSMCIA RIS, Oas
MNOH OGSONG RIS, Ligao City</t>
  </si>
  <si>
    <t>Conduct coordination meeting to the IA in connection to the implementtation of FAW (CY 2023 Variance)
Supervice/monitor the on-going construction of canal structure and slope protection under CY 2023 Variance</t>
  </si>
  <si>
    <t>Travel Order: ENG-TO052</t>
  </si>
  <si>
    <t>Anislag, Daraga</t>
  </si>
  <si>
    <t>To conduct lot inspection</t>
  </si>
  <si>
    <t>Travel Order: ENG-TO050</t>
  </si>
  <si>
    <t>Personnel Locator Slip:
01/10/2025, 9:00AM, Official, A Lopez</t>
  </si>
  <si>
    <t>Travel Order: ENG-TO053</t>
  </si>
  <si>
    <t>HENDRYX D. CAPINO</t>
  </si>
  <si>
    <t>•</t>
  </si>
  <si>
    <t>Gate Pass: 041-2025</t>
  </si>
  <si>
    <t>Gate Pass: 042-2025</t>
  </si>
  <si>
    <t>Travel Order: OMS-TO036</t>
  </si>
  <si>
    <r>
      <t xml:space="preserve">For Signature </t>
    </r>
    <r>
      <rPr>
        <sz val="11"/>
        <color rgb="FFFF0000"/>
        <rFont val="Cambria"/>
        <family val="1"/>
      </rPr>
      <t>(Void)</t>
    </r>
  </si>
  <si>
    <t>Authority to Render Overtime Services:
JAR Sarion &amp; 2 (01/08/2025)
JAR Sarion (01/07/2025)</t>
  </si>
  <si>
    <t>Report of ETPs for October 2024 (501-CARP, 501-LFP)
Report of ETPs for November 2024 (501-CARP)</t>
  </si>
  <si>
    <t>Check w/ Attachments:
Glory's Diner - 16,167.36
Meal &amp; Snacks for1 day Modernization NIS Coordination Meeting last 09/27/2024</t>
  </si>
  <si>
    <t>Request for ICC:
1. Eunice M. Rellores</t>
  </si>
  <si>
    <t>Approved Sand &amp; Gravel Quarry Permit Applications:
1. Santos Padilla
2. Maggie B. Zafe</t>
  </si>
  <si>
    <t>South Quinale RIS, Oas-Libon</t>
  </si>
  <si>
    <t>verify the structures of canal lining @ Lat A-2, Lat B-3 and Lat B-4 of on-going project under cy 2024 (50m)together w/ the contractors Project Engineer</t>
  </si>
  <si>
    <t>Gate Pass : 043-2025
RIS : 021-2025
Daily Trip Ticket : 011,012,013,014,015,016,017,018,019, 020-2025
Travel Order : ENG-TO 054</t>
  </si>
  <si>
    <t>Equipment Program of Works</t>
  </si>
  <si>
    <t>Authority to Render Overtime Services:
NS REODIQUE &amp; 3 (01/11/2025)
TRAVEL ORDER: OMS-TO037</t>
  </si>
  <si>
    <t>Check w/ Attachments:
Vilma M. Manlangit - 4,000.00
CA of Gratuity Pay of MC Alvarez</t>
  </si>
  <si>
    <t>DCTV Payment for 12/30/2024-01/29/2025 of Albay
Ligao Water District 11/06/2024-12/03/2024
GSIS Remittance for November 2024 (COB)
GSIS Remittance for November 2024 (CARP to COB)
TEV of DZ Manlangit 06/12/2024-06/15/2024
Virac Water District 11/29/2024-12/16/2024
Bureau of Treasure for Fidelity Bond of AV Marquez 2023-2024</t>
  </si>
  <si>
    <t>10% Retention
Pandan Bongalon CIS (AL-REPCIS-001-24INF)
JCM Costruction &amp; Supply, Inc.
Php 281,493.98</t>
  </si>
  <si>
    <t>Gate Pass: 044-2025</t>
  </si>
  <si>
    <t>Tagoytoy CIS, Malinao
Burabod-Jonop CIS</t>
  </si>
  <si>
    <t xml:space="preserve">to conduct precon meeting for the solar project CY 2024 
to conduct site monitoring CY 2024 under CARP IC </t>
  </si>
  <si>
    <t>Travel Order : ENG-TO 055
Travel Order : FIN-TO 001</t>
  </si>
  <si>
    <t>3rd &amp; Final Progress Billing
Gogon CIS (AL-REPCIS-002-24INF)
3RB Construction &amp; Supply</t>
  </si>
  <si>
    <t>Authority To Render Overtime Services:
EMS Abila &amp; 8 (12/30/2024)</t>
  </si>
  <si>
    <t>INSPECTION REPORT:
Response to Corrective Action Request Regarding Canal Construction and Flooding in Barangay Bariw, Malinao, Albay</t>
  </si>
  <si>
    <t>For signature
COMPLAINT</t>
  </si>
  <si>
    <t>HENDRYX D. CAPINO
RAYMOND GIL AYCARDO</t>
  </si>
  <si>
    <t>BONBON SPIP
Libon</t>
  </si>
  <si>
    <t>To conduct site validation and tracking</t>
  </si>
  <si>
    <t>Travel Order: 
ENG-TO056</t>
  </si>
  <si>
    <t>Authority To Render Overtime Services:
JB Completo &amp; 4 (01/11/2025)</t>
  </si>
  <si>
    <t>Summary of Payroll
Amielle Guarin &amp; 2</t>
  </si>
  <si>
    <t>TEV:
BP Balingasa June -October 2024 
CC Pongpong July 2024
CC Pongpong September 2024</t>
  </si>
  <si>
    <t>Gate Pass: 045-2025
RIS: 022-2025
Transpo Req: 032-2025
Trip Ticket: 022,021-2025</t>
  </si>
  <si>
    <t>NCIP Region V Certification for Cabilogan San Juan RIS</t>
  </si>
  <si>
    <t>Project Completion Report
Burabod CIP, Panganiban,Catanduanes
CY 2016 (SIP-RREIS-CT-012-16)</t>
  </si>
  <si>
    <t>Project Status:
Nagas SPIP, Bayandong CIS, Libjo CIS, Gubat-hondi CIS &amp; Bariw San Carlos CIS
January 6-10, 2025</t>
  </si>
  <si>
    <t>CSJ RIS, Ligao City</t>
  </si>
  <si>
    <t>To conduct validation/verification of informal settler along CSJ RIS canals</t>
  </si>
  <si>
    <t>Travel Order: ENG-TO057
Authority To Render Overtime Services:
FS Gestiada (01/11/2025)</t>
  </si>
  <si>
    <t>MCGS on Official Business 3:30PM, OIC after: BPB</t>
  </si>
  <si>
    <t>To: Kratos Development Corporation
Approved Photocopy of the Masterlist &amp; Plans for the Projects of Gubat-Hindi SPIP &amp; Libjo SPIP CY 2024</t>
  </si>
  <si>
    <t>Bargy. Bariw, Malinao</t>
  </si>
  <si>
    <t>Bayandong CIS
Bacacay</t>
  </si>
  <si>
    <t>To attend Final Pre-Construction meeting oc CY 2024 project under EGPIP-Colar Fund for implementation</t>
  </si>
  <si>
    <t>To attend coordination meeting regarding the complaint of barangay official</t>
  </si>
  <si>
    <t>To conduct site inspection/validation of on-going CY 2024 project under EGPIP-Solar Fund for weekly accomplishment report</t>
  </si>
  <si>
    <t>To conduct site incpection of on-going Cy 2024 project under CARP-IC Fund for weekly accomplishment report</t>
  </si>
  <si>
    <t>Tp conduct site inspection/validation of on-going CY 2024 project under EGPIP-Solar Fund for weekly accomplishment report</t>
  </si>
  <si>
    <t>ITINERARY: ENG-TO058</t>
  </si>
  <si>
    <t>Personnel Locator Slip:
01/13/2024, 8:20, LTO, CL Lontac
01/13/2024, 8:20, LTO, JL Agripa</t>
  </si>
  <si>
    <t>Travel Order:
OMS-TO040</t>
  </si>
  <si>
    <t>Personnel Locator Slip:
01/13/2024, 8:35 am, LBP, JP Pante, Personal</t>
  </si>
  <si>
    <t>Itinerary:
OMS-TO 045, 041, 043, 044,042</t>
  </si>
  <si>
    <t>CSJ RIS, Oas-Ligao City</t>
  </si>
  <si>
    <t>Inventory of Canals</t>
  </si>
  <si>
    <t>Gate Pass: 046,047,048,049,050,051-2025
RIS: 024,025,026-2025
Transpo Req: 033,034,030,036,037-2025
Trip Ticket: 025,024,023-2025</t>
  </si>
  <si>
    <t>Personnel Locator Slip:
01/13/2024, 9:00, LTO, JA Amados</t>
  </si>
  <si>
    <t>Itinerary:
OMS-TO047</t>
  </si>
  <si>
    <t>Itinerary:
ENG-TO059,060,061,062,063,064,065,066,079</t>
  </si>
  <si>
    <t>To Catanduanes:
Approved Copy of 2nd &amp; Final Billing
Buhi CIS (CAT-REPCIS-001-23)</t>
  </si>
  <si>
    <t>2nd &amp; Final Billing
Cawayan CIS (AL-REPCIS-003-23)
Roca Blanca Construction</t>
  </si>
  <si>
    <t>15% Mobilization
South Quinale RIS (AL-EGPIPSOL-014-24INF)
Roca Blanca Construction</t>
  </si>
  <si>
    <t>Cheque &amp; Attachments:
Vilma Manlangit - Php 49,090.80
for CA of wages of A.Arao &amp; 9 (11/16-30/2024)</t>
  </si>
  <si>
    <t>Cheque &amp; Attachments:
Vilma Manlangit - Php 49,090.80
for CA of wages of A.Arao &amp; 9 (12/1-15/2024)</t>
  </si>
  <si>
    <t>Reimbursement of MCGS for Rizal Day Flower Stand last December 30, 2024</t>
  </si>
  <si>
    <t>1. Adjust understated Tax payment for May 2021
2. Adjust Understatement of Check #1014363
3. Record Funding Check for November 2024
4. Record Funding Check for October 2024
5. Socorro's Lakeside Restaurant &amp; Grill due to overpayment for Check #1124038 dated 1/12/24
6. Fund Transfer of CARP settlement of PHIC Remittances for July-August 2024
7. Record Funding Check for October 2024
8. Fund Transfer of CARP &amp; COB settlement of PHIC Remittances for May-June 2024
9. Fund Transfer of CARP &amp; COB settlement of BIR Remittances for May 2024
10. Fund Transfer of CARP &amp; COB settlement of BIR Remittances for June-July 2024</t>
  </si>
  <si>
    <t>To Region:
Operations and Maintenance Monthly Report of Albay-Catanduanes IMO for December 2024</t>
  </si>
  <si>
    <t>RAYMOND GIL AYCARDO</t>
  </si>
  <si>
    <t>Bulusan SPIP &amp; Bonbon SPIP, Libon</t>
  </si>
  <si>
    <t>Burgos &amp; Tabon-Tabon, Daraga</t>
  </si>
  <si>
    <t>Bonbon SPIP, Libon</t>
  </si>
  <si>
    <t>Right Quinale CIS, Polangui (Solar)</t>
  </si>
  <si>
    <t>Bulusan SPIP, Libon</t>
  </si>
  <si>
    <t>Geo-Resistivity Test</t>
  </si>
  <si>
    <t>Verification/ Relocation Survey Works</t>
  </si>
  <si>
    <t>Santicon SPIP, Polangui</t>
  </si>
  <si>
    <t>Tracking of Service Area</t>
  </si>
  <si>
    <t>Alobo-Gapo-Inarado CIS, Daraga</t>
  </si>
  <si>
    <t>Stake-Out Survey Works</t>
  </si>
  <si>
    <t>Buraguis SPIP. Legazpi City</t>
  </si>
  <si>
    <t>Relocation Survey</t>
  </si>
  <si>
    <t>Itinerary: OMS-TO049</t>
  </si>
  <si>
    <t>FREDERICK DAGUMBOY</t>
  </si>
  <si>
    <t>Ologon SPIP, Libon</t>
  </si>
  <si>
    <t>Mariroc CIS, Tabaco City</t>
  </si>
  <si>
    <t>Buraguis SPIP, Legazpi City</t>
  </si>
  <si>
    <t>SAMMY PELIGAN</t>
  </si>
  <si>
    <t>Ologon SPIP, Libon
MAHABA RIS (OSMCIA), Oas</t>
  </si>
  <si>
    <t>HAJI POLIDARIO</t>
  </si>
  <si>
    <t>LUISITO PROPOGO</t>
  </si>
  <si>
    <t>Itinerary: OMS-TO048,046</t>
  </si>
  <si>
    <t>CHLOWELL FERBY NASOL</t>
  </si>
  <si>
    <t>Gate Pass: 052-2025
Travel Order: OMS-TO050</t>
  </si>
  <si>
    <t>Letters to:
1. Hon. Wilfredo V. Maronilla
2. Linao Brgy. Captain
re Final Pre-Con on January 17, 2025, 9:00AM at SQIA Office</t>
  </si>
  <si>
    <t>Cabilogan San Juan RIS, Ligao City-Oas
South Quinale RIS, Oas-Libon</t>
  </si>
  <si>
    <t>LEAVE</t>
  </si>
  <si>
    <t>MNOH OSMCIA RIS, Oas</t>
  </si>
  <si>
    <t>Office work
Supervision/monitoring of on-going CY 2023 FAW</t>
  </si>
  <si>
    <t>Office
MNOH RIS-Bahamas IA, Ligao City</t>
  </si>
  <si>
    <t>To conduct site isnpection/validation of on-going CY 2024 projects under 30&lt; (CSJ), 30M(SQ)</t>
  </si>
  <si>
    <t>To conduct site isnpection/validation of on-going CY 2024 projects under 30M (CSJ), 30M(SQ)</t>
  </si>
  <si>
    <t>To conduct final Pre-Con of the proposed project under 50M fund and 1st Pre-Con of the proposed SPIP (10M) and conduct ocular inspection of the project site</t>
  </si>
  <si>
    <t>MNOH OGSONG RIS, MNOH TAPSIA RIS, MNOH OSMCIA RIS, Ligao, Oas, Polangui</t>
  </si>
  <si>
    <t>Right Quinale CIS, Polangui
San Agustin CIS. Libon</t>
  </si>
  <si>
    <t>Bulusan SPIP, Bonbon CPIP, Buga SPIP, Libon</t>
  </si>
  <si>
    <t>Office works
Pick-up all PDS for laborer for FAW CY 2023 Variance</t>
  </si>
  <si>
    <t>Supervise/monitor the on-going construction under CY 2024 project. Assist the survey team and technical personnel for the design aof elevated flume at OSMCIA and Lateral E at TAPSSIA</t>
  </si>
  <si>
    <t>Supervise/monitor the on-going construction under CY 2024 project.</t>
  </si>
  <si>
    <t>ITINERARY:
ENG-TO080,081</t>
  </si>
  <si>
    <t>PIC Weekly Accomplishment Report &amp; Project Status
South Quinale RIS  as of 01/10/2025
South Quinale RIS as of 01/10/2025</t>
  </si>
  <si>
    <t>Office</t>
  </si>
  <si>
    <t>Badian-Catburawan CIS
Oas-Ligao City</t>
  </si>
  <si>
    <t>HIBIGA RIS, Polangui
Cabilogan San Juan RIS, Oas</t>
  </si>
  <si>
    <t>Conduct staking for the on-going project</t>
  </si>
  <si>
    <t>Conduct site inspection of the on-going project</t>
  </si>
  <si>
    <t>Conduct Final Pre-con for the CY 2025 project</t>
  </si>
  <si>
    <t>Conduct site inspection fo the on-going project</t>
  </si>
  <si>
    <t>ITINERARY: ENG-TO082</t>
  </si>
  <si>
    <t>Personnel Locator Slip:
01/13/2025, 1:30PM, Official, J Amados</t>
  </si>
  <si>
    <t>Letter to DPWH 1st District:
Response to Complaint Regarding Flooding Allegedly Caused by our Irrigation Canals</t>
  </si>
  <si>
    <t>Audit Compliance Progress Report (ACPR) of Operations Audit in NIA Region 5</t>
  </si>
  <si>
    <t>Authority to Render Overtime Services:
MD Orogo (01/12/2025)
RP Bonapos (01/10/2025)
CL Lontac &amp; 3 (01/11/2025)
KAL Almiñana &amp; 1 (01/09/2025)
DRP Pagal (01/07-08/2025)
DMC Mayor &amp; 3 (01/11-12/2025)</t>
  </si>
  <si>
    <t>Itinerary: OMS-TO051</t>
  </si>
  <si>
    <t>Posting of Invitation to Apply for Vacant Positions:
1. Sr. IDO - Magarao, Camsur
2. Principal Enginer C - ROV Naga City
3. SWRFT - Magarao, Camsur</t>
  </si>
  <si>
    <t>MC No. 133 s. 2024
Juman Resource Promotion and Selection Board (HRMPSB) Resolution No. 1-2024</t>
  </si>
  <si>
    <t>MC No. 01 s. 2025
NIA Board of Directors Performance Evaluation Guidelines</t>
  </si>
  <si>
    <t>MC No. 02 s. 2025
NIA Ushering 2025 Activity</t>
  </si>
  <si>
    <t>OM No. 007 s. 2025
Submission of Scheduling of Forced Leave (SFL) and Statement of Assets, Liabilities, and Net Worth (SALN)</t>
  </si>
  <si>
    <t>Memorandum: IA Success Stories</t>
  </si>
  <si>
    <t xml:space="preserve">Response to Request for Salinity Test Equipment and Technical Assistance </t>
  </si>
  <si>
    <t>MC No. 132 s. 2024
Amendment to NIA MC No. 126 s.2023 "NIA Drug-Free Workplace Program Policy"</t>
  </si>
  <si>
    <t>Projects without Turn-Over Documents</t>
  </si>
  <si>
    <t>MC</t>
  </si>
  <si>
    <t>s.2025</t>
  </si>
  <si>
    <t>Banquerohan CIS
Legazpi City</t>
  </si>
  <si>
    <t>To Pre-construction meeting for CY 2024 Project under CARP-IC</t>
  </si>
  <si>
    <t>To conduct site inspection/monitor of on-going Cy 2024 Project under CARP-IC</t>
  </si>
  <si>
    <t>Travel Order: ENG-TO083,084
Itinerary: ENG-TO085</t>
  </si>
  <si>
    <t>Anislag SPIP, Daraga</t>
  </si>
  <si>
    <t>Alobo-Gapo SPIP, Daraga</t>
  </si>
  <si>
    <t>Cagbacong SPIP, Legazpi City</t>
  </si>
  <si>
    <t>To conduct site inspection/validation of on-going CY 2024 projects</t>
  </si>
  <si>
    <t>To conduct site inspection/validation of on-going CY 2024 projects. To attend meeting with farmers association</t>
  </si>
  <si>
    <t>Wages: November 16-30, 2024
JB Dayupay &amp; 10</t>
  </si>
  <si>
    <t>Wages: 
AN Banga &amp; 12 (October 30-31,2024)
AJ Delgado (10/16-30/2024)
K Almiñana &amp; 2 (10/16-29/2024)
M. Azutea &amp; 6 (10/16-29/2024)</t>
  </si>
  <si>
    <t>Travel Order: AD-TO072 s. 2024</t>
  </si>
  <si>
    <t>Itinerary: OMS-TO052</t>
  </si>
  <si>
    <t>Travel Order: OMS-TO053</t>
  </si>
  <si>
    <t>Travel Order: OMS-TO054</t>
  </si>
  <si>
    <t>Gate Pass: 057,056,055,054,053-2025
RIS: 023-2025
Transpo Req: 044,038,039,040,041,042,043-2025</t>
  </si>
  <si>
    <t>Narrative Report:
NIA Staff 2024 Year-End Assessment
December 9, 2024</t>
  </si>
  <si>
    <t>Office Memo:
ADM005 s.2025: Meeting on PS Requirements for CY 2025</t>
  </si>
  <si>
    <t>Travel Order: OMS-TO055</t>
  </si>
  <si>
    <t>To Vozcer Construction &amp; Supply:
Approved Copy of Plans for Badian-Catburawan CIS
AL-REPCIS-019-24INF</t>
  </si>
  <si>
    <t>GATE PASS: 058, 059, 060-2025
RIS: 027, 028-2024</t>
  </si>
  <si>
    <t>Travel Order: ENG-TO067,068</t>
  </si>
  <si>
    <t>JEVIELYN A . DOLZ
JORDAN P. RONCESVALLES</t>
  </si>
  <si>
    <t>TAPSIA-OSMCIA, Oas
Ologon, Libon</t>
  </si>
  <si>
    <t>Site Inspection/Site Validation</t>
  </si>
  <si>
    <t>JESSICA B. COMPLETO
DON A. REBADAJO</t>
  </si>
  <si>
    <t>Stake-out survey works</t>
  </si>
  <si>
    <t>ITINERARY OF TRAVEL: OMS-TO056</t>
  </si>
  <si>
    <t>Gate Pass: January 11, 2025
Nover Springael, foreman of Sunwest Inc. : solar Module Panels 6 pallets thru Howo Boom Truck NFF-8761
Gate Pass: January 14, 2025
Arnel Bodlong, Foreman of Sunwest Inc. : submersible pump and 1 other thru Toyota Hilux ZNN 460
Nover Springael, foreman of Sunwest Inc. : SOLAR MOUNTING KITS  and 2 others thru Howo Boom Truck NFF-8761</t>
  </si>
  <si>
    <t>ITINERARY OF TRAVEL: ENG-TO071, 072,073</t>
  </si>
  <si>
    <t>ITINERARY OF TRAVEL: ENG-TO069, 070</t>
  </si>
  <si>
    <t>To Region:
Turnover Documents
1. San Francisco RIS, CY 2022, 20M</t>
  </si>
  <si>
    <t>To Catanduanes:
Project Completion Reports
1. Soboc CIS CY 2018
2. Burgos San Jose CIS CY 2018
3. Alibuag CIS CY 2017
4. Manambrag CIS CY 2019
5. Siay CIP CY 2020
6. Tarba CIS CY 2016
7. Hicming CIP Cy 2020
8. Carangag CIS CY 2015
9. Sta. Isabel CIP CY 2019
10. Tinago CIS CY 2018
11. Sicmil CIS CY 2015
12. Panganiban CIS CY 2015
13. Oco CIS CY 2016</t>
  </si>
  <si>
    <t>Itinerary: OMS-TO056</t>
  </si>
  <si>
    <t>Follow-up Letter from St. Claire Trading re 10% Retention of Contract No. CO18-AL-002-19: Supply &amp; Delivery of Construction Materials for the Improvement of NIA ACIMO Building</t>
  </si>
  <si>
    <t>Stronghold Insurance Company Inc.
Certification from  Insurance Commission for Advance Payment Bond for Libjo CIS (AL-EGPIPSOL-012-24INF)</t>
  </si>
  <si>
    <t>Personnel Locator Slip:
01/14/2025, 1:00PM, Official, JA Amados
01/14/2025, 1:00PM, Official, Cl Lontac</t>
  </si>
  <si>
    <t>Badian-Catburawan CIS, Oas</t>
  </si>
  <si>
    <t>MAHABA RIS (OSMCIA), Oas</t>
  </si>
  <si>
    <t>Stake Out Survey Works</t>
  </si>
  <si>
    <t>To Regional Office:
Condonation of Writing Off of Loans of Unpaid ISF Back Account Balance Per RA 10969
SQRIS - Anso Recato &amp; 12
CSJRIS - Armando Llarena &amp; 10</t>
  </si>
  <si>
    <t>Stronghold Insurance Company Inc.
Statement of Accounts as of January 8, 2025
JCM Const./Hi-Tone Const./ CPR Const./ Kratos Devt./Sisbro Const./ Apex Builders</t>
  </si>
  <si>
    <t>Transmittal to COA:
JEV for FUND 501-LFP (October 1-15, 2024)
JEV for FUND 501-LFP (September 16-30, 2024)</t>
  </si>
  <si>
    <t>Claire's Resto &amp; Catering
Meals/Snacks for NIA Capability Building 10/01/2024</t>
  </si>
  <si>
    <t>Personnel Locator Slip:
01/14/2025, 3:15PM, Official, MD Orogo
01/14/2025, 3:15PM, Official, JV Peñaflor
01/14/2025, 3:15PM, Official, EN Ringad</t>
  </si>
  <si>
    <t>ROLAND O. CLARIÑO
EDUARDO J. PELIGAN
RICHARD R. RESENTES</t>
  </si>
  <si>
    <t>DON CONCEPCION</t>
  </si>
  <si>
    <t>RONALD A. LLEVA
RAYMOND B. PEPAÑO</t>
  </si>
  <si>
    <t>JOEL O. OLAVIAGA</t>
  </si>
  <si>
    <t>ALOBO-Gapo-Inarado CIS, Daraga</t>
  </si>
  <si>
    <t>JAN DEXTER COLLAO</t>
  </si>
  <si>
    <t>Burgos-Tabon-Tabon, Daraga</t>
  </si>
  <si>
    <t>Mabini CIS, Daraga</t>
  </si>
  <si>
    <t>Right Quinale CIS, Polangui</t>
  </si>
  <si>
    <t>Site Inspection/Tyracking</t>
  </si>
  <si>
    <t>Site inspection &amp; Mobilization</t>
  </si>
  <si>
    <t>Site inspection/monitoring of canalization works</t>
  </si>
  <si>
    <t>Site inspection /Validation of on-going CY 2024 project</t>
  </si>
  <si>
    <t>Gate Pass: 061,062,063,064,065,066-2025
Transpo Req: 045,046,047,048,049-2025</t>
  </si>
  <si>
    <t>To CamSur IMO:
Record of Leaves of Absence (Leave Card) of Albino, Arroyo &amp; Cabiles</t>
  </si>
  <si>
    <t>To Region:
Record of Leaves of Absence (Leave Card) of Chazzie L. Rañola</t>
  </si>
  <si>
    <t>JOHN PATRICK B. CABILES</t>
  </si>
  <si>
    <t>Mabini CIS, Daraga  (Solar)</t>
  </si>
  <si>
    <t>Site Inspection/Tracking</t>
  </si>
  <si>
    <t>ARNULFO NATIVIDAD B. BANGA</t>
  </si>
  <si>
    <t>RIZALDY P. POLIDARIO</t>
  </si>
  <si>
    <t>MARK RENEN Q. NAVARRO</t>
  </si>
  <si>
    <t>PETER JOHN M. REBETA</t>
  </si>
  <si>
    <t>RAUL ESPARES JR.</t>
  </si>
  <si>
    <t>To Region: 
Procurement Monitoring Report (PMR) Annexes A &amp; B as of December 31, 2024</t>
  </si>
  <si>
    <t>TRAVEL ORDER: ADM-TO002</t>
  </si>
  <si>
    <t>Mabini CIS</t>
  </si>
  <si>
    <t>To conduct site inspection/tracking</t>
  </si>
  <si>
    <t>DOCUMENTS</t>
  </si>
  <si>
    <t>ITINERARY: ENG-TO078,077,076,075
TRAVEL ORDER: ENG-TO086</t>
  </si>
  <si>
    <t>MEMORANDUM OF AGREEMENT
NIA &amp; KINA BALANGIBANG CARISAC IA (KBCIA), INC.</t>
  </si>
  <si>
    <t>ITINERARY: OMS-TO058</t>
  </si>
  <si>
    <t>Gate Pass: 067,068-2025
RIS: 029,030,031-2025</t>
  </si>
  <si>
    <t>ARMANDO C. PORTUGUEZ</t>
  </si>
  <si>
    <t>Hauling/Loading &amp; Unloading of Construction Materials</t>
  </si>
  <si>
    <t>Travel Order: ENG-TO092, OMS-TO059</t>
  </si>
  <si>
    <t>Gate Pass Matls: 001-2025
RIS: 032-2025</t>
  </si>
  <si>
    <t>Travel Order: OMS-TO060</t>
  </si>
  <si>
    <t>To Region:
Response to Corrective Action Form No. 202501:001 Complair Re Flooding Allegedly Casued by Our Irrigation Canals in Barangay Bariw, Malinao, Albay</t>
  </si>
  <si>
    <t>Typo Error on the Date of Letter for Post-Qualification
1. 3RB Const. &amp; 5 others</t>
  </si>
  <si>
    <t>No verification form attachment in email received Re: Request for Accomplishment of Verification Form
1. 3RB Const &amp; Supply</t>
  </si>
  <si>
    <t>Approved Casual Appointment of NIA ACIMO</t>
  </si>
  <si>
    <t>Cheque w/ Attachments:
Jane Amy Sarion - 3,300.00
TEV November 2024
FICELCO - 6,356.09
Electric Consumption of NIA Cat. 11/23/2024-12/23/2024</t>
  </si>
  <si>
    <t>Cheque w/ Attachments:
Vilma M. Manlangit - 68,318.03
CA for FAW payrolls of OGSONG &amp; TAPSSIA</t>
  </si>
  <si>
    <t>Project Completion Report
Magsaysay-Begonia CIS (RREIS-CT-021-13)</t>
  </si>
  <si>
    <t>Response Report on Follow-Up Rectification Works of Mabato-Siay CIP (CAT-SIP-2021-01-021INF &amp; CAT-SIP-2021-04INF)</t>
  </si>
  <si>
    <t>Resubmission of Variation Order of BUGAO &amp; OBO-MOSBOS CIS
CAT-RREIS-006-23INF</t>
  </si>
  <si>
    <t>Resubmission of Variation Order of AGBAN CIS
CAT-RREIS-010-23INF</t>
  </si>
  <si>
    <t>Resubmission of Variation Order of PANGANIBAN CIS
CAT-REPCIS-008-24INF</t>
  </si>
  <si>
    <t>Original Copy of Final Inspection Report of Cabuyoan CIS
CAT-RREIS-005-23INF</t>
  </si>
  <si>
    <t>Salary Adjustment
AV Marquez (10/1-31/2024)
Balondo (Apr.- Aug 2024)</t>
  </si>
  <si>
    <t>Payroll (12/16-31/2024)
V. Manlangit</t>
  </si>
  <si>
    <t>SRI Payroll
H. Gorgonia &amp; 48
Reyes &amp; 1</t>
  </si>
  <si>
    <t>Payroll &amp; attachments
Almiñana (10/30-31/2024)
Balingasa(10/30-31/2024)
Alnas (11/16-30/2024)
Llave (11/16-30/2024)
Azutea (11/16-30/2024)
Almiñana (11/1-15/2024)
Warde (11/1-15/2024)</t>
  </si>
  <si>
    <t>CAN CY 2024
Gorgonia &amp; 50</t>
  </si>
  <si>
    <t>Cheque &amp; attachments:
Ligao City Water District - 5,546.88
Water Consumption 12/03/2024-01/06/2025</t>
  </si>
  <si>
    <t>Cheque &amp; attachments:
Claire's Resto &amp; Catering - 32,300.00
NIA capability Building 10/01/2024</t>
  </si>
  <si>
    <t>Cheque &amp; attachments:
Kairo's Food &amp; Allied Services Corporation - 46,406.25
1 Day Stakeholders Forum 12/13/2024</t>
  </si>
  <si>
    <t>To COA:
Copy of emailed scanned copies of PR, NOA, PO and IAR dated January 15, 2025</t>
  </si>
  <si>
    <t>Office Memo: 
ADM006s.2025 : NIA Ushering 2025: Crafting Horizons</t>
  </si>
  <si>
    <t>Authority to render Overtime Services:
RO Clariño &amp; 12 others (01/11-12/2025)
DRP Pagal (01/13-14/2025)
RP Bonapos &amp; 1 (01/15/2025)</t>
  </si>
  <si>
    <t>Travel Order: 
OMS-TO061
ENG-TO087,088</t>
  </si>
  <si>
    <t>RAUL ESPARES JR.
ROLAND O. CLARIÑO
EDURDO P. PELIGAN
RICHARD R. RESENTES
DON CONCEPCION
RONALD R. LLEVA
RAYMOND B. PEPAÑO
JOEL O. OLAVIAGA</t>
  </si>
  <si>
    <t>Virac, Catanduanes</t>
  </si>
  <si>
    <t>PETER JOHN M. REBETA
MARK RENEN NAVARRO
JOHN PATRICK CABILES
RIZALDY P. POLIDARIO
ARNULFO NATIVIDAD B. BANGA</t>
  </si>
  <si>
    <t>January 13-14, 2025</t>
  </si>
  <si>
    <t>Gate Pass Vcls: 074,069,070,071,072,073-2025
RIS: 033,034-2025
Transpo Req: 055,050,053,052,058-2025</t>
  </si>
  <si>
    <t>Office Memo:
IMO001 : Notice of Meeting for Construction Unit</t>
  </si>
  <si>
    <t>Verification, relocation Survey</t>
  </si>
  <si>
    <t>ALEXANDRA MAE DELA CRUZ</t>
  </si>
  <si>
    <t>Coordination Meeting</t>
  </si>
  <si>
    <t>Travel Order: 
ENG-TO 089,090
OMS-TO062</t>
  </si>
  <si>
    <t>Submission of CY 2024 Harvest Report and Estimated Cost of Production</t>
  </si>
  <si>
    <t>ASA # ACIMO 5-501-2024-209 Capital Outlay
133,817 &amp; 2 others</t>
  </si>
  <si>
    <t>LECH FIDEL C. PANTE</t>
  </si>
  <si>
    <t>Brgy. Bariw, Malinao, Albay</t>
  </si>
  <si>
    <t>To conduct a meeting with Brgy Bariw Officials</t>
  </si>
  <si>
    <t>To attend the NIAEASP Bicol District Meeting</t>
  </si>
  <si>
    <t>Travel Order: ENG-TO093</t>
  </si>
  <si>
    <t>Gate Pass Mtls: 002-2025</t>
  </si>
  <si>
    <t>Alobo Gapo Inarado, Daraga</t>
  </si>
  <si>
    <t>to conduct stake out together with survey team and the contractor for the on-going solar projects CY 2024</t>
  </si>
  <si>
    <t>Travel Order :
ENG-TO 094, 095</t>
  </si>
  <si>
    <t>Personnel Locator Slip:
JP. Papa, 01/16/25, 9:00 am, OFFICIAL</t>
  </si>
  <si>
    <t>Gate Pass: January 16, 2025-003
Edcel Arao, 50 bags of cement thru Hino Dump Truck SCN-294
travel order: OMS-TO063</t>
  </si>
  <si>
    <t>Gate Pass: 075-2025
RIS: 035-2025
TRIP TICKET: 026-2025</t>
  </si>
  <si>
    <t>Authority to Render Overtime Services:
Jan. 11, 2025
RG. Aycardo &amp; 1
Jan. 15, 2025
JA. Siguenza</t>
  </si>
  <si>
    <t>JOSEPH MORAL</t>
  </si>
  <si>
    <t>JORDAN P. RONCESVALLES</t>
  </si>
  <si>
    <t>To conduct Inspection for finalization of Variation Order #1</t>
  </si>
  <si>
    <t>Travel Order:
ENG-TO096,097</t>
  </si>
  <si>
    <t>CORRECTIVE ACTION REQUEST FORM: 202501:003
Zhai Carillo-Pineda
Purok 1, Sitio Taguntong, Mahaba Ligao City</t>
  </si>
  <si>
    <t>Gate Pass Vcls: 076-2025
RIS: 036-2025</t>
  </si>
  <si>
    <t>Cheque &amp; Attachments :
15% Mobilization
Tagoytoy CIS (AL-EGPIPSOL-009-24INF)
Dalebo Construction &amp; Gen. Merchandise (2,128,457.41)</t>
  </si>
  <si>
    <t>Notice of Meeting
01/20/2025, 9:00AM, NIA ACIMO Conference Room
Finalization of Areas for Inventory of Irrigation System as of December 2024</t>
  </si>
  <si>
    <t>Memorandum of Agreement (MOA)
Cabilogan San Juan RIS SPIP</t>
  </si>
  <si>
    <t>RESUBMISSION/REVISED
•_____________________________________________
•_____________________________________________
•_____________________________________________
•_____________________________________________
•_____________________________________________</t>
  </si>
  <si>
    <t>CSPC
Letter Request to Conduct an Interview &amp; Survey</t>
  </si>
  <si>
    <t>To Region:
Request for Trailer Truck on Jnauary 18, 2025</t>
  </si>
  <si>
    <t>Travel Order: OMS-TO064</t>
  </si>
  <si>
    <t>Letter to LGU Malinao:
RESPONSE TO REQUEST FOR ADDITIONAL CANAL CONCRETING PROJECT AND VALIDATION AT BRGY BARIW, MALINAO</t>
  </si>
  <si>
    <t>Payroll (11/18/2024-12/31/2024)
Caningag CIS FAW
Romel R. Molina &amp; 4 others</t>
  </si>
  <si>
    <t>Ligao Community College
Request for permission of ten (10) students for OJT from 01/22/2025-04/03/2025 (400hrs)</t>
  </si>
  <si>
    <t>Personnel Locator Slip:
01/16/25, 1:00PM, Official, JLM Agripa</t>
  </si>
  <si>
    <t>To Region:
Request for Final Inspection
Alobo-Gapo-Inarado CIP (SIP-AL-070-18)
Mabalod-Tandarura CIP (SIP-AL-082-18)</t>
  </si>
  <si>
    <t>Personnel Locator Slip:
01/16/2025, 2:00PM, Official, AM Lopez</t>
  </si>
  <si>
    <t>(DRAFT) Revised 2nd APP-CSE CY 2024 for review</t>
  </si>
  <si>
    <t>MC No. 145 s. 2022
PGU/LGU Resolution to regulate quarrying activitiers : requirrement prior the implementation of new irrigation projects &amp; repair/rehab/restoration works for existing irrigation system</t>
  </si>
  <si>
    <t>Magurang Ubaliw Basud Irrigators Association
Resolution No. 2403 s.2024:
A Resolution Requesting Me. Mark Cloyd G. So, Acting Division Manager, NIA, Ligao City, Albay for Appropriate Action for the Urgent Repair of Damaged Irrigation Line Canals of Dam 1 and Dam 2</t>
  </si>
  <si>
    <t>To COA:
copy of emailed scanned copies of Inspection and Acceptance Report Dated January 16, 2025</t>
  </si>
  <si>
    <t>Authority to Render Overtime Services:
MD Orogo &amp; 3 (01/08/2025)
I Cullat (01/12/2025)</t>
  </si>
  <si>
    <t>Travel Order: OMS-TO065</t>
  </si>
  <si>
    <t>Gate Pass Vcls: 077,078,079,080,081-2025
RIS: 037,038-2025
Transpo Req: 060,056,059,057,054-2025</t>
  </si>
  <si>
    <t>Travel Order: ENG-TO098,099,100</t>
  </si>
  <si>
    <t>JESSICA B. COMPLETO</t>
  </si>
  <si>
    <t>Santicon SPIP, Polangui
Right Quinale CIS, Polangui</t>
  </si>
  <si>
    <t>CSJ RIS, Oas-Ligao City
RTC Rawis, Legazpi</t>
  </si>
  <si>
    <t>To assist the Regional Office personnel on the conduct of Geology Assessment and Handcarry communication letter</t>
  </si>
  <si>
    <t>Application For Leave:
RO Clariño (12/23/2024)
GS Arabaca (12/26/2024)
DA Rebadajo (12/27-28/2024)
RO Clariño (01/2-3/2025)
AML Dela Cruz (01/02/2025)</t>
  </si>
  <si>
    <t>Follow-up Inspection Report
(Fallen Tree along MC of Cabilogan-San Juan RIS)</t>
  </si>
  <si>
    <t>Authority to Render Overtime Services:
RG Aycardo &amp; 3 (01/08/2025</t>
  </si>
  <si>
    <t>Personnel Locator Slip:
01/17/2025, 8:20, Official, A Lopez</t>
  </si>
  <si>
    <t>GSIS Remittances September 2024 for NIA 501-COB
Payroll:
AJ Delgado (11/1-15/2024)
AN Guarin &amp; 2 (11/16-30/2024)
AM Balingasa &amp; 2 (11/1-15/2024)
J Bombita &amp; 3 (11/1-15/2024)
JP Atanante &amp; 1 (11/1-15/2024)</t>
  </si>
  <si>
    <t>TEV:
JSM Peñafiel (04/02-25/2024)
JSM Peñafiel (07/03-26/2024)
JSM Peñafiel (08/01-27/2024)
JSM Peñafiel (09/03-26/2024)
JSM Peñafiel (03/1-18/2024)
MDC Salire (August 2024)
JSM Peñafiel (10/1-28/2024)
CR Reyes (May 2024)</t>
  </si>
  <si>
    <t>Travel Order: OMS-TO066</t>
  </si>
  <si>
    <t>Gate Pass Vcls: 082,083-2025
Gate Pass Mtls: 004-2025</t>
  </si>
  <si>
    <t>Follow-up Letter to Atty. Shella L. Abellano re Civil case No. 1944
Tracking No. 1220017</t>
  </si>
  <si>
    <t>Travel Order: OMS-TO067</t>
  </si>
  <si>
    <t>Inspection Report:
Validation of the Area for Request for Comment on the Revival of Eminent Domain case Entitled "Republic of the Philippines Vs Mariano Garcia"</t>
  </si>
  <si>
    <t>Application for Leave &amp;CTO :
1. Reyes, CR. Et. Al</t>
  </si>
  <si>
    <t>Cheques &amp; Attachments :
Mobilization for Truck
1. Aphard Primecon Construction  -  PO-EQP-24-12-001 (45,937.50)</t>
  </si>
  <si>
    <t>Cheque &amp; Attachments :
Final Billing 
Repair/Rehabilitation of Kamanitohan CIS (AL-REPCIS-006-24INF) 
Php 1,221,599.79</t>
  </si>
  <si>
    <t>NWRB-AL-2024-09-050
LGU of Malinao, Albay
Ground Water : Brgy. Balading, 4512, Malinao, Albay</t>
  </si>
  <si>
    <t>Personnel Locator Slip:
1/17/25, LTO Ligao, 10:30 am, JA Amados, OFFICIAL</t>
  </si>
  <si>
    <t>Gate Pass Mtls: 005-2025</t>
  </si>
  <si>
    <t>Authority to Render Overtime Services:
NB Oraye (01/11/2025)</t>
  </si>
  <si>
    <t>DPWH
Response re the Flooding Complaint from Brgy. Bariw, Malinao, Albay</t>
  </si>
  <si>
    <t>Travel Order: OMS-TO071</t>
  </si>
  <si>
    <t>Travel Order: OMS-TO068,069,070</t>
  </si>
  <si>
    <t>Gate Pass Vcls: 084,085-2025
RIS: 039-2025
Transpo Req: 027,028</t>
  </si>
  <si>
    <t>Personnel Locator Slip:
01/17/2025, 3:00PM, Official, DP Vibar</t>
  </si>
  <si>
    <t xml:space="preserve"> To Region:
IMT-Contract-Nagbarorong Baras IA Inc.</t>
  </si>
  <si>
    <t>Authority to Render Overtime Services:
NS Reodique &amp; 1 (01/18/2025)
NS Reodique &amp; 1 (01/19/2025)</t>
  </si>
  <si>
    <t>Travel Order: ENG-TO 101</t>
  </si>
  <si>
    <t>JANE AMY R. SARION
PETER JOHN M. REBETA
HENDRYX CAPINO
MARK RENEN NAVARRO</t>
  </si>
  <si>
    <t>Payroll:
ARS Madrideo &amp; 5 (12/19-31/2024)</t>
  </si>
  <si>
    <t>Payroll:
DZ Manlangit &amp; 7 (12/19-31/2024)
ACS Guarin &amp; 2 (12/19-31/2024)
FB Arcilla &amp; 6 (12/19-31/2024)</t>
  </si>
  <si>
    <t>Gate Pass Vcls: 086-2025
RIS: 040-2025
Transpo Req: 061-2025
Trip Ticket: 029,030,031,032,033,034,035,036-2025</t>
  </si>
  <si>
    <t>FIVC &amp; Final Inspection Report:
Tagoytoy CIS (ALCARP-REPCIS-015-24INF)</t>
  </si>
  <si>
    <t>Approved Revised CY 2024 POW
MNOH MAHABA RIS (OSMCIA)
P 50M</t>
  </si>
  <si>
    <t>Approved CY 2025 POW
MNOH MAHABA RIS (MAZOIA)
P 12M</t>
  </si>
  <si>
    <t>Payroll
ACS Guarin &amp; 2 (01/1-15/2025)</t>
  </si>
  <si>
    <t>As-Take Plan of Mabini CIS
CY 2024 EGPIP-SOLAR</t>
  </si>
  <si>
    <t>Approved CY 2025 POW
Lower Talisay CIS
P 20M</t>
  </si>
  <si>
    <t>CY 2024 Variation Orders (Catanduanes)
1. Supang Dataga CIS (CAT-REPCIS-007-24INF(1))
2. Inagasan CIS (CAT-REPCIS-004-24-INF)
3. Tilod-Sta. Maria CIS (CAT-REPCIS-006-24INF)
4. Baniaga CIS (CAT-REPCIS-005-24INF)
5. Alibuag CIS (CAT-REPCIS-003-24INF)
6. Tinago CIS (CAT-REPCIS-001-24INF)</t>
  </si>
  <si>
    <t>Approved CY 2025 POW
Upper Libod CIS
P 7M</t>
  </si>
  <si>
    <t>Project Completion Report
1. Tinago Villa Aurora CIS CY 2019
2. Panganiban CIS CY 2016</t>
  </si>
  <si>
    <t>Project Completion Report
1. Baniaga CIP CY 2014
2. Carangag CIS CY 2017
3. San Roque CIS CY 2023
4. Pacugon CIP CY 2019
5. Ananong SIP Cy 2021
6. Hicming CIP CY 2019
7. Caramoran CIS CY 2019
8. Marambong CIS CY 2016
9. Soboc CIS Cy 2015</t>
  </si>
  <si>
    <t>Cheque &amp; Attachments :
Powerzone Petroleum Product Corporation - 47,199.72
Fuel &amp; Oil of Cat'nes for October 2024</t>
  </si>
  <si>
    <t>Cheque &amp; Attachments :
HDMF - 27,815.18
Remittances of  Abila Ela &amp; 39 for December 2024</t>
  </si>
  <si>
    <t>Cheque &amp; Attachments :
Vilma M. Manlangit - 39,272.64
CA for FAW (December 2024) of C.Baloloy &amp; 8 and G.Teves &amp; 3</t>
  </si>
  <si>
    <t>Gate Pass Vcls: 087-2025
trip Ticket: 037-2025</t>
  </si>
  <si>
    <t>To conduct site validation/monitoring/staking with survey team of on-going CY 2024 Project</t>
  </si>
  <si>
    <t>Travel Order: ENG-TO102</t>
  </si>
  <si>
    <t>Authority to Render Overtime Services:
NB Oraye (01/18/2025)
AE Rull &amp; 4 (01/18/2025</t>
  </si>
  <si>
    <t>Authority to Render Overtime Services:
VJA Peralta (01/18/2025)</t>
  </si>
  <si>
    <t>Gate Pass Vcls: 088-2025
Transpo Req: 062-2025</t>
  </si>
  <si>
    <t>Office Memo:
IMO002 s.2025: REGULAR MEETING EVERY MONDAY FOR EGPIP-SOLAR PROJECTS</t>
  </si>
  <si>
    <t>Authority to Render Overtime Services:
JAR Sarion &amp; 5 (01/18/2025)</t>
  </si>
  <si>
    <t>Post Qualification Evaluation:
Request for Information re Status of On-going and/or completed Contracts of ASC Const &amp; China First Highway Engg Co.</t>
  </si>
  <si>
    <t>Post Qualification Evaluation:
Verification of Office Performance Track Records - AA Pahati Const</t>
  </si>
  <si>
    <t>Submission of CY 2025 Program of Works Under CARP-IC
Balasbas CIS (20M) on or before January 31, 2025</t>
  </si>
  <si>
    <t>Submission for Application for Condonation</t>
  </si>
  <si>
    <t>Audit Compliance Progress Report (ACPR) of Operations Audit NIA Region V</t>
  </si>
  <si>
    <t>Follow-up Rectification works as per Final Inspection of Mabato &amp; Siay CIP CY 2021 dated October 9, 2024</t>
  </si>
  <si>
    <t>Travel Order: OMS-TO074,078</t>
  </si>
  <si>
    <t>Itinerary: OMS-TO075,076</t>
  </si>
  <si>
    <t>Personnel Locator Slip:
01/20/2025, 9:30, Official, AM Lopez</t>
  </si>
  <si>
    <t>Travel Order: OMS-TO079</t>
  </si>
  <si>
    <t>TEV:
FT Melgar( June 2024)
SA Pontillas (May 2024)
SA Pontillas (November 2024)
VJA Peralta (October -December 2024)
SA Pontillas (August 2024)
SA Pontillas (October 2024)
SA Pontillas (September 2024)
MB Dacillo ( August 1-29, 2024)
MB Dacillo (March 1-26, 2024)
MB Dacillo (July 2-30, 2024)
MB Dacillo ( February 1-23, 2024)
MB Dacillo (January 24-July 19, 2024)</t>
  </si>
  <si>
    <t>JESSICA B. COMPLETO
ROLAND O. CLARIÑO
DON CONCEPCION
EDUARDO J. PELIGAN</t>
  </si>
  <si>
    <t>Badian-Catburawan CIS, Ligao City</t>
  </si>
  <si>
    <t>To conduct Stake-out Survey Works</t>
  </si>
  <si>
    <t>Travel Order: ENG-TO125</t>
  </si>
  <si>
    <t>Backdated
For Signature</t>
  </si>
  <si>
    <t>Travel Order: OMS-TO077
Itinerary: OMS-TO080</t>
  </si>
  <si>
    <t>DON A. REBADAJO
CONCHITA R. REYES</t>
  </si>
  <si>
    <t>Coordinate with the Municipal Mayor regarding the on-going Solar Pump Irrigation Project</t>
  </si>
  <si>
    <t>Travel Order: ENG-TO126</t>
  </si>
  <si>
    <t>Gate pass Vcls: 092,093,095,096,097,098,091,090-2025
RIS: 043,042,041-2025
Transpo Req: 069,063,066,064,065-2025
Trip Ticket: 040,039,038-2025</t>
  </si>
  <si>
    <t>To conduct site inspection/validation on on-going CY 2024 project under REPCIS fund for weekly accomplishment report</t>
  </si>
  <si>
    <t>To conduct site inspection/validation on on-going CY 2024 project under EGPIP-Solar Fund for weekly accomplishment report</t>
  </si>
  <si>
    <t>Itinerary: ENG-TO127</t>
  </si>
  <si>
    <t>Hauling of construction materials</t>
  </si>
  <si>
    <t>Travel order: ENG-TO128</t>
  </si>
  <si>
    <t>Upper Libod CIS
Camalig, Albay</t>
  </si>
  <si>
    <t>Alobo Gapo SPIP
Daraga</t>
  </si>
  <si>
    <t>to conduct 1st pre-construction for CY 2025 project</t>
  </si>
  <si>
    <t>To prepare accomplishment reports</t>
  </si>
  <si>
    <t>To conduct site validation/monitoring/.staking w. survey team of on-going CY 2024 project</t>
  </si>
  <si>
    <t>Itinerary: ENG-TO130</t>
  </si>
  <si>
    <t>Angat Calambay Bulusan IA Inc
Resolution No. 02 s. 2025
"A Resolution Requesting Assistance from the NIA ACIMO by Providing a Backhoe for the Desilting of Lined Canals Affected by Flooding due to Typhoons and Heavy Rainfall"</t>
  </si>
  <si>
    <t>ROLAND O. CLARIÑO</t>
  </si>
  <si>
    <t>Cabangan CIS, Polangui</t>
  </si>
  <si>
    <t>Balasbas CIS, Manito</t>
  </si>
  <si>
    <t>Itaran SPIP, Polangui</t>
  </si>
  <si>
    <t>EDUARDO J. PELIGAN</t>
  </si>
  <si>
    <t>RICHARD R. RESENTES</t>
  </si>
  <si>
    <t>SS Misan CIS, Sto. Domingo</t>
  </si>
  <si>
    <t>Nagas SPIP, Tiwi</t>
  </si>
  <si>
    <t>Itara SPIP, Polangui</t>
  </si>
  <si>
    <t>Alobo-Gapo SPIP ,Daraga</t>
  </si>
  <si>
    <t>Coro-Coro Belen CIS, Tiwi</t>
  </si>
  <si>
    <t>RAUL D. ESPARES JR.</t>
  </si>
  <si>
    <t>DENR-LMS &amp; DAR, Legazpi City</t>
  </si>
  <si>
    <t>As-built Survey Works</t>
  </si>
  <si>
    <t>LUISITO P. PROPOGO</t>
  </si>
  <si>
    <t>HAJI P. POLIDARIO</t>
  </si>
  <si>
    <t>SAMMY J. PELIGAN</t>
  </si>
  <si>
    <t>FREDERICK V. DAGUMBOY</t>
  </si>
  <si>
    <t>Clearing Operations</t>
  </si>
  <si>
    <t>Alobo Gapo SPIP, Daraga</t>
  </si>
  <si>
    <t>RAYMOND GIL C. AYCARDO</t>
  </si>
  <si>
    <t>Agos SPIP, Polangui</t>
  </si>
  <si>
    <t>Belen, Tiwi</t>
  </si>
  <si>
    <t>Cotnogan SPIP, Polangui</t>
  </si>
  <si>
    <t>Balasbas CIS, manito</t>
  </si>
  <si>
    <t>Bonbon SPIP &amp; Bulusan SPIP, Libon</t>
  </si>
  <si>
    <t>JANE AMY R. SARION</t>
  </si>
  <si>
    <t>SQRIS, Libon</t>
  </si>
  <si>
    <t>Site Validation</t>
  </si>
  <si>
    <t>RONALD A. LLEVA</t>
  </si>
  <si>
    <t>RAYMOND B. PEPAÑO</t>
  </si>
  <si>
    <t>Itinerary: 
ENG-TO103,104,105,106,107,108,109,110,111,112,113,114,
115, 116,117,118,119,120,121,122,123,124,129</t>
  </si>
  <si>
    <t>MCGS &amp; BPB on Official Business until 10:45AM</t>
  </si>
  <si>
    <t>Gate Pass VCLS: 100-2025
RIS: 044-2025
Transpo Req: 067-2025</t>
  </si>
  <si>
    <t>Itinerary: OMS-TO083, 073</t>
  </si>
  <si>
    <t>Mabalod-Tandarura CIP
Guinobatan, Albay</t>
  </si>
  <si>
    <t>HIBIGA RIS, Polangui</t>
  </si>
  <si>
    <t>Palapas SPIP, Ligao City
Cabilogan San Juan RIS, Oas</t>
  </si>
  <si>
    <t>Badian-Catburawan CIS, Oas &amp; Ligao City</t>
  </si>
  <si>
    <t>Conduct joint inspection together with the Regional Inspectorate, IA representative and contractor</t>
  </si>
  <si>
    <t>Conduct joint inspection together with the contractor and IA Representative regarding the Variation Order</t>
  </si>
  <si>
    <t>Conduct meeting together with the IA and landowners
Conduct site isnpection of the ongoing project</t>
  </si>
  <si>
    <t>Conduct site isnpection of the ongoing project</t>
  </si>
  <si>
    <t>Itinerary: ENG-TO131</t>
  </si>
  <si>
    <t>Gate Pass Mtls: 006-2025</t>
  </si>
  <si>
    <t>Itinerary: OMS-TO081</t>
  </si>
  <si>
    <t>To CamSur IMO:
Variation Order No. 2 of Cawayan CIS (AL-REPCIS-003-23)</t>
  </si>
  <si>
    <t>Corrected Documents for Final Billing of 
Sipi CIS (CAT-RREIS-015-23INF)</t>
  </si>
  <si>
    <t>Attachments for the Request of Final Inspection of
Tinago CIS (CAT-REPCIS-001-24INF)</t>
  </si>
  <si>
    <t>Attachments for the Request of Final Inspection of
Baniaga CIS (CAT-REPCIS-005-24INF)</t>
  </si>
  <si>
    <t>Project Completion Report:
Macutal CIS (CAT-RREIS-001-23INF)</t>
  </si>
  <si>
    <t>Project Completion Report:
Baniaga CIS (CAT-RREIS-013(2)-23INF)</t>
  </si>
  <si>
    <t>Authority to Render Overtime Services:
JV Peñaflor (01/18-19/2025)</t>
  </si>
  <si>
    <t>Cheque w/ Attachments:
Villa Salome Resort - Php 25,602.50
1 day training on Alteranative Wetting &amp; Drying Tech. last 11/29/2024</t>
  </si>
  <si>
    <t>Cheque w/ Attachments:
Angelo V. Marquez - Php 10,140.00
TEV for 12/05-13/2024</t>
  </si>
  <si>
    <t>Certification:
IA with Good Standing for HIBIGA RIS (WMPA) IA, Inc.  Issued January 20, 2025</t>
  </si>
  <si>
    <t>Notice of Meeting to Contractors:
Kratos Devt. Corp (01/21/2025 at 8-10am)
First OMB Const. (01/21/2025 at 10-12pm)
Dalebo Const &amp; Gen. Merch (01/21/2025 at 1-3pm)
Equator Energy Corp. (01/21/2025 at 3-5pm)</t>
  </si>
  <si>
    <t>Itinerary: OMS-TO084</t>
  </si>
  <si>
    <t>Notice of Meeting to Contractors:
Grelips Const. &amp; Devt. (01/23/2025 at 8-10am)
Aldacu Const &amp; Supply (01/23/2025 at 10am-12pm)
Fixtructure Const &amp; Supply (01/23/2025 at 1-3pm)
Apex Builders (01/23/2025 at 3-5pm)</t>
  </si>
  <si>
    <t>Notice of Meeting to Contractors:
Jejan Const &amp; Supply (01/24/2025 at 8-10am)
Roca Blanca Const. (01/24/2025 at 10am-12pm)
JCM Const &amp; Supply (01/24/2025 at 1-3pm)
CPR Const &amp; Supply (01/24/2025 at 3-5pm)</t>
  </si>
  <si>
    <t>JENIMMEL R. DAYUPAY</t>
  </si>
  <si>
    <t>Estancia-Labnig CIS
Malinao</t>
  </si>
  <si>
    <t>Itaran SPIP
Polangui</t>
  </si>
  <si>
    <t>To conduct site inspection/validation of on-going CY 2024 projects under CARP-IC</t>
  </si>
  <si>
    <t>To conduct site inspection/validation of on-going Cy 2024 projects</t>
  </si>
  <si>
    <t>To conduct site inspection of the on-going Projects CY 2024 under CARP-IC</t>
  </si>
  <si>
    <t>To conduct stake-out for the on-going CY 2024 solar project</t>
  </si>
  <si>
    <t>Prisa Left Quinale CIS, Oas-Libon
NIA ACIMO Office</t>
  </si>
  <si>
    <t>Cabilogan San Juan RIS, Ligao City</t>
  </si>
  <si>
    <t>South Quinale RIS, Oas-Libon
MNOH RIS (Bahamas IA)</t>
  </si>
  <si>
    <t>NIA ACIMO Office</t>
  </si>
  <si>
    <t>Meeting w/ Cong. Didi T. Cabredo and IA Board and farmenrs regarding the proposed 140M projects and attend staff meeting regarding proposed solar projects CY 2025</t>
  </si>
  <si>
    <t>To conduct site inspection/validation of on-going projects under CY 2024 rpojects (Solar 30m &amp; 50M)</t>
  </si>
  <si>
    <t>To conduct validation of more than 85% actual accomplishment of the project under 30M for endorsement to RO for joint inspection</t>
  </si>
  <si>
    <t>To conduct site inspection/validation of on-going Cy 2024 projects under 30M (SQ), 50M (SQ) &amp; Solar/ Site Inspection/monitoring of on-going FAW, project cost variance CY 2023</t>
  </si>
  <si>
    <t>Preparation of SWA reports and doing miscellaneous office works</t>
  </si>
  <si>
    <t>Itinerary: ENG-TO132, 133</t>
  </si>
  <si>
    <t>DPWH-NIA Convergence: DPWH'S Flood Management Program for FY 2025 GAA</t>
  </si>
  <si>
    <t>Katubigan Form 1 and FMP Form 1 submission to Systems Management Division-Operations Department every 5th of the ensuing month</t>
  </si>
  <si>
    <t>Managers Conference on FY 2024 Performnce and Implementation Planning, and Management Review of FY 2024 Quality Management System (QMS) to be Held on January 14, 25,and 16 2025</t>
  </si>
  <si>
    <t>Payroll:
JL Agripa &amp; 7 for 11/16-30/2024</t>
  </si>
  <si>
    <t>Payroll:
JP Atanante &amp; 6 for 11/16-30/2024</t>
  </si>
  <si>
    <t>Payroll:
AN Banga &amp; 13 for 11/16-30/2024</t>
  </si>
  <si>
    <t>Office Memo:
IMO003 s. 2025: SUBMISSION OF CY 2025 PROGRAM OF WORKS UNDER CARP-IC</t>
  </si>
  <si>
    <t>Office Memo:
ADM007 s.2025 : Reiteration of TEV Rates</t>
  </si>
  <si>
    <t>Itinerary: OMS-TO087</t>
  </si>
  <si>
    <t>To Region:
Request for Trailer Truck on January 22, 2025 for Prisa Left Quinale CIS</t>
  </si>
  <si>
    <t>Itinerary: OMS-TO085</t>
  </si>
  <si>
    <t>To Region:
Request for ICC
1. Rogelio E. Cabrera Lot No. 13679
2. Rogelio E. Cabrera Lot No. 13681</t>
  </si>
  <si>
    <t>Gate Pass Vcls: 101,102,103,104-2025
RIS: 045,046-2025
Transpo Req: 070,068,072,071,074-2025</t>
  </si>
  <si>
    <t>Itinerary: OMS-TO088</t>
  </si>
  <si>
    <t>Gate Pass Vcls: 105-2025</t>
  </si>
  <si>
    <t>GILBERT S. ARABACA
JORDAN P. RONCESVALLES</t>
  </si>
  <si>
    <t>MNOH OGSONG RIS
Ligao City</t>
  </si>
  <si>
    <t>Conduct Final Inspection/ Test Run of Constructed irrigation facilities under FAW (CY 2023 Variance)</t>
  </si>
  <si>
    <t>Travel Order: ENG-TO134</t>
  </si>
  <si>
    <t>Itinerary: OMS-TO089
Travel Order:OMS-TO 090,091</t>
  </si>
  <si>
    <t>Itinerary: ENG-TO135,136</t>
  </si>
  <si>
    <t>To COA:
Copy of emailed scanned copies of inspection and acceptance report dated January 20, 2025</t>
  </si>
  <si>
    <t>January 21-24, 2025</t>
  </si>
  <si>
    <t>Construction of canal lining</t>
  </si>
  <si>
    <t>Gate Pass Vcls: 106, 107-2025
RIS : 047-2025
Transpo Req. : 075-2025</t>
  </si>
  <si>
    <t>Basud-Magurang CIS</t>
  </si>
  <si>
    <t>to conduct site inspection</t>
  </si>
  <si>
    <t>Notice of Meeting : 
Assesment of Project Accomplishments &amp; Existing Irrigation System in Preparation for Inventory Activity 
Dated January 21-22, 2025</t>
  </si>
  <si>
    <t>Travel Order: OMS-TO092</t>
  </si>
  <si>
    <t>NOEL B. NASH
JORDAN P. RONCESVALLES</t>
  </si>
  <si>
    <t>GILBERT S. ARABACA</t>
  </si>
  <si>
    <t>Right Quinale CIS &amp; San Agustin CIS
Polangui &amp; Libon</t>
  </si>
  <si>
    <t>Bulusan SPIP, Bonbon SPIP &amp; Buga SPIP
Libon</t>
  </si>
  <si>
    <t>DPWH ROV:
Information that their road widening will affect the irrigation canals along Brgy. Centro Occidental, Polangui, Albay</t>
  </si>
  <si>
    <t>Travel Order: ENG-TO139</t>
  </si>
  <si>
    <t>Itinerary: OMS-TO086</t>
  </si>
  <si>
    <t>Gate Pass Mtls: 007,008-2025</t>
  </si>
  <si>
    <t>Supervise/monitor the on-going construction under CY 2023 variance &amp; CY 2024 project</t>
  </si>
  <si>
    <t>Travel Order: OMS-TO093</t>
  </si>
  <si>
    <t>Mapaco Banban 
Guinobatan</t>
  </si>
  <si>
    <t>Cagmanaba 
Oas</t>
  </si>
  <si>
    <t>Badian-Catburawan
Oas-Ligao</t>
  </si>
  <si>
    <t>Site Inspection</t>
  </si>
  <si>
    <t>Assist in the relocation survey</t>
  </si>
  <si>
    <t>For signing of turn-over documents</t>
  </si>
  <si>
    <t>Site inspection and monitoring of on-going project</t>
  </si>
  <si>
    <t>Travel Order : OMS-TO 089 &amp; ENG-TO 137</t>
  </si>
  <si>
    <t>Personnel Locator Slip : 1/21/2025, 8:50AM, CLB Lontac, Official 
Travel Order : ENG-TO 138</t>
  </si>
  <si>
    <t>Remittance for NIAEASP loan repayment
JB Nacario 
M Dacillo &amp; 1
JB Nacario &amp; 1</t>
  </si>
  <si>
    <t>Remittance for SSS for November &amp; December 2024</t>
  </si>
  <si>
    <t>Remittance to Bureau of Treasury of Liquidated Damages for December 2024</t>
  </si>
  <si>
    <t>Personnel Locator Slip : 
01/21/2025, 1:00PM, Personal, EN Ringad</t>
  </si>
  <si>
    <t>DPWH 3rd DEO:
Information that their construction of farm to market road will affect the irrigation canals along Brgy. Napo-Sitio Matamis Ponso, Polangui,Albay</t>
  </si>
  <si>
    <t>DPWH 3rd DEO:
Meeting Invitation on January 22, 2025, 1:00PM at Brgy. Tuburan, Ligao City
re: Prop. FY 2025, Construction of Left &amp; Right Side Ogsong River Flood Control Structure, Package II</t>
  </si>
  <si>
    <t>Fund Transfer to F501-LFP for the ETPs-BIR Remittances of F501-CARP for September, October &amp; November 2024</t>
  </si>
  <si>
    <t>Fund Transfer to F501-LFP for the ETPs-BIR Remittances of F501-COB for September, October &amp; November 2024</t>
  </si>
  <si>
    <t>Remittance for PAG-IBIG of V Manlangit &amp; 1 for December 2024</t>
  </si>
  <si>
    <t>Remittance for PAG-IBIG of MB Dacillo &amp; 8 for December 2024</t>
  </si>
  <si>
    <t>Remittance for medicare  contri of V Manlangit &amp; 1 for December 2024</t>
  </si>
  <si>
    <t>Itinerary: OMS-TO094</t>
  </si>
  <si>
    <t>Remittance to HDMF for December 2024
Aycardo, Raymond &amp; 8 others</t>
  </si>
  <si>
    <t xml:space="preserve">Remittance to HDMF for NOvember 2024
Almiñana Kimberly &amp; 2 </t>
  </si>
  <si>
    <t>Remittance for medicare  contri of Abila Ela &amp; 39 for December 2024
PHIC Contri of MB Dacillo &amp; 8 foe Sept-Dec 2024</t>
  </si>
  <si>
    <t>Personnel Locator Slip : 
01/21/2025, 2:20PM, Personal, RS. NACARIO</t>
  </si>
  <si>
    <t>OLIVERA, LOEWE MAE B.</t>
  </si>
  <si>
    <t>January 22, 2025</t>
  </si>
  <si>
    <t>Mabalod-Tandarura CIP, Guinobatan, Albay</t>
  </si>
  <si>
    <t>To Assist Regional Inspectorate Team on the joint validation of the completed CY 2018 Project</t>
  </si>
  <si>
    <t>TRAVEL ORDER: ADM-TO003 &amp; ENG-TO140</t>
  </si>
  <si>
    <t>FOLLOW-UP REPORT FOR DEFORMED TRASH RACK 01/20/2025</t>
  </si>
  <si>
    <t>To Region:
Request for 3 units Water Puump for Cabilogan San Juan RIS rubber dam</t>
  </si>
  <si>
    <t>Attested Appointment of NIA ACIMO Casual Employees</t>
  </si>
  <si>
    <t>Travel Order: OMS-TO095,096,097</t>
  </si>
  <si>
    <t>Gate Pass Vcls: 108,109,110-2025
RIS: 049,048-2025
Transpo Req: 077,078,079,080,081,082-2025</t>
  </si>
  <si>
    <t>Payroll:
RA Paraiso (07/1-15/2024)
RA Paraiso (09/1-15/2024)</t>
  </si>
  <si>
    <t>Payroll:
JB Dayupay &amp; 11 (12/1-18/2024)</t>
  </si>
  <si>
    <t>Payroll:
MC Azutea &amp; 7 (12/19-31/2024)</t>
  </si>
  <si>
    <t>Gate Pass Vcls: 111-2025</t>
  </si>
  <si>
    <t>Travel Order: OMS-TO072</t>
  </si>
  <si>
    <t>Gate PassVcls : 112, 113-2025
RIS : 050, 051-2025
Daily Trip Ticket : 041-2025</t>
  </si>
  <si>
    <t>Certification for Funding Assistance Repair/rehab NIA/CIS Damaged by TS Kristine</t>
  </si>
  <si>
    <t>Project Completion Report
Magsaysay-Begonia CIS
RREIS-CT-021-13</t>
  </si>
  <si>
    <t>Project Completion Report
Panganiban CIS
NDRRMF CY 2017</t>
  </si>
  <si>
    <t>Travel Order: ENG-TO141</t>
  </si>
  <si>
    <t>Lot Identification</t>
  </si>
  <si>
    <t>Request for ICC
1. Erwin M. Logronio Lot No. 1167-A</t>
  </si>
  <si>
    <t>Travel Order: OMS-TO098,099, 100</t>
  </si>
  <si>
    <t>Project Completion Report
Oco CIS
NDRRMF CY 2017</t>
  </si>
  <si>
    <t>Gate Pass Matls: 009-2025</t>
  </si>
  <si>
    <t>Authority to Render Overtime Services
VE Pitallano &amp; 7 (01/06-10/2025)
VE Pitallano &amp; 7 (01/11-12/2025)
VE Pitallano &amp; 9 (01/13-17/2025)
VE Pitallano &amp; 9 (01/18-19/2025)
VE Pitallano &amp; 8 (01/20-24/2025)
VE Pitallano &amp; 8 (01/25-26/2025)
VE Pitallano &amp; 8 (01/27-31/2025)</t>
  </si>
  <si>
    <t>RIS: 052-2025</t>
  </si>
  <si>
    <t>Report for Deformed Trash Rack Repair 01/22/2025</t>
  </si>
  <si>
    <t>Personnel Locator Slip :
1/22/2025, 1:30 pm, JA Amados, Official</t>
  </si>
  <si>
    <t>Gate Pass Mtls: 010-2025</t>
  </si>
  <si>
    <t>GSIS (AAO ELECTRONIC ONLINE SYSTEM FORM ANNEX B-1)
Agency authorized Officer Data Sheet
(Termination) Chazzie L. Rañola
(New) Vida E. Pitallano</t>
  </si>
  <si>
    <t>To Region:
Response to Corrective Action Form No. 202501:003 Complaint re Overflowing Irrigation Water on Road and Houses</t>
  </si>
  <si>
    <t>To Region:
Endorsement for Final Inspection
San Francisco RIS (RESTOCIS-AL-074-23)</t>
  </si>
  <si>
    <t>RIS: 053-2025</t>
  </si>
  <si>
    <t>Payroll:
VM Manlangit &amp;1 (11/16-30/2024)
JB Dayupay &amp; 11 (10/16-29/2024)
AM Balingasa &amp; 2 (10/16-29/2024)
RA Paraiso (08/1-15/2024)</t>
  </si>
  <si>
    <t>Payroll:
DZ Manlangit &amp; 7 (12/1-18/2024)
K Almiñana &amp; 2 (11/16-30/2024)
JS Africa &amp; 81 (Gratuity Pay as of December 2024)
R Mariñas &amp; 1 ( 12/1-18/2024)
R Warde (12/1-18/2024)
S Peligan (11/16-30/2024)
R Aycardo &amp; 5 (11/16-30/2024)</t>
  </si>
  <si>
    <t>Paid Billing: (For Signature)
15% Mobilization
Ipanao SPIP (AL-EGPIPSOL-011-24INF)
Aldacu Construction Supply</t>
  </si>
  <si>
    <t>Paid Billing: (For Signature)
15% Mobilization
Nagas SPIP (AL-EGPIPSOL-013-24INF)
First OMB Construction &amp; Development Corp.</t>
  </si>
  <si>
    <t>Paid: (For Signature)
Kairos Food &amp; Allied Services Corporation
1-day stakeholders Forum last 12/13/2024</t>
  </si>
  <si>
    <t>Envia Consultancy
Letter of Invitation for 40hr Basic Pollution Control Officer (PCO) training on January 27-28 and January 30-31, 2025 at Armada Hotel Manila</t>
  </si>
  <si>
    <t>Post Qualification Evaluation
St. Bernardine Const. &amp; 10 others</t>
  </si>
  <si>
    <t>OM No. 008 s. 2025
Reconstitution of the Regional Committee on Anti-Red Tape (RCART), Its TWG and Secretariat</t>
  </si>
  <si>
    <t>Memorandum
NIA Region V Review &amp; Planning on January 29-31, 2025 at Natures Spring Resort, Irosin, Sorsogon</t>
  </si>
  <si>
    <t>Memorandum
Agency's Updated Punlic Investment Program (PIP) 2023-2028 and Three-year Rolling Infrastructure Program (TRIP) 2026-2028: Priority Programs and Projects for FY 2026 Budget Preparations</t>
  </si>
  <si>
    <t>Drone-Lidar Training on January 13-17, 2025 at NIA ROV</t>
  </si>
  <si>
    <t>Memorandum
Submission of CY 2025 Operations Plan for NIS and Detailed Program Areas for CIS on or before January 24, 2025</t>
  </si>
  <si>
    <t>Memorandum
Gathering of Data for 2025 Farm Support Services Program
List of Farmer Beneficiaries to attend the program &amp; parcellary map before 01/31/2025
Results of soil test analysis on or before February 15, 2025</t>
  </si>
  <si>
    <t>Memorandum
Agri-Entrepreneurship Seminar-Workshop
January 24, 2025 at NIA ROV</t>
  </si>
  <si>
    <t>Advance Copy:
Posting of Invitation to Apply for Vacant Position
1. Admin Officer V</t>
  </si>
  <si>
    <t>Ligban Farmers IA, Inc.
Request for immediate action and response regarding issues caused by heavy rainfall to system</t>
  </si>
  <si>
    <t>Del Rosario-carisac-San Agustin IA, Inc.
Resolution No. 1 s. 2025
"A resolution requesting the NIA for immediate restoration of slope protection dike at downstream of San Agustin CIS, Libon, Albay"</t>
  </si>
  <si>
    <t>GSAC
Request for permission to conduct orientation to encourage membership</t>
  </si>
  <si>
    <t>Memorandum of Agreement
BUPC and NIA re Interns for CY 2025</t>
  </si>
  <si>
    <t>Notice of Meeting
February 12-13, 2025 at NIA ROV
Training on Kobo Toolbox for Monitoring of Farm Support Services Program</t>
  </si>
  <si>
    <t>To COA:
JEV for F501-CARP for January 2024
JEV for F501-LFP for March 2024
JEV for F501-LFP for April</t>
  </si>
  <si>
    <r>
      <t xml:space="preserve">DTR &amp; Attachments:
SH Agripa Jr (12/16-31/2024)
</t>
    </r>
    <r>
      <rPr>
        <sz val="10"/>
        <rFont val="Cambria"/>
        <family val="1"/>
      </rPr>
      <t>NS Reodique (12/16-31/2024), (12/1-15/2024),(11/1-15/2024)</t>
    </r>
  </si>
  <si>
    <t>Gate Pass Vcls: 114,115,117-2025
RIS: 056,054-2025
Transpo Req: 083,084,085,086-2025</t>
  </si>
  <si>
    <t>Travel Order: OMS-TO101</t>
  </si>
  <si>
    <t>Minutes of the Meeting
Technical Discussion: Cabilogan-San Juan RIS FSDE under Modernization of NIS
01/16/2025</t>
  </si>
  <si>
    <t>Inspection Report for Affected Irrigation Canal to be affected by DPWH road widening</t>
  </si>
  <si>
    <t>Gate Pass Mtls: 011-2025</t>
  </si>
  <si>
    <t>Cheques &amp; Attachments:
HDMF - 12,600.00 (November 2024 Contri)
HDMF -12,400.00 (December 2024 Contri)
HDMF - 3,900.00 (Pag-Ibig Contri MB Dacillo &amp; 8 for Dec. 2024)
HDMF - 1,800.00 (November 2024, Aycardo &amp; 8)
HDMF - 1,800.00 (December 2024, Aycardo &amp; 8)
HDMF - 800.00 (December 2024 V Manlangit &amp; 1)
HDMF - 600.00 (November 2024, Almiñana &amp; 2)
HDMF - 600.00 (December 2024, Almiñana &amp; 2)</t>
  </si>
  <si>
    <t>Cheques &amp; Attachments:
NIA F-501 LFP - 703,940.18
NIA F-501 LFP - 493,225.47</t>
  </si>
  <si>
    <t>Cheques &amp; Attachments:
Social Security System -9,660.00 (December 2024, Almiñana &amp; 1)
Social Security System -11,320.00 (November 2024)
Social Security System -10,830.00 (November-December 2024)
Social Security System -10,230.00 (November-December 2024)</t>
  </si>
  <si>
    <t>Travel Order: OMS-TO 102
Gate Pass Matls : 012-2025
Gate Pass Vcls: 119-2025</t>
  </si>
  <si>
    <t>Cheque &amp; Attachments:
NIAEASP - 15,000.00 (loan repayment Dacillo &amp; 1)</t>
  </si>
  <si>
    <t>Cheque &amp; Attachments:
Bureau of Treasury - 4,488.42 (December 2024 LD)</t>
  </si>
  <si>
    <t>Cheque &amp; Attachments:
Elizabeth J. Jacob - 1,995.00 (TEV July 2-31, 2024)</t>
  </si>
  <si>
    <t>Cheque &amp; Attachments:
Sisbro Construction &amp; Supply - 418,860.33
10% Retention
Cabilogan San Juan RIS (AL-RESNIS-009-24INF)</t>
  </si>
  <si>
    <t>Travel Order: OMS-TO103</t>
  </si>
  <si>
    <t>Submission of the CY 2025 Revised Construction Schedule and Prior Years' Catch-up Plan for Operations-Monitored Projects
*** Form A &amp; B on or before February 15, 2025</t>
  </si>
  <si>
    <t>South Quinale IA, Inc.
Resolution No. 1 s.2025
"A Resolution respectfully requesting Engr. Mark Cloyd G. So, Acting Division Manager ACIMO of NIA, Tuburan, Ligao City to favorably cause the immediate Construction/Concreting of upstream washed-out dike at South Quinale RIS Rubber Dam at Busac, Oas, Albay"</t>
  </si>
  <si>
    <t>Letters to:
DPWH 1st DEO
DPWH 2nd DEO
DPWH 3rd DEO
re: NIA-DPWH Convergence: DPWH Flood Management Program for FY 2025 GAA</t>
  </si>
  <si>
    <t>To Catanduanes:
Approved Project Completion Reports
1. Carangag CIS (CY 2017)
2. Ananong CIP (CY 2021)
3. Caramoran CIS (CY 2019)
4. Marambong CIS (CY 2016)
5. Soboc CIS (CY 2020)
6. Baniaga CIS (CY 2014)
7. Panganiban CIS (CY 2016)
8. Pangcayanan CIS (CY 2022)</t>
  </si>
  <si>
    <t>IPCRs of Planning &amp; Design Unit</t>
  </si>
  <si>
    <t>Payroll: December 19-31, 2024
1. Jacob
2. Mariñas
3. Aycardo
4. Balingasa</t>
  </si>
  <si>
    <t>Payroll: December 1-18, 2024
1. Aydalla
2. Jacob
3. Atanante</t>
  </si>
  <si>
    <t>FAW Appointments &amp; Attachments: (11/18/24-12/31/24)
Dulcisino Tesorero &amp; 11</t>
  </si>
  <si>
    <t>FAW Appointments &amp; Attachments: (11/8/24-12/31/24)
Teves, Gregorio &amp; 3</t>
  </si>
  <si>
    <t>FAW Appointments &amp; Attachments: (11/8/24-12/31/24)
Ereemanual Turado &amp; 7</t>
  </si>
  <si>
    <t>Letter to:
LBP Ligao
Re: Open payroll account for Ulysses B. Guadalupe</t>
  </si>
  <si>
    <t>Payroll:
J Amados &amp; 1 (11/16-30/2024)</t>
  </si>
  <si>
    <t>*Paid- For signature only*
Virac Water District
Water consumption of NIA-Cat for 09/30/2024-10/31/2024</t>
  </si>
  <si>
    <t>Transmittal to Camsur IMO:
MOA of CY 2023 Projects
1. Agban CIS
2. Alibuag CIS
3. Baniaga CIS
4. Bugao CIS
5. Buhi CIS
6. Cabuyoan CIS
7. Gigmoto CIS
8. Nagbarorong CIS
9. Tilod CIS</t>
  </si>
  <si>
    <t>Guinobat CIS, Tabaco City</t>
  </si>
  <si>
    <t>To conduct site inspection of proposed work under project cost variance CY 2024 together with the IA</t>
  </si>
  <si>
    <t>Travel Order: ENG-TO142</t>
  </si>
  <si>
    <t>Prisa Left Quinale IA, Inc.
Resolution No. 1 s.2025
"A Resolution the NIA CIMO to restore the dam upstream slope protection dike which was damaged by Typhoon Kristine to irrigate the 825 heactares of farmlots of Prisa Left Quinale CIS"</t>
  </si>
  <si>
    <t>Gate Pass Mtls: 013, 014-2025</t>
  </si>
  <si>
    <t>To Region:
Project Completion Reports
1. Oco CIS CY 2017
2. Bagong Abre CIS CY 2020</t>
  </si>
  <si>
    <t>To: Apex Builders
Approved Copy of Plans for Alobo-Gapo-Inarado SPIP
AL-EGPIPSOL-007-24INF</t>
  </si>
  <si>
    <t>Busac, Oas
Bacolod, Libon</t>
  </si>
  <si>
    <t>Handcarry communication letters</t>
  </si>
  <si>
    <t>Travel Order: ENG-TO143</t>
  </si>
  <si>
    <t>JESSICA B. COMPLETO
JANE AMY R. SARION
PETER JOHN M. REBETA
ROLAND CLARIÑO
EDUARDO PELIGAN
MARK RENEN NAVARRO
HENDRYX CAPINO
RIZALDY P. POLIDARIO
DON A. REBADAJO</t>
  </si>
  <si>
    <t>Ipanao SPIP &amp; Cagbacong SPIP
Legazpi City</t>
  </si>
  <si>
    <t>Stake-out &amp; Relocation Survey</t>
  </si>
  <si>
    <t>Travel Order: 
ENG-TO144, 145</t>
  </si>
  <si>
    <t>Notice of Meeting Invitation
01/27/2025, 1:00-2:00PM at ACIMO Manager's Office
First OMB Const &amp; Devt Corp</t>
  </si>
  <si>
    <t>Project Completion Report
Baniaga CIS
CAT-RREIS-013(2)-23INF</t>
  </si>
  <si>
    <t>Project Completion Report
Macutal CIS
CAT-RREIS-001-23INF</t>
  </si>
  <si>
    <t>Travel Order: ADM-TO004, OMS-TO104</t>
  </si>
  <si>
    <t>Authority to Render Overtime Services:
VJA Peralta (01/20-22/2025)
VJA Peralta (01/08/2025)</t>
  </si>
  <si>
    <t>To Region:
Project Completion Reports
1. Panganiban CIS (CY 2017)
2. Magsaysay Begonia CIS (CY 2013)</t>
  </si>
  <si>
    <t>Letter To: 
OIC of Land Records Section, DENR-LMS Legazpi
re: Request for Approved Subdivision plans w/ Technical Descriptions of Lot No. 5555 &amp; 3 others</t>
  </si>
  <si>
    <t>Letter to:
Hon. Fernando T. Cabredo (3D Congressman)
re: Request for possible funding Assistance on Typhoon Kristine Damages under NIA-DPWH Convergence Program</t>
  </si>
  <si>
    <t>Posting of Invitation to Apply for Vacant Positions
-Engineer A (CARP-IC)</t>
  </si>
  <si>
    <t>Coordination Meeting/Inspection of Regional Office -Construction Management Section Personnel at Irrigation Management Offices (IMO's)
**ACIMO scheduled February 27-28, 2025</t>
  </si>
  <si>
    <t>Cheque &amp; Attachments:
Vilma M. Manlangit - 81,818.00
FAW Payroll for November 2024 (DR Almarez &amp; 9)</t>
  </si>
  <si>
    <t>Cheque &amp; Attachments:
Kinale Balangibang Carissac Irrigators Assn Inc- 150,000.00
Livelihood Program</t>
  </si>
  <si>
    <t>Cheque &amp; Attachments:
Claire's Resto &amp; Catering - 35,482.50
1-day NIA ACIMO Strategic Review &amp; Planning last 12/06/24</t>
  </si>
  <si>
    <t>Cheque &amp; Attachments:
Claire's Resto &amp; Catering - 24,272.50
1-day Training on AWDT for NIA Assisted IA last 11/25/24</t>
  </si>
  <si>
    <t>Cheque &amp; Attachments:
Claire's Resto &amp; Catering - 24,937.50
1-day Training on AWDT for NIA Assisted IA last 11/26/24</t>
  </si>
  <si>
    <t>Cheque &amp; Attachments:
Jennimel R. Dayupay - 4,570.00
TEV October-December 2024</t>
  </si>
  <si>
    <t>Cheque &amp; Attachments:
Jomer L. Beo - 1,350.00
TEV December 5-7, 2024</t>
  </si>
  <si>
    <t>Cheque &amp; Attachments:
Angelo V. Marquez - 5,688.00
TEV August 2024</t>
  </si>
  <si>
    <t>Cheque &amp; Attachments:
Jomel M. Torio -1,350.00
TEV December 5-7, 2024</t>
  </si>
  <si>
    <t>Cheque &amp; Attachments:
Angelo V. Marquez - 1,620.00
Reimbursement for Cake as token last May 17, 2024 for NIA-IA Dialogue</t>
  </si>
  <si>
    <t>Cheque &amp; Attachments:
Joshua A. Lumbao - 1,154.00
TEV December 5-7, 2024</t>
  </si>
  <si>
    <t>Cheque &amp; Attachments:
Jun Shane M. Peñafiel - 1,485.00
TEV December 2-13, 2024</t>
  </si>
  <si>
    <t>Payroll: (11/16-30/2024)
AV Marquez
BP Balingasa &amp; 7</t>
  </si>
  <si>
    <t>Allowances for January 2025 &amp; Salaries 01/1-15/2025
BP Balingasa &amp; 8</t>
  </si>
  <si>
    <t>Gate Pass Vcls: 120,121,122,123,124,125-2025
RIS: 061,057,059,058,060-2025
Transpo Req: 076,089,090,091,092,093-2025</t>
  </si>
  <si>
    <t>Travel Order: FIN-TO002</t>
  </si>
  <si>
    <t>Travel Order: OMS-TO105</t>
  </si>
  <si>
    <t>To Region:
Project Completion Report
1. Baniaga CIS (CY 2023)
2. Macutal CIS (CY 2023)</t>
  </si>
  <si>
    <t>Travel Order: ADM-TO003, 005</t>
  </si>
  <si>
    <t>To Region:
Request for Georesistivity Equipment</t>
  </si>
  <si>
    <t>ALEXANDRA MAE L. DELA CRUZ
HARRISH MATOCINOS
RIZALDY P. POLIDARIO</t>
  </si>
  <si>
    <t>To Conduct as-built survey of the control room</t>
  </si>
  <si>
    <t>Travel Order: ENG-TO146</t>
  </si>
  <si>
    <t>Travel Order: OMS-TO106</t>
  </si>
  <si>
    <t>Authority to Render Overtime Services:
EN Ringad &amp; 1 (01/23/2025)
EN Ringad &amp; 1 (01/25-26/2025)</t>
  </si>
  <si>
    <t>Project Completion Report
Cawayan CIS POW#2
CY 2019</t>
  </si>
  <si>
    <t>Project Completion Report
Cawayan CIS POW#1
CY 2019</t>
  </si>
  <si>
    <t>Travel Order: OMS-TO107</t>
  </si>
  <si>
    <t>Personnel Locator Slip
01/24/2025, 9:00AM, Official, RJ Mariñas</t>
  </si>
  <si>
    <t>Authority to Render Overtime Services:
JB Completo &amp; 11 (01/25/2025)</t>
  </si>
  <si>
    <t>Gate Pass Vcls: 128,126-2025
RIS: 063,062-2025
Transpo Req: 096,095-2025
Trip Ticket: 042,043,044,045,046,047,048,049,050,051-2025</t>
  </si>
  <si>
    <t>Application for Leave:
RS Nacario - 12/11-12/2024
DA San Buenaventura - 12/27/2024
AB Calpe - 12/26/2024
EMS Abila - 12/26/2024
AB Calpe - 01/10/2025</t>
  </si>
  <si>
    <t>SALN of Permanent, Casual &amp; Job Order Employees 2024</t>
  </si>
  <si>
    <t>Travel Order: OMS-TO108,109,110</t>
  </si>
  <si>
    <t>Authority to Render Overtime Services:
AS Raposa &amp; 5 (01/25/2025
AS Raposa &amp; 1 (01/26/2025</t>
  </si>
  <si>
    <t>Memorandum:
United Architects of the Philppines 50th National Convention</t>
  </si>
  <si>
    <t>Memorandum:
DPWH-NIA Convergence: DPWH's Flood Management Program for CY 2025 GAA</t>
  </si>
  <si>
    <t>Email:
CY 2025 Public-Private Partnership (PPP) Center Capacity Building Activities</t>
  </si>
  <si>
    <t>Sangguniang Bayan ng Libon
Invitation as resource person for Committee of the Whole Hearing re damaged irrigation facilities in Libon
***01/28/2025, 10:30AM at Sangguniag Bayan ng Libon Session Hall, 3rd Floor, Libon Municipal Govt Bldg</t>
  </si>
  <si>
    <t>Personnel Locator Slip
01/24/2025, 9:35AM, Personal, LO Dedase</t>
  </si>
  <si>
    <t>Gate Pass Mtls: 015-2025</t>
  </si>
  <si>
    <t>To COA: 
Copy of emailed scanned copies of Inspection and Acceptance report dated January 24, 2025
1. IAR of AFS-24-11-007 &amp; 4 others</t>
  </si>
  <si>
    <t>Gate Pass: 130-2025
Trip Ticket: 053-2025</t>
  </si>
  <si>
    <t>Response to letter dated January 7, 2025 re affected irrigation canals along Brgy. Centro Occidental, Polangui, Albay</t>
  </si>
  <si>
    <t>Gate Pass Vcls: 129-2025
RIS : 064-2025
Transpo Req. : 097, 054, 055-2025</t>
  </si>
  <si>
    <t>Personnel Locator Slip : 
1/24/25 , 2:40 pm, Official, FS Gestiada</t>
  </si>
  <si>
    <t>Travel Order :
ADM-TO 006 &amp; 007</t>
  </si>
  <si>
    <t>Travel Order : 
OMS-TO 111</t>
  </si>
  <si>
    <t>Application for Leave:
Rebadajo, DA (05/28-29/25)</t>
  </si>
  <si>
    <t>Travel Order :
ENG-TO 169</t>
  </si>
  <si>
    <t>JESSICA B. COMPLETO
ALEXANDRA MAE DELA CRUZ
ROLAND CLARIÑO
JOHN PATRICK CABILES
EDUARDO PELIGAN</t>
  </si>
  <si>
    <t>Balasbas, Manito</t>
  </si>
  <si>
    <t>site validation, as-built survey and drone operation</t>
  </si>
  <si>
    <t>Travel Order :
OMS-TO 112 
Authority to Render Overtime Services
1. VJA Peralta (1/18 &amp; 25/2025)</t>
  </si>
  <si>
    <t>1st Endorsement dated January 21, 2025
Authority to Travel Abroad  of Don A. Rebadajo on May 25-29, 2025</t>
  </si>
  <si>
    <t>Gate Pass : 131-2025
RIS : 065-2025
Transpo Req. : 100, 056-2025</t>
  </si>
  <si>
    <t>Itinerary of Travel : 
ENG-TO 147 to 168 &amp; 170</t>
  </si>
  <si>
    <t>SAMMY S. PELIGAN</t>
  </si>
  <si>
    <t>01/27-31/2025</t>
  </si>
  <si>
    <t>Mapaco Banban CIS
Guinobatan (whole week)</t>
  </si>
  <si>
    <t>clearing &amp; excavation</t>
  </si>
  <si>
    <t xml:space="preserve">FREDRICK V. DAGUMBOY </t>
  </si>
  <si>
    <t>DON C. CONCEPCION</t>
  </si>
  <si>
    <t>PETER JOHN REBETA</t>
  </si>
  <si>
    <t>1/27,28,30,31/2025</t>
  </si>
  <si>
    <t>Quinartilan CIS, Camalig
Buga SPIP &amp; Bonbon SPIP, Libon
Bonbon SPIP, Libon
Gubat-Hindi Bacacay</t>
  </si>
  <si>
    <t>relocation &amp; survey works</t>
  </si>
  <si>
    <t>HENDRYX CAPINO</t>
  </si>
  <si>
    <t>Quinartilan CIS, Camalig
Buga SPIP &amp; Bonbon SPIP, Libon
Belen SPIP, Tiwi 
Belen SPIP, Tiwi</t>
  </si>
  <si>
    <t>Quinartilan CIS, Camalig</t>
  </si>
  <si>
    <t>Buga SPIP &amp; Bonbon SPIP
Libon</t>
  </si>
  <si>
    <t>Relocation Survey Works</t>
  </si>
  <si>
    <t>Cagsawa CIP, Daraga</t>
  </si>
  <si>
    <t>Inventory Works</t>
  </si>
  <si>
    <t>MAC DARYLL C. SALIRE</t>
  </si>
  <si>
    <t>ROD LEGAZPI</t>
  </si>
  <si>
    <t>To conduct Data Research</t>
  </si>
  <si>
    <t>Pandan Bongalon CIS &amp; Quinartilan CIS, Camalig</t>
  </si>
  <si>
    <t>SS Misan CIS, Sto. DOmingo</t>
  </si>
  <si>
    <t>Belen SPIP, Tiwi</t>
  </si>
  <si>
    <t>Cagsawa SPIP, Daraga</t>
  </si>
  <si>
    <t>San Vicente SPIP, Ligao</t>
  </si>
  <si>
    <t>Lot identification/ Site Validation</t>
  </si>
  <si>
    <t>Authority to Render Overtime Services:
LMB Olivera &amp; 1 (01/25/2025)</t>
  </si>
  <si>
    <t>Personnel Locator Slip
01/27/2025, 9:00AM, Official, JA AMADOS</t>
  </si>
  <si>
    <t>TRAVEL ORDER: OMS-TO113 &amp; OMS-TO116</t>
  </si>
  <si>
    <t>ARMADO S. PORTUGUEZ</t>
  </si>
  <si>
    <t>JANUARY 27-31</t>
  </si>
  <si>
    <t>CONSTRUCTION OF CANAL LINING</t>
  </si>
  <si>
    <t>MAPACO BANBAN CIP</t>
  </si>
  <si>
    <t>January 27, 2025</t>
  </si>
  <si>
    <t>TRAVEL ORDER: ENG-TO171
ITINERARY OF TRAVEL: OMS-TO117 &amp; 118</t>
  </si>
  <si>
    <t>GATEPASS: 133-2025</t>
  </si>
  <si>
    <t>ITINERARY OF TRAVEL: OMS-TO 115 &amp; OMS-TO 114</t>
  </si>
  <si>
    <t xml:space="preserve"> ITINERARY TRAVEL : ENG-TO172 &amp; OMS-TO 119</t>
  </si>
  <si>
    <t>TRANSMITTAL OF JEV FUND 501 CORPORATE OPERATING BUDGET WITH SUPPORTING DOCUMENTS FOR SEPT. 2024</t>
  </si>
  <si>
    <t>REY P. LANUZO</t>
  </si>
  <si>
    <t>ITINERARY OF TRAVEL: ENG-TO 173</t>
  </si>
  <si>
    <t>ITINERARY OF TRAVEL: OMS-TO120 &amp; OMS-TO121</t>
  </si>
  <si>
    <t>INSPECTION REPORT; DAMAGED PULLEY OF THE SLUICE GATE LIFTING MECHANISM ENGINE (CABILOGAN-SAN JUAN NIS)</t>
  </si>
  <si>
    <t>JANUARY 28, 2025</t>
  </si>
  <si>
    <t>QUINARTILAN SPIP CAMALIG ALBAY</t>
  </si>
  <si>
    <t>TO CONDUCT SITE VALIDATION/ MONITORING, STAKING, WITH SURVEY TEAM OF ON-GOING CY 2024 PROJECT</t>
  </si>
  <si>
    <t>ITINERARY OF TRAVEL: ENG-TO174, ENG-TO175  &amp; ENG-TO176</t>
  </si>
  <si>
    <t>CABILOGAN SAN JUAN RIS, Oas Albay
Hibiga RiS Polangui Albay
Hibiga RiS Polangui Albay
CABILOGAN SAN JUAN RIS, Oas Albay</t>
  </si>
  <si>
    <t>Conduct joint inspection together with the DPWH representative regarding the on-going project at San Isidro, Oas Albay.
Conduct Joint inspection together with the DPWH representative regarding the proposed road widening at Brgy. Ponso, Polangui Albay
Conduct site validation of the completed items of work for 2nd Partial Billing
Conduct site validation of the completed items of work for 2nd Partial Billing</t>
  </si>
  <si>
    <t>Office
Gubat Hindi CIS, Bacacay Albay
San Francisco RIS, Tabaco City &amp; Malinao Albay
San Francisco RIS, Tabaco City &amp; Malinao Albay</t>
  </si>
  <si>
    <t>Office Work
To attend coordination meeting regarding the contractor complaint of the land owner
to conduct final inspection of completed project under REPCIS CY 2023 FUND together with the regional office inspectorate team.
to conduct final inspection of completed project under REPCIS CY 2023 FUND together with the regional office inspectorate team.</t>
  </si>
  <si>
    <t>GATEPASS: 134, 132, 136, 135, 137-2025
RIS: 066, 070, 069, 068, 071 -2025
TRIP TICKET: 052-2025</t>
  </si>
  <si>
    <t>Authority to Render Overtime Services:
EN Ringad &amp; 1 (01/29/2025)</t>
  </si>
  <si>
    <t>January 27-31, 2025</t>
  </si>
  <si>
    <t>office, MNOH RIS-BAHAMAS IA, LIGAO CITY ALBAY
Quinartilan CiS, Camalig, Albay/ Pandan Bongalon CIS, Daraga Albay
South Quinale RIS, Oas-Libon, Albay
Cabilogan San Juan RIS, Ligaio City-Oas, Albay/ MNOH RIS Bahamas IA, Ligao City Albay</t>
  </si>
  <si>
    <t xml:space="preserve">Meeting with CARP Staff and doing miscellaneous office works/inspection/monitoring of on-going FAW under CY-2024 project cost variance
Assist survey team in conducting survey of Cross &amp; Profile section of canal lining intended for the proposed FAW under CY-2024 project cost variance.
To conduct site-inspection/monitoring of on-going CY-2024 projects under 30M (SQ) &amp; Solar (SPIP)
To conduct supervision/monitoring of on-going FAW under CY-2023 project cost variance. </t>
  </si>
  <si>
    <t>DON A. REBADAJO
NOEL B. ORAYE JR.</t>
  </si>
  <si>
    <t>MAHABA RIS (MAZOIA)
Ligao City</t>
  </si>
  <si>
    <t>To conduct in-house inspection/validation of CY 2023 Project cost Variance</t>
  </si>
  <si>
    <t>TRAVEL ORDER: ENG-TO177</t>
  </si>
  <si>
    <t>office, Right Quinale CIS/ Centro Occidental CIS Polangui Albay
MNOH TAPSIA RIS, MNOH OSMCIA RIS LIGAO CITY, OAS-POLANGUI, ALBAY
BULUSAN SPIP, BONBON SPIP, AND BUGA SPIP LIBON, ALBAY
RIGHT QUINALE CIS AND SAN AGUSTIN CIS POLANGUI &amp; LIBON, ALBAY</t>
  </si>
  <si>
    <t>CONDUCT MEETING AND OCULAR INSPECTION TOGETHER WITH THE DPWH AND IA REPRESENTATIVE FOR THE AFFECTED IRRIGATION FACILITY DUE TO ROAD WIDENING
SUPERVISE/MONITOR THE ON-GOING CONSTRUCTION UNDER CY-2023 VARIANCE &amp; CY -2024 PROJECT
SUPERVISE/MONITOR THE ON-GOING CONSTRUCTION UNDER CY-2023 VARIANCE &amp; CY -2024 PROJECT
SUPERVISE/MONITOR THE ON-GOING CONSTRUCTION UNDER CY-2023 VARIANCE &amp; CY -2024 PROJECT</t>
  </si>
  <si>
    <t>REQUEST TO TRAVEL ABROAD (DON A. REBADAJO)</t>
  </si>
  <si>
    <t>TRAVEL ORDER: OMS-TO125</t>
  </si>
  <si>
    <t>DTR OF LF. PANTE FOR OCT. 1-15, 2024 &amp; NOV. 1-15, 2024</t>
  </si>
  <si>
    <t>GATEPASS: 138-2025
RIS: 072-2025
TRIP TICKET: 057-2025</t>
  </si>
  <si>
    <t>Authority to Render Overtime Services:
JSM. PENAFFIEL (01/29/2025)</t>
  </si>
  <si>
    <t>Corrective Action Request Form: 202501-05
Raoj Nomirb: Updating of present situation of Kamanitohan ARC Irrigators association (KARCIA) in Manito, Albay</t>
  </si>
  <si>
    <t>MC Nos. 136-137 s.2024</t>
  </si>
  <si>
    <t>Travel Order: EDM-TO007</t>
  </si>
  <si>
    <t>PARTICULAR</t>
  </si>
  <si>
    <t>To: BUPC
Approval of Intern Applicants
Mary Grace Z Viñas &amp; 3 others</t>
  </si>
  <si>
    <t>From Region: (Request to fill needed details of submitted)
MOA of CARP-IC 2024
1. Estancia-Labnig CIS
2. Bayandong CIS
3. Tagoytoy CIS</t>
  </si>
  <si>
    <t>Burabod-Jonop CIS
Malinao</t>
  </si>
  <si>
    <t>Santicon SPIP
Polangui</t>
  </si>
  <si>
    <t>To conduct site inspection of the on-going Project CY 2024 under CARP-IC</t>
  </si>
  <si>
    <t>To conduct site inspection of the on-going Project CY 2024 Solar Projects</t>
  </si>
  <si>
    <t>Itinerary: ENG-TO178</t>
  </si>
  <si>
    <t>From Region:
Submission of List of Participants for Kobo Tool Box Training on February 12-13, 2025 at NIA Regional Office V</t>
  </si>
  <si>
    <t>TRAVEL ORDERS/ ITINERARIES FOR ENGINEERING CY 2025</t>
  </si>
  <si>
    <t>For Approval:
CSJ Gate Keeper Rubber Dam Duty Schedule for February 2025</t>
  </si>
  <si>
    <t>Office Memo:
IMO004 s.2025: Mandatory Approval for Distribution of Official Documents</t>
  </si>
  <si>
    <t>Itinerary: 
OMS-TO122,123,124,126,127,128,129</t>
  </si>
  <si>
    <t>Travel Order: 
OMS-TO130,131
Authority to Render Overtime Services:
JA Amados &amp; 1 (01/29/2025)</t>
  </si>
  <si>
    <t xml:space="preserve">DTR &amp; attachments:
(11/1-15/2024)
Reyes
(11/16-30/2024)
Paje, Nacario JB, Balingasa, Balonso, Marquez </t>
  </si>
  <si>
    <t>DTR &amp; attachments:
(10/30-31/2024)
Bombita
(12/19-31/2024)
Almiñana, Aydalla, Dayupay, Banga</t>
  </si>
  <si>
    <t>FROILAN S. GESTIADA
DON A. REBADAJO</t>
  </si>
  <si>
    <t>To conduct stake out survey works</t>
  </si>
  <si>
    <t>Travel Order: ENG-TO179,180</t>
  </si>
  <si>
    <t>Authority to Render Overtime Services:
JV Peñaflor &amp; 2 (01/25/2025)</t>
  </si>
  <si>
    <t>Gate Pass Vcls: 147,139,141,142,143,144,145,146-2025
RIS: 073-2025
Transpo Req: 104,105,111,112,113,115-2025</t>
  </si>
  <si>
    <t>Travel Order: OMS-TO132</t>
  </si>
  <si>
    <t>To Region:
Submission of Revised Accomplishment Report and Supporting Documents for Operations Inventory</t>
  </si>
  <si>
    <t>RIS: 074,075-2025</t>
  </si>
  <si>
    <t>MCGS &amp; BPB on official business. OIC: LFCP</t>
  </si>
  <si>
    <t>To Region: (Transmittal w/ signed attachments)
Variation Order No. 2 of Cawayan CIS (AL-REPCIS-003-23)</t>
  </si>
  <si>
    <t>To Region: (Transmittal w/ signed attachments)
Turnover Documents 
Ilaod CIP (RREIS CY 2018)</t>
  </si>
  <si>
    <t>Travel Order: OMS-TO133
Itinerary: OMS-TO134,135,136</t>
  </si>
  <si>
    <t>To: CPR Construction &amp; Supply Inc.
Lacking Documentary Requirements for Contract Payment
1. Caningag CIS (CAT-RREIS-003-23INF)
2. Cabuyoan CIS (CAT-RREIS-005-23INF)</t>
  </si>
  <si>
    <t>Travel Order: OMS-TO137</t>
  </si>
  <si>
    <t>To: QJ Construction
Lacking Documentary Requirements for Contract Payment
1. Tilod Sta Maria CIS (CAT-REPCIS-006-24INF)
2. Tinago CIS (CAT-REPCIS-001-24INF)</t>
  </si>
  <si>
    <t>To: JMREO Construction Services
Lacking Documentary Requirements for Contract Payment
1. Gigmoto CIS (CAT-REPCIS-002-24INF)
2. Panganiban CIS (CAT-REPCIS-008-24INF)
3. Baniaga CIS (CAT-REPCIS-005-24INF)
4. Inagasan CIS (CAT-REPCIS-0045(1)-24INF)
5. Alibuag CIS (CAT-REPCIS-003-24INF)</t>
  </si>
  <si>
    <t>Personnel Locator Slip:
01/28/2025,9:45AM, Official, VMM</t>
  </si>
  <si>
    <t>Travel Order: OMS-TO138</t>
  </si>
  <si>
    <t>JEVIELYN A. DOLZ</t>
  </si>
  <si>
    <t>MNOH TAPSSIA, Oas</t>
  </si>
  <si>
    <t>To conduct site validation for variation order</t>
  </si>
  <si>
    <t>Travel Order: ENG-TO181</t>
  </si>
  <si>
    <t>From Catanduanes:
Resubmission of Attachments for Variation Order No. 1
Repair/Resto of OBO-MOSBOS CIS (CAT-RREIS-006-23INF)</t>
  </si>
  <si>
    <t>To JAS for evaluation</t>
  </si>
  <si>
    <t>From Catanduanes:
Attachments for 1st Progress Billing
Panganiban CIS (CAT-REPCIS-008-24INF)</t>
  </si>
  <si>
    <t>From Catanduanes:
Resubmission of Attachments for 2nd &amp; Final Billing
Repair/Rehab of SIPI CIS (CAT-RREIS-011-23INF)</t>
  </si>
  <si>
    <t>From Catanduanes:
Project Completion Report
Caramoran CIS (CAT-SIP-2020-01SVP)</t>
  </si>
  <si>
    <t>DTR &amp; Attachments:
10/16-31/2024 - LFC Pante, JB Peñaflor
10/1-15/2024 - DA San Buenaventura, AP Francia</t>
  </si>
  <si>
    <t>Authority to Render Overtime Services:
JR Dayupay (01/29/2025)
FB Juarez Jr. (01/29/2025)</t>
  </si>
  <si>
    <t>To Region:
MOA of CY 2023 Projects
1. Agban CIS
2. Alibuag CIS
3. Baniaga CIS
4. Bugao CIS
5. Buhi CIS
6. Cabuyoan CIS
7. Gigmoto CIS
8. Nagbarorong CIS
9. Tilod CIS</t>
  </si>
  <si>
    <t>Personnel Locator Slip:
01/28/2025,1:00PM, Official,JDC Berzuela</t>
  </si>
  <si>
    <t>Office Memo:
IMO005 s. 2025: Clarification On OM No. IMO004 S. 2025: Mandatory Approval For Distribution Of Official Documents</t>
  </si>
  <si>
    <t>Gate Pass Vcls: 148,149,150-2025
RIS: 076,077,078-2025
Transpo Req: 110-2025</t>
  </si>
  <si>
    <t>To Region: Signed Documents (Transmittal Only) 
Sworn Statement of Assets, Liabilities and Net Worth (SALN) for CY 2024 (Additional, with JO personnel)</t>
  </si>
  <si>
    <t>Authority to Render Overtime Services:
Marc David O. Orogo and 1 (01/25/2025)
Diana Rose P. Pagal (01/25/2025)
Marc David O. Orogo and 3 (01/29/2025)</t>
  </si>
  <si>
    <t>Authority to Render Overtime Services:
PJ Rebeta &amp; 17 (01/29/2025)
Travel Order: ENG-TO</t>
  </si>
  <si>
    <t>PETER JOHN M. REBETA
MARK RENEN Q. NAVARRO
HENDRYX D. CAPINO
GREGORY MARK OCAMPO</t>
  </si>
  <si>
    <t>Right Quinale CIS, Polangui
South Quinale RIS, Polangui</t>
  </si>
  <si>
    <t>Conduct Relocation Survey Works</t>
  </si>
  <si>
    <t>SAMMY PELIGAN
FREDERICK DAGUMBOY
HAJI POLIDARIO
RICHARD R. RESENTES
DON CONCEPCION
ARNULFO NATIVIDAD B. BANGA
RIZALDY P. POLIDARIO
RAYMOND GIL AYCARDO
EDUARDO J. PELIGAN</t>
  </si>
  <si>
    <t>Mapaco Banban CIS
Guinobatab</t>
  </si>
  <si>
    <t>Conduct Clearing and Excavation Works</t>
  </si>
  <si>
    <t>To Region:
MOA of Kinale Balangibang Carisac IA (KBCIA Inc) for Solar Powered Pump Irrigation Project (SPIP)</t>
  </si>
  <si>
    <t>Gate Pass Vcls: 151,152-2025
RIS: 079,080-2025
Transpo Req: 116-2025</t>
  </si>
  <si>
    <t>Travel Order: OMS-TO139</t>
  </si>
  <si>
    <t>Letter to:
SQ IA President
HRISIA President
ORISIA President
Bahamas IA President
TAPSIA President
OSMCIA President
MAZOIA President
LOCIA President
re: Invitation to System Management Committee Meeting on 02/06/2025, 8:00AM at La Roca Veranda Suites &amp; Restaurant</t>
  </si>
  <si>
    <t>Letter to:
Ligao City Mayor (attn: City Agriculturist)
Ligao City Vice-Mayor (attn: Chairman Committee on Agriculture)
Polangui Mayor (Attn: Municipal Agriculturist)
Polangui Vice Mayor (attn: Chairman Committee on Agriculture)
Oas Mayor (Attn: Municipal Agriculturist)
Oas Vice-Mayor (attn: Chairman Committee on Agriculture)
Libon Mayor (Attn: Municipal Agriculturist)
Libon Vice-Mayor (attn: Chairman Committee on Agriculture)
re: Invitation to System Management Committee Meeting on 02/06/2025, 8:00AM at La Roca Veranda Suites &amp; Restaurant</t>
  </si>
  <si>
    <t>Letter to:
DOLE Regional Director
PhilRice Director
PCIC Regional Office V
re: Invitation to System Management Committee Meeting on 02/06/2025, 8:00AM at La Roca Veranda Suites &amp; Restaurant</t>
  </si>
  <si>
    <t>Authority to Render Overtime Services:
BF Dinglasan (01/29/2025)</t>
  </si>
  <si>
    <t>To Region:
Request for Issuance of ICC
1. Gemma M. Martinez, Lot No. 17715-A
2. Gemma M. Martinez, Lot No. 17715-K</t>
  </si>
  <si>
    <t>Travel Order: OMS-TO140, 141
Authority to Render Overtime Services:
SM Oli (01/29/2025)</t>
  </si>
  <si>
    <t>Appointment &amp; Attachments:
MCR Alvarez &amp; 3</t>
  </si>
  <si>
    <t>Appointment &amp; Attachments:
(01/02/2025-06/30/2025)
ACS Guarin
NM Nayve
(01/06/2025-06/30/2025)
ER Beo Jr. &amp; 3
UB Guadalupe
JLA Brioso
DZ Manlangit &amp; 2</t>
  </si>
  <si>
    <t>Appointment &amp; Attachments:
KAL Almiñana &amp; 8</t>
  </si>
  <si>
    <t>Appointment &amp; Attachments:
JLM Agripa &amp; 6</t>
  </si>
  <si>
    <t>Appointment &amp; Attachments:
FB Arcilla &amp; 5</t>
  </si>
  <si>
    <t>Appointment &amp; Attachments:
LMB Olivera &amp; 1
JA Amados &amp; 2
KCO Reodique
JV Peñaflor &amp; 1</t>
  </si>
  <si>
    <t>Payroll &amp; Attachments: (12/19-31/2024)
AMD Balingasa &amp; 7
R. Aycardo &amp; 5
R Mariñas &amp; 1
PG Credo
JL Agripa &amp; 8
GN Jacob
AR Madrideo &amp; 3
F Dagumboy
Paje &amp; Pante</t>
  </si>
  <si>
    <t>All signatories on Official Business except VMM</t>
  </si>
  <si>
    <t>Travel Order:
OMS-TO142
ENG-TO184</t>
  </si>
  <si>
    <t>Camalig, Daraga &amp; Legazpi City</t>
  </si>
  <si>
    <t>To assist Central Office Personnel</t>
  </si>
  <si>
    <t>Gate Pass Vcls: 157,158,159,160,161,162-2025
RIS: 081-2025
Transpo Req: 118,119,120,121,123-2025</t>
  </si>
  <si>
    <t>Personnel Locator Slip:
01/30/2025, 9:30AM, Personal, RA Paraiso</t>
  </si>
  <si>
    <t>Authority to Render Overtime Services:
AS Portuguez (01/29/2025)
JA Siguenza &amp; 1 (01/27/2025)
C Petilla (01/29/2025)
JA Siguenza &amp; 1 (01/29/2025)
H Maticinos (01/29/2025)
EMS Abila &amp; 5 (01/29/2025)</t>
  </si>
  <si>
    <t>Travel Order: OMS-TO143</t>
  </si>
  <si>
    <t>From Catanduanes:
Request for IT Equipment</t>
  </si>
  <si>
    <t>From Catanduanes:
Variation Order of Manambrag CIS CY 2023 Variance
CAT-VAR-001-23INF</t>
  </si>
  <si>
    <t>From: Sisbro Construction &amp; Supply
Letter Request for Final Inspection of San Agustin CIS
AL-EGPIPSOL-003-24INF</t>
  </si>
  <si>
    <t>Gate Pass Vcls: 165-2025
RIS: 082-2025</t>
  </si>
  <si>
    <t>Personnel Locator Slip:
01/30/2025, 11:00am, Official, NBN</t>
  </si>
  <si>
    <t>Travel Order : ADM-TO 009 &amp; OMS-TO 144
Gate Pass : 166-2025
RIS : 083-2025</t>
  </si>
  <si>
    <t>Personnel Locator Slip:
1/30/2025, 1:00PM, RP Bonapos, Personal
01/30/2025, 12:30PM, AM Lopez &amp; AP Francia, Official</t>
  </si>
  <si>
    <t>Cheque &amp; Attachments:
Vilma M. Manlangit - Php 33,954.47
Labor at OGSONG RIS for Dec. 1-15, 2024 (Variance 2023)
BC Dugan &amp; 9 Others</t>
  </si>
  <si>
    <t>Cheque &amp; Attachments:
Edilberto R. Beo Jr - Php 1,350.00
TEV December 2024</t>
  </si>
  <si>
    <t>Cheque &amp; Attachments:
Dale Derick L. Detera - Php 4,995.00
TEV July 5-December 11, 2024</t>
  </si>
  <si>
    <t>Cheque &amp; Attachments:
Rodolfo G. llave Jr. - Php 4,500.00
TEV June-August 2024</t>
  </si>
  <si>
    <t>Cheque &amp; Attachments:
Ian Feliciano III P. Berdin - Php 3,350.00
TEV June 2024</t>
  </si>
  <si>
    <t>Cheque &amp; Attachments:
Carlito C. Pongpong - Php 2,000.00
TEV November 5-21, 2024</t>
  </si>
  <si>
    <t>Cheque &amp; Attachments:
Claire's Resto &amp; Catering - Php 4,275.00
Meals for Convergence Meeting last 10/11/2024</t>
  </si>
  <si>
    <t>Cheque &amp; Attachments:
Claire's Resto &amp; Catering - Php 21,660.00
Meals/Snacks for Capability Building of Various IA last 10/09/2024</t>
  </si>
  <si>
    <t>Cheque &amp; Attachments:
Elizabeth J. Jacob - Php 2,000.00
TEV September 12-27, 2024</t>
  </si>
  <si>
    <t>Cheque &amp; Attachments:
Elizabeth J. Jacob - Php 2,000.00
TEV October  2024</t>
  </si>
  <si>
    <t>Cheque &amp; Attachments:
Conchita R. Reyes - Php 3,008.00
TEV July 2024</t>
  </si>
  <si>
    <t>Cheque &amp; Attachments:
NIAMPCO -Php 5,660.90
NIAMPCO Loan (Nacario) &amp; Motorcycle Payment (SA Balondo)</t>
  </si>
  <si>
    <t>Cheque &amp; Attachments:
Jessica B. Completo - Php 5,180.00
TEV August -December 2024</t>
  </si>
  <si>
    <t>Cheque &amp; Attachments:
PLDT Inc - Php 2,717.81
January 2025 Internet subscription for Albay</t>
  </si>
  <si>
    <t>Cheque &amp; Attachments:
Ian Feliciano III P. Berdin - Php 2,510.00
TEV May 2024</t>
  </si>
  <si>
    <t>Cheque &amp; Attachments:
Jemar B. Peñaflor - Php 1,730.00
TEV August 1-29, 2024</t>
  </si>
  <si>
    <t>Cheque &amp; Attachments:
Ian Feliciano III P. Berdin - Php 3,840.00
TEV January 2-31, 2024</t>
  </si>
  <si>
    <t>Cheque &amp; Attachments:
Jun Shane M. Peñafiel - Php 1,980.00
TEV November 5-29, 2024</t>
  </si>
  <si>
    <t>Cheque &amp; Attachments:
Joel O. Olaviaga - Php 3,450.00
TEV April-May 2024</t>
  </si>
  <si>
    <t>Cheque &amp; Attachments:
Jemar B. Peñaflor - Php 1,800.00
TEV September 3-19, 2024</t>
  </si>
  <si>
    <t>Cheque &amp; Attachments:
Jemar B. Peñaflor - Php 1,990.00
TEV July 3-26, 2024</t>
  </si>
  <si>
    <t>Cheque &amp; Attachments:
Jemar B. Peñaflor - Php 3,900.00
TEV February 6-December 18, 2024</t>
  </si>
  <si>
    <t>To Region:
Gender &amp; Development Plan &amp; Budget for CY 2025 &amp; Box 8
1. Cabraran Pequeño CIS
2. Baldaing Awang CIS</t>
  </si>
  <si>
    <t>From Region:
DPWH-NIA Convergence: DPWH's Flood Management Program for FY 2025 GAA</t>
  </si>
  <si>
    <t>Cheque &amp; Attachments:
Gail Nicole J. Jacob - Php480.00
TEV November 13,14 &amp; 19, 2024</t>
  </si>
  <si>
    <t>Payroll:
Adelante, Llave Jr (12/16-31/2024)
Arcilla (01/01-15/2025)</t>
  </si>
  <si>
    <t>Gate Pass Mtls: 016-2025</t>
  </si>
  <si>
    <t>From: WCVC Builders
Request for Copy of Acceptance
1. Bugao CIS (CAT-RREIS-2020-01-07INF)
2. Quirino CIS (CAT-RREIS-2020-01-04INF)
3. Sicmil CIS (CAT-RREIS-2020-01-01INF)
4. San Roque CIP (CAT-SIP-2020-01-02INF)</t>
  </si>
  <si>
    <t>endorse to Catanduanes</t>
  </si>
  <si>
    <t>To Catanduanes:
Request for Copy of Acceptance
1. Bugao CIS (CAT-RREIS-2020-01-07INF)
2. Quirino CIS (CAT-RREIS-2020-01-04INF)
3. Sicmil CIS (CAT-RREIS-2020-01-01INF)
4. San Roque CIP (CAT-SIP-2020-01-02INF)</t>
  </si>
  <si>
    <t>Lot identification/site validation</t>
  </si>
  <si>
    <t>Belen &amp; Nagas Tiwi</t>
  </si>
  <si>
    <t>Travel Order : ENG-TO 185, OMS-TO 145</t>
  </si>
  <si>
    <t>to conduct site validation/monitoring/staking w/ survey team of on-going CY 2024 project</t>
  </si>
  <si>
    <t>RIS : 088-2025
Gate Pass Vcls: 175-2025</t>
  </si>
  <si>
    <t>Travel Order : ENG-TO186, OMS-TO 146
Gate Pass Mtls : 018-2025</t>
  </si>
  <si>
    <t>Authority to Render Overtime Services (1/18/2025)
1. JB Completo &amp; 3</t>
  </si>
  <si>
    <t>Authority to Render Overtime Services (1/18/2025)
1. PJC Pante (30/1/2025)</t>
  </si>
  <si>
    <t>Travel Order: OMS-TO150</t>
  </si>
  <si>
    <t>February 3-6, 2025</t>
  </si>
  <si>
    <t xml:space="preserve">NIA Convention Hall, NIA Central Office, EDSA, Q.C. </t>
  </si>
  <si>
    <t>to attend the Training Workshop on NIA Customized Procurement, ROWA and SES.</t>
  </si>
  <si>
    <t>relocation survey works</t>
  </si>
  <si>
    <t>Gate Pass Vcls : 174, 168, 171, 168, 171, 172, 167, 173, 170-2025
RIS : 087, 084, 085, 086-2025
Transpo Req. : 125, 126, 122,127,128-2025</t>
  </si>
  <si>
    <t>Gate Pass Mtrls : 017-2025</t>
  </si>
  <si>
    <t>Authority to Render Overtime Services (2/1/2025)
1. NB Oraye (2/1/2025)</t>
  </si>
  <si>
    <t>Gate Pass Mtrls : 019-2025</t>
  </si>
  <si>
    <t>APEX Builders 
Request for In-House Inspection 
AL-EGPIPSOL-004-24INF</t>
  </si>
  <si>
    <t>routed to eng'g</t>
  </si>
  <si>
    <t>Personnel Locator Slip : 
1/31/2025, WP Eusebio,11:30 am, Official</t>
  </si>
  <si>
    <t>Travel Order : OMS-TO 147
Authority to Render Overtime Services
1. Raposa &amp; 1 (2/1 &amp; 2/25)</t>
  </si>
  <si>
    <t>Authority to Render Overtime Services
1. DR Pagal (1/30-31/2025)
Travel Order : ADM-TO 010</t>
  </si>
  <si>
    <t>Travel Order : ENG-TO 187</t>
  </si>
  <si>
    <t>Travel Order : ENG-TO 188</t>
  </si>
  <si>
    <t>Gate Pass Vcls : 176-2025
RIS : 089, 
Daily Trip Ticket : 131, 069, 068, 067, 066, 065, 064, 063, 062, 061, 060, 059, 058-2025</t>
  </si>
  <si>
    <t>Authority to Render Overtime Services
1. JAR Sarion &amp; 6 (2/1/2025)</t>
  </si>
  <si>
    <t>Notice of Meeting:
Upcoming 1st Quarter Regular Meeting of Protected Area Management board (PAMB)
February 4, 2025, 9:00am</t>
  </si>
  <si>
    <t>Itinerary of Travel : ENG-TO 189 to 210</t>
  </si>
  <si>
    <t>All signatories on Official Business. OIC : RAP</t>
  </si>
  <si>
    <t>DENR CENRO Guiobatan</t>
  </si>
  <si>
    <t>To Attend PAMB Meeting</t>
  </si>
  <si>
    <t>DENR-LMS and ROD Legazpi</t>
  </si>
  <si>
    <t>Travel Order: ENG-TO211,212</t>
  </si>
  <si>
    <t>Authority to Render Overtime Services:
AM Dela Cruz (01/18/2025)</t>
  </si>
  <si>
    <t>Pandan Bongalon CIS
Daraga</t>
  </si>
  <si>
    <t>Tuliw-Pawa CIS
Malinao</t>
  </si>
  <si>
    <t>SS Misan CIS
Sto. Domingo</t>
  </si>
  <si>
    <t>Itinerary: OMS-TO150,151
Travel Order: OMS-TO152,153</t>
  </si>
  <si>
    <t>Cale-Naga CIS, Tiwi</t>
  </si>
  <si>
    <t>RAYMOND PEPAÑO</t>
  </si>
  <si>
    <t>Taysan SPIP, Legazpi</t>
  </si>
  <si>
    <t>Palapas SPIP, Ligao City</t>
  </si>
  <si>
    <t>Relocation survey works</t>
  </si>
  <si>
    <t>Gate Pass Vcls: 177,178,179,180,181-2025
RIS: 090,091,092-2025
Transpo Req: 132,133,134,135,137-2025</t>
  </si>
  <si>
    <t>RIS ROV - 25-01-060
Delivery Receipt (01/31/2025)- 130bags BB Rice</t>
  </si>
  <si>
    <t>February 3-7, 2025</t>
  </si>
  <si>
    <t>Mapaco Banban CIP
Guinabatan</t>
  </si>
  <si>
    <t>construction of canal lining</t>
  </si>
  <si>
    <t>Travel Order: ENG-TO213</t>
  </si>
  <si>
    <t>Mapaco-Banban CIS
Guinobatan</t>
  </si>
  <si>
    <t>Clearing and Excavation</t>
  </si>
  <si>
    <t>Ipanao CIS
Legazpi City</t>
  </si>
  <si>
    <t>Cabilogan-San Juan CIS
Oas</t>
  </si>
  <si>
    <t>Quinartilan SPIP
Camalig</t>
  </si>
  <si>
    <t>To conductinspection/validation of completed works of ongoing CY 2024 Project for billing</t>
  </si>
  <si>
    <t>To prepare acomplishment reports/ Program of Works for additional CY 2025 Project</t>
  </si>
  <si>
    <t>To conduct site inspection/validation/monitoring of ongoing CY 2024 Project</t>
  </si>
  <si>
    <t>San Agustin CIS, Libon</t>
  </si>
  <si>
    <t>Alobo-Gapo-Ianrado CIS, Daraga</t>
  </si>
  <si>
    <t>To conduct in-house inspection of the ongoing Solar Project Cy 2024 under EGPIP Solar</t>
  </si>
  <si>
    <t>To conduct site inspection/validation of ongoing CY 2024 projects under CARP-IC/ To attend Board Meeting of the IA</t>
  </si>
  <si>
    <t>Itinerary: OMS-TO154,155</t>
  </si>
  <si>
    <t>Office
MNOH OSMCIA RIS, Oas</t>
  </si>
  <si>
    <t>Office Works
Supervise/monitor the on-going construction of main canal under CY 2023 Variance</t>
  </si>
  <si>
    <t>Conduct in-house inspection for the solar pump irrigation project under CY 2024, in compliance to the request of the contractor</t>
  </si>
  <si>
    <t>Supervise/monitor the ongoing construction under CY 2024 project</t>
  </si>
  <si>
    <t>Travel Order: OMS-TO156
Gate Pass Vcls: 182-2025</t>
  </si>
  <si>
    <t>NIA ACIMO Office
Cabilogan San Juan RIS, Ligao City-Oas</t>
  </si>
  <si>
    <t>MNOH RIS (Bahamas IA &amp; TAPSSIA)
Ligao City- Oas</t>
  </si>
  <si>
    <t>Cabilogan San Juan RIS, Ligao City-Oas</t>
  </si>
  <si>
    <t>Doing miscellaneous office works/ Supervision and validation of actual accomplishments of ongoing CY 2024 project under 30M fund</t>
  </si>
  <si>
    <t>Assist NIA-ACIMO inspectorate team in conducting validation of completed FAW under CY 2023 project cost variances</t>
  </si>
  <si>
    <t>Assist NIA-ACIMO inspectorate team in conducting validation of 85% plus actual accomplishments for recommendation to RO inspectorate for joint inspection</t>
  </si>
  <si>
    <t>To attend Board meeting w/ IA Board and LGU representative and monitoring the on-going CY 2024 project (30M)</t>
  </si>
  <si>
    <t>To conduct site inspection/monitoring of on-going CY 2024 projects under 30M (SQ), 50M (SQ) &amp; Solar (SPIP) for weekly SWA reporting</t>
  </si>
  <si>
    <t>Itinerary: ENG-TO214,215,216,217</t>
  </si>
  <si>
    <t>Pandan-Bongalon CIS, Daraga</t>
  </si>
  <si>
    <t>Tagoytoy, Malinao &amp;
San Isidro, Malilipot</t>
  </si>
  <si>
    <t>Bariw-San Carlos CIS, Tabaco</t>
  </si>
  <si>
    <t>Lot Identification &amp; Site Validation</t>
  </si>
  <si>
    <t>Palapas SPIP, Ligao</t>
  </si>
  <si>
    <t>Lot Identification/ Site VAlidation</t>
  </si>
  <si>
    <t>Personnel Locator Slip:
02/03/2025, 10:40AM, Official, CL Lontac &amp; CL Lontac</t>
  </si>
  <si>
    <t>RIS: 093-2025</t>
  </si>
  <si>
    <t>Quinartilan SPIP</t>
  </si>
  <si>
    <t>Marigondon CIS</t>
  </si>
  <si>
    <t>Badian Catburawan CIS</t>
  </si>
  <si>
    <t>Monitor the on-going canalization works (Half day)</t>
  </si>
  <si>
    <t>Assist the survey team in performing survey function and site inspection/validation of the project</t>
  </si>
  <si>
    <t>Monitor the ongoing canalization works</t>
  </si>
  <si>
    <t>Validation of proposed slope proetection</t>
  </si>
  <si>
    <t>Site inspection and monitoring of on-going diversion works</t>
  </si>
  <si>
    <t>Letter to: (02/03/2025)
Ligao City Mayor
Brgy. Tinampo Barangay Captain
re: Invitation for Special meeting on 02/07/2025 at Barangay Hall, Tinampo, Ligao City at 9:00AM</t>
  </si>
  <si>
    <t>Itinerary : OMS-TO157</t>
  </si>
  <si>
    <t>Bayandong CIS, Bacacay</t>
  </si>
  <si>
    <t>Libjo CIS &amp; Nagas SPIP, Tiwi</t>
  </si>
  <si>
    <t>Gubat-Hindi CIS, Bacacay</t>
  </si>
  <si>
    <t>To attend coordination meeting re the ROW problem along upstream of slope protection</t>
  </si>
  <si>
    <t>To conduct inspection/validation of ongoing CY 2024 project under EGPIP-Solar fund for weekly accomplishment report</t>
  </si>
  <si>
    <t>To conduct site inspection/validation of on-going project CY 2024 under EGPP-Solar fund for weekly accomplishment report</t>
  </si>
  <si>
    <t>To conduct Site inspection/validation of ongoing CY 2024 project under REPCIS fund for weekly accomplishment report</t>
  </si>
  <si>
    <t>Itinerary : ENG-TO219</t>
  </si>
  <si>
    <t>Personnel Locator Slip:
02/03/2025, 1:00PM, Official, AM Lopez &amp; AP Francia</t>
  </si>
  <si>
    <t>TO JAS</t>
  </si>
  <si>
    <t>From Catanduanes:
Revised attachments for CY 2025 POW of:
1. Caningag CIS
2. Carangag CIS
3. Oco CIS</t>
  </si>
  <si>
    <t>From:
West Buyo Irrigator Association of Ilawod Inc.
Resolution No. 01 s. 2025
"A Board Resolution requesting NIA ACIMO for immediate repair of dilapedated Lateral A Canal and 10meters damaged at Lateral B Canal"</t>
  </si>
  <si>
    <t>From Catanduanes:
Resubmission of Attachments for 1st Partial Billing
Baniaga CIS (CAT-RREIS-005-24INF)
Panganiban CIS (CAT-RREIS-008-24INF)
Inagasan CIS (CAT-RREIS-004-24INF)</t>
  </si>
  <si>
    <t>Itinerary: OMS-TO159</t>
  </si>
  <si>
    <t>Itinerary: OMS-TO160</t>
  </si>
  <si>
    <t>Authority to Render Overtime Services:
IC Cullat (01/31/2025)
MDO Orogo &amp; 1 (01/18-19/2025)
MM Etcobanez &amp; 1 (01/18/2025)
RP Bonapos &amp; 1 (01/16/2025)</t>
  </si>
  <si>
    <t>Gate Pass Mtls: 020,021-2025</t>
  </si>
  <si>
    <t>LYLE KENNETH A. CALABINES</t>
  </si>
  <si>
    <t>MNOH OSMCIA RIS, Oas
San Agustin CIS, Libon</t>
  </si>
  <si>
    <t>Conduct in-house inspection for the solar pump irrigation project under CY 2024. Supervise/ monitor the on-going construction of Main Canal</t>
  </si>
  <si>
    <t>Cabilogan-San JUAN RIS
Oas</t>
  </si>
  <si>
    <t>Coordinate w/ IA for the attachments for the payroll and punchlist in the project cost variance</t>
  </si>
  <si>
    <t>Validation of the completed items of work for first partial billing together with ACIMO inspectorate</t>
  </si>
  <si>
    <t>Validation of the completed items of work for 2nd partial billing together with ACIMO inspectorate</t>
  </si>
  <si>
    <t>Conduct site inspection of the ongoing project</t>
  </si>
  <si>
    <t>Itinerary: ENG-TO221</t>
  </si>
  <si>
    <t>Travel Order: ENG-TO220</t>
  </si>
  <si>
    <t>To COA:
Bank Reconciliation Statement Fund 501 LFP &amp; CARP-IC for December 2024</t>
  </si>
  <si>
    <t>MCGS present at Afternoon. OIC for AM: BPB</t>
  </si>
  <si>
    <t>Transaction Acknowledgement
Payroll 12/1-15/2024 
F-501 CARP</t>
  </si>
  <si>
    <t>Transaction Acknowledgement
Payroll 12/1-15/2024 -Permanent
NIA 501 COB</t>
  </si>
  <si>
    <t>Personnel Locator Slip:
02/03/2025, 2:30PM, Official, JV Peñaflor</t>
  </si>
  <si>
    <t>Authority to Render Overtime Services:
AP Francia &amp; 2 (02/02/2025)</t>
  </si>
  <si>
    <t>Itinerary: OMS-TO158,161</t>
  </si>
  <si>
    <t>Gate Pass : 183-2025
RIS : 094-2025
Transpo Req. : 140-2025</t>
  </si>
  <si>
    <t>Mapaco-Banban, Guinobatan</t>
  </si>
  <si>
    <t>Mayon SPIP (Anislag), Daraga</t>
  </si>
  <si>
    <t>Badian-Catburawan, Oas</t>
  </si>
  <si>
    <t>Site inspection/monitoring of ongoing canalization works</t>
  </si>
  <si>
    <t>Site inspection and of the usufruct agreement together with the IDO Assigned</t>
  </si>
  <si>
    <t>Site inspection/validation of ongoing diversion project for 1st partial billing</t>
  </si>
  <si>
    <t>Site inspection and monitoring of ongoing canalization works</t>
  </si>
  <si>
    <t>Resignation Letter of Patricia Gillyn L. Credo, SAPB</t>
  </si>
  <si>
    <t>Itinerary: ENG-TO222
Travel Order: OMS-TO164,165</t>
  </si>
  <si>
    <t>To COA:
Copy of emailed scanned copies of purchase request, purchase order, and inspection &amp; acceptance report dated February 3, 2025
1. IDSCAT-24-12-002
2. IAR-IDS-24-003
3. IAR-IDS-24-11-004</t>
  </si>
  <si>
    <t>Personnel Locator Slip:
02/03/2025, 4:00PM, Personal, AB Calpe</t>
  </si>
  <si>
    <t>Inspection Report (Completed)
1. 01/10/2025: Desilting at Farm Area of Lower-Talisay CIS, Libon, Albay due to Severe Flooding Caused by Typhoon Kristine
2. 01/21/2025: Removal of Debris Remains Brought by Typhoon Kristine at Cabangan oas-Polangui Irrigation Dam
3. 01/22/2025: Repair of Pulley Assembly of Sluice Gate at CSJ Rubber Dam</t>
  </si>
  <si>
    <t>Inspection Report (Mobilization)
1. 01/22/2025: Backhoe Mobilization for Desilting at Farm Area of South Quinale RIS, Oas-Libon, Albay due to Severe Flood Caused by the typhoon
2. 12/05/2024: Backhoe Mobilization for Desilting at Farm Area of Prisa Left, oas, Albay due to Severe Flood Casued by the Typhoon Kristine
3. 12/11/2024: Backhoe Mobilization for Desiliting at Farm Area of Lower Talisay, Libon, Albay due to Severe Flood Caused by Typhoon Kristine
4. 01/17/2025: Mobilization of Backhoe for the Removal of Debris Remains Brought by Typhoon Kristine at Cabangan Oas-Polangui Irrigation Dam</t>
  </si>
  <si>
    <t>Itinerary: OMS-TO162,163,166
Travel Order: OMS-TO167</t>
  </si>
  <si>
    <t>Inspection Report (For Excavation)
1. 01/30/2025: Inspection for Backhoe Request at Kamanitohan CIS, Manito, Albay
2. 12/20/2024: Backhoe Request for the Removal of Debris Remains Brought by Typhoon Kristine at Cabangan Oas-Polangui Irrigation Dam
3. 12/04/2024: Backhoe Request for Desilting at Farm Area of Lower Talisay CIS, Libon, albay due to Severe Flood Caused by the Typhoon Kristine
4. 12/04/2024: Backhoe Request for Desilting at Farm Area of Prisa Left Quinale, Oas-Libon, Albay due to Severe Flood Caused by the Typhoon Kristine
5. 12/04/2024: Backhoe Request for Desilting at Farm Area of South Quinale RIS, Oas-Libon, Albay due to Severe Flood Caused by the Typhoon Kristine</t>
  </si>
  <si>
    <t>CAR Form No.: AC202502:01
West Buyo Irrigator Association of Ilawod Inc.
Resolution No. 01 s. 2025</t>
  </si>
  <si>
    <t>NIA-IA Functionality Survey-CIS
NIA-IA Functionality Survey-NIS
Summary of IA Functionality for the Province of Albay CY 2024</t>
  </si>
  <si>
    <t>Certification for Realm Construction &amp; Trading with wxisting contract with the NIA as of 01/28/2025
Manambrag CIS (CAT-CARP-001-23INF)
issued: 02/03/2025</t>
  </si>
  <si>
    <t>Gate Pass Vcls: 184,185,186,187,188,189-2025
RIS: 095,096,097-2025
Transpo Req: 142,141,143,144,145-2025</t>
  </si>
  <si>
    <t>Travel Order: OMS-TO160
Gate Pass Mtls: 022-2025</t>
  </si>
  <si>
    <t>DRAFT:
Office Memo: ADM009 s2025
Revised TEV Rates</t>
  </si>
  <si>
    <t>For NIA Administrator:
Reconstitution of Bids and Awards Committee</t>
  </si>
  <si>
    <t>PhilHealth Claim Signature Form
Jemar B. Peñaflor</t>
  </si>
  <si>
    <t>Travel Order: OMS-TO130</t>
  </si>
  <si>
    <t>RIS: 001,002,003,004,005-P-2024</t>
  </si>
  <si>
    <t>To: First OMB Construction &amp; Development Corp
re: Lacking Documentary Requirements for Payment
Balasbas CIS (ALCARP-REPCIS-018-24INF)</t>
  </si>
  <si>
    <t>WALTER P. EUSEBIO</t>
  </si>
  <si>
    <t>Converge ICT Solutions, Rawis Legazpi City
PLDT Legazpi City
La Fuente Notary Public</t>
  </si>
  <si>
    <t>inquire for new internet connection
file complaint on internet connection
hand carry files for Notary</t>
  </si>
  <si>
    <t>Travel Order : 
ENG-TO 223</t>
  </si>
  <si>
    <t>Application for Leave:
MDS Belgado (02/05/2025)
LO Dedase (01/17/2025) (01/13/2025) (11/26/2024)
JO Paje (01/4-5/2025)
EMS Abila (01/27/2025)
CC Pongpong (01/2-3/2025)
RG Llave (01/30/2025)
IP Adelante Jr (01/21/2025)
CTO:
DDL Detera (01/24/2025)</t>
  </si>
  <si>
    <t>Gate Pass Mtls:023-2025</t>
  </si>
  <si>
    <t>Response to Resignation Letter of Ms. Patricia Gillyn Credo</t>
  </si>
  <si>
    <t>OIC until 9:00AM: BPB.</t>
  </si>
  <si>
    <t>Travel Order: OMS-TO169</t>
  </si>
  <si>
    <t>Payroll &amp; Attachments
Amielle Guarin &amp; 2 (01/16-31/2025)</t>
  </si>
  <si>
    <t>Travel Order: OMS-TO170
Itinerary: OMS-TO171</t>
  </si>
  <si>
    <t>Gate Pass Vcls: 190-2025</t>
  </si>
  <si>
    <t>Certificate of Appreciation:
System Management Training/Workshop (12/16-17/2024)
Marlene P. Diaz &amp; 23 others</t>
  </si>
  <si>
    <t>Certificate of Appreciation:
Work Attitude &amp; Values Enhancement Seminar/Workshop (12/19-20/2024)
Jose R. Daguiso &amp; 14 others</t>
  </si>
  <si>
    <t>Certificate of Appreciation:
Strategic Planning &amp; Policy Formulation Training/Workshop
(01/21-22/2025)
Gondita A. Bermejo &amp; 16 others</t>
  </si>
  <si>
    <t>Personnel Locator Slip:
02/04/2025, 1:30PM, Official, VM Manlangit</t>
  </si>
  <si>
    <t>Personnel Locator Slip:
02/04/2025, 1:00PM, Official, AM Lopez
02/04/2025, 1:00PM, Official, AP Francia
02/04/2025, 1:45PM, Official, JLM Agripa
02/04/2025, 1:45PM, Official, CLevyB Lontac</t>
  </si>
  <si>
    <t>Travel Order: ADM-TO011</t>
  </si>
  <si>
    <t>2nd &amp; Final Billing (Paid Cheque, for signature)
Buhi CIS (CAT-REPCIS-001-23)
3 SETS</t>
  </si>
  <si>
    <t>Fund Transfer to NIA 501 LFP for BIR Remittances August 2024</t>
  </si>
  <si>
    <t>Cheque &amp; Attachments:
PLDT Inc, - 2,061.56
Catanduanes Internet Subscription for Jnauary 2025</t>
  </si>
  <si>
    <t>Cheque &amp; Attachments:
FICELCO - 6,769.14
Cat'nes Electric Consumption Dec. 23, 2024-January 23, 2025</t>
  </si>
  <si>
    <t>Cheque &amp; Attachments:
Virac Water District - 553.90
Cat'nes Water consumption 12/18/2024-01/31/2025</t>
  </si>
  <si>
    <t>Cheque &amp; Attachments:
Albay Electric Cooperative Inc - 25,922.18
Albay Electric consumption 12/30/2024-01/30/2025</t>
  </si>
  <si>
    <t>Cheque &amp; Attachments:
Mark Cloyd G. So - 1,500.00
Cellphone Allowance for December 2024</t>
  </si>
  <si>
    <t>Cheque &amp; Attachments:
Mark Cloyd G. So - 3,000.00
Cellphone Allowance for October-November 2024</t>
  </si>
  <si>
    <t>Cheque &amp; Attachments:
Marilou A. Robledo - 29,807.20
Monetization of Earned Leaves - 26.964 days</t>
  </si>
  <si>
    <t>Cheque &amp; Attachments:
Bestfriend's Cyber Net Enterprises - 7,519.37
ICT Supplies for NIA Catandaunes</t>
  </si>
  <si>
    <t>Cheque &amp; Attachments:
Mark L. Salem - 19,650.00
TEV July-October 2024</t>
  </si>
  <si>
    <t>Cheque &amp; Attachments:
Philinstruments Corp - 62,225.00
Calibration of various survey instruments</t>
  </si>
  <si>
    <t>Cheque &amp; Attachments:
Mark Cloyd G. So - 8,115.50
Reimbursement for May-June 2024</t>
  </si>
  <si>
    <t>Office Memo: 
IMO006 s. 2025: Submission of CY 2024 Project Cost Variance POW</t>
  </si>
  <si>
    <t>To Region:
Request for Trailer Truck
SFRIS to CSJ</t>
  </si>
  <si>
    <t>To: Roca Blanca Construction
Approved copy of plans for South Quinale RIS 
(AL-EGPIPSOL-014-24INF)</t>
  </si>
  <si>
    <t>MNOH OSMCIA RIS
Oas, Albay</t>
  </si>
  <si>
    <t>To assist on supervising/monitoring the ongoing construction of main canal and slope protection. Gather payroll attachments</t>
  </si>
  <si>
    <t>Travel Order:
ENG-TO224
FIN-TO001</t>
  </si>
  <si>
    <t>To Region:
Job Order Appointment
1. Credo, PGI &amp; 1
2. Peñaflor, JV &amp; 1
3. Reodique, KCO
4. Amados, JA &amp; 2
5. Olivera, LMB &amp; 1</t>
  </si>
  <si>
    <t>Gate Pass Vcls: 191,192,193,194,195,196-2025
RIS: 099,101,100-2025
Transpo Req: 148,1563,150,152,151,154,147-2025
Trip Ticket: 070-2025</t>
  </si>
  <si>
    <t>Personnel Locator Slip:
02/05/2025,8:45AM,Official, AM Lopez</t>
  </si>
  <si>
    <t>Tinampo, Ligao City
Bonot, Tabaco City</t>
  </si>
  <si>
    <t>Conduct lot inspection for the application on irrigation coverage certification</t>
  </si>
  <si>
    <t>Travel Order: ENG-TO225</t>
  </si>
  <si>
    <t>Travel Order: OMS-TO172
Itinerary: OMS-TO174,173,175,176</t>
  </si>
  <si>
    <t>Travel Order: OMS-TO177</t>
  </si>
  <si>
    <t>HDMF for KA Almiñana &amp; 2 for September 2024</t>
  </si>
  <si>
    <t>MCGS &amp; other signatories on official business from 10:45am onwards. OIC: MME</t>
  </si>
  <si>
    <t>To Region:
Notarized CAN 2024 Affidavit of Undertaking
1. LFCP
2. VEP</t>
  </si>
  <si>
    <t>Travel Order: OMS-TO179</t>
  </si>
  <si>
    <t>From Region:
Submission of POW CY 2025 for Operation &amp; Maintenance of NIS &amp; CIS Pump Irrigation System (OMNISPIS) &amp; (OMCISPIS) and Establishment of Pump Irrigation Project - Solar Pump Irrigation Project (EPIP-SPIP)</t>
  </si>
  <si>
    <t>From Region: 
ASA No. 5-501-2025-005</t>
  </si>
  <si>
    <t>From Region:
Notice of Meeting &amp; Travel Order on February 5 &amp; 27, 2025 to attenf the IAS Financial Audit Entrance &amp; Exit Conference</t>
  </si>
  <si>
    <t>From GSIS:
Membership Data and Loan Records
December 2024</t>
  </si>
  <si>
    <t>From Landers:
Free Membership and Renewal for Credit Card Application</t>
  </si>
  <si>
    <t>Overtime Request:
RP Bonapos (02/01/2025)
RP Bonapos (02/08 &amp; 15/2025)
DRP Pagal (02/03/2025</t>
  </si>
  <si>
    <t>Application for Leave:
BP Balingasa (01/30-31/2025)
AB Calpe (02/07/2025)
MM Etcobanez (01/24/2025)
EJ Jacob (12/09/2024)
MM Etcobanez (01/17/2025), (12/09 &amp; 23/2024)
LO Dedase (01/20/2025)</t>
  </si>
  <si>
    <t>Gate Pass Vcls: 198,199-2025</t>
  </si>
  <si>
    <t>Personnel Locator Slip:
02/05/2025,1:30PM, Official, J Amados</t>
  </si>
  <si>
    <t>From COA:
AOM No. 2025-01 (2024) ACIMO
Delayed Completion fo the Project</t>
  </si>
  <si>
    <t>From Region:
Notice of Meeting
TWG Meeting on the Consolidated Targets for the Regional Irrigation Master Plan (RIMP) 2023-2030</t>
  </si>
  <si>
    <t>To Catanduanes:
Corrective Action Request Form No. AC202502:02
re: COA AOM No. 2025-01 (2024) ACIMO</t>
  </si>
  <si>
    <t xml:space="preserve">RUSH:
emailed to Catanduanes </t>
  </si>
  <si>
    <t>Travel Order: OMS-TO178</t>
  </si>
  <si>
    <t>Report of Accountability for Accountable Forms</t>
  </si>
  <si>
    <t>Cheque &amp; Attachments:
3JA Office and Schools Supplies - 16,467.85
Purchase of Digital Wall Clock</t>
  </si>
  <si>
    <t>Personnel Locator Slip:
02/05/2025, 2:35PM, Official, NB Nash</t>
  </si>
  <si>
    <t>Personnel Locator Slip:
02/05/2025, 3:00pm, Official, JL Agripa</t>
  </si>
  <si>
    <t>JESSICA B. COMPLETO             
NOEL B. NASH
JORDAN P. RONCESVALLES</t>
  </si>
  <si>
    <t>SOUTH QUINALE RIS, OAS (SOLAR)</t>
  </si>
  <si>
    <t>stake out survey works and relocation survey works</t>
  </si>
  <si>
    <t>Travel Order: 
ENG-TO226</t>
  </si>
  <si>
    <t>To Region:
Results of NIA Ushering 2025: "Crafting Horizons"</t>
  </si>
  <si>
    <t>CTO:
MA Robledo (01/29/2025)
MB Dacillo (01/20/2025)</t>
  </si>
  <si>
    <t>CY 2025 CSE, PPMP &amp; APP</t>
  </si>
  <si>
    <t>From Central Office: 
Comments on the Feasibility Study Report of Cabilogan-San Juan River Irrigation System under Modernization Program</t>
  </si>
  <si>
    <t>Travel Order: OMS-TO180</t>
  </si>
  <si>
    <t>To Ligao City Police Station:
To BFP Region V:
re: Request for Resource Speakers on the conduct of 1-Day Seminar in Celebration of National Women's Month &amp; Fire Prevention month on March 7, 2025 at NIA ACIMO Covered Court</t>
  </si>
  <si>
    <t>Gate Pass Vcls: 197,200,201,202,203,204,205-2025
RIS: 098,104,103,102-2025
Transpo Req: 139,156,159,160,157,158-2025</t>
  </si>
  <si>
    <t>Travel Order: OMS-TO181</t>
  </si>
  <si>
    <t>Memorandum of Agreement w/ BUPC</t>
  </si>
  <si>
    <t>Paid Wages (Payroll): 
1. Paraiso (08/1-15/2024)
2. Dayupay (10/30-31/2024)
3. Aycardo (11/16-30/2024)
4. Guarin &amp; Warde (12/1-18/2024)
5. Almiñana (11/16-31/2024)
6. D, Manlangit (12/1-18/2024)
7. Balingasa &amp; Azutea (10/16-29/2024)
8. Delgado (10/16-31/2024)</t>
  </si>
  <si>
    <t>Gate Pass: 206-2025
Requisition and Issue Slip: 105-2025 to 108-2025</t>
  </si>
  <si>
    <t>Gate Pass: 024-2025</t>
  </si>
  <si>
    <t>Requisition and Issue Slip: 109-2025</t>
  </si>
  <si>
    <t>JEV for Fund 501-COB for Oct.1-15,2024 (Letter to M.Aguilar)</t>
  </si>
  <si>
    <t>Regular Parcom Conference on Feb. 20, 2025 9:30AM to 2:00PM at BFD,Bariada, Legazpi City</t>
  </si>
  <si>
    <t>PCR
-for Repair/Rehab. Of Diversion and Canals of Bugao CIS (RREIS-CT-052-18)</t>
  </si>
  <si>
    <t>Resubmission of Attachments for CY 2023 Variation Order No.1 of Repai/Restor of Bugao CIS  &amp; Obo-Mosbos CIS</t>
  </si>
  <si>
    <t>for routing</t>
  </si>
  <si>
    <t>Records of Leave of Absence
Azutea Charlie B.</t>
  </si>
  <si>
    <t>CY 2025 DEPLOYMENT SCHEME FOR INSTITUTIONAL WORKERS</t>
  </si>
  <si>
    <t>CARP - IC YEAR END REVIEW AND PLANNING/ASSESMENT WORKSHOP ON MARCH 5, 2025 AT NIA RO V</t>
  </si>
  <si>
    <t>PCR- TANAWAN CIS &amp; 9 OTHERS</t>
  </si>
  <si>
    <t>SEMINAR PROPOSALFOR WOMENS MONTH CELEBRATION IN CONNECTION WITH GENDER AND DEVELOPMENT</t>
  </si>
  <si>
    <t>REVISED GENDER AND DEVELOPMENT PLAN AND BUDGET FOR CY 2025</t>
  </si>
  <si>
    <t>TO RO- (TRANSMITTAL ONLY)
1ST &amp; FINAL PROJECT PROCUREMENT MANAGEMENT PLAN</t>
  </si>
  <si>
    <t>GATE PASS VEHICLE - 207-2025
REQUISITION AND ISSUE SLIP- 110-2025
TRANSPORATION REQUEST TR-149-2025</t>
  </si>
  <si>
    <t>NOTICE OF MEETING TO MR. HARESH G. MENGHAMAL- FIRST OMB CONST &amp; DEVRLOPMENT CORP.</t>
  </si>
  <si>
    <t>MARK CHRISTIAN MARELLA</t>
  </si>
  <si>
    <t>To assist site inspection/validation of on-going CY2024 projects under CARP-IC/ o attend Board Meeting of IA</t>
  </si>
  <si>
    <t>BALASBAS CIS, MANITO, ALBAY</t>
  </si>
  <si>
    <t>TRAVEL ORDER:
ENG-TO- 227</t>
  </si>
  <si>
    <t>.</t>
  </si>
  <si>
    <t xml:space="preserve">AUTHORITY TO RENDER OVERTIME WORK (FEBRUARY 8, 2025)
KIMBERLY ANNE L. ALMINANA
DIANA ROSE P. PAGAL
MARC DAVID O. OROGO
</t>
  </si>
  <si>
    <t>AUTHORITY TO RENDER OVERTIME WORK (FEBRUARY 8 &amp; 9 2025)
ISAGANI C. CULLIAT
BRYAN FREDERICK DINGLASAN</t>
  </si>
  <si>
    <t>AUTHORITY TO RENDER OVERTIME WORK (FEBRUARY 9 2025)
KIMBERLY ANNE L. ALMINANA</t>
  </si>
  <si>
    <t>AUTHORITY TO RENDER OVERTIME WORK (FEBRUARY 8, 2025)
MYRA M. ETCOBANEZ
AMY CALPE
RICHARD S. NACARIO</t>
  </si>
  <si>
    <t>NOTICE OF MEETING 
RE- PRIORITIZATION OF CY 2025 BUDGET
FEBRUARY 10, 2025</t>
  </si>
  <si>
    <t>COORDINATION MEETING/ INSPECTION OF REGIONAL OFFICE - CONSTRUCTION MANAGEMENT SECTION PERSONNEL AT (IMO;S)</t>
  </si>
  <si>
    <t>FORMAT FOR UNPAID PROJECTS FROM CY 2017 - 2022</t>
  </si>
  <si>
    <t>SUBMISSION OF STATUS OF FUNDS GAA 2021, 2022, 2023 &amp; 2024 FOR FUND 501-LFP AS OF DEC 31, 2025</t>
  </si>
  <si>
    <t>OM NO. 010 S 2025 SUBMISSION OF OFFICIAL ENCODERS FOR THE ONLINE PREPARATION OF THE OFFICE AND DIVISION PERFORMANCE COMITMENT REVISED (ODPCR) SYSTEM</t>
  </si>
  <si>
    <t>SUBMNISSION OF A DETAILED CONSTRUCTION SCHEDULE FOR CY 2025 PROGRAMS AND CATCH UP PLANS FOR ALL REMAINING ON GOING PROJECTS</t>
  </si>
  <si>
    <t>1ST ENDORSEMENT - UNITED ARCHITECTS OF THE PHIL. 50TH NATIONAL CONVENTION ON APRIL 7-12, 2025</t>
  </si>
  <si>
    <t>NOTICE OF MEETING 
ONE DAY INTERNAL BUDGET FORUM FOR THE FISCAL YEAR 2026
FEBRUARY 7, 2025</t>
  </si>
  <si>
    <t>(CAR) CORRECTIVE ACTION 
SUSAN DELA ROSA
TANAWAN, MALINAO, ALBAY</t>
  </si>
  <si>
    <t>Gate Pass Vcls: 208, 209, 210, 211-2025
RIS : 111, 112-2025
Transpo Req: 161,162,164, 165-2025
Travel Order : ADM-012</t>
  </si>
  <si>
    <t>Travel Order : OMS-TO012</t>
  </si>
  <si>
    <t>TO CSC:
PLANTILLA OF CASUAL APPOINTMENT OF CLB. Lontac, Driver Mechanic B for the period 09/02/24 to 12/31/24</t>
  </si>
  <si>
    <t>MCGS &amp; other signatories on official business from 10:45am onwards. OIC: VMM (8:00 to 9:15 am), MCGS 9:20 am to 5:00pm</t>
  </si>
  <si>
    <t>Travel Order : OMS-TO 183</t>
  </si>
  <si>
    <t>Gate Pass -Vehicle : 215, 214,213, 212-2025
RIS : 114,113</t>
  </si>
  <si>
    <t>Gate Pass -Vehicle :216-2025</t>
  </si>
  <si>
    <t>To City of Ligao: 
re; request for a certification of no funding on Nasisi RIS Dam</t>
  </si>
  <si>
    <t>RCI-Nov. 16-30, 2024
Report of collection &amp; deposits-January 2025</t>
  </si>
  <si>
    <t>REPORT OF CHECK ISSUED NIA ALBAY-CATANDUANES IMO
OCT. 16-31-2024</t>
  </si>
  <si>
    <t>1. ACCOUNTABILITY FOR ACCOUNTABLE FORMS (DEC. 1-31, 2025)
2. RCI LFP/CARP/COB (NOV. 1-15, 2024)
3. RCD LFP/CARP/COB (NOV. 1-15, 2024)
4. JEV &amp; DV HDMF</t>
  </si>
  <si>
    <t>INSPECTION REPORT OF MNOH MAHABA RIS (MAZO IA)
PROJECT COST VARIANCE (CY 2023), LIGAO CITY, ALBAY</t>
  </si>
  <si>
    <t>Inspection Report regarding the Typhoon damaged caused by Typhoon Kristine at Kamanitohan CIS, Bgry. Manito, Albay</t>
  </si>
  <si>
    <t>Itinerary : OMS-TO 184</t>
  </si>
  <si>
    <t>To COA : 
Copy of Procurement Monitoring Report as of December 31, 2024</t>
  </si>
  <si>
    <t>Personnel Locator Slip :
2/7/2025, 10:15AM, Official, CL Lontac</t>
  </si>
  <si>
    <t>Gate Pass Vcls : 217-2025
RIS : 115-2025
Transpo Req. : 167-2025</t>
  </si>
  <si>
    <t>From Catanduanes :
Response to COA ADM No. 2025-01 (2024) ACIMO
Delayed Completion of the Project</t>
  </si>
  <si>
    <t>To assist on supervising/monitoring of solar pump Irrigation project under CY-2024</t>
  </si>
  <si>
    <t>Travel Order : ENG-TO 228</t>
  </si>
  <si>
    <t>Approved Sand and Gravel Permit Application
1. Raul M. Tarin 
2. Wilfredo B. Avila 
3. Noel A. Faustino
4. Robert B. Vargas
5. Napoleon R. Co</t>
  </si>
  <si>
    <t>for siganture</t>
  </si>
  <si>
    <t>Request for Render Work on February 8, 2025
FRANCISO B. SUAREZ JR.</t>
  </si>
  <si>
    <t>OFFICE MEMO No. ADM -008 S. 2025
RENDER OVERTIME SERVICE IN PREPARATION FOR IAS AUDIT</t>
  </si>
  <si>
    <t>PERMIT TO ENTER/ CONSTRUCT AND RIGHT OF WAY WAIVER
1. OLYMPIO S. SEVILLA
2. EFEREN B. MATA</t>
  </si>
  <si>
    <t>REQUEST FOR ICC
SHIRLEY B. RODRIGUEZ</t>
  </si>
  <si>
    <t>Burabod Jonop CIS, Malinao</t>
  </si>
  <si>
    <t xml:space="preserve">stake out survey works </t>
  </si>
  <si>
    <t>PETER JOHN M. REBETA
HAJI P. POLIDARIO
RIZALDY P. POLDARIO</t>
  </si>
  <si>
    <t>stake out survey works</t>
  </si>
  <si>
    <t>assist stake out survey works</t>
  </si>
  <si>
    <t>identification of new SPIP site</t>
  </si>
  <si>
    <t>Travel Order : 
ENG-TO 229,230,231,232</t>
  </si>
  <si>
    <t>GATE PASS - VEHICLE - 218-2025
Transpo Req. : 099-2025</t>
  </si>
  <si>
    <t>Proposal:
IMT Contract Signing for Selected Gender-Responsive Irrigators Association in the Province of Albay</t>
  </si>
  <si>
    <t>AOM No. 2025-02 (2024) NIA.ACIMO
February 4, 2025</t>
  </si>
  <si>
    <t>COA 
ADM No. 225-01 (2024) ACIMO
Delayed completion of the project</t>
  </si>
  <si>
    <t xml:space="preserve">Memorandum of Agreement (MOA) CARP-IC
Quinartilan CIS </t>
  </si>
  <si>
    <t>Report of Disbursement 
ADA-Payroll October 16-31, 2024
LFP LBP Ligao
501 LBP 
501 COB
501 CARP</t>
  </si>
  <si>
    <t>Daily Trip Ticket :
071, 072,073, 074, 075, 076,077,078,079, 080, 081</t>
  </si>
  <si>
    <t>Reply to IA Reso 2403 at Maguranf Ubaliw Basud IA 
Basud Magurang CIS</t>
  </si>
  <si>
    <t>TraveL Order : OMS-TO 185
Authority to Render Overtime Services 
MHS, Nate (2/8/2025)</t>
  </si>
  <si>
    <t>Application for Leave :
RS Nacario (12/26/202)
LO Dedase (11/14/2024)</t>
  </si>
  <si>
    <t>Report of Dibursement ADA - Payroll 
(November 1-15, 2024)</t>
  </si>
  <si>
    <t>15% Advance Payment Mobilization
Tagoytoy CIS (AL-EGPIPSOL-009-24INF)
(4 SETS)</t>
  </si>
  <si>
    <t>Office - MCGS</t>
  </si>
  <si>
    <t>Itinerary : 
ENG-TO 233,234, 235, 236, 238, 240, 241, 239, 242, 237, 243, 247, 246, 244, 245, 248, 249, 250, 251, 252,253</t>
  </si>
  <si>
    <t>ITINERARY OF TRAVEL: OMS-TO193 &amp; OMS-TO192</t>
  </si>
  <si>
    <t>February 10, 2025
February 11, 2025
February12, 2025
February 13, 2025
February 14, 2025</t>
  </si>
  <si>
    <t>ITINERARY OF TRAVEL: ENG-TO254</t>
  </si>
  <si>
    <t>MCGS &amp; other signatories on official business OIC: VEP</t>
  </si>
  <si>
    <t>GATE PASS VEHICLE
219-2025
220-2025
221-2025
222-2025
RIS: 116,117-2025
TRANSPO REQUEST-168,169,170,171,172</t>
  </si>
  <si>
    <t>RENDER WORK ON FEBRUARY 3-7, 2025
DARLENE MAE C. MAYOR AND 6</t>
  </si>
  <si>
    <t>ITINERARY OF TRAVEL: 
OMS-TO186,187,188,189,190,195, 194, 191</t>
  </si>
  <si>
    <t>ITINERARY OF TRAVEL: OMS-TO196</t>
  </si>
  <si>
    <t>Construction of Canal Lining</t>
  </si>
  <si>
    <t>Mapaco BanBan</t>
  </si>
  <si>
    <t>ITINERARY OF TRAVEL: 
ENG-TO 255, OMS-TO 197
Travel Order : ENG-TO 256</t>
  </si>
  <si>
    <t>San Agustin CIS, Libon
San Francisco Gabon CIS, Polangui
MNOH OSMC, Oas</t>
  </si>
  <si>
    <t>to assist on supervising/monitoring of projects</t>
  </si>
  <si>
    <t>Submission of Data for the Nationwide Planning Workshop and Assessment of the CY 2024 Inventory of Irrigation Systems and Operation Activities</t>
  </si>
  <si>
    <t>NIA- ASAB Meeting on February 11, 2025</t>
  </si>
  <si>
    <t>Notice of Meeting on February 11, 2025 
Coordination Meeting with the PNR Re: Irrigation Systems along SLH Alignment.</t>
  </si>
  <si>
    <t>Presentation of Finsl CY 2024 Inventory of Irrigation Systems as of Decemeber 31, 2024</t>
  </si>
  <si>
    <t>10:50 AM</t>
  </si>
  <si>
    <t>Post Qualification Evaluation - F Guerrea Construction INC &amp; 4</t>
  </si>
  <si>
    <t>Search for the CY 2024 National Level Outstanding IA Performers for NIS and CIS Categories</t>
  </si>
  <si>
    <t>Anislag. Daraga, Albay
Cagbacong SPIP , Legazpi City
Alobo-Gapo SPIP/ Quinartilan SPIP Daraga, Albay
Buraguis SPIP, Legazpi City</t>
  </si>
  <si>
    <t xml:space="preserve">
February 11, 2025
February12, 2025
February 13, 2025
February 14, 2025</t>
  </si>
  <si>
    <t>Gate Pass - Vehicle 223-2025
Travel Order Eng-To-257
Travel Order OMS-TO- 198,200</t>
  </si>
  <si>
    <t>Resubmission of attachements for the 1st Partial Progress Billing of Repair/Restoration of:
1. Tinago CIS
2. Panganiban CIS
A3. Alibuag CIS</t>
  </si>
  <si>
    <t>Justification on Audit Observation In Memorundom (AOM) in MABATO &amp; CIP's No. 2025-01 (2024)</t>
  </si>
  <si>
    <t>Inspection Report RE: the Proposed Concreting of Brgy. NAPO- SITIO MATAMIS, BRGY. PONSO Farm to Market Road, Brgy. Napo and Brgy. Ponso, Polangui, Albay</t>
  </si>
  <si>
    <t>RENDER WORK ON FEBRUARY 8, 2025
DONEL P. VIBAR &amp; 8</t>
  </si>
  <si>
    <t>RENDER WORK ON FEBRUARY 8, 2025
FRANCISCO B. JUAREZ JR. &amp; 1</t>
  </si>
  <si>
    <t>Mabini CIS, Daraga, Albay
Burabod - Jonop CIS, Malinao, Albay
Balasbas CIS, Manito, Albay
Banquerohan CIS, Legazpi City, Albay
Estancia- Labnig CIS, Malinao, Albay</t>
  </si>
  <si>
    <t>To Conduct Site Inspection/ Validation/ Monitoring of ong- going CY 2024 Project</t>
  </si>
  <si>
    <t xml:space="preserve">To Conduct Site Inspection of the on- going Solar Project 2024 under EGPIP SOLAR and to attend IA Board Meeting
To coordinate with IA President regarding on -going works subjected for V.O and to conduct site inspection/validation of the on-going CY 2024 project under CARP-IC
</t>
  </si>
  <si>
    <t xml:space="preserve">ITINERARY OF TRAVEL: ENG-TO258, 259 </t>
  </si>
  <si>
    <t>MARK CHRISTIAN R. MARBELLA</t>
  </si>
  <si>
    <t>To Conduct Site Inspection of the on- going Solar Project 2024 under EGPIP SOLAR and to attend IA Board Meeting
to conduct site inspection/validation of the on-going CY 2024 project under CARP-IC</t>
  </si>
  <si>
    <t>Submission of Names of (IA's) and Farmers Beneficiaries for DOLE- Tupad Works</t>
  </si>
  <si>
    <t>MC NO. 03 S 2025 NIA Consultations Performance Evaluation System , Guidelines for Irrigation Project</t>
  </si>
  <si>
    <t xml:space="preserve">ITINERARY OF TRAVEL: OMS-TO2199 </t>
  </si>
  <si>
    <t>MNOH RIS (Bahamas IA -TAPSS IA) , Ligao City, Albay
South Quinale RIS, Oas-Libon, Albay
Cabilogan San Juan , Ligao City, Albay</t>
  </si>
  <si>
    <t>Doing miscellaneous office worksand attachments for IAS of MNOH RIS-TAPSS IA CY2024
Assist NIA-ACIMO inspectorate team in conducting validation of completed FAW under CY 2023 cost variances.
Conducting site inspection/supervision of on-going CY 2024 project under 30M
Doing miscellaneous office works SWA for the weekly report and attachment for IAS of MNOH RIS-Bahamas IA CY2023</t>
  </si>
  <si>
    <t>GILBERT ARABACA</t>
  </si>
  <si>
    <t>San Agustin CIS, Libon, Albay
Right Quinale CIS, Polangui, Albay
San Francisco Gabon, Polangui,Albay
Bulusan SPIP, Bonbon SPIP and Buga SPIP
MNOH TAPSS IA RIS &amp; MNOH OSMCIA RIS, Oas-Polangui, Albay</t>
  </si>
  <si>
    <t>Supervise/monitor the on-going construction of Diversion Works &amp; Canalization Works. Conduct inspection for proposed project
Supervise/monitor the on-going construction  under CY 2024 project
Supervise/monitor the on-going construction of slope protection.</t>
  </si>
  <si>
    <t xml:space="preserve">ITINERARY OF TRAVEL: ENG-TO260,261 </t>
  </si>
  <si>
    <t>PERSONNEL LOCATOR SLIP
CHRISTIAN LEVY LONTAC</t>
  </si>
  <si>
    <t>3RD AND FINAL BILLING IMPROVEMENT OF NIA ACIMO COMPOUND AL-COB-001-23</t>
  </si>
  <si>
    <t>February 11, 2025</t>
  </si>
  <si>
    <t>Tambo CIS, Ligao City, Albay</t>
  </si>
  <si>
    <t>To conduct Joint-Validation with DPWH 3rd DEO</t>
  </si>
  <si>
    <t>Agos Sta. Cruz CIS, Polangui, Albay</t>
  </si>
  <si>
    <t>To conduct survey works</t>
  </si>
  <si>
    <t>ITINERARY OF TRAVEL: ENG-TO262,263</t>
  </si>
  <si>
    <t>CY 2025 project certification of no right of way issue</t>
  </si>
  <si>
    <t>REPLY LETTER FOR THE INQUIRY RE: ACTIONS TAKEN FROM THE DAMAGES ON IRRIGATION FACILITIES AND STRUCTURES BY TYPHOON 2024, IN THE MUNICIPALITY OF LIBON, ALBAY</t>
  </si>
  <si>
    <t>ITINERARY OF TRAVEL: OMS-TO 201</t>
  </si>
  <si>
    <t>SUBMISSION OF LACKING DOCUMENTS ON THE REQUEST FOR ISSUANCE OF IRRIGATION COVERAGE CERTIFICATION FOR LAND TRANSFER</t>
  </si>
  <si>
    <t>DPWH 3RD DEO NOTIFICATION ON THE LOCATION OF FY 2025 GAA PROPOSED PROJECT</t>
  </si>
  <si>
    <t>LandBank of the Philippines Ligao Branch
Newly Hired Personnel of NIA ACIMO - opening new payroll accounts for the ff:
1. CALABINES, LYLE KENNETH 
2. CANUTAL, EVAN MARIE 
3. CELLANO, JHEDSON 
4. MANLANGIT, GIO DOMINICK 
5. MARBELLA, MARK CHRISTIAN
6. NAVARRO, GERALD
7. ROBAS, MARIA BEATRICE</t>
  </si>
  <si>
    <t>RENDER WORK ON FEBRUARY 9, 2025
CHRISTIAN LEVY B. LONTAC JR.
MARC DAVID OROGO</t>
  </si>
  <si>
    <t xml:space="preserve">APPLICATION  FOR LEAVE
ANGELO MARQUEZ
ELMERIO TENDENILLA </t>
  </si>
  <si>
    <t>TIGER SHIELD INDUSTRIAL CORP.</t>
  </si>
  <si>
    <t>INVITATION LETTER FOR TRAINING/SEMINAR FROM PAROA</t>
  </si>
  <si>
    <t>ACIMO 5-501-2025-025 MOOE (PHP 2,275,000.00)</t>
  </si>
  <si>
    <t xml:space="preserve">RETTERATION ON THE USE OF CORRECTIVE ACTION REQUEST FORM (CARF) IN ALL PERTINENT TRANSACTIONS AND OR ACTIVITIES </t>
  </si>
  <si>
    <t>FINANCIAL REPORTS 
OCT 2024 (CARP)
DEC 31 (LFP)
DEC 2024 (LFP)
ACCOUNTS  PAYABLE (CARP-IC)- DEC 31, 2024
DEC 2024 (CARP -IC)</t>
  </si>
  <si>
    <t>TEV(JEV ONLY)
J.S PENAFIEL FOR DECEMBER 2024</t>
  </si>
  <si>
    <t>JEV ONLY- LOAN PAYMENT OF NACARIO JB &amp;1 (YEB &amp; CG)</t>
  </si>
  <si>
    <t>ITINERARY OF TRAVEL: OMS-TO 202,203</t>
  </si>
  <si>
    <t>JEV ONLY BIR REMITTANCE FOR TAX WITHHELD OF COB JOB ORDER FOR THE OCTOBER 16-31, 2024- VARIOUS NAMES</t>
  </si>
  <si>
    <t>TEV- J. DAYUPAY MONTH OF OCTOBER, NOVEMBER, DECEMBER 2024</t>
  </si>
  <si>
    <t>CHECK DISBURSEMENT JOURNAL 
FUND 501-LFP 
POWERZONE PETROLEUM PRODUCTS CORP FOR FUEL OIL &amp; LUBRICNTS 
JANUARY - MARCH 2024</t>
  </si>
  <si>
    <t>PAYMENT FOR TYRAINING MATERIALS (POLYVINYL CHLORIDE (PVC)
PHP 3,407.15</t>
  </si>
  <si>
    <t>TEV- JEV ONLY J.B PENAFLOR 
AUGUST 1-29, 2024
PHP 1,730.00)</t>
  </si>
  <si>
    <t>MONETIZATION EARNED LEAVES 
SA PONTILLAS - 100.511 DAYS
E. JACOB - 109.773 DAYS</t>
  </si>
  <si>
    <t>MONETIZATION EARNED LEAVES -
CARLITO PONGPONG (Php 131,745.73)
MB DACILLO (Php 59, 322.56)
RG. LLAVE JR. (Php 26,071.19)</t>
  </si>
  <si>
    <t xml:space="preserve">MCGS CELLPHONE ALLOWANCE 
FOR THE MONTH OF OCTOBER &amp; NOVEMBER 2024
PHP 3,000 </t>
  </si>
  <si>
    <t>REMITTANCES : NIA 501 LFP (BIR) 
Php 83,289.39</t>
  </si>
  <si>
    <t>REMITTANCES FOR : PERSONAL SHARE (SEPTEMBER 2024)
1, KAL ALMIÑANA &amp; 2 (PHP 600)</t>
  </si>
  <si>
    <t>Gate Pass Vehicle :
224,225,226,227,228,229,230,231-2025
RIS : 120,119,118-2025
Transpo Req. : 174,175,176,177,178,166-2025</t>
  </si>
  <si>
    <t>TEV: 
BPB (Php 4,370.00)</t>
  </si>
  <si>
    <t>Cheques :
ALECO-SQ 1/03/2025 - 02/02/2025 (Php 724.32)
ALECO - CSJ 12/27/24 - 1/27/2025 (Php 188.29)
DCTV ALBAY - 1/30/2025) (Php 2,500.00)
LCWD - 1/6/25 - 2/4/2025 (Php 3,518.93)</t>
  </si>
  <si>
    <t>Reimbursement of APF for the month of May to December 2024
Php 9,614.47</t>
  </si>
  <si>
    <t>INVITATION LETTER FOR JOINT INSPECTION UNDER CARP-IC WITH DEPT. OF AGRARIAN REFORM REGIONAL OFFICE V &amp; LGU MALINAO, ALBAY - (QUINUARTILAN CIS, CAMALIG, TAGOTOY CIS, MALINAO, ALBAY)</t>
  </si>
  <si>
    <t>Travel Order : OMS-TO 204</t>
  </si>
  <si>
    <t>To COA:
Report of Accountability for Accountable Forms for December 2024 &amp; Jnauary 2025</t>
  </si>
  <si>
    <t>Gate Pass Vcls: 233-2025
Travel Order: OMS-TO205,206</t>
  </si>
  <si>
    <t>Cheque &amp; Attachments:
Jomer L. Beo - 4,404.00
TEV August 26-29, 2024</t>
  </si>
  <si>
    <t>Cheque &amp; Attachments:
Joshua A. Lumbao - 4,404.00
TEV August 26-29, 2024</t>
  </si>
  <si>
    <t>Cheque &amp; Attachments:
Elizabeth J. Jacob - 1,866.00
TEV November 2024</t>
  </si>
  <si>
    <t>Cheque &amp; Attachments:
Ian Feliciano III P. Berdin - 3,760.00
TEV August 2024</t>
  </si>
  <si>
    <t>Cheque &amp; Attachments:
Onofre B. Gonzales - 80,513.39
Monetization of Earned Leaves -86.864 days</t>
  </si>
  <si>
    <t>Cheque &amp; Attachments:
Richard S. Nacario - 15,771.07
Monetization of Earned Leaves -19.528 days</t>
  </si>
  <si>
    <t>Cheque &amp; Attachments:
Emeyer Gasoline Station - 47,099.96
Gasoline consumption for February 2024</t>
  </si>
  <si>
    <t>Authority to Render Overtime Services:
1. RA Paraiso (02/3-9/2025)
2. JA Siguenza (02/3-9/2025)</t>
  </si>
  <si>
    <t>In-House Inspection Report of San Agustin CIS
AL-EGPIPSOL-003-24INF</t>
  </si>
  <si>
    <t>Request for ICC
1. Maron B. Borromeo
2. Freddie Pelantic</t>
  </si>
  <si>
    <t>GSIS Remittances
VM. Manlangit &amp; 1 (Jan. 2025)
Php. 11,227.31</t>
  </si>
  <si>
    <t>Revised TEV Rates</t>
  </si>
  <si>
    <t>Application for Leave of Various Casual &amp; Permanent Employees 
1. RB, Lanuzo et. Al</t>
  </si>
  <si>
    <t>Memorandum of Agreement (2nd Batch OJTs)</t>
  </si>
  <si>
    <t>Payroll &amp; Wages 
1. J. Bombita &amp; 3 wages  (November 1-15, 2024)</t>
  </si>
  <si>
    <t>Payroll &amp; Wages 
1. J.P Atanante (November 1-15, 2024)</t>
  </si>
  <si>
    <t>Payroll &amp; Wages 
R. Aycardo &amp; 5 (November 1-15, 2024)</t>
  </si>
  <si>
    <t>Payroll &amp; Wages 
AN Guarin &amp; 2  (November 16-30, 2024)</t>
  </si>
  <si>
    <t>Payroll &amp; Wages 
S. Peligan (November 16-30, 2024)</t>
  </si>
  <si>
    <t>Payroll &amp; Wages 
A.J. Delgado (November 16-30, 2024)</t>
  </si>
  <si>
    <t xml:space="preserve">Payroll &amp; Wages (December 1-18, 2024)
M.C Azutea &amp; 6 </t>
  </si>
  <si>
    <t>Payroll &amp; Wages 
R. Mariñas &amp; 1 (December 1-18, 2024)</t>
  </si>
  <si>
    <t xml:space="preserve">Payroll &amp; Wages (October 30-31, 2024)
AN Banga &amp; 12 </t>
  </si>
  <si>
    <t xml:space="preserve">Payroll &amp; Wages (October 16-29, 2024)
JB Dayupay &amp; 11 </t>
  </si>
  <si>
    <t>Report of Disbursement ADA Payroll 
December 1-15, 2024
501 COB , CARP, 501 LFP 501 CARP</t>
  </si>
  <si>
    <t>Report of Check Issued by NIA ACIMO (October 16-31, 2024)</t>
  </si>
  <si>
    <t>Cheque &amp; Attachments (FAW) : 
1. VM Manlangit (Php 36,818.10)
2. VM Manlangit (Php 32,727.20)</t>
  </si>
  <si>
    <t>Authority to Render Overtime Services:
1. Abila, EMS &amp; 2 (02/8/2025)</t>
  </si>
  <si>
    <r>
      <t xml:space="preserve">Payroll &amp; attachments (Nasisi - Bahamas IA) - </t>
    </r>
    <r>
      <rPr>
        <sz val="11"/>
        <color rgb="FFFF0000"/>
        <rFont val="Cambria"/>
        <family val="1"/>
      </rPr>
      <t>PAID</t>
    </r>
    <r>
      <rPr>
        <sz val="11"/>
        <rFont val="Cambria"/>
        <family val="2"/>
      </rPr>
      <t xml:space="preserve">
1. D. Almares &amp; 9 (November 1-15, 2024)</t>
    </r>
  </si>
  <si>
    <t>Personnel Locator Slip:
2/11/25, 1:30 pm, personal, JP Roncesvalles</t>
  </si>
  <si>
    <t>Travel Order : 
OMS-TO 207</t>
  </si>
  <si>
    <t>DPCR Rating of MCGS  (July to December 2024)</t>
  </si>
  <si>
    <t>PGLC</t>
  </si>
  <si>
    <t xml:space="preserve">Certificate of Appearance 
1. Katrina A. Ferrer  
2. Avelyn U. Nocellado 
3. Charmain O. Abiog </t>
  </si>
  <si>
    <t>Cheque &amp; Attachments (Remittances)
1. GSIS (Php 20,473.93)
2. GSIS (Php 3,177.20)
3. GSIS (Php 11,227.31)
4. GSIS (Php 46,121.91)
5. GSIS (Php 89,022.03)
6. GSIS (Php 208,473.93)</t>
  </si>
  <si>
    <t>Inventory works and coordination</t>
  </si>
  <si>
    <t>to attend coordination meeting</t>
  </si>
  <si>
    <t>hand carry communication letters</t>
  </si>
  <si>
    <t>Travel Order : 
ENG-TO 265, 266, 267</t>
  </si>
  <si>
    <t>Letter to : 
Hon. Sheryl C. Bilo (Municipal Mayor, Malinao)
Hon. Carlos Irwin G. Baldo Jr. (Municipal Mayor, Camalig)
Rep. Joey Sarte Salceda (Albay 2nd District Representative)</t>
  </si>
  <si>
    <t>Gate pass Vcls: 234, 235, 236, 237-2025
RIS : 122, 123-2025
Transpo Req. : 181, 186, 185, 184, 183, 182-2025</t>
  </si>
  <si>
    <t>Travel Order :
OMS-TO 208</t>
  </si>
  <si>
    <t>Travel Order :
OMS-TO 209</t>
  </si>
  <si>
    <t>San Agustin CIS, Libon, Albay
Right Quinale CIS, Polangui, Albay</t>
  </si>
  <si>
    <t>Payroll &amp; Attachments 
RG. Aycardo &amp; 5 (January 16-31, 2025) - Php 60,893.94</t>
  </si>
  <si>
    <t>Payroll &amp; Attachments 
K.A Almiñana &amp; 8 (January 16-31, 2025) - Php 65, 907.88</t>
  </si>
  <si>
    <t>Payroll &amp; Attachments 
GNJ Jacob (January 16-31, 2025) - Php 8,950.03</t>
  </si>
  <si>
    <t>Payroll &amp; Attachments 
CLB Lontac (January 1-15, 2025) - Php 8,062.69</t>
  </si>
  <si>
    <t>Payroll &amp; Attachments 
GN. Jacob (January 1-15, 2025) - Php 5,979.13</t>
  </si>
  <si>
    <t>Payroll &amp; Attachments 
KA Almiñana &amp; 2 (October 16-29, 2024) - Php 21,519.16</t>
  </si>
  <si>
    <t>Payroll &amp; Attachments 
MA. Alnas &amp; 3 (December 1-15, 2024) - Php42,493.46</t>
  </si>
  <si>
    <t>DTR of AB Cabiles (July 16-31, 2024)</t>
  </si>
  <si>
    <t>Payroll &amp; Attachments 
AN Guarin &amp; 2 (December 19-31, 2025) - Php 12,421.90</t>
  </si>
  <si>
    <t>2nd &amp; Final Billing 
Repair/Restoration of LIBJO CIS
CAT-RREIS-009-23INF</t>
  </si>
  <si>
    <t>TRANSMITTAL TO COA:
JEV FOR FUND 501-LFP
OCT. 16-31,2024</t>
  </si>
  <si>
    <t>to conduct pre final/final inspection together with RO inspectorate team for CY 2024 project</t>
  </si>
  <si>
    <t>2/12/24 
Cabilogan-San Jun RIS, Ligao- Oas
2/12/24
South Quinale RIS, Oas &amp; Libon</t>
  </si>
  <si>
    <t xml:space="preserve">JESSICA B. COMPLETO             </t>
  </si>
  <si>
    <t>site inspection</t>
  </si>
  <si>
    <t>MAZOIA &amp; Agos, Polangui</t>
  </si>
  <si>
    <t xml:space="preserve">Itinerary of Travel :
OMS-TO 210, ENG-TO 270 </t>
  </si>
  <si>
    <t>Travel Order : 
ENG-TO 269</t>
  </si>
  <si>
    <t>Seminar Proposal for Women's Month Celebration in connection with Gender &amp; Development
"Empowering Women : Understanding the Female Reproductive System and Its Care"</t>
  </si>
  <si>
    <t>MCGS &amp; other signatories on official business from 10:45am onwards. OIC: LFCP (8:00 to 8:57), MCGS onwards</t>
  </si>
  <si>
    <t>Transmittal to COA :
Report of Accountability for Accountable Forms for the month of September 2024</t>
  </si>
  <si>
    <t>Gate Pass Vcls: 
239, 238-2025
RIS : 124-2025</t>
  </si>
  <si>
    <t>Gate Pass - Vcls : 240-2025
RIS : 125-2025
Travel Order : OMS-TO 211</t>
  </si>
  <si>
    <t>Sent thru mailing envelope :
AIA Philippines Life and General Insurance Company Inc. (received 2/12/25)
Government Service Insurance Systems - Legazpi Branch (received 2/12/25)</t>
  </si>
  <si>
    <t>Personnel Locator Slip :
2/12/2025, 9:30 am, Official, JPR Papa</t>
  </si>
  <si>
    <t>Attested appointment of Ms. Conchita Reyes</t>
  </si>
  <si>
    <t>To CSIMO : Engr. Baynas
Transmittal Only - for signature of Various Documents</t>
  </si>
  <si>
    <t>Travel Order :
OMS-TO 212</t>
  </si>
  <si>
    <t>Letter to DPWH 3rd District Engineering Office on request for relocation of FY 2025 Proposed Slope Protection Works</t>
  </si>
  <si>
    <t>Itinerary of Travel :
OMS-TO 213</t>
  </si>
  <si>
    <t>CHEQUE with JEV:
payroll of VM. Manlangit (01/16-31/25) 
PHP 4,231.54</t>
  </si>
  <si>
    <t>Gate Pass Mtls:025-2025</t>
  </si>
  <si>
    <t>TRAVEL ORDER: ADM-TO013</t>
  </si>
  <si>
    <t>TEV OF :
M.A. ROBLEDO
(FOR OCT, NOV, DEC, 2024)- PHP 2,378.00
MB. DACILLO
(MAY 3-30, 2024)- PHP 1, 952.00
(OCT. 2024) -PHP 2000.00
(JUNE 3-28, 2024) PHP 1, 801.00
(SEPT. 2024) - PHP 2000.00</t>
  </si>
  <si>
    <t>TEV OF :
FB. JUAREZ JR. (SEPT. 2024)
PHP 3, 420.00</t>
  </si>
  <si>
    <t>WAGES (NOV. 16-30, 2024):
D. ALMARES &amp; 1 --PHP 40, 909.00
AM. DELA CRUZ -- PHP 10, 513.09</t>
  </si>
  <si>
    <t>WAGES (DEC. 16-30, 2024):
AM. DELA CRUZ--PHP 10, 513.09</t>
  </si>
  <si>
    <t>WAGES AND ALLOWANCES (NOV. 1-15, 2024): 
G. ARABACA &amp; 11 --PHP 148,722.68</t>
  </si>
  <si>
    <t>GATE PASS: 214-2025</t>
  </si>
  <si>
    <t>Request for Extension/Creation of Job order Positions (1st Semester CY 2025)</t>
  </si>
  <si>
    <t>Received Status of Application of Engr. Lech Fidel C. Pante</t>
  </si>
  <si>
    <t>From COA:
Statement of Audit Suspensions, Disallowances and Charges (SASDC) 
Notice of Settlement of Suspension/Disallowances/Charge (NSSDC)</t>
  </si>
  <si>
    <t>Trasmittal to COA :
Journal Entry Vouchers (Adjustments with Supporting Documents)
FUND - 501 LFP &amp; COB</t>
  </si>
  <si>
    <t xml:space="preserve">Personnel Locator Slip :
2/12/2025, 1:00pm, DRP, Pagal </t>
  </si>
  <si>
    <t>CHEQUE with JEV:
FAW payroll Dec. 2024
Alamrez &amp; 9
PHP 77,727.10</t>
  </si>
  <si>
    <t>PERSONNEL LOCATOR SLIP:
2/12/24, 2:00pm, OFFICIAL, VM. MANLANGIT</t>
  </si>
  <si>
    <t>TRAVEL ORDER: OMS-TO0215 &amp; OMS-TO0214</t>
  </si>
  <si>
    <t>Gate Pass-Vcls : 242, 243</t>
  </si>
  <si>
    <t xml:space="preserve">Approved Turnover Documents (Albay)
1. San Francisco RIS </t>
  </si>
  <si>
    <t>Proposal for the Conduct of Field Investigation for the FSDE of CSJ RIS under Modernization Program</t>
  </si>
  <si>
    <t>APPROVED</t>
  </si>
  <si>
    <t>Site validation of priority proposed works</t>
  </si>
  <si>
    <t>Marigondon CIS, Pioduran</t>
  </si>
  <si>
    <t>Travel Order : ENG-TO 271</t>
  </si>
  <si>
    <t>Letter to DPWH Regional Office V re: Final List projects under NIA-DPWH Convergence</t>
  </si>
  <si>
    <t>Signed Deed of USUFRUCT and Permit to enter for EGPIP-SOLAR 2024 projects
1. Domingo Herera
2. Silverio Requinala
3. Jesus M. Cedo Sr. 
4. Magno Banania Jr.
5. Elmo L. Lunasz
6. Heirs of Sixto Llanete
7. Ester M. Abila &amp; Nilda M. Leron</t>
  </si>
  <si>
    <t>Cheques &amp; Attachments :
1. Roldolfo G. Llave Jr. (Php 26,071.19
2. Milany B. Dacillo (Php 59,322.56)
3. Elizabeth J. Jacob (Php 121,347.92)
4. Carlito C. Pongpong (Php 131,745.73)
5. Segfrido A. Pontillas (Php 111,129.30)</t>
  </si>
  <si>
    <t>4th Tracer re:
Submission of Pre Construction Conference documents in all projects for CY 2023, CY 2024 and CY 2025 (Generated, Resto, Repair/Rehab, roads)</t>
  </si>
  <si>
    <t xml:space="preserve">Travel Order : FIN-TO 004 </t>
  </si>
  <si>
    <t>Gate Pass Vcls : 244, 245,246,247, 248-2025
RIS : 126, 127, 128-2025
Transpo Req. : 188, 189, 190, 191, 192, 193-2025, 129-2025</t>
  </si>
  <si>
    <t xml:space="preserve">Post Qualification Evaluation
1. 24FK0106 - Muntopar Builders Corp. </t>
  </si>
  <si>
    <t>[FORWARDED FROM REGIONAL OFFICE]
ARTA Client Satisfaction Survey</t>
  </si>
  <si>
    <t>Reiteration for the  Submission of Accomplishment reports of Heavy Equipment, Solar Porjects and other Equipment related reports</t>
  </si>
  <si>
    <t>Payroll &amp; Wages :
R. Llave Jr. (December 1-15, 2024) -  Php 8,062.69</t>
  </si>
  <si>
    <t>Payroll &amp; Wages :
JL Agripa &amp; 9 (November 1-15, 2024)</t>
  </si>
  <si>
    <t>Payroll &amp; Wages :
M. Alvares &amp; 4 (January 16-31, 2025)</t>
  </si>
  <si>
    <t>Payroll &amp; Wages :
V. Peralta (November 1-15, 2025)</t>
  </si>
  <si>
    <t>Payroll &amp; Wages :
MC Azutea &amp; 6  (November 1-15, 2025)</t>
  </si>
  <si>
    <t>Payroll &amp; Wages :
JB Dayupay &amp; 12  (November 1-15, 2025)</t>
  </si>
  <si>
    <t xml:space="preserve">Resolution No. 1 s. 2025
"A resolution requesting the NIA ACIMO to restore the Siphon which was damaged by Typhoon Kristine to irrigate the 132 hectares of Farmlots of Nagas Maramba Communal Irrigation System" </t>
  </si>
  <si>
    <t>Authority to render Overtime Service (Job Order )
1. DMC Mayor &amp; 6 others (February 10-14, 2025)</t>
  </si>
  <si>
    <t>PGLC _______</t>
  </si>
  <si>
    <t>Proposal :
1st Semester System Management Committee Meeting w/ attached Attendance &amp; Minutes</t>
  </si>
  <si>
    <t>Gate Pass Mtrls : 026-2025</t>
  </si>
  <si>
    <t>Gate Pass Vhcls: 249-2025
RIS : 130-2025</t>
  </si>
  <si>
    <t>Weekly Accomplishment Report as of February 7, 2025
1. San Agustin CIS (AL-EGPIPSOL-003-24INF)
2. Right Quinale CIS (AL-EGPIPSOL-003-24INF)</t>
  </si>
  <si>
    <t>VOID</t>
  </si>
  <si>
    <t>Travel Order : 
OMS-TO 215</t>
  </si>
  <si>
    <t xml:space="preserve">Travel Order : ENG-TO 272 </t>
  </si>
  <si>
    <t xml:space="preserve">To Region : (Transmittal) 
Final Billing of QRF Projects 2017 
NDRRMF-AL-121-17
CPR Construction &amp; Supply. </t>
  </si>
  <si>
    <t>1. Mobilization of Backhoe for Desilting of Main Canal at South Quinale RIS (Oas &amp; Libon)
2. Mobilization of Backhoe for Cofferdamming and Repair of Rubber Tube at Cabilogan-San Juan RIS (Ligao &amp; Oas)</t>
  </si>
  <si>
    <t>Notice of Meeting :
Engineering ( February 14, 2025)
Institutional Development Unit (February 14, 2025)</t>
  </si>
  <si>
    <t>Personnel Locator Slip :
2/13/2025, 11:00am, Personal, MB Robas
2/13/2025, 11:00am, Personal, EMF Canutal</t>
  </si>
  <si>
    <t>For signature, engg &amp; insti</t>
  </si>
  <si>
    <t>Travel Order : 
OMS-TO 216</t>
  </si>
  <si>
    <t>Purchase Request :
1. PR No. : 2025-01-005
2. PR. No. : 2025-02-0015
3. PR NO. : 2025-01-0010</t>
  </si>
  <si>
    <t>To Region :
Request for Extension/Creation of Job Order Positions (January to June 2025)</t>
  </si>
  <si>
    <t>Travel Order : 
ENG-TO 273</t>
  </si>
  <si>
    <t>survey Works/drone shots</t>
  </si>
  <si>
    <t>JESSICA B. COMPLETO
JANE AMY R. SARION</t>
  </si>
  <si>
    <t>Application for Leave :
1. IFP. Berdin ( 2/11/25)
2. MLl, Salem (2/4/25)
3. AP Francia (10/28-29/2025)
4. AP Francia (11/18/2025)</t>
  </si>
  <si>
    <t>Inspection Report for San Francisco Gabon CIS 
Polangui, Albay</t>
  </si>
  <si>
    <t>Authority to render Overtime Service (Job Order )
1. AMD Balingasa (2/8/25)
2. MA, Robledo (2/8/25)
3. MB Dacillo (2/9/25)
Travel Order : OMS TO 217</t>
  </si>
  <si>
    <t>Gate Pass Vcls : 250, 251-2025</t>
  </si>
  <si>
    <t>To DPWH 1st, 2nd &amp; 3rd  Deo :
Follow up letter re : Final list of Projects under NIA DPWH Covergence for FY 2025</t>
  </si>
  <si>
    <t>Gate Pass Vcls : 255-2025</t>
  </si>
  <si>
    <t>Payroll &amp; Wages :
GNJ Jacob (Php 6,515.28) - 11/1-15/24
D. Manlangit (Php 64,471.22) - 11/1-15/24
J Bombita &amp; 2 (Php 2,945.40) - 10/16-31/24
R. Mariñas (Php 2,281.79) - 10/16-31/24
V. Peralta (Php 1,874.94) - 10/16-31/24
RC Aydalla (Php 3,021.35) - 12/16-31/24</t>
  </si>
  <si>
    <t>Payroll &amp; Wages : 10/16-31/2025
DZ Manlangit (Php 50,754.03) 
VJ Peralta (Php 12,569.40)
J. Atanante &amp; 6 (Php 44,671.90</t>
  </si>
  <si>
    <t>Payroll &amp; Wages : 10/19-31/225
JB Dayupay &amp;  11 (Php 40,722.74)
KAL Almiñana &amp; 2 (Php 8,980.43)
AN Banga &amp; 14 (Php 39,287.83)</t>
  </si>
  <si>
    <t>Engr. LECH FIDEL C. PANTE
Engr. DON A. REBADAJO</t>
  </si>
  <si>
    <t>Site validation of two completed projects for the upcoming Inauguration Ceremony on Febuary 18, 2025</t>
  </si>
  <si>
    <t>Quinartilan CIS, Camalig
Tagoytoy CIS, Malinao</t>
  </si>
  <si>
    <t>Travel Order : 
ENG-TO 274</t>
  </si>
  <si>
    <t>Personnel Locator Slip :
2/13/2025, 2:00pm, Official, CLBL &amp; JLA</t>
  </si>
  <si>
    <t>Authority to Render Overtime Services
1. EN. Ringad (2/3,6,9,12/25)</t>
  </si>
  <si>
    <t>To Social Security Sytsem (SSS) - Legazpi Branch :
Mr. Jogar B. Tosoc, CESE</t>
  </si>
  <si>
    <t>Gate Pass Vcls : 252, 253, 254-2025
Transpo Req.: 201, 202, 194, 200-2025</t>
  </si>
  <si>
    <t>To Region : 
Fidelity Bond - Increased amount of Accountability</t>
  </si>
  <si>
    <t>To GSIS - Legazpi Branch
Attty. Eugene C. Virgo</t>
  </si>
  <si>
    <t xml:space="preserve">To Region :
Evaluation of Training Effectiveness </t>
  </si>
  <si>
    <t xml:space="preserve">LGU Polangui:
Regular Session on February 17, 2025, 9:00am 
New SB Session Hall </t>
  </si>
  <si>
    <t xml:space="preserve">DPWH ROV, Rawis, Legazpi City
DPWH 3d Eng. Office,Paulog Ligao 
DPWH 1D &amp; 2D Eng. Office, Airport Site, Legazpi City </t>
  </si>
  <si>
    <t>Travel Order : ENG-TO 273</t>
  </si>
  <si>
    <t>IPCR of Ms. Vida E. Pitallano  (Rating July to December 2024)</t>
  </si>
  <si>
    <t>Application for Leave :
1. VE, Pitallano (2/1/2025)</t>
  </si>
  <si>
    <t>Gate Pass Vcls : 256-2025
RIS : 131-2025
Daily Driver's Trip Ticket : 083-2025</t>
  </si>
  <si>
    <t>Personnel Locator Slip :
2/14/25, 9:00, Official, JPR Papa</t>
  </si>
  <si>
    <t>Authority to render Overtime services:
1. LMB, Olivera ( 2/6&amp;7/2025)
2. JAD Juarez (2/1/25)
3. C Petilla (2/15/25)
4. JAD Juarez (2/3,5,6/25)
5. JA Dolz (2/8/2025)</t>
  </si>
  <si>
    <t>for signature</t>
  </si>
  <si>
    <t>Site inspection of on-going projects</t>
  </si>
  <si>
    <t>Polangui, Albay</t>
  </si>
  <si>
    <t>Cash Advance named to VM Manlangit (FAW payroll) :
1. REALCO &amp; 9 (11/1-15/24)</t>
  </si>
  <si>
    <t>TEV's : (1)
1. RG. Aycardo (Dec. 2024) - Php 2,550.00
2. NB Nash ( July 2024) - Php 1,320.00
3. NB Nash (Aug 2024) - Php 1,260.00
4. JR. Roncesvalles (January to June 2024) - Php 6,540.00</t>
  </si>
  <si>
    <t>Report of Collection &amp; Deposits 
November 28 to December 2024 (Duplicate &amp; Triplicate)</t>
  </si>
  <si>
    <t>Report of Collection &amp; Deposits 
August 1-27, 2024 (Duplicate &amp; Triplicate)</t>
  </si>
  <si>
    <t>Report of Collection &amp; Deposits 
October 28 to November 27, 2024 (Duplicate &amp; Triplicate)</t>
  </si>
  <si>
    <t>Report of Collection &amp; Deposits 
August 28 to September 27, 2024 (Duplicate &amp; Triplicate)</t>
  </si>
  <si>
    <t>Daily Driver's Trip Ticket : 084, 085, 086, 087, 088, 089, 090, 091, 092, 093, 094, 095-2025
Gate Pass Mtls : 027-2025</t>
  </si>
  <si>
    <t>Personnel Locator Slip :
2/14/25, 10:30am, Official, DP Vibar</t>
  </si>
  <si>
    <t xml:space="preserve">To City Health Office :
Request for Resource Speaker for Women's Month Seminar </t>
  </si>
  <si>
    <t>Cash Advance named to VM Manlangit (JEV Only):
1. D. R. Almares &amp; 9 (November 2024) - Php 81,818.00</t>
  </si>
  <si>
    <t>Reimbursement of AV. Marquez :
Purchase on Cake and  token  for guest (Php 1,620.00)</t>
  </si>
  <si>
    <t>Remittances of SSS (November 2024)
J. Beo &amp; 2, RS. Nacario, AN Banga, Mestiola  - Php 12,380.00</t>
  </si>
  <si>
    <t>Remittances for GSIS Life &amp; retention, etc. (November 2024) with Transaction Acknowledgement - Php 387,528.86</t>
  </si>
  <si>
    <t>Report on Collection &amp; Deposits 
Sept. 29 to October 28, 2024 (Duplicate &amp; Triplicate)</t>
  </si>
  <si>
    <t>From Region :
Memorandum (Water Permit Application and approval for Solar Pumps</t>
  </si>
  <si>
    <t>Gate Pass Mtrls : 028-2025</t>
  </si>
  <si>
    <t xml:space="preserve">From Region :
Memorandum 
Submission of Name of Irrigators' Associatioon (IA s) and location of project sites for project lava at Binhi </t>
  </si>
  <si>
    <t xml:space="preserve">From Region:
Transmittal of approved issuance of NIA irrigation coverage form ACIMO
1. Antique, Erlinda B &amp; 15 others </t>
  </si>
  <si>
    <t>Gate Pass Vhcls : 257-2025</t>
  </si>
  <si>
    <t>Travel Order :  
ENG-TO 276</t>
  </si>
  <si>
    <t xml:space="preserve">To Regional Office :
1st Revised Project Procurement  Management Plan, Common Supplies &amp; Equipment (CSE), Annual Procurement Plan (APP) for CY 2024 </t>
  </si>
  <si>
    <t>To Regional Office :
Revised attachments for CY 2025 Program of Works (POW) 3 SETS</t>
  </si>
  <si>
    <t xml:space="preserve">To Regional Office :
1. Reply to Post-Qualification Evaluation (Muntupar Builders Corporation)
2. Reply to Post-Qualification Evaluation (F. Gurrea Const &amp; 3) </t>
  </si>
  <si>
    <t>Travel Order : 
OMS-TO 217</t>
  </si>
  <si>
    <t>From Region :
1. Corrective Action Request Form No. 04 dated received 2/13/2025 (Non Submission of the PIC weekly accomplishment report since Aug. 19, 2024
2. Corrective Action Request Form No. 01 (Unpaid Obligation for NDRRMF Contracts)</t>
  </si>
  <si>
    <t>To DPWH 3rd DEO :
Request for approved plans for Farm-to-Market Road Construction</t>
  </si>
  <si>
    <t>Report on Flooded/Submerge Farm Lots in Cabilogan-San Juan RIS</t>
  </si>
  <si>
    <t>To Contractor (Hi Tone):
Fast Tracking of Rectification Works &amp; Contract Payment</t>
  </si>
  <si>
    <t>Personnel Locator Slip :
2/14/2025, 2:00pm, Official, AB Calpe</t>
  </si>
  <si>
    <t>Application for Leave &amp; CTO :
1. BP, Balingasa (2/10,11,12/25)
2. MB Dacillo (2/13-14/25)
3. SA Pontillas (2/14/25)
4. NS Reodique (11/4/24)
5. VM Manlangit (2/13/25)
CTO 
1. MDS, Belgado (12/17/24)</t>
  </si>
  <si>
    <t>TEV's : (2)
1. FBJ Juarez  (October 1-31, 2024) - Php 2,860.00
2. E. Jacob (October 2024) - Php 2,000.00
3. GN. Jacob (November 2024) - Php 480.00
4. IF Berdin (June 5-28, 2024) -Php 3,350.00
5. IF Berdin (May 2024)  Php 2,510.00
6. C. Reyes (July 2024) - Php 3,008.00
7. AV Marquez (Aug. 2024) Php 5,688.00
8. J. Beo (December 5-7, 2025) Php 1,350.00
9. J.S Peñafiel (November 5-29, 2024) Php 1,980.00
10. J. Olaviaga (April-May 2024) Php 3,450.00
11. J. Completo (Aug-December 2024) Php 5,180.00 
12. J.B Peñaflor (Sept. 3-19, 2024) Php 1,800.00
13. MB Dacillo (April 2-23, 2024) Php 1,107.00
14. JB. Peñaflor (Feb. December 2024) Php 3,900.00
15. J. Torio (Dec. 5-7, 2024) Php 1,350.00</t>
  </si>
  <si>
    <t>Electric Consumption :
ALECO  (Php 26,094.66)</t>
  </si>
  <si>
    <t>To COA :
 Financial Reports for the month of July 2024 (Fund 501-Corporate Operating Fund (COB)</t>
  </si>
  <si>
    <t>Purchase Order :
Payment for GD's Catering Services for Meals - Seminar/Workshop of Balasbas IA Inc. (December 19-20, 2024)
Php 16, 000.00</t>
  </si>
  <si>
    <t>Gate Pass Vcls : 258-2025
RIS : 132-2025
Daily Trip Ticket : 096-2025</t>
  </si>
  <si>
    <t>Travel Order : 
OMS-TO 218</t>
  </si>
  <si>
    <t>Accounting Copies (3) : (JEV only for signature)
3rd &amp; Final Billing 
 Repair/Rehabilitation of Gogon CIS
 3RB Construction &amp; Supply
 Php 1,067,496.25</t>
  </si>
  <si>
    <t>PETER JOHN M. REBETA
ARNULFO NATIVIDAD BANGA
HENDRY CAPINO
RAYMOND GIL AYCARDO</t>
  </si>
  <si>
    <t>Palapas, Ligao City</t>
  </si>
  <si>
    <t>Travel order :
ENG-TO 277</t>
  </si>
  <si>
    <t>Application for Leave &amp; CTO :
1. DA Rebadajo (2/10-12/25)
2. RA Paraiso ( 1/3/25)</t>
  </si>
  <si>
    <t>Gate Pass Vhcls : 259, 260-2025
RIS : 133, 134, 097-2025
Daily Drivers Trip Ticket : 097, 098, 206-2025</t>
  </si>
  <si>
    <t>Travel Order :
OMST-218 
Authority to Render Overtime Services with OS FORM D
1. MCN Azutea  &amp; 3 (2/15/2025)</t>
  </si>
  <si>
    <t>PDS - Job Order (January 22, 2025)</t>
  </si>
  <si>
    <t>From Region :
Joint Inspection Report of Mabalod-Tandarura CY 2018
SIP-AL-082-18
HI TONE CONST. &amp; DEVT. CORP</t>
  </si>
  <si>
    <t>BERNARDITA P. BALINGASA, 
Engr. JESSICA B. COMPLETO 
Engr. GILBERT S. ARABACA</t>
  </si>
  <si>
    <t xml:space="preserve"> LGU, Polangui, Albay</t>
  </si>
  <si>
    <t>to attend the Regular Session</t>
  </si>
  <si>
    <t>Travel Order :
ENG-TO 299
Gate Pass Vcls : 264-2025</t>
  </si>
  <si>
    <t>17/02/2025
18/2/2025
19/2/2025
20/2/2025
21/2/2025</t>
  </si>
  <si>
    <t>Quinartilan CIS, Camalig Albay
Mapaco Banban CIP, Guinobatan, Albay
Mapaco Banban CIP, Guinobatan, Albay 
Mapaco Banban CIP, Guinobatan, Albay
Mapaco Banban CIP, Guinobatan, Albay</t>
  </si>
  <si>
    <t>installation of tarpuline for the upcoming turn over ceremony on February 18, 2025
construction of canal lining
construction of canal lining
construction of canal lining
construction of canal lining</t>
  </si>
  <si>
    <t>Travel Order :
ENG-TO 300</t>
  </si>
  <si>
    <t xml:space="preserve">SAMMY PELIGAN </t>
  </si>
  <si>
    <t>Itinerary of Travel :
ENG-TO 298
OMS-TO 220</t>
  </si>
  <si>
    <t>Inspection Report of damaged farm to market road  in TAPSIA (Lateral D)</t>
  </si>
  <si>
    <t>Itinerary of Travel :
OMS-TO 221-226
Travel Order :
OMS-TO 228</t>
  </si>
  <si>
    <t>office work/San Agustin Libon
Right Quinale &amp; MNOH OSMCIA RIS, Polangui &amp; Oas
Bulusan SPIP, Bonbon SPIP, Buga SPIP, Libon
MNOH TAPISIA RIS &amp; OSMCIA RIS, Oas &amp; Polangui
Office work</t>
  </si>
  <si>
    <t>to assist in preparing VO/Supervise on the pn-going const. of intake structure
to assit in supervising/monitoring the on going const. of canalization works
to assit in supervising/monitoring the on going const. of   CY 2024 project
to assit in supervising/monitoring the on going const. of   slope protection works</t>
  </si>
  <si>
    <t>Engr. LECH FIDEL C. PANTE</t>
  </si>
  <si>
    <t>Itinerary:
ENG-TO 301</t>
  </si>
  <si>
    <t>to supervise for the preparation of turn over of CARP projects</t>
  </si>
  <si>
    <t>Quinartilan, Camalig &amp; Tagoytoy CIS, Malinao</t>
  </si>
  <si>
    <t>Authority to Render Overtime Services:
1. PJ Rebeta &amp; 3 (2/15/25)
2. MA Robledo &amp; 1 (2/15/25)</t>
  </si>
  <si>
    <t>Itinerary of Travel :
ENG-TO 278 - 297, OMS-TO 230
Gate Pass Vcls :
268, 263,265,266,267,262-2025
RIS: 139, 138, 137,135,136-2025
Transpo Req. : 209, 207,210,211, 208-2025</t>
  </si>
  <si>
    <t>Travel Order : OMS-TO 219
Authority to render Overtime services with attachments  :
1. AMD Balingasa (2/15/25)</t>
  </si>
  <si>
    <t>Office work 
Bariw-San Carlos, Tabaco
Libjo CIS &amp; nagas SPIP, Tiwi
Gubat hindi CIS, Bacacay
Bayandong CIS, Bacacay</t>
  </si>
  <si>
    <t>Personnel Locator Slip :  
2/17/25, 1:00pm, Official, JA Amados
2/17/25, 1:00pm, Official, JDC Berzuela</t>
  </si>
  <si>
    <t>to conduct site inspection/validation of on-going project CIS
to conduct site inspection/validation of ongoing CY 2024 project under EGPIP Solar fund for weekly accomp. Report
to conduct site inspection/validation of ongoing CY 2024 project under EGPIP  Solar fund for weekly accomp. Report
to conduct site inspection/validation of ongoing CY 2024 project under CARP IC fund together with  top management of CARP</t>
  </si>
  <si>
    <t>Itinerary of Travel :
OMS-TO 229, 227
ENG-TO 302</t>
  </si>
  <si>
    <t xml:space="preserve">MARN RENEN Q. NAVARRO </t>
  </si>
  <si>
    <t xml:space="preserve">Quinartilan CIS, Camalig
Mapaco Banban CIP, Guinobatan CIS 
Mapaco Banban CIP, Guinobatan CIS 
Mapaco Banban CIP, Guinobatan CIS 
Mapaco Banban CIP, Guinobatan CIS </t>
  </si>
  <si>
    <t xml:space="preserve">ROLAND CLARIÑO </t>
  </si>
  <si>
    <t>Tagoytoy CIS, Malinao
South Quinale RIS, Oasz
Agos Sta. Cruz, Polangui
Bariw San Carlos, Tabaco
Bariw San Carlos, Tabaco</t>
  </si>
  <si>
    <t>survey works 
relocations survey works
survey works
survey works
survey works</t>
  </si>
  <si>
    <t>Tagoytoy CIS, Malinao
Mapaco Banban, Malinao 
Agos Sta. Cruz Polangui
Bariw San Carlos, Tabaco
Bariw San Carlos, Tabaco</t>
  </si>
  <si>
    <t>survey works 
clearing &amp; excavation
survey works
survey works
survey works</t>
  </si>
  <si>
    <t>Agos Sta. Cruz CIS, Polangui, Albay
Agos Sta. Cruz CIS, Polangui, Albay
Tuliw Pawa CIS, Malinao
Tuliw Pawa CIS, Malinao
Tuliw Pawa CIS, Malinao</t>
  </si>
  <si>
    <t>survey works 
relocation survey works
survey works
survey works
survey works</t>
  </si>
  <si>
    <t>Cale-Naga CIS, Tiwi
Cale-Naga CIS, Tiwi
Cale-Naga CIS, Tiwi
Belen SPIP, Tiwi
Belen SPIP, Tiwi</t>
  </si>
  <si>
    <t xml:space="preserve">survey works </t>
  </si>
  <si>
    <t>Nasisi RIS, Ligao City
Agos Sta. Cruz, Polangui
Anislag SPIP, Daraga
Bonbon SPIP, Libon
Buga SPIP, Libon</t>
  </si>
  <si>
    <t>survey works 
survey works 
relocation on survey works
relocation on survey works
relocation on survey works</t>
  </si>
  <si>
    <t>HENDRX CAPINO</t>
  </si>
  <si>
    <t>survey works 
relocation on survey works
relocation on survey works
survey works
survey works</t>
  </si>
  <si>
    <t>Nasisi RIS, Ligao City
Agos Sta. Cruz, Polangui
Tuliw Pawa, Malinao
Belen SPIP, Tiwi
Belen SPIP, Tiwi</t>
  </si>
  <si>
    <t>Nasisi RIS, Ligao City
South Quinale, Oas libon
Anislag SPIP, Daraga
Belen SPIP, Tiwi
Belen SPIP, Tiwi</t>
  </si>
  <si>
    <t>SALN as of December 31, 2024
1. DMC Mayor &amp; 5</t>
  </si>
  <si>
    <t>To COA :
Various Financial Reports under COB Fund
1. August 2024
2. September 2024
3. October 2024</t>
  </si>
  <si>
    <t>Resubmission/Revised: Purchased Order  
from Tracking No.  21425038</t>
  </si>
  <si>
    <t>Office/San Agustin CIS, Libon
Right Quinale CIS &amp; OSMCIA, Polangui &amp; Oas
Bulusan SPIP, Bonbon SPIP, Buga SPIP, Libon
MNOH TAPSIA &amp; OSMCIA RIS, Oas &amp; Polangui
Office</t>
  </si>
  <si>
    <t>prepared VO/Supervise the on going const. of intake structure
supervise/monitor the on going const. of canalization works
supervise monitor the on going const. under CY 2024 project
supervise/monitor the on-going const. of slope protection works</t>
  </si>
  <si>
    <t>Itinerary of Travel
ENG-TO 303, 304, 305</t>
  </si>
  <si>
    <t>Travel Order: ADM 013</t>
  </si>
  <si>
    <t>To COA :Jornal Entry Vouchers (JEV)
1. August 1-27, 2024 for Fund 501-COB
2. August 28-Sept. 2024
3. September 29 - Oct. 28, 2024
4. Oct. 28 - November 27, 2024
5. November 28 to December 31, 2024</t>
  </si>
  <si>
    <t>Travel Order : 
ADM TO 014, 015</t>
  </si>
  <si>
    <t>10 % Retention Claims
BUHI CIS
CAT-RREIS-001-23INF 
Hi Tone Const. &amp; Devt. Corp</t>
  </si>
  <si>
    <t>2nd &amp; Final Progress Billing 
Repair/Restoration of Caningag CIS 
CAT-RREIS-003-23INF
CPR Const. &amp; Supply</t>
  </si>
  <si>
    <t>10&amp; Retention Claims 
ALIBUAG CIS
CAT-RREIS-002-23INF
Hi Tone Const. &amp; Devt. Corp</t>
  </si>
  <si>
    <t xml:space="preserve">1st Progress Billing
Repair/Restoration of Panganiban CIS
CAT-REPCIS-008-24INF
JMREO Const. &amp; Services </t>
  </si>
  <si>
    <t xml:space="preserve">Resolution 1 s. 2024 
Mabini Pinaglabanan IA Inc. </t>
  </si>
  <si>
    <t>From COA :
AOM No. 2025-03 (2024)
NIA ACIMO
Incomplete Attachments in the Disbursement Vouchers</t>
  </si>
  <si>
    <t xml:space="preserve">From CARP-Irrigation Component: 
Arrival Notification of Personnel at Bicol Interational Airport </t>
  </si>
  <si>
    <t>Quinartilan CIS, Camalig
South Quinale RIS, Oas-Libon</t>
  </si>
  <si>
    <t>MNOH RIS TAPSSIA, Bahamas
Oas-Ligao City</t>
  </si>
  <si>
    <t>Doing miscellaneous office works and attachments for IAS of MNOH RIS TAPSSIA CY 2024
Site Inspection of on-going</t>
  </si>
  <si>
    <t>To attend turn-over ceremony of completed CY 2024 project under CARP-IC/ Site inspection/ monitoring of on-going CY 2024 project under 30M</t>
  </si>
  <si>
    <t>To conduct validation of completed FAW under project cost varaince CY 2023</t>
  </si>
  <si>
    <t>Conduct site inspection/ monitoring of on-going CY 2024 prject under 30M (CSJ), 50M &amp; SPIP (Solar Pump) (SQ)</t>
  </si>
  <si>
    <t>Doing miscellaneous office works, SWA for the weekly report</t>
  </si>
  <si>
    <t>Alobo-Gapo SPIP
Daraga, Albay</t>
  </si>
  <si>
    <t>Quinartilan SPIP, Camalig</t>
  </si>
  <si>
    <t>To conduct site inspection/ validation/monioring of on-going CY 2024 project</t>
  </si>
  <si>
    <t>Itinerary: ENG-TO306,307</t>
  </si>
  <si>
    <t>Gate Pass Vcls: 269-2025
RIS: 140-2025</t>
  </si>
  <si>
    <t>MCGS on official business from 1PM onwards. OIC: BPB</t>
  </si>
  <si>
    <t>MNOH RIS (Bahamas &amp; TAPSIA),  Ligao City &amp; Oas</t>
  </si>
  <si>
    <t xml:space="preserve">to conduct validaiton  of completed FAW under Project cost variance CY 2023 </t>
  </si>
  <si>
    <t>Travel Order: ENG-TO 307
OMS-TO 232</t>
  </si>
  <si>
    <t>Itinerary of travel :
OMS-TO 234, 233
ENG-TO 309</t>
  </si>
  <si>
    <t>Travel Order : 
OMS-TO 237</t>
  </si>
  <si>
    <t>Authority to Render Overtime Services:
1. GNJ Jacob (2/15/25)</t>
  </si>
  <si>
    <t>Travel Order : 
OMS-TO 238</t>
  </si>
  <si>
    <t>South Quinale RIS, Oas</t>
  </si>
  <si>
    <t>to conduct relocation survey works</t>
  </si>
  <si>
    <t>Travel Order :
OMS-TO 235
ENG-TO 310</t>
  </si>
  <si>
    <t>Itinerary : 
OMS-TO 239</t>
  </si>
  <si>
    <t>Gate Pass Vcls: 
270, 271, 272,273, 274,275, 276-2025
RIS: 141,142,143-2025
Transpo Req. 204, 215, 213-2025</t>
  </si>
  <si>
    <t>To Region:
Job Order Appointment for the Period of January 27, 2025 to June 30, 2025</t>
  </si>
  <si>
    <t>Gate Pass Vcls: 277-2025
RIS: 144-2025
Transpo Req: 212-2025</t>
  </si>
  <si>
    <t>Itinerary: OMS-TO240, 236</t>
  </si>
  <si>
    <t>MCGS, BPB, LFCP, VEP on official business. OIC : VMM</t>
  </si>
  <si>
    <t>Travel Order: OMS-TO241</t>
  </si>
  <si>
    <t>Travel Order:
OMS-TO242
ENG-TO311</t>
  </si>
  <si>
    <t>Lomacao, Guinobatan</t>
  </si>
  <si>
    <t>Conduct lot inspection of Lot Applied for NIA ICC</t>
  </si>
  <si>
    <t>Payroll:
Paraiso (7/1-15/2024 &amp; 09/1-15/2024)
Mariñas (12/1-18/2024)
Dayupay, Guarin &amp; 2 (11/1-15/2024)
Dacillo, Peligan S (11/16-30/2024)</t>
  </si>
  <si>
    <t>FIVC: (For Signature)
Mintay CIS (CAT-RREIS-012-23INF)
February 11, 2025</t>
  </si>
  <si>
    <t>FIVC: (For Signature)
Apud Rawis CIS et. Al (NDRRMF-AL-121-17)
February 11, 2025</t>
  </si>
  <si>
    <t>Alobo-Gapo-Inarado CIP
Daraga</t>
  </si>
  <si>
    <t>To conduct Pre-final/ Final inspection together with RO inspectorate Team for CY 2018 project</t>
  </si>
  <si>
    <t>Travel order: ENG-TO312</t>
  </si>
  <si>
    <t>ACIMO-5-501-2023-762
Repair of CIS
P50,132.30 &amp; 1 other</t>
  </si>
  <si>
    <t>Post-Qualification Evaluation 
-Performance Track Record of D'Brothers International Trading Corp.</t>
  </si>
  <si>
    <t>Applicant:
1. Diane O. Rayel 
2. Rendell Ace Zabala</t>
  </si>
  <si>
    <t>To conduct Georesistivity Test and Relocation Survey</t>
  </si>
  <si>
    <t>TRAVEL ORDER: 
ENG-TO313</t>
  </si>
  <si>
    <t>Submission of Application for Condonation</t>
  </si>
  <si>
    <t>PRLE Cluster Strategic Planning Meeting for FY 2025</t>
  </si>
  <si>
    <t>Requisition and Issue Slip: 145-2025</t>
  </si>
  <si>
    <t>Ronald A. Lleva</t>
  </si>
  <si>
    <t>To conduct Georesistivity Test</t>
  </si>
  <si>
    <t>TRAVEL ORDER: ENGTO-314</t>
  </si>
  <si>
    <t>Gate Pass Vcls : 280, 279,278-2023
RIS : 146, 147, 148-2025
Transpo Req. : 220, 217, 218-2025
Travel Order : OMS-TO 244</t>
  </si>
  <si>
    <t>DON A. REBADAJO
CONCHITA R. REYES
CRISNA PETILLA</t>
  </si>
  <si>
    <t>to conduct site inspection with CARP IC Staff</t>
  </si>
  <si>
    <t>Estancia-Labnig CIS
Malinao
Burabod Jonop CIS, Malinao</t>
  </si>
  <si>
    <t>Travel Order : ENG-TO 315</t>
  </si>
  <si>
    <t>Transmittal to COA :
JEV Fund 501 COB (12/1-15/24)
Personnel Locator Slip :
2/19/25, 9:00 am, Official, JP Papa</t>
  </si>
  <si>
    <t>Transmittal to COA :
Financial Reports for the month of November 2024 (FUND-COB)</t>
  </si>
  <si>
    <t>Gate Pass Vcls : 282,281-2025</t>
  </si>
  <si>
    <t>Itinerary of Travel :
OMS-TO 245</t>
  </si>
  <si>
    <t>Personnel Locator Slip : 
2/19/25, 9:15am, Personal, DDL Detera</t>
  </si>
  <si>
    <t>Certification to Realm Const. &amp; Trading :
Repair/Rehab of Manambrag CIS
CAT-CARP-001-23INF</t>
  </si>
  <si>
    <t>Authority to Render Overtime Services :
1. DMC Mayor &amp; 6 (2/17-21/25)</t>
  </si>
  <si>
    <t>From Landbank :
Letter offering for Government Purchase Card &amp; Electronic Salary Loan</t>
  </si>
  <si>
    <t>Resolution No. 1 s. 2025- San Francisco RIS Federation of Irrigators Assoc. Inc. 
" A resolution requesting the NIA ACIMO, Ligao City for construction of destriyed dam of San francisco RIS located at the main river of Brgy. Bantayan Tabaco City to typhoon Kristine last October 2024"</t>
  </si>
  <si>
    <t>Cheque &amp; Attachments:
Mark Cloyd G. So (Php 18,553.50)</t>
  </si>
  <si>
    <t>Cheque &amp; Attachments:
Aldrin P. Francia (Php 9,614.47)</t>
  </si>
  <si>
    <t>TEV - Cheque with Attachments :
Francisco B. Juarez Jr. (Php 3,420.00)</t>
  </si>
  <si>
    <t>Cheque &amp; Attachments : 
Vilma M. Manlangit (Php 40,909.00)</t>
  </si>
  <si>
    <t>From CSPC :
Conduct a research study "Kap-Oriented communication strategies of NIA ACIMO towards sustanable irrigation management practices"'</t>
  </si>
  <si>
    <t>RIS : 149-2025</t>
  </si>
  <si>
    <t>From Catanduanes :
CY 2025 POW of Alibuag CIS, San Andres Catanduanes damaged by Typhoon Krisitine under MDRRF Fund of CY 2025</t>
  </si>
  <si>
    <t>Travel Order :
OMS-TO 246</t>
  </si>
  <si>
    <t>Transmittal to COA :
1. Copy of Inspection and Acceptance Report  
(IAR-AFS-24-10-003)
(IAR-AFS-24-10-005)
2. Received transmittal (various reports)
3. 1st &amp; Final ppmp, CSE, APP
4. Indicative PPMP, CSE, APP
5. Gender &amp; Development Budget for CY 2025</t>
  </si>
  <si>
    <t>Personnel Locator Slip : 
2/19/25,3:00,  Official, JLAgripa</t>
  </si>
  <si>
    <t>Applicant :
Jovelyn De Vera Alcantara (BSABE)</t>
  </si>
  <si>
    <t>From Municipal Agricultural Office Services (MASO)
Request available data of all irrigation facilities constructed/rehabilitated in the municipality funded by NIA</t>
  </si>
  <si>
    <t xml:space="preserve">From DPWH :
FY 2025 General Appropriations Act (GAA) NIA-DPWH Convergence Program </t>
  </si>
  <si>
    <t>Audit Observation Memorandum 
AOM No. 2025-04 (2024) NIA ACIM0
Inconsistent application of rates of expenses and allowances for travel</t>
  </si>
  <si>
    <t>Application for Leave &amp; CTO:
1. GS Arabaca &amp; 3</t>
  </si>
  <si>
    <t>To  : Albay 3rd District Engineering Office
Inquiry if there are any proposed or ongoing road and slope protection works along the highlighted areas in Brgy. San Agustin, Libon, Albay</t>
  </si>
  <si>
    <t>Payment to Bureau of Treasury for Bondo Premium of Bonded Officials (Additional) for the period of 10/30/24 - 10/29/25
Php 113,736.98</t>
  </si>
  <si>
    <t>Replenishment of Petty Cash named to VM Manlangit
 (Php 17,112.00)</t>
  </si>
  <si>
    <t>Division Performance Commitment and Review (DPCR) Rating 
(July 1, 2024 to December 31, 2024</t>
  </si>
  <si>
    <t>Purchase Request :
1. PR No. 2025-02-0019
2. PR No. 2025-02-0018</t>
  </si>
  <si>
    <t>Sworn  Statement of Assets, Liabilities, and Net Worth (SALN) for CY 2024</t>
  </si>
  <si>
    <t>Program of Work  (POW) CY 2024 for Equipment</t>
  </si>
  <si>
    <t>Preventive Maintenance Schedule
Monthly Summary Report on Operations &amp; Maintenance and Repair Cost of Selected Equipment</t>
  </si>
  <si>
    <t>Pandan Ligao City</t>
  </si>
  <si>
    <t>conduct lot inspection for a lot applied for NIA ICC for land conversion</t>
  </si>
  <si>
    <t>Travel Order :
ENG-TO 316
Gate Pass Vcls : 283-2025</t>
  </si>
  <si>
    <t>Gate Pass Vcls : 289, 287,288, 286-2025
RIS : 151, 150-2025
Transpo Req. : 224, 222,223, 221-2025</t>
  </si>
  <si>
    <t>Gate Pass: 290-2025
RIS : 152-2025</t>
  </si>
  <si>
    <t>JORDAN P. RONCEVALLES</t>
  </si>
  <si>
    <t>South Quinale RIS, Oas -Libon Albay</t>
  </si>
  <si>
    <t>To conduct Inspection for  Variation Order #1 of CY 2018 Project</t>
  </si>
  <si>
    <t>TRAVEL ORDER: ENG-TO317</t>
  </si>
  <si>
    <t>RIS: 153-2025</t>
  </si>
  <si>
    <t>AUTHORITY TO RENDER OVERTIME SERVICES:
PG. CREDO &amp; 1 (02/19/25)
JV. Penaflor (02/16/25)</t>
  </si>
  <si>
    <t>Gate pass: 283, 284-2023
Itinerary of travel: OMS-TO247</t>
  </si>
  <si>
    <t>Authority to Render Overtime Serices :
VM Manlangit (2/1/25)</t>
  </si>
  <si>
    <t>From Region : (Sent from GC- Advance copy) 
Evaluation of the SMD-Monitored Projects as of December 2024</t>
  </si>
  <si>
    <t>From Catanduanes :
Proposal for 1st Quarter strategic management review and planning 2025</t>
  </si>
  <si>
    <t>To Catanduanes :
NIA Certification for Sand and Gravel  permit application</t>
  </si>
  <si>
    <t xml:space="preserve">To Region :
Endorsement of Tuliw Pawa Irrigators Association Inc. as Outstanding IA under Communal Irrigation System (CIS) category </t>
  </si>
  <si>
    <t>Travel Order : 
OMS-TO 248</t>
  </si>
  <si>
    <t>From Region :
1st Endorsement 
Submission of Program of Works (POW) CY 2025 for Operations &amp; Maintenance of NIS and CIP Pump PIS (OMNISPIS) &amp; OMCIMPIS &amp; Establishment of Pump IP- Solar Pump IP (EPIP-SPIP)</t>
  </si>
  <si>
    <t xml:space="preserve">From PSABE :
74th PSABE Annual Convention Invitation
April 20-25, 2025 </t>
  </si>
  <si>
    <t>From Catanduanes :
Submission of certification of No Defects &amp; NIA Certification from IA for Repair/Restoration of Gigmoto CIS, Catanduanes</t>
  </si>
  <si>
    <t>From Catanduanes :
Resubmission of attachments for Variation No. 1 of Repair/Restoration of Bugao &amp; Obo Mosbos
CAT-RREIS-006-23INF</t>
  </si>
  <si>
    <t>2nd Revised Annual Procurement Plan - Common Supplies &amp; Equipment (APP-CSE) 2024 form</t>
  </si>
  <si>
    <t>To region :
Request for the issuance of Irrigation Coverage Certification  for Land Conversion</t>
  </si>
  <si>
    <t xml:space="preserve">Personnel Locator Slip :
2/20/25, 1:30, Official,  VM Manlangit </t>
  </si>
  <si>
    <t>Cheques &amp; attachments :
Bureau of Treasury (Php 113,736.98)</t>
  </si>
  <si>
    <t>Cheques &amp; attachments (TEVs) :
1. Milany B. Dacillo (Php 1,801.00)
2. Milany B. Dacillo (Php 1,107.00)
3. Milany B. Dacillo (Php 1,952.00)
4. Milany B. Dacillo (Php 2,000.00)
5. Milany B. Dacillo (Php 2,000.00)
6. Raymond Gil C. Aycardo (Php 2,550.00)
7. Francisco B. Juarez Jr. (Php 2,550.00)
8. Marilou A. Robledo (Php 2,378.00)</t>
  </si>
  <si>
    <t>Cheque &amp; Attachments:
Replenishment for Petty Cash of  VM Manlangit  (Php 17,112.00)</t>
  </si>
  <si>
    <t>Payment for Bac Honorarium :
BP Balingasa &amp; 12 (October-December 2024)
Php 269,693.01</t>
  </si>
  <si>
    <t>Travel Order : 
OMS-TO 249</t>
  </si>
  <si>
    <t>Salary Differential : Rosana Rebadajo (Php 7,592.05)
LCWD : 12/3/24 - 1/06/25 (Php 5,660.08)
Bureau of Treasury for LD Dec. 2024 (Php 4,488.42)
FICELCO : 11/23 - 12/23/24 (Php 6,394.25)</t>
  </si>
  <si>
    <t>Payment for 10&amp; Retention Claims of :
Omega Const. &amp; Supply 
CASANRA CIP
AL-SIP-2020-01-15INF</t>
  </si>
  <si>
    <r>
      <t>Remittances : 
1. BIR NIA 501 LFP for Sept-November 2024 (Php 703,940.18)
2. BIR NIA 501 LFP for  Sept-November 2024 (Php 493,225.47)
3. SSS for Beo &amp; 3  R. Nacario, Banga &amp; 14 -  December 2024 (Php 10,830.00)
4. HDMF of JL Agripa et. Al - Nov. 2024 (Php 12,600)
5. HDMF of JL Agripa et. Al - Nov. 2024</t>
    </r>
    <r>
      <rPr>
        <sz val="11"/>
        <color theme="1"/>
        <rFont val="Cambria"/>
        <family val="1"/>
      </rPr>
      <t xml:space="preserve"> (Php 12,400)</t>
    </r>
    <r>
      <rPr>
        <sz val="11"/>
        <rFont val="Cambria"/>
        <family val="2"/>
      </rPr>
      <t xml:space="preserve">
6. GSIS of EMS Abila &amp; 39 - Dec. 2024 (Php 278,728.52)
7. SSS of K. Almiñana &amp; 1, A, Calpe &amp; 11 - December 2024 (Php 9,660.00)
8. SSS of Beo &amp; 3, Banga &amp; 14 - Nov. 2024 (Php 11,320.00)
9. HDMF for Pag-Ibig Contri. of V. Manlangit &amp; 1 - Dec. 2024 (Php 800.00)
10. HDMFfor Pag Ibig Contri of M. Dacillo - Dec. 2024 (Php 3900.00)</t>
    </r>
  </si>
  <si>
    <t>Project Completion Report :
Nasisi RIS (Bahamas IA) 
Repair NIS CY 2023</t>
  </si>
  <si>
    <t>Cheque &amp; Attachments :
Hi Tone Const. &amp; Devt. Corp. - Alibuag (Php 649, 249. 63)
Hi Tone Const. &amp; Devt. Corp. - Buhi (Php 137,542.77)</t>
  </si>
  <si>
    <t>Reimbursement of Maria Pia O. Aguilar (Php 18,283.37)</t>
  </si>
  <si>
    <t>Advances for the wages : 
VM Manlangit (Php 33,954.47)</t>
  </si>
  <si>
    <t>Authority to Render Overtime Services :
1. JA Siguenza &amp; 2 (2/19/2025)</t>
  </si>
  <si>
    <t>Cheque &amp; attachments : 
JP Roncesvalles (Php 6,540.00)</t>
  </si>
  <si>
    <t>Purchase Order : Emeyer Gasoline Station for Fuel Consumption of NIA Albay 
(Apr. to May 2024)
Php 48,970.00</t>
  </si>
  <si>
    <t>Payroll &amp; Wages :
KA. Almiñana &amp; 8 (Php 49,113.66)</t>
  </si>
  <si>
    <t>DTR &amp; attachments : 
CR Reyes &amp; 6 (December 16-31, 2024)</t>
  </si>
  <si>
    <t>DTR &amp; Attachments :
1. WP Eusebio (Oct. 16-31, 2024)
2. CR Reyes (January 1-15, 2025)
3. CR Reyes (Dec. 1-15, 2024)</t>
  </si>
  <si>
    <t>Payroll &amp; Wages :
1. A. Guarin &amp; 2 (01/1-15/25)
2. AN Banga &amp; 13 (10/16-29/2024)</t>
  </si>
  <si>
    <t>Payroll &amp; Wages :
R.G Aycardo  &amp; 5 d(01/16-31/25)</t>
  </si>
  <si>
    <t>15% Mobilization/Advance Payment : 
Nagas SPIP (AL-EGPIPSOL-013-24INF)
First OMB Const. &amp; Devt. Corp.
Php 1,367,228.79</t>
  </si>
  <si>
    <t>Salary Adjustments:
1. IF III Berdin (12/3-31/24) Php 252.95
Salary Differential
1. M Oatemar &amp; 2 (10/5 - 12/31/2021) - Php 32, 034.14</t>
  </si>
  <si>
    <t>Gratuity Pay:
Madrideo, AR &amp; 1 CY 2024 (Php 8,000.00)
Monetization :
DD Detera (Php 5,242.04)</t>
  </si>
  <si>
    <t>To Region :
2nd Revised PPMP, CSE &amp; APP for CY 2024</t>
  </si>
  <si>
    <t xml:space="preserve">PDS of JO : 1/27/25
1. P. Rebeta &amp; 3  </t>
  </si>
  <si>
    <t>Reimbursement of MCG So (Php 2,000)
GSIS Remittances A. Francia &amp; 10 (Php 33,263.25)
GSIS Remittances V. Manlangit &amp; 1 (Php 14,404.51)</t>
  </si>
  <si>
    <t>Cheques &amp; Attachments :
3k Mobile Fudz (Php 17,100.00)</t>
  </si>
  <si>
    <t>Cheques &amp; Attachments :
A.V. Maynes Trading and Construction (Php 3,407.15)</t>
  </si>
  <si>
    <t>Cheques &amp; Attachments :
GD's Catering Services (Php 15,200.00)</t>
  </si>
  <si>
    <t>Cheques &amp; Attachments :
GD's Catering Services (Php 16,720.00)</t>
  </si>
  <si>
    <t>Payroll &amp; Wages : 
1. J.L Agripa &amp; 9 (1/1-15/25)
2. E. Abila &amp; 5 (12/16-31/24)
3. E. Abila &amp; 5 (11/16-30/24)
4. V. Peralta (10/1-15/24)</t>
  </si>
  <si>
    <t>Purchase Order (for payment):
Claire's Resto &amp; Catering  - Oct. 29, 2024 (Php 22,800.00)</t>
  </si>
  <si>
    <t>Purchase Order (for payment):
Tiera De Ibalon Travel and Tours Rental of Bus (Php 40,000.00)</t>
  </si>
  <si>
    <t>Purchase Order (for payment):
Claire's Resto &amp; Catering  - Oct. 11, 2024 (Php 4,500.00)</t>
  </si>
  <si>
    <t>Purchase Order (for payment):
3K Mobile Fudz for meals &amp; snacks (2 days) - Nov. 7-8, 2024 
Php 18,000.00</t>
  </si>
  <si>
    <t>Purchase Order (for payment):
Lion Commercial Corporation (Bonanza) 
Php 271,938.80</t>
  </si>
  <si>
    <t>Purchase Order (for payment):
3JA Const. &amp; School Supplies  (2nd Quarter CY 2024)
Php 46,221.50</t>
  </si>
  <si>
    <t>Gate Pass Vcls : 291, 292, 293, 294-2025
RIS : 154, 155-2025
Transpo Req. : 226, 229, 228, 227-2025</t>
  </si>
  <si>
    <t>Permit to Enter/Construct &amp; Right of Way Waiver
1. Ester M. Abila</t>
  </si>
  <si>
    <t>Payroll &amp; Wages : 
1. DZ Manlangit &amp; 6 (1/1-15/25)
2. MA Alvarez (12/1-18/24)
3. MA Alvarez (12/19-31/24)</t>
  </si>
  <si>
    <t>Payroll &amp; Wages : 
1. JL Agripa (10/16-29/24)</t>
  </si>
  <si>
    <t>Authority to Render Overtime Services :
1. DRP Pagal (2/6 &amp; 13/25)</t>
  </si>
  <si>
    <t>Payroll &amp; Wages : 
1. JL Agripa (11/1-15/24)
2. AN Guarin &amp; 2 (1/16-31/25)</t>
  </si>
  <si>
    <t>Payroll &amp; Wages : 
1. A. Arao &amp; 9 (11/16-30/24)
2. A. Arao &amp; 9 (12/1-15/24)
3. NG. Aurellana (11/1-15 &amp; 16/30/24)</t>
  </si>
  <si>
    <t>MCGS &amp; other signatories on official business from 10:45am onwards. OIC: LFCP</t>
  </si>
  <si>
    <t>Travel Order : 
OMS-TO 250 &amp; 251</t>
  </si>
  <si>
    <t>Personnel Locator Slip :
2/21/25, 8:30AM, Official, EN Ringad
2/21/25, 9:00AM, Official, EMF Canutal</t>
  </si>
  <si>
    <t>Reimbursement:
1. Mark Cloyd G. So (March 6-May 3, 2024)</t>
  </si>
  <si>
    <t>Purchase Order :
Car Access Auto Supply &amp; General Merchandise
Php 49,250.00</t>
  </si>
  <si>
    <t>Gate Pass Vcls : 296,295-2025
Transpo Req. : 232-2025</t>
  </si>
  <si>
    <t>Gate Pass Vcls : 297-2025</t>
  </si>
  <si>
    <t>Mariroc, Tabaco City</t>
  </si>
  <si>
    <t>February 19-21, 2025</t>
  </si>
  <si>
    <t>Estancia Labnig CIS, Malinao &amp; Burabod Jonop CIS, Malinao
Balasbas CIS, Manito &amp; Banquerohan, Legazpi
MNOH Hibiga RIS (Drip Irrig.), Polangui</t>
  </si>
  <si>
    <t>assist CARP IC CO Inspectorate on the inspection of the on-going CY 2024 projects 
assisted CARP IC CO inspectorate  on the inspection of the on going CY 2024 CARP Projects
conduct site inspection of the on going projects</t>
  </si>
  <si>
    <t>Itinerary :
ENG TO - 318</t>
  </si>
  <si>
    <t>DPWH 3rd DEO: cc only MCGS 
Meeting invitation on February 26, 2025 regarding the construction of flood mitigation structure along Cabilogan River (Prisa Left-Quinale)</t>
  </si>
  <si>
    <t>From Region :
Termination of Services of Job Order (JO) personnel due to reduction of funds allocation for 2025</t>
  </si>
  <si>
    <t>From Region :
Potential Assessment forms and Psychosocial Rating Sheets 
1. JR Dayupay
2. MAT Alnas</t>
  </si>
  <si>
    <t>From Central Office : (Advance Copy)
[ADVISORY] Orientation and user-training worshop for the online preparation of the office and Division Performance Commitment Review (ODPCR) System</t>
  </si>
  <si>
    <t>From Catanduanes :
List of Projects with New/Restored Area</t>
  </si>
  <si>
    <t>To Region :
Request to attend the 21st International Agricultural Engineering Conference &amp; 74th Philippine Society of Agricultural Engineering Conference (PSABE) Annual Convention to be held on April 20-25, 2025 at Grand Xing Imperial hotel, Iloilo City</t>
  </si>
  <si>
    <t>To region :
FY 2025 Budget Proposal based on GAA</t>
  </si>
  <si>
    <t>To Region :
NEP PPMP, CSE, APP for CY 2025</t>
  </si>
  <si>
    <t xml:space="preserve">1st Progress Billing (paid):
1st Gen. Construction of OCO CIS
CAT-REPCIS-009-24INF </t>
  </si>
  <si>
    <t>6 SETS</t>
  </si>
  <si>
    <t>Cheques &amp; attachments :
Maria Pia O. Aguilar (Php 18,283.27)</t>
  </si>
  <si>
    <t>Personnel Locator Slip :
2/21/25, 3:00pm, VJA Peralta</t>
  </si>
  <si>
    <t>1. FICELCO : 11/23 - 12/23/24 (Php 6,394.25)
2. PLDT Albay : Php 2,899.00
3. HDMF for Remittance : KA Almiñana &amp; 2 (Aug. 2024) - Php 600.00
4. PHIC Remittances of E. Abila &amp; 39 - Dec. 2024 (Php 52,362.02)</t>
  </si>
  <si>
    <t xml:space="preserve">Authority to Render Overtime Services :
1. VJA Peralta (2/22/25) </t>
  </si>
  <si>
    <t>To COA :
Financial Reports Fund 501-COB (December 2024)</t>
  </si>
  <si>
    <t>Purchase Order :
Glory's Dinner for meals &amp; snacks (11/25/24) 
Php 46,970.00</t>
  </si>
  <si>
    <t xml:space="preserve">To Region:
Monthly Maintenance Report, Daily Discharge Report, Gates and Hoist inspection report, Target Monthly Monitoring of desilting work report and heavy equipment operations accomplishment report </t>
  </si>
  <si>
    <t>Payroll &amp; Wages :
F. Arcilla &amp; 6 (1/16-31/25)
Php 51,544.50</t>
  </si>
  <si>
    <t>Payroll &amp; Wages :
JA Dolz &amp; 9 (1/16-31/25)</t>
  </si>
  <si>
    <t>Payroll &amp; Wages :
JL Agripa &amp; 7 (1/16-31/25)
Php 107, 283, 90</t>
  </si>
  <si>
    <t xml:space="preserve">IDP :
Financial &amp; Physical Program of Work CY 2025 (IMTSS &amp; OFS-Carry Over CY 2024)
CY 2025 Capacity Building Program </t>
  </si>
  <si>
    <t>for assessment &amp; signature</t>
  </si>
  <si>
    <t>MCGS &amp; other signatories on official business : OIC: LFCP</t>
  </si>
  <si>
    <t xml:space="preserve">ARMANDO S. PORTUGUEZ </t>
  </si>
  <si>
    <t>February 24-28, 2025</t>
  </si>
  <si>
    <t>Mapaco Banban CIP, Guinobatan</t>
  </si>
  <si>
    <t>Itinerary :
ENG-TO 319</t>
  </si>
  <si>
    <t>MCGS &amp; other signatories on official business : OIC: BPB</t>
  </si>
  <si>
    <t>Personnel Locator Slip :
2/24/25, 8:30am, Official F Gestiada</t>
  </si>
  <si>
    <t>February 18, 2025
February 19, 2025
February 20, 2025
February 21, 2025</t>
  </si>
  <si>
    <t>Mapaco Banban CIP, Guinobatan
Anislag SPIP, Daraga
Taysam, SPIP Daraga
Mapaco Banban CIS, Guinobatan</t>
  </si>
  <si>
    <t>site inspection/monitoring of the on going canalization works
monitoring of the on going 2024 SPIP 
to assist in georesistivity on the newly identified SPIP Site
site inspection/monitoring of on going canalization works</t>
  </si>
  <si>
    <t>18/2/2025
19/2/2025
20/2/2025
21/2/2025</t>
  </si>
  <si>
    <t>Itinerary :
OMS-TO 254,252, 253</t>
  </si>
  <si>
    <t>Itinerary :
ENG-TO 320-339</t>
  </si>
  <si>
    <t>to attend meeting together with the IDO, IA Contractor and the land owner re the encroahment</t>
  </si>
  <si>
    <t>Travel Order :
ENG-TO 240</t>
  </si>
  <si>
    <t>Travel Order :
OMS-TO 255,256
Itinerary:
OMS-TO 257</t>
  </si>
  <si>
    <t>Itinerary :
OMS-TO 258, ENG-TO 341,342</t>
  </si>
  <si>
    <t>JENIMMEL R. DAYUPAY
MARK CHRISTIAN R. MARBELLA</t>
  </si>
  <si>
    <t>To conduct site inspection/validation of the on going solar project CY 2024
to coordinate with the LO re alternative route prior for the mobilization of the contractors drilling rig/machine at the site</t>
  </si>
  <si>
    <t>Travel Order :
OMS-TO 259, ENG-TO 343,</t>
  </si>
  <si>
    <t>Gate Pass Vcls: 304, 298,299,300,301,302,303-2025
RIS : 159,158,156, 157-2025
Transpo Req. : 233, 235,234,236-2025
Daily Trip Ticket : 99,100,101,102,103,104,105,106,107,108, 109-2025</t>
  </si>
  <si>
    <t>Authority to Render Overtime Services:
1. JA Siguenza &amp; 2 (2/21/25)</t>
  </si>
  <si>
    <t>PDS :
VE Pitallano, SAP-A</t>
  </si>
  <si>
    <t>Sunday emergency meeting (FBJJR, 2/24/25)</t>
  </si>
  <si>
    <t>RIS : 160-2025</t>
  </si>
  <si>
    <t>2/25/25
2/26/25
2/27/25
2/28/25</t>
  </si>
  <si>
    <t>Mapaco Banban CIS, Guinobatan
Badian-Catburawan, Oas &amp; Ligao
Quinartilan SPIP, Camalig
Taysan SPIP, Tabon Tabon, Legazpi &amp; Daraga</t>
  </si>
  <si>
    <t>site inspection/monitoring of on going cnanalization works 
site inspection/validation of the on going diversion works together with RO inspectorate team
monitoring of on going 2024 SPIP
assist the contractor in conducting georesistivity in a newly identified SPIP site</t>
  </si>
  <si>
    <t>Itinerary :
ENG-TO 344
Travel Order : OMS-TO 261</t>
  </si>
  <si>
    <t xml:space="preserve">DON A. REBADAJO </t>
  </si>
  <si>
    <t>To conduct site inspection of the on going CY 2024 Solar Project &amp; to conduct site inspection of the on going CY 2024 project repair of DRIP Irrig. 
To assist the regional inspectorate team on the validation of the on going CY 2024 project
to assist the ACIMO project inspectorate team on the validation of the completed works for 1ST Partial Billing
to asssist the ACIMO inspectorate team on the validation of the completed works for 1st partial billing</t>
  </si>
  <si>
    <t>Cabilogan-San Juan RIS, Oas
MNOH Hibiga RIS, Polangui
Badian Catburawan CIS, Oas &amp; Ligao 
Ipanao SPIP, Legazpi City 
Caratagan CIS, Pioduran</t>
  </si>
  <si>
    <t>Itinerary:
ENG-T0 345, 346, 347</t>
  </si>
  <si>
    <t>Itinerary :
OMS-TO 260</t>
  </si>
  <si>
    <t>Office &amp; Cabilogan San Juan RIS, Oas &amp; Ligao
Alobo Gapo iNarado CIP, Daraga
Prisa Left Quinale CIS, Oas &amp; Libon
Cabilogan San Juan RIS, Oas &amp; Ligao, &amp; South Quinale RIS, Oas &amp; Libon
Office</t>
  </si>
  <si>
    <t>doing miscellaneous office works and site inspectioon fo the on going CY 2024 project (3OM) and coordination to IA President re the issues &amp; Brgy. Ranao Ranao Ligao City
to assist the Regional Inspectorate team and the ACIMO inspectorate in conduccting final validation of completed CY 2018 project
to attend the meeting call by the DPWH 3rd DO for the proposed implementation of const. of flood mitigation structure along CSJ (Prisa left quinale CIS)
Conduct site inspection/monitoring of on going CY 2024 project under 30M (CSJ), 50M SQ SPIP</t>
  </si>
  <si>
    <t>2/24/25
2/25/25
2/26/25
2/27/25
2/28/25</t>
  </si>
  <si>
    <t>RIS : 161-2025</t>
  </si>
  <si>
    <t>Office 
Libjo CIS &amp; Nagas Tiwi
Guinobat &amp; Sagpan Kan Banwa CIO, Tabaco &amp; Malinao
Bariw San Carlos CIS Tabaco
Mabini CIS, Daraga</t>
  </si>
  <si>
    <t>Office work
to conduct site inspection/validatioin of on going project CY 2024 under EGPIP Solar fund for weekly accomp. Report
to attend coordination neeting on  convergence project CY 2025 by DPWH together with concerns brg. Officials and IA
to conduct site inspection/validation of completed works as per contractor request for 2nd partial billing
to conduct final inhouse inspection of completed projectr CY 2024 under EGPIP Solar fund</t>
  </si>
  <si>
    <t xml:space="preserve">MNOH TAPSIA RIS &amp; MNOH OSMCIA, Polangui
Right Quinale CIS and San Agustin CIS, Polangui &amp; Libon
MNOH TAPSIA RIS &amp; MNOH OSMCIA RIS, Oas &amp; Polangui
Office Work
Bulusan SPIP, Bonbon SPIP, Buga SPIP, Libon </t>
  </si>
  <si>
    <t>supervise/monitor the on going pile driving of steel sheet pile
supervise/monitor the on going const. of canalization works and diversion wroks
assist for the conduct of inspection/validation of regional office inspectorate team for the on going project under CY 2024 Fund
Office
Supervise/monitor the on going const. udner CY 2024  project</t>
  </si>
  <si>
    <t>Paulog, Ligao City</t>
  </si>
  <si>
    <t>assist the personnel from CO for the field validation</t>
  </si>
  <si>
    <t>Travel Order :
ENG-TO 348</t>
  </si>
  <si>
    <t>Personnel Locator Slip :
2/24/25, 2:00pm, Personal, AB Calpe</t>
  </si>
  <si>
    <t xml:space="preserve">Letter to Mr. Mario Laynesa re confirmation to returning back to work </t>
  </si>
  <si>
    <t>To region:
Job Order Appointment for the period of February 1 to June 30, 2025</t>
  </si>
  <si>
    <t>Applicant :
Marjorie C. Caponga</t>
  </si>
  <si>
    <t>From Catanduanes :
Request for assistance to inform the contractor for the project 
"Repair/Rehab of SIPI CIS, Bato Catanduanes that was awarded to QJ Const. &amp; for an immediate commencement of their contract"</t>
  </si>
  <si>
    <t>Tagoytoy CIS, Malinao
Burabod-Jonop CIS, Malinao &amp; Estancia Labnig
Balasbas CIS, Manito Albay
Banquerohan CIS, Legazpi
Itaran SPIP, Polangui</t>
  </si>
  <si>
    <t>to attend turn over and inauguration ceremony of the completed CY 2024 project under CARP IC
to conduct site inspection/validation of on going CY 2024 projects under CARP IC together with RO &amp; CO officials fromm CARP IC and with Contractor
to conduct site inspection/validation of on going CY 2024 projects under CARP IC together with RO &amp; CO officials fromm CARP IC and with Contractor
to conduct site inspection/validation of  on going SOLAR CY 2024 projects under EGPIP SOLAR</t>
  </si>
  <si>
    <t>Itinerary :
OMS-TO 262, 263</t>
  </si>
  <si>
    <t>To region:
Turn Over documents of Nasisi RIS (Bahamas IA) 
REPAIR-NIS CY 2023</t>
  </si>
  <si>
    <t xml:space="preserve">From CO:
MC No. 16, s 2025
NIA Hym Official AVP </t>
  </si>
  <si>
    <t>Itinerary :
OMS-TO 264
Travel Order :
OMS-TO 265</t>
  </si>
  <si>
    <t>Memorandum of Agreement(MOA)
Quinartilan CIS CARP-IC 2024</t>
  </si>
  <si>
    <t>From Albay Provincial Agricultural Office :
Meeting invitation re Province-led Agriculture and Fishery Extension System (PAFES) Management Committee Meeting
February 25, 2025, 10:00 AM at Pepperland Hotel, Legazpi City</t>
  </si>
  <si>
    <t>February 24, 2025
February 25, 2025
February 26, 2025
February 27, 2025
February 28, 2025</t>
  </si>
  <si>
    <t>Mahaba RIS (MAZOIA), Ligao City
Burabod Jonop, Malinao
Bariw San Carlos CIS, Tabaco 
Bariw San Carlos CIS, Tabaco
Cale Naga CIS, Tiwi</t>
  </si>
  <si>
    <t>surver works</t>
  </si>
  <si>
    <t>Burabod Jonop CIS, Malinao
Bariw San Carlos, Tabaco
Bariw San Carlos, Tabaco
Cale Naga, Tiwi</t>
  </si>
  <si>
    <t>survery works</t>
  </si>
  <si>
    <t>February 24, 2025
February 25, 2025
February 26, 2025
February 27, 2025
February 28, 2026</t>
  </si>
  <si>
    <t>Agos Sta. Cruz CIS, Polangui
Burabod Jonop CIS, Malinao
Bariw San Carlos, Tabaco
Bariw San Carlos, Tabaco
Cale Naga, Tiwi</t>
  </si>
  <si>
    <t>Agos Sta. Cruz CIS, Polangui
Burabod Jonop CIS, Malinao
CSJ RIS, Oas &amp; Ligao City
Cale Naga Tiwi
Cale Naga Tiwi</t>
  </si>
  <si>
    <t>survey works
survey works
field validation 
survey works
survey works</t>
  </si>
  <si>
    <t>Agos Sta. Cruz CIS, Polangui
Burabod Jonop CIS, Malinao
Bariw-San Carlos, Tabaco
Cale Naga Tiwi
Cale Naga Tiwi</t>
  </si>
  <si>
    <t>sruvey works</t>
  </si>
  <si>
    <t>RAYMON B. PEPAÑO</t>
  </si>
  <si>
    <t>Mapaco Banban CIS, Guinobatan (whole week)</t>
  </si>
  <si>
    <t>February 24, 2025
February 25, 2025
February 26, 2025
February 27, 2025</t>
  </si>
  <si>
    <t>Mahaba RIS (MAZOIA), Ligao City 
Tuliw Pawa CIS, Malinao
Tuliw Pawa CIS, Malinao
Doña Tomasa, Guinobatan</t>
  </si>
  <si>
    <t>survey works</t>
  </si>
  <si>
    <t>Mahaba RIS (MAZOIA), Ligao City
Tuliw Pawa CIS, Malinao
Tuliw Pawa CIS, Malinao
Doña Tomasa CIS, Guinobatan
Doña Tomasa CIS, Guinobatan</t>
  </si>
  <si>
    <t>Agos Sta. Cruz, Polangui
Tuliw Pawa CIS, Malinao
Bariw-San Carlos, Tabaco
Doña Tomasa CIS, Guinobatan
Doña Tomasa CIS, Guinobatan</t>
  </si>
  <si>
    <t>Ologon SPIP, Libon &amp; Agos Sta. Cruz, Polangui
Nasisi RIS, Ligao
Anislag SPIP, Daraga
Palapas SPIP, Ligao City
Bonbon SPIP, Libon</t>
  </si>
  <si>
    <t>checking of survey stationing &amp; survey works 
survey works
relocation survey
lot identification
relocation survey</t>
  </si>
  <si>
    <t>checking of survey stationing &amp; survey works 
survey works
field validation
relocation survey
relocation survey</t>
  </si>
  <si>
    <t>Nasisi RIS, Ligao
Anislag SPIP, Daraga
Bonbon SPIP, Libon
Bonbon SPIP, Libon</t>
  </si>
  <si>
    <t>February 25, 2025
February 26, 2025
February 27, 2025
February 28, 2025</t>
  </si>
  <si>
    <t>survey works
relocation survey
relocation survey
relocation survey</t>
  </si>
  <si>
    <t>Agos Sta. Cruz CIS, Polangui
Nasisi RIS, Ligao
Anislag SPIP, Daraga
Palaspas SPIP, Ligao 
Bonban SPIP, Libon</t>
  </si>
  <si>
    <t>survey works
survey works
relocation survey lot identification
relocation survey</t>
  </si>
  <si>
    <t xml:space="preserve">Office 
Bayandong CIS, Bacacay
Libjo CIS &amp; Nagas SPIP Tiwi
Gubat Hindi CIS, Bacacay
Bariw-San Carlos CIS, Tabaco </t>
  </si>
  <si>
    <t>Office Work 
to conduct site inspection/validation of on going project CY 2024 under EGPIP Solar fund for weekly accomp report
to conduct site inspection/validation of on going project CY 2024 under EGPIP Solar fund for weekly accomp report
to conduct site inspection/validation of on going project CY 2024 under EGPIP Solar fund for weekly accomp report
to conduct site inspection/validation of on going project CY 2024 under EGPIP Solar fund for weekly accomp report</t>
  </si>
  <si>
    <t xml:space="preserve">Mahaba RIS (MAZOIA), Ligao 
Burabod Jonop CIS, Malinao
Tuliw Pawa CIS, Malinao
Doña Tomasa CIS, Guinotan </t>
  </si>
  <si>
    <t>Survey works/drone shots
survey works
survey works
relocation works
survey works</t>
  </si>
  <si>
    <t>SURVEY</t>
  </si>
  <si>
    <t>Itinerary :
OMS-TO 226</t>
  </si>
  <si>
    <t>Application for Leave:
AV Marquez &amp; 5 (2/24/25)</t>
  </si>
  <si>
    <t>Gate Pass Vcls: 305,306,307,308,3089,310-2025
RIS : 162-2025
Transpo Req. : 195,196,242,240,241,243,239-2025</t>
  </si>
  <si>
    <t>Itinerary:
OMS-TO 267, 268</t>
  </si>
  <si>
    <t>JESSICA B. COMPLETO 
FROILAN S. GESTIADA
JANE AMY R. SARION
VON JAYVEE A. PERALTA 
RIZALDY R. POLIDARIOI
SAMMY M. OLI</t>
  </si>
  <si>
    <t>JESSICA B. COMPLETO
DALE DERICK  L. DETERA
RONALD LLEVA
MAC DARYLL C. SALIRE</t>
  </si>
  <si>
    <t>Field validation for FSDE</t>
  </si>
  <si>
    <t>CSJ RIS, Oas &amp; Ligao</t>
  </si>
  <si>
    <t>Travel Order :
ENG-TO 349, 350</t>
  </si>
  <si>
    <t>1. Fund Transfer of Fund 501 CARP 
September -  November 2024 (Php 703,940.18)
2. Fund Transfer of Fund 501 COB  
September -  November 2024 (Php  493,225.47)
3. Cash Advance for VM Manlangit for Gratuity Pay of MC Alvarez (Php 4,000)
4. Faw Payroll &amp; Alvarez Payroll  named to V Manlangit (Php 133,981.00)
5. SSS Remittances F501 COB of R. Nacario for Dec 2024 (Php 507.00)
6. SSS Remittances for K. Almiñana &amp; 1, R. Nacario &amp; A Calpe &amp; 11 for Nov. 2024 (Php 10,230.00)
7. PLDT Albay for Jan. 2025 (Php 2,899.00)</t>
  </si>
  <si>
    <t>TEV :
Angelo V. Marquez (July 2024)
Php 10,384.00</t>
  </si>
  <si>
    <t>TEV :
Marc Daryll C. Salire (August 2024)
Php 2,360.00</t>
  </si>
  <si>
    <t>TEV :
Conchita Reyes (March 2024)
Php 1,974.00</t>
  </si>
  <si>
    <t>TEV :
Edilberto Beo (December 5-7, 2024)
Php 1,350.00)</t>
  </si>
  <si>
    <t>Purchase Order :
Kairos Food &amp; Allied Services Corp. (12/13/24)
Php 49,500.00</t>
  </si>
  <si>
    <t>Purchase Order :
Glory's Diner meals &amp; snacks (12/18/24)
Php 28,975.00</t>
  </si>
  <si>
    <t>Travel Order :
OMS-TO 268, 269</t>
  </si>
  <si>
    <t>Travel Order :
OMS-TO 270, 271,272
Gate Pass Vcls: 311, 312-2025
RIS : 163-2025</t>
  </si>
  <si>
    <t>Legazpi City</t>
  </si>
  <si>
    <t xml:space="preserve">Canvassing for conduct of drug testing and office kits and office supplies </t>
  </si>
  <si>
    <t>Travel Order :
ENG-TO 351</t>
  </si>
  <si>
    <t>From Region :
Submission of List of Irrigated and Planted Area (LIPA) with FGIS/QCIS Map starting this First Dry 2025</t>
  </si>
  <si>
    <t>Estancia, Labnig CIS, Malinao
Alobo-Gapo Inarado CIS, Daraga 
Burabod-Jonop CIS, Malinao
Mabini CIS, Daraga &amp; San Agustin, Libon</t>
  </si>
  <si>
    <t>to conduct site inspection/validation of on going CY 2024 projects under CARP IC
to conduct site inspection/validation of on going CY 2024 projects under EGPIP SOLAR
to conduct site inspection/validation of on going CY 2024 projects under CARP IC
to conduct pre final in house inspection/validation of completed solar CY 2024 projects under EGPIP SOLAR
to conduct pre final in house inspection/validation of completed SOLAR CY 2024 projects under EGPIP SOLAR</t>
  </si>
  <si>
    <t>to assist in conducting inspection/validation of on going CY 2024 projects under CARP IC
to assist in conducting site inspection/validation of on going CY 2024 projects under EGPIP SOLAR
to assist in conducting site inspection/validation of on going CY 2024 projects under CARP IC
to assist in conducting pre final in house inspection/validation of completed solar CY 2024 projects under EGPIP SOLAR
to assist in conducting pre final in house inspection/validation of completed SOLAR CY 2024 projects under EGPIP SOLAR</t>
  </si>
  <si>
    <t>Itineray of Travel :
ENG-TO 352, 353</t>
  </si>
  <si>
    <t>TEV :
Elizabeth J. Jacob - May (Php 2,000.00)
Elizabeth J. Jacob - August (Php 1,966.00)
Elizabeth J. Jacob - September (Php 2,000.00)
Elizabeth J. Jacob - December (Php 1,926.00)</t>
  </si>
  <si>
    <t>TEV :
Segfrido A. Pontillas - May (Php 2,000.00)
Segfrido A. Pontillas - October (Php 2,000.00)
Segfrido A. Pontillas - December (Php 1,990.00)</t>
  </si>
  <si>
    <t>TEV :
Jane Amy Sarion - November 2024 (Php 3,300.00)
Jane Amy Sarion - December 2024 (Php 4,880.00)</t>
  </si>
  <si>
    <t>TEV :
Jemar B. Peñaflor - July 3-26, 2024 (Php 1,990.00)
Jemar B. Peñaflor - June 2024 (Php 1,265.00)</t>
  </si>
  <si>
    <t>TEV :
Rey B. Lanuzo - July 2024 (Php 5,195.00)
Rey B. Lanuzo - Aug. 2024 (Php 5,420.00)
Rey B. Lanuzo - Sept. 2024 (Php 4,050.00)
Rey B. Lanuzo - Oct. 2024 (Php 5,005.00)</t>
  </si>
  <si>
    <t>TEV : 
Conchita R. Reyes - May 2024 (Php 3,348.00)</t>
  </si>
  <si>
    <t>TEV : 
Ian Feliciano III Berdin - Jan. 2024 (Php 3,840.00)
Ian Feliciano III Berdin -  Sept. 2024 (Php 4,460.00)
Ian Feliciano III Berdin - Oct. 2024 (Php 4,790.00)</t>
  </si>
  <si>
    <t>TEV : 
Milany Dacillo - Jan. 2024 (Php 4,260.00)
Milany Dacillo - Feb. 2024 (Php 2,000.00)
Milany Dacillo - July 2024 (Php 2,000.00)
Milany Dacillo - Aug. 2024 (Php 2,000.00)</t>
  </si>
  <si>
    <t>TEV : 
Frederick T. Melgar - June 2024 (Php 14,746.00)
Frederick T. Melgar - Nov. 2024 (Php 3,244.00)</t>
  </si>
  <si>
    <t>TEV : 
Noel B. Nash - Sept. 2024 (Php 2,210.00)</t>
  </si>
  <si>
    <t>TEV : 
Carlito C. Pongpong - July 2024 (Php 8,218.00)
Carlito C. Pongpong - Dec. 2024 (Php 4,081.00)</t>
  </si>
  <si>
    <t>TEV : 
Jennimel Dayupay -  July to Sept. 2024 (Php 6,310.00)</t>
  </si>
  <si>
    <t>TEVs : 
Haji Polidario - Dec. 18-19, 2024 (Php 1,500.00)
Rizaldy Polidario - Jan - June 2024 (Php 6,600.00)
Rizaldy Polidario - Dec. 2024 (Php 2,550.00)</t>
  </si>
  <si>
    <t>TEVs: 
Sammy Peligan - Dec. 2024 (Php 2,550.00)
Frederick Dagumboy - Dec. 2024 (Php 2,550.00)
Raymond B. Pepaño - Dec. 2024 (Php 2,550.00)
Luisito Propogo - Dec. 18-19, 2024 (Php 1,500)
Gregory Mark Ocampo - Dec. 18-20, 2024 (Php 2,550.00)
Chlowell Ferby Nasol - Dec. 18-19, 2024 (Php 2,550.00)
John Patrick Cabiles - Dec. 18-19, 2024 (Php 2,550.00)
Joel Olaviaga - Dec. 18-20, 2024 (Php 2,550.00)</t>
  </si>
  <si>
    <t>TEVs: 
Richiel A. Masagca - July 2024 (Php 11,104.00)
Dale Derick Detera - July to Dec. 2024 (Php 4,995.00)
Ma. Dolores S. Belgado - Sept. 2024 (Php 3,750.00)
Froilan Gestiada - Oct. &amp; Nov. 2024 (Php 3,625.00)
Joshua Lumbao - Dec. 5-7, 2024 (Php 1,154.00)
Gilbert S. Arabaca - Oct. to Dec. 2024 (Php 3,630.00)
Jordan P. Roncesvalles - Jul to Dec. 2024 (Php 5,020.00)
Rodolfo G. LLave - June to Aug. 2024 (Php 4,500.00)
Angelo V. Marquez - 12/5-13/24 (Php 10,140.00)
Arnulfo Natividad Banga -  Dec. 2024 (Php 2,550.00)</t>
  </si>
  <si>
    <t>Training/Seminar Proposal:
National Women's Month and Fire Prevention Month 
"Babae sa Lahat ng Sektor, Aangat ang Bukas sa Bagong Pilipinas"
March 7, 2025</t>
  </si>
  <si>
    <t>Reply to AOM No.  2025-02 (2024) NIA.ACIMO dated Feb. 04, 2025 
Delay in the Submission of Financial Reports /Documents
Tracking No. 020725025</t>
  </si>
  <si>
    <t>Turn Over Documents of completed projects of Cagmanaba CIP, Oas Albay
Contract No. SIP-AL-079-18</t>
  </si>
  <si>
    <t>Travel Order :
OMS-TO 273</t>
  </si>
  <si>
    <t>Turn Over Documents of Nasisi RIS (Bahamas IA)
REPAIR-NIS CY 2023</t>
  </si>
  <si>
    <t xml:space="preserve">Cheques &amp; Attachments :
Pldt Inc. Catanduanes (Php 2,221.72)
DCTV Cable Network Broadband Services Inc. (Php 2,343.75)
Mark Cloyd G. So (Php 2,000)
Noel B. Nash (Php 1,260.00)
Dale Derick L. Detera (Php 5,254.04)  </t>
  </si>
  <si>
    <t>To Region:
Harmonized CSM Report 2024 (1st Edition)</t>
  </si>
  <si>
    <t>Itineray of Travel :
OMS-TO 274</t>
  </si>
  <si>
    <t>From COA:
Audit Observation Memorandum
AOM: 2025-05 (2024) NIA.ACIMO 
dated February 14, 2025
Unsubmitted Journal Entry Vouchers (JEVs), Disbursement Vouchers (DVs) and its supporting documents</t>
  </si>
  <si>
    <t>From COA:
Audit Observation Memorandum
AOM: 2025-06 (2024) NIA.ACIMO 
dated February 20, 2025
Doubtful Entries Constituting Non-compliance with IPSAS 1</t>
  </si>
  <si>
    <t>Cellphone Allowance :
Jessica V. Peñaflor (Php 4,000.00)</t>
  </si>
  <si>
    <t xml:space="preserve">TEVs:
Bernardita P. Balingasa - Dec. 2024 (Php 6,485.00)
Eduardo J. Peligan - Nov. to Dec. 2024 (Php 6,150.00)
Francisco B. Juarez Jr. - Nov. 5-29, 2024 (Php 3,725.00)
Gilbert S. Arabaca - Dec. 10-12, 2024 (Php 2,723.00)
John Leary Brioso - Dec. 2024 (Php 1,350.00)
Elizabeth J. Jacob - Apr. 2024 (Php 2,000.00)
</t>
  </si>
  <si>
    <t>TEVs:
Edilberto R. Beo Jr. - Aug. 2024 (Php 2,544.00) 
Angelo V. Marquez - June to Aug. 2024 (Php 3,600.00)
Noel B. Nash - Aug. 2024 (Php 2,495.00)
Noel B. Oraye - Mar to Aug. 2024 (Php 4,060.00)
Don Concepcion - Nov. to Dec. 2024 (Php 7,190.00)
Noel B. Nash - Nov. 2024 (Php 2,675.00)
Jennimel R. Dayupay - Nov. 2024 (Php 5,500.00)</t>
  </si>
  <si>
    <t>From Region:
Notice of Meeting (2-27-25) Thursday, 8:30am onwards
Internal Audit Services (IAS) Financial Management Audit Exit Conference</t>
  </si>
  <si>
    <t>DONEL P. VIBAR</t>
  </si>
  <si>
    <t>Travel Order:
ENG-TO354</t>
  </si>
  <si>
    <t>Gate Pass Vcls :
313, 314,315, 316, 317,318-2025
RIS : 164,165, 166-2025
Transpo Req. : 246, 247, 249, 250</t>
  </si>
  <si>
    <t xml:space="preserve">To Camsur:
JEV Adjusting Entries - May 2024) 
F501-CARP IC JEV </t>
  </si>
  <si>
    <t>CNSC - College of Engineering
Letter of Intent requesting for Engineering Internship 
(Mechanical Engineering)</t>
  </si>
  <si>
    <t>Bureua of the Treasury:
Confirmation Letter requesting for bonding (increased bond)
MCGS &amp; VMM</t>
  </si>
  <si>
    <t>RIS : 167-2025
Travel Order : 355</t>
  </si>
  <si>
    <t>CSJ RIS Oas &amp; Ligao City</t>
  </si>
  <si>
    <t>To Provincial Assesor:
Request for a copy of Tax Declarations for Lot No.s 1516 &amp; 13552</t>
  </si>
  <si>
    <t>Itinerary :
OMS-TO 275, 276, 277,278</t>
  </si>
  <si>
    <t>Itinerary :
ENG-TO 356</t>
  </si>
  <si>
    <t>26/02/2025
27/02/2025
28/02/2025</t>
  </si>
  <si>
    <t>Ipanao SPIP, Legazpi City
Bariw San Carlos, Tabaco City
Caratagan CIS, Pioduran</t>
  </si>
  <si>
    <t>to conduct site inspection/validation of on going CY 2024 project for Billing
to conduct site inspection/validation of on going CY 2024 project for Billing
to conduct site inspection/validation of on going CY 2024 project for Billing</t>
  </si>
  <si>
    <t>Gate Pass Vcls :
319, 320-2025
Transpo Req. : 245-2025</t>
  </si>
  <si>
    <t>Schedule of Duties of ISG (February 2025)</t>
  </si>
  <si>
    <t>From LGU Camalig :
Requesting a copy of the current Status of Irrigation System in Camalig, Albay</t>
  </si>
  <si>
    <t>GSIS
Application for Enchance Personal Accident Insurance of Vilma Manlangit</t>
  </si>
  <si>
    <t>TEVs:
Rey B. Lanuzo - Nov. 2024 (Php 5,040.00)
Segfrido A. Pontillas - Sept. 2024 (Php 2,000.00)</t>
  </si>
  <si>
    <t>TEVs:
Jun Shane M. Peñafiel - March 2024 (Php 1,980.00)
Jun Shane M. Peñafiel - April 2024 (Php 2,000.00)
Jun Shane M. Peñafiel - Jul 3-26,2024 (Php 1,980.00)
Jun Shane M. Peñafiel - Aug. 1-27, 2024 (Php 1,980.00)
Jun Shane M. Peñafiel - Sept, 3-26, 2024 (Php 1,980.00)
Jun Shane M. Peñafiel - Oct. 1-28, 2024 (Php 1,980.00)</t>
  </si>
  <si>
    <t>Requestion and Issue Slip for Petty Cash Disbursement 
006-P-2024</t>
  </si>
  <si>
    <t>To COA:
Copy of Purchase Request, Purchase Order and Inspection &amp; acceptance Report
1. IAR-AFS-24-12-004 &amp; 5</t>
  </si>
  <si>
    <t>RIS: 168-2025</t>
  </si>
  <si>
    <t>TEVs:
Von Jayvee Peralta - April &amp; June 2024 (Php 6,030.00)
Von Jayvee Peralta - Jan. to March. 2024 (Php 6,874.00)
Von Jayvee Peralta - Oct. to Dec. 2024 (Php 2,885.00)
Von Jayvee Peralta - Jul. to Sept. 2024 (Php 3,290.00)</t>
  </si>
  <si>
    <t xml:space="preserve">Personnel Locator Slip :
2/26/25, 1:00pm, Personal, C Petilla </t>
  </si>
  <si>
    <t>TRAVEL ORDER: OMS-TO279</t>
  </si>
  <si>
    <t xml:space="preserve">From Region :
ASA No. 2025-074
Uniform Allowance for FY 2025 </t>
  </si>
  <si>
    <t>From CO :
[FWD] (SGD) Memo
Updating of Three Communal Irrigation System Implementation Plan (3-Year CI Plans) 2024-2026</t>
  </si>
  <si>
    <t>From Region:
System Operation and Equipment Management Department</t>
  </si>
  <si>
    <t>From Region:
Call for Papers for the 4th World Irrigation Forum &amp; 76th International Executive Council Meeting</t>
  </si>
  <si>
    <t xml:space="preserve">Personnel Locator Slip :
2/26/25, 1:45pm, Official, VM Manlangit </t>
  </si>
  <si>
    <t>Inspection Report :
Desilting of Main Canal at South Quinale RIS 
Brgy. Bacolod, Libon, Albay</t>
  </si>
  <si>
    <t>Gate Pass Vcls : 321-2025
RIS : 169-2025</t>
  </si>
  <si>
    <t>Personnel Locator Slip :
2/26/25, 2:00pm, Official, JL Agripa &amp; CLB Lontac</t>
  </si>
  <si>
    <t>Travel Order :
ADM-TO 014</t>
  </si>
  <si>
    <t>Payroll &amp; Wages under FAW:
1. NS Evangelista &amp; 3 (11/25-30/24)
2. RV Evangelista &amp; 4 (11/16-30/24)
3. E. Bristol &amp; 8 (12/1-15/24)
4. RB Boncolmo &amp; 9 (12/1-15/24)
5. C.F Baloloy &amp; 8 (12/16-30/25)
6. ER Bristol &amp; 8 (11/16-30/24)
7. F.R Palomer &amp; 3 (11/16/30/24)
8. S. Delos Santos (11/2-30/24)</t>
  </si>
  <si>
    <t>DTR &amp; Attachments :
NS Reodique (1/1-15 &amp; 16-31/25)</t>
  </si>
  <si>
    <t>jane AMY R. SARION</t>
  </si>
  <si>
    <t>ROD, DENR,-LMS &amp; Provincial Assesor's Office, Legazpi City</t>
  </si>
  <si>
    <t>to research data</t>
  </si>
  <si>
    <t>Travel Order :
ENG-TO 357</t>
  </si>
  <si>
    <t xml:space="preserve">To COA :
Journal Entry Vouchers (5/1-31/24) for Fund 501 COB </t>
  </si>
  <si>
    <t>To Region :
Request to conduct training of usage of Document Management System (DMS)</t>
  </si>
  <si>
    <t>Request to Render Overtime Services (JO):
1. DMC Mayor &amp; 6 (2/22-23/25)</t>
  </si>
  <si>
    <t xml:space="preserve">From Office of the Sannguniang Bayan (Polangui):
Regular Session on March 3, 2025, 9:00 AM at New Sangguniang Bayan Session Hall 2nd Flor, Municipal Hall Building </t>
  </si>
  <si>
    <t>Payroll &amp; Wages :
Gilbert S. Arabaca &amp; 11 (11/16-30/2024) 
AM Dela Cruz (12/1-15/24)</t>
  </si>
  <si>
    <t>Payroll &amp; Wages :
Gilbert S. Arabaca &amp; 11 (12/1-15/24)</t>
  </si>
  <si>
    <t>Payroll &amp; Wages :
DZ Manlangit &amp; 7 (112/19-31/24)</t>
  </si>
  <si>
    <t>Payroll &amp; Wages :
M.B Dacillo &amp; 6 (12/16-31/24)</t>
  </si>
  <si>
    <t>Payroll &amp; Wages :
C. Reyes (1/16-31/25)
U. Guadalupe (1/16-31/25)
MA Alvarez &amp; 4 (1/1-15/24)</t>
  </si>
  <si>
    <t>Payroll, Wages &amp; Allowances:
I Adelante  &amp; 3 (1/16-31/25)
L. Bragais (7/1-15/24)</t>
  </si>
  <si>
    <t>Travel Order : OMS-TO 281, 282,280</t>
  </si>
  <si>
    <t>Payroll &amp; Wages :
JA Dolz &amp; 6  (1/1-15/24)</t>
  </si>
  <si>
    <t>Payroll &amp; Wages :
AN Banga &amp; 15 (1/1-15/24)</t>
  </si>
  <si>
    <t>Gate Pass Vcls : 322, 323,324,325,326,327-2025
RIS : 170,171-2025
Transpo Req. : 251,257,252,253,254,255,256-2025</t>
  </si>
  <si>
    <t>LGU Polangui:
Requesting a list of NIA's project implemented and for implementation on this year 2025 Budget</t>
  </si>
  <si>
    <t>CSJ RIS, Ligao City &amp; Oas</t>
  </si>
  <si>
    <t>Travel Order: ENG-TO358</t>
  </si>
  <si>
    <t>MCGS, BPB, VEP, VMM on official business. OIC: MME</t>
  </si>
  <si>
    <t>Travel Order: OMS-TO283</t>
  </si>
  <si>
    <t>Travel Order: OMS-TO285</t>
  </si>
  <si>
    <t>Itinerary: OMS-TO286</t>
  </si>
  <si>
    <t>Travel Order: OMS-TO284</t>
  </si>
  <si>
    <t>To Region: (Transmittalw/ signed attachments)
Memorandum of Agreement (MOA) CARP-IC
1. Quinartilan CIS CY 2024</t>
  </si>
  <si>
    <t>Travel Order: OMS-TO287</t>
  </si>
  <si>
    <t>Gate Pass Vcls: 328,329-2025</t>
  </si>
  <si>
    <t>From Catanduanes:
Resubmission of Construction Schedule  &amp; S-Curve for CY 2023 Repair/Restoration of Tilod CIS &amp; Nagbarorong CIS</t>
  </si>
  <si>
    <t>From Catanduanes:
Resubmission of Annex 2. Project Proposal Template for Implementing Agencies for the Project " Typhoon Damage Kristine of Alibuag CIS"</t>
  </si>
  <si>
    <t>From Catanduanes:
Resubmission of attachments for Variation Order No. 1 of CY 2023 Bugao CIS &amp; Obo-Mosbos CIS w/ Contract No. CAT-RREIS-006-23INF</t>
  </si>
  <si>
    <t>c/o JA Siguenza</t>
  </si>
  <si>
    <t>From: FDS Construction &amp; Supply
Request for Certification of Collectibles Final Payment of CAT-RREIS-012-23INF Repair/Restoration of MINTAY CIS, Bato, Catanduanes</t>
  </si>
  <si>
    <t>From Catanduanes:
Resubmission of attachments for 2nd &amp; Final Billing of Repair/Rehabilitation of SIPI CIS, Bato, Catanduanes
CAT-RREIS-011-23INF</t>
  </si>
  <si>
    <t>From Catanduanes:
Suspension due to Variation Order No. 1 of Macutal CIS 
CAT-REPCIS-010-24INF</t>
  </si>
  <si>
    <t>From Catanduanes:
Submission of CY 2025 POW
Pajo San Isidro SPIP,Virac, 30M</t>
  </si>
  <si>
    <t>Office Memo:
ADM011 s.2025: Seminar in Celebration of the National Women's Month and Fire Prevention Month</t>
  </si>
  <si>
    <t>From Region:
Comments on the Submitted FSDE Report for the Modernization of Cabilogan-San Juan RIS</t>
  </si>
  <si>
    <t>From Region:
Approved Variation Order Plans for Cawayan CIS CY 2023</t>
  </si>
  <si>
    <t>From Region:
Variation Order of Tilod &amp; Nagbarorong CIS 
CAT-RREIS-007-23INF</t>
  </si>
  <si>
    <t>From Region:
Approved Project Completion Reports
1. Pinamaniquian CIS, REPCIS 2020
2. Caningag CIS, RESTOCIS 2015
3. Magsaysay Begonia, RESTOCIS 2015
4. Mabini CIS, REPCIS 2020
5. Burgos-San Jose CIS, RESTOCIS 2013</t>
  </si>
  <si>
    <t>From Region:
Approved Project Completion Reports
1. Dororian CIS, RestoCIS 2015
2. Mambang CIS, RestoCIS 2013
3. Oco CIS, QRF 2017
4. Bagong Abre CIS, RepCIS 2020
5. Panganiban CIS, QRF 2017</t>
  </si>
  <si>
    <t>From Region:
Approved Project Completion Reports
1. San Roque CIP, SIP 2019
2. Sicmil CIS, RepCIS 2018
3. Agban CIS, Resto CIS 2015
4. Mabini CIS, RestoCIS 2017
5. Buenavista CIS, RestoCIS 2015</t>
  </si>
  <si>
    <t>From Region:
Approved Project Completion Reports
1. Buhi CIP, SIP 2016
2. San Roque CIS, RepCIS2016
3. Tilod-Sta. Maria CIS, RepCIS 2018
4. TARBA CIS, RestoCIS 2013
5. Oco CIS (San Roque Side), RestoCIS 2015
6. Burgos-San Jose CIS, RestoCIS 2015</t>
  </si>
  <si>
    <t>RIS : 172, 173-2025</t>
  </si>
  <si>
    <t>Peronnel Locator Slip:
02/27/2025, 2:00PM, Official, DP Vibar</t>
  </si>
  <si>
    <t>To Region:
Letter re invitation of PSABE Concention for Agricultural &amp; Biosystems Engineers Inc. on April 20-25, 2025 at Grand Xing Imperial Hotel Iloilo City 
(Ma. Dolores S. Belgado)</t>
  </si>
  <si>
    <t>Excuse Letter from: 
Ms. Myra Etcobanez</t>
  </si>
  <si>
    <t>From National Water Resources Board (NWRB):
1. V-ALB-2024-10-088
2. IV-CAV-2024-12-012
3. VI-GUI-2024-10-017
4. V-ALB-2024-10-014
5. V-ALB-2024-12-009</t>
  </si>
  <si>
    <t>From Regional Office :
ASA # 5-501-2024-363
MOOE Auditing Services 
Php 25,000.00</t>
  </si>
  <si>
    <t>From Regional Office :
1st Endorsement (Feb. 12, 2025)
Submission of POW CY 2025 for O&amp;M NIS and CIS Pump Irrigation System (OMNISPIS &amp; OMCISPIS)</t>
  </si>
  <si>
    <t>From COA :
Additional attachments for AOM No. 2025-06 (2024) 
dated February 20, 2025</t>
  </si>
  <si>
    <t>Travel Order :
OMS-TO 288, 289, 290, 291</t>
  </si>
  <si>
    <t>Gate Pass Vcls: 330,331,332-2025
RIS:  175, 174-2025
Transpo Req. : 260, 259, 261, 262, 263,258-2025</t>
  </si>
  <si>
    <t xml:space="preserve">Requested to Render Work (JO)
1. Harrish Matocinos  &amp; 2 </t>
  </si>
  <si>
    <t>DTR &amp; Attachments :
1. JB Peñaflor (11/1-15/24)
2. LFC Pante (11/16-30/24)
3. LFC Pante (12/16-31/24)
4.  LFC Pante (12/1-15/24)</t>
  </si>
  <si>
    <t>Payroll &amp; Wages :
1. MP Laynesa (11/1-15/24)
2. MP Laynesa (10/16-31/24)
3. R. Nacario (10/1-15/24)
4. AJ Delgado (11/16-30/24)</t>
  </si>
  <si>
    <t>Payroll &amp; Wages :
R. Nacario (12/16-31/24)</t>
  </si>
  <si>
    <t>Payroll &amp; Wages :
AN Banga &amp; 15 (1/16-31/25)</t>
  </si>
  <si>
    <t>Payroll &amp; Wages :
G. Arabaca &amp; 11 (12/16-31/24)</t>
  </si>
  <si>
    <t>1st Progress Billing: (w/ Perfected Contratcts)
Supang Datag CIS
CAT-REPCIS-007-24INF
1st Gen Construction</t>
  </si>
  <si>
    <t>AUTHORITY TO RENDER OVERTIME SERVICES: 
PG. CREDO &amp; 1 (02/27/25)
JV. PENAFLOR (02/22/25)
PG. CREDO (02/26/25)</t>
  </si>
  <si>
    <t>Gate Pass-Vehicle: 333-2025 &amp; 334-2025
Transportation Request: 258-2025 to 263-2025</t>
  </si>
  <si>
    <t>Travel Order: OMS-TO 292</t>
  </si>
  <si>
    <t>Jordan Roncesvalles</t>
  </si>
  <si>
    <t>February 28, 2025</t>
  </si>
  <si>
    <t>South Quinale RIS, Oas-Libon, Albay</t>
  </si>
  <si>
    <t>Conduct inspection for variation order #1 of on going CY 2024 project</t>
  </si>
  <si>
    <t>February 27, 2025</t>
  </si>
  <si>
    <t>Travel Order: ENG-TO 359</t>
  </si>
  <si>
    <t>Authority to Render Overtime Services:
1. C Petilla (2/21-22/25)
2. H Matosinos  &amp; 1 (3/1/25)</t>
  </si>
  <si>
    <t xml:space="preserve">To Alfonso M. Lopez:
1st Written Warning </t>
  </si>
  <si>
    <t>Personnel Locator Slip :
2/28/25, 1:00PM, Personal EN Ringad</t>
  </si>
  <si>
    <t xml:space="preserve">Inspection Report of Bariw-San Carlos CIS 
AL-REPCIS-005-24INF
3RB Const. &amp; Supply Inc. </t>
  </si>
  <si>
    <t>Gabawa, Daraga</t>
  </si>
  <si>
    <t>lot inspection for lot applied for NIA ICC for land conversion</t>
  </si>
  <si>
    <t>Travel Order:
ENG-TO 360</t>
  </si>
  <si>
    <t>Auhority to Render Overtime Services:
1. AM Dela Cruz (3/1-2/25)
2. VJA Peralta &amp; 1 (3/1/25)
3. MCN Azutea (2/20/25)
4. AS Raposa &amp; 1 (3/1/25)
5. AS Raposa &amp; 1 (3/2/25)
6. JA Amados &amp; 1 (2/22/25)
7. JA Amados (2/20/25)
8. JA Amados (2/24/25)
9. AP Francia &amp; 1 2/19/25</t>
  </si>
  <si>
    <t>Travel Order :
OMS-TO 293, 294, 295, 296</t>
  </si>
  <si>
    <t xml:space="preserve">Minutes of the Meeting 
February 19, 2025
Office of the Ligao City Mayor </t>
  </si>
  <si>
    <t>From RO :
Creation of Inventory Team for the updating of 3 year CIS Implementation plan 2024-2026</t>
  </si>
  <si>
    <t>From RO :
Attendance to the Capacity Building for Operations and Maintenance personnel on March 19-20, 2025</t>
  </si>
  <si>
    <t>From DPWH  2nd DEO:
 List of Projects under DPWH Convergence Program for FY 2025</t>
  </si>
  <si>
    <t>From RO :
Travel order on March 2-7, 2025
Cluster Workshop for the Preparation of the FY 2026  Budget Proposal</t>
  </si>
  <si>
    <t>From RO :
Fwd: Powerpoint Presentation Template FY 2026 Budget Cluster Review Workshop</t>
  </si>
  <si>
    <t>GSIS Ebcs Enrollment Form (For termination)
VE Pitallano</t>
  </si>
  <si>
    <t>Fund Tranfer of Fund 501 COB
BIR Remittances for the month of Sept-Nov. 2024</t>
  </si>
  <si>
    <t>To COA: 
Response letter to AOM No. 2025-02 (2024)</t>
  </si>
  <si>
    <t>COA, Legazpi City</t>
  </si>
  <si>
    <t>forward the Response to AOM 01-2025 (2024)</t>
  </si>
  <si>
    <t>Travel Order:
ENG-TO 361</t>
  </si>
  <si>
    <t>Personnel Locator Slip :
2/25/25, 3:30pm, ChristianLB Lontac/JL Agripa</t>
  </si>
  <si>
    <t>Gate Pass-Vehicle: 335, 336-2025
RIS : 176,177-2025
Transpo Req. : 264-2025
Daily Trip Ticket : 110,111, 112,113,114,115,116,117,118,119, 120, 121,122-2025</t>
  </si>
  <si>
    <t>From RO :
Submission of Status of Funds 
GAA 2021
GAA 2024</t>
  </si>
  <si>
    <t>From  RO: (Original Copy)
ASA # 5-501-2024-363
Maintenance and Other Operating Expenses
Php 25,00.00</t>
  </si>
  <si>
    <t>From Region :
Final Inspection Report
Repair/Rehabilitation of San Francisco RIS
RESTOCIS-AL-074-23
Sanrho Builders</t>
  </si>
  <si>
    <t>Gate pass Mtrls : 030-2025</t>
  </si>
  <si>
    <t xml:space="preserve">From SUBIGADALA IA Inc:
Resolution No. 1 s. 2025
"A resolution requesting NIA for the rehabilitation of Silted Main Canal due to heavy rains for the operation of subigadala IA Inc. </t>
  </si>
  <si>
    <t>Resignation Letter 
Angelo R. Madrideo</t>
  </si>
  <si>
    <t>To RO :
Request for ICC
1. Rochelle Perseveranda
2. Christian Michael Valderama</t>
  </si>
  <si>
    <t>To RO :
Request for ICC
1. Rochelle Perseveranda</t>
  </si>
  <si>
    <t>Turn Over documents of Cabilogan-San Juan RIS 
RESTO CY 2022</t>
  </si>
  <si>
    <t>BERNARDITA P. BALINGASA
JANE AMY R. SARION
VON JAYVE A. PERALTA</t>
  </si>
  <si>
    <t xml:space="preserve">New Sangguniang Bayan Session Hall 2nd Floor, Municipal Hall Building, Polangui, Albay </t>
  </si>
  <si>
    <t>Travel Order :
ENG-TO 362</t>
  </si>
  <si>
    <t>MCGS on official business. OIC: BPB</t>
  </si>
  <si>
    <t xml:space="preserve">ARMANDO S. PORTUGUEZ 	</t>
  </si>
  <si>
    <t>March 3-7, 2025</t>
  </si>
  <si>
    <t>Mapaco Banban CIP, Guinobatan, Albay</t>
  </si>
  <si>
    <t>March 3, 2025</t>
  </si>
  <si>
    <t>ITINERARY OF TRAVEL: ENG-TO384</t>
  </si>
  <si>
    <t>Itinerary: ENG-TO363,364,365,366,367,368,369,370,371,372,
374,375,376,377,378,379,380,381,382</t>
  </si>
  <si>
    <t>PROPOSAL:
2025 SIGNING OF IMT CONTRACT FOR IRRIGATORS ASSOCIATION IN CATANDUANES</t>
  </si>
  <si>
    <t>STRATEGIC PERFORMANCE MANAGEMENT SYSTEM 
IPCR OF BPB FOR JAN-JUNE 2025</t>
  </si>
  <si>
    <t>ITINERARY OF TRAVEL:
OMS-TO 298
OMS-TO 297</t>
  </si>
  <si>
    <t>GATE PASS: 337, 338, 339, 340, 341, 342-2025
RIS: 183, 178, 179. 180, 181, 182-2025
TRANSPO. REQUEST: 231, 267, 268, 269, 266-2025</t>
  </si>
  <si>
    <t>TRANSMITTAL TO CATANDUANES: 
PROJECT COMPLETION REPORT
1. MABINI CIS
2. BUENAVISTA CIS
3. PANIQUIHAN CIP
4. SAN ROQUE CIP
5. SICMIL CIS
6. TILOD STA. MARIA CIS
7. MABINI CIS
8. OCO CIS
9. PANGANIBAN CIS
10. MABINI CIS
11. GIGMOTO CIS
12. SAN ROQUE CIS
13. BUHI CIS
14. DORORIAN CIS
15. AGBAN CIS
16. CANINGAG CIS
17. BUENAVISTA CIS
18. MAGSAYSAY BEGONIA CIS
19. OCO CIS (SAN ROQUE SIDE)
20. BURGOS-SAN JOSE CIS 
21. MAMBANG CIS
22. BURGOS-SAN JOSE CIS
23. TARBA CIS
24. NAGBARORONG CIS</t>
  </si>
  <si>
    <t>ITINERARY OF TRAVEL: ENG-TO385</t>
  </si>
  <si>
    <t>ITINERARY OF TRAVEL: ENG-TO387 &amp; ENG-TO386</t>
  </si>
  <si>
    <t>MARK CHRISTIAN MARBELLA</t>
  </si>
  <si>
    <t>ITINERARY OF TRAVEL: ENG-TO389 &amp; ENG-TO388</t>
  </si>
  <si>
    <t>DON A. REBADAJO
VON JAYVEE PERALTA</t>
  </si>
  <si>
    <t>Validation of the completed CY 2024 REPAIR OF Drip Irrigation Project</t>
  </si>
  <si>
    <t>Travel order: ENG-TO390</t>
  </si>
  <si>
    <t xml:space="preserve">   FOR SIGNATURE</t>
  </si>
  <si>
    <t>March 4-7, 2025</t>
  </si>
  <si>
    <t>ITINERARY OF TRAVEL: ENG-TO391</t>
  </si>
  <si>
    <t>LETTER TO: 
ATTY. RONNEL C. SOPSOP, CESE
REQUEST FOR CERTIFICATION OF LAND'S INCLUSION WITHIN LEGAL EASEMENT</t>
  </si>
  <si>
    <t>REQUEST FOR ICC:
1. LINDCY RIEZA
2. ALONICA P. OXALES (4544-B)
3. ALONIXA P. OXALES (4543-8)</t>
  </si>
  <si>
    <t>March 3, 2025
March 4, 2025
March 5, 2025
March 6, 2025
March 7, 2025</t>
  </si>
  <si>
    <t>OFFICE/ SOUTH QUINALE RIS, OAS-LIBON ALBAY
SOUTH QUINALE RIS, OAS-LIBON ALBAY
CABILOGAN SAN JUAN RIS, LIGAO CITY-OAS, ALBAY
OFFICE/ PANDAN-BONGALON CIS, DARAGA, ALBAY</t>
  </si>
  <si>
    <t>PROPOSAL:
NIA ACIMO STRATEGIC MANAGEMENT REVIEW AND PLANNING FOR 1ST QUARTER 2025</t>
  </si>
  <si>
    <t>PROPOSAL: 
CREATION AND ORIENTATION OF INVENTORY TEAM FOR THE UPDATION OF 3 YEARS CIS IMPLEMENTATION PLAN 2024-2026</t>
  </si>
  <si>
    <t>Travel order: OMS-TO303</t>
  </si>
  <si>
    <t xml:space="preserve">Miscellaneous office works and site inspection of on-going CY 2024 project (SPIP)
To conduct site inspection/ monitoring of on-going CY-2024 projects under 30M and 50M funds
To conduct site inspection/ monitoring of on-going CY-2024 projects under 30M
To prepare SWA report, deliver PDS and coordinate to IA President of Pandan-Bongalon CIS regarding the implementation of FAW under CY-2024 project cost variance. </t>
  </si>
  <si>
    <t>OFFICE
MNOH TAPSIA RIS &amp; MNOH OSMCIA, Polangui
Right Quinale CIS and San Agustin CIS, Polangui &amp; Oas Albay
Bulusan SPIP, Bonbon SPIP, Buga SPIP, Libon
Buga SPIP, Libon, Albay</t>
  </si>
  <si>
    <t>Supervise/monitor the on-going construction of slope protection works
Supervise/monitor the on-going construction  of canalization works
Supervise/monitor the on-going construction under CY-2024 Project
Supervise/monitor the on-going construction under CY-2024 Project</t>
  </si>
  <si>
    <t>OFFICE
MNOH TAPSIA RIS &amp; MNOH OSMCIA, Polangui-Oas Albay 
Right Quinale CIS and San Agustin CIS, Polangui &amp; Oas Albay
Bulusan SPIP, Bonbon SPIP, Buga SPIP, Libon
OFFICE</t>
  </si>
  <si>
    <t>To assist in Supervising/monitor the on-going construction of slope protection works
To assist supervising/monitor the on-going construction  of canalization works
To assist supervising/monitor the on-going construction  under CY-2024 Project
OFFICE</t>
  </si>
  <si>
    <t>Estancia Labnig CIS, Malinao Albay
Itaran SPIP Polangui Albay
Burabod-Jonop CiS Malinao, Albay
Alobo-Gapo-Inarado CIS Daraga Albay</t>
  </si>
  <si>
    <t>To assist in conducting the inspection/Validation of the on-going CY 2024 project under CARP-IC
To assist in conducting the inspection/Validation of the on-going Solar CY 2024 projects under EGPIP SOLAR
To assist in conducting the inspection/Validation of the on-going CY 2024 project under CARP-IC
To assist in conducting the inspection/Validation of the on-going Solar CY 2024 projects under EGPIP SOLAR</t>
  </si>
  <si>
    <t>Estancia Labnig CIS, Malinao Albay
NIA ROV
Burabod-Jonop CiS Malinao, Albay
Alobo-Gapo-Inarado CIS Daraga Albay</t>
  </si>
  <si>
    <t>To conduct inspection/Validation of the on-going CY 2024 project under CARP-IC
To attend CARP-IC Year-end Review and Planning/Assessment Workshop
To conduct the inspection/Validation of the on-going CY 2024 project under CARP-IC
To conduct the inspection/Validation of the on-going Solar CY 2024 projects under EGPIP SOLAR</t>
  </si>
  <si>
    <t>Badian-Catburawan CIS
Oas-Ligao City
NIA ROV
Cabilogan San Juan RIS Oas, Albay
Palaspas SPIP Ligao City Albay
MNOH HIBIGA RIS Polangui, Albay</t>
  </si>
  <si>
    <t>To conduct inspection of the on-going project CY 2024
To attend CARP-IC Year-end Review and Planning/Assessment Workshop
To conduct inspection of the on-going  Solar project CY 2024
To conduct inspection of the on-going project CY 2024</t>
  </si>
  <si>
    <t>Badian-Catburawan CIS
Oas-Ligao City
Taysan, Tabon-Tabon Legazpi-Daraga, Albay
Mapaco-Banban CIS, Guinobatan Albay
Anislag (Mayon) Daraga Albay</t>
  </si>
  <si>
    <t>site inspection/monitoring of the on going diversion works
Assist the contractors in conducting geo-resistivity test in newly identified SPIP sites
site inspection/monitoring of the on going canalization works
For signing of USUFRACT Contract with the land owner</t>
  </si>
  <si>
    <t>ITINERARY OF TRAVEL: ENG-TO392</t>
  </si>
  <si>
    <t>PERSONNEL LOCATOR SLIP: 
03/03/25, 2:00 pm, OFFICIAL, JA. AMADOS
GATEPASS: 343-2025</t>
  </si>
  <si>
    <t xml:space="preserve">March 3, 2025
</t>
  </si>
  <si>
    <t>COA LEGAZPI</t>
  </si>
  <si>
    <t>hand carry documents</t>
  </si>
  <si>
    <t>GATEPASS: 349, 350-2025
Travel order: ENG-TO393</t>
  </si>
  <si>
    <t xml:space="preserve">RESOLUTION NO. 10 S. 2024
DEL ROSARIO-CARISAC-SAN AGUSTIN IRRRIGATORS ASSOCIATION INC. </t>
  </si>
  <si>
    <t>SUBMISSION OF PRE-FINAL IN-HOUSE INSPECTION REPORT FOR CY 2024 PANGANIBAN CIS, PANGANIBAN CATANDUANES</t>
  </si>
  <si>
    <t>SUBMISSION OF REVISED CY 2025 POW FOR PAJO SAN ISIDRO SOLAR PUMP IRRIGATION PROJECT, VIRAC, CATANDUANES</t>
  </si>
  <si>
    <t>SUBMISSION OF CY 2025 POW FOR AROYAO SOLAR PUMP IRRIGATION PROJECT</t>
  </si>
  <si>
    <t>SUBMISSION OF VARIATION ORDER NO. 1 FOR CY 2024MACUTAL CIS</t>
  </si>
  <si>
    <t>PERSONNEL LOCATOR SLIP: 
03/03/25, 2:15 pm, OFFICIAL, MAP. POLIDARIO &amp; JP. PAPA</t>
  </si>
  <si>
    <t>ITINERARY OF TRAVEL: OMS-TO 304</t>
  </si>
  <si>
    <t>WAGES AND ALLOWANCES: 
R. PARAISO (DEC. 1-15, 2024)
PHP 17, 554.09</t>
  </si>
  <si>
    <t>WAGES: DEC. 19-31, 2024
F. ARCILLA (PHP 41, 235.00)
AS. MADDRIDEO &amp; 4 (PHP 11, 138.91)</t>
  </si>
  <si>
    <t>WAGES: 
MC. AZUTEA &amp; 6 (DEC. 16-31, 2024)
PHP 20, 059.75</t>
  </si>
  <si>
    <t xml:space="preserve">CAGBACONG SPIP LEGAZPI </t>
  </si>
  <si>
    <t>CERTIFICATION OF OF GOOD STANDING OF TABACO IA &amp; SAMALUPA IA</t>
  </si>
  <si>
    <t>WAGES: JAN. 1-15, 2025
PG. CREDO (9, 354.84)
MADRIDEO &amp;4 (21, 453.80)
MA. ALNAS &amp; 3 (42, 493.46)
R. AYCARDO &amp; 6 (43,215.57)
RG. LLEVA JR. (8, 062.69)
J. MORAL &amp; 3 (32, 781.72)</t>
  </si>
  <si>
    <t>ITINERARY OF TRAVEL: 
OMS-TO305 &amp; OMS-TO306</t>
  </si>
  <si>
    <t>AUTHORITY TO RENDER OVERTIME SERVICES: 
NOEL B. ORAYE (FEB. 22 &amp; FEB. 25, 2024)</t>
  </si>
  <si>
    <t>DTR &amp; ATTACHMENT OF;
FP. FRANCIA (OCT. 16-31, 2024)
VM. MANLANGIT (JAN. 1-30, 2025)</t>
  </si>
  <si>
    <t>APPLICATION FOR LEAVE:
AE. RULL&amp; 7 OTHERS</t>
  </si>
  <si>
    <t xml:space="preserve">TRAVEL ORDER: OMS-TO309 &amp; OMS-TO310 </t>
  </si>
  <si>
    <t>TRAVEL ORDER: OMS-TO308</t>
  </si>
  <si>
    <t>TRAVEL ORDER: OMS-TO307
RIS: 184, 185, 186, 187, 188, 189, 190, 191, 192, 193, 194-2025</t>
  </si>
  <si>
    <t>CHEQUE:
DCTV CABLE NETWORK BSI (PHP 2,343.75)</t>
  </si>
  <si>
    <t>UNIFORM CLOTHING ALLOWANCE: 
BP. BALINGASA &amp;8 (PHP 63,000.00)
GS. ARABACA &amp; 8 (PHP 210,000.00)</t>
  </si>
  <si>
    <t>REPORT OF CHEQUE ISSUED REVISED RCI (COB)
DEC. 16-31, 2024</t>
  </si>
  <si>
    <t>PDS &amp; ATTACHEMENTS OF JO 
NOV. 8, 2024</t>
  </si>
  <si>
    <t>REPORT OF ETPS (DEC. 2024)
501 CARP
501 COB
501 LFP</t>
  </si>
  <si>
    <t>March 4, 2025</t>
  </si>
  <si>
    <t>PURO LEGAZPI CITY, ALBAY</t>
  </si>
  <si>
    <t>Travel order: ENG-TO395</t>
  </si>
  <si>
    <t>LETTER TO: 
ATTY. CLARO C. DE CASTRO JR.
RE; CONDUCT OF DRUG TESTING</t>
  </si>
  <si>
    <t>CLOTHING ALLOWANCE CY 2025
V. MANLANGIT &amp;1 (14,000.00)
C. PONGPONG &amp; 8 (63,000.00)</t>
  </si>
  <si>
    <t>APPLICATION FOR LEAVE:
CM RASTRULLO &amp; 4 OTHERS</t>
  </si>
  <si>
    <t>GATE PASS:352, 353, 354, 355-2025
RIS: 195, 196, 197-2025
TRANSPO REQ: 273, 276, 277, 275-2025</t>
  </si>
  <si>
    <t>Travel Order : 
OMS-TO 312</t>
  </si>
  <si>
    <t>Gate Pass Vcls:
356-2025</t>
  </si>
  <si>
    <t>Itinerary:
OMS-TO 313, OMS-TO 311
Travel Order : OMS-TO 314</t>
  </si>
  <si>
    <t>APAO :
1st Albay Kadiwa ng Pangulo (KNP) Summit on March 7, 2025 
8:00 am to 5:00pm at AFB Ville Cabangan</t>
  </si>
  <si>
    <t>RIS : 198-2025
Gate Pass Mtrls: 031-2025</t>
  </si>
  <si>
    <t>for &amp; in the absense of MCGS</t>
  </si>
  <si>
    <t>Travel Order:
OMS-TO 315,316</t>
  </si>
  <si>
    <t>RIS: 199-2025</t>
  </si>
  <si>
    <t>From Buyo IA Inc:
 Resolution No. 08, 2024
"A resolution requesting the NIA to allocate funds for repair of Dam &amp; Few Meters of Canal"</t>
  </si>
  <si>
    <t xml:space="preserve">From COA:
AOM No. 2025-08 (2024)
Dated: February 21, 2025
Erroneous reversion of Accounts Payable </t>
  </si>
  <si>
    <t>Gate Pass Vcls:
357-2025
RIS :  201,200-2025
Transpo Req. : 271-2025</t>
  </si>
  <si>
    <t>Autority to render Overtime services:
1. RP Bonapos (2/22/25)</t>
  </si>
  <si>
    <t>From RO:
ACIMO 250011 CARP
February  14, 2025
Php 208,175.30</t>
  </si>
  <si>
    <t>From RO :
Post Qualification Evaluation
ASC Const. &amp; Concrete Products</t>
  </si>
  <si>
    <t xml:space="preserve">Corrrective Action Request Form (CARF  No. AC202503:01)
Finance Section
AOM No. 2025-08 (2024) ACIMO </t>
  </si>
  <si>
    <t>03/03/2025
04/03/2025
05/03/2025
06/03/2025
07/03/2025</t>
  </si>
  <si>
    <t xml:space="preserve">Gubat hindi CIS, Bacacay
Mariroc CIS, Tabaco Cityz
Guinobat CIS, Tabaco City
Gubat Hindi CIS, Bacacay
Libjo CIS, Tiwi </t>
  </si>
  <si>
    <t xml:space="preserve">to attend emergency board meeting regarding the location of bunkhouse
to attend consultation meeting of convergence project CY 2025 by DPWH
to assist delivery of materials for project cost variance CY 2023
to conduct site inspection/validation of completed works as per contractor request for 1st partial billing 
to conduct site inspection/validation of completed works as per contractor request for 1st partial billing </t>
  </si>
  <si>
    <t>Travel Order :
ENG-TO 396</t>
  </si>
  <si>
    <t>Payroll &amp; Wages:
1. RA Paraiso (11/1-15/24)
2. RA Paraiso (10/16-31/24)
3. RA Paraiso (11/16/30/24)
4. RA Paraiso (10/1-15/24)
5. RA Paraiso (12/16/31/24)
6. RA Paraiso (9/16-30/24)
7. C. Reyes (1/1-15/24)</t>
  </si>
  <si>
    <t>Payroll &amp; Wages:
1. AM Dela Cruz (1/16/31/24)
2. RG. Llave Jr. (1/16/31/24)
3. B. Balingasa &amp; 8 (1/16-30/24)</t>
  </si>
  <si>
    <t>Autority to render Overtime services:
1. JA Amados (3/3/2025)</t>
  </si>
  <si>
    <t>Personnel Locator Slip :
3/4/2025, 2:20pm, Official, VJA Peralta</t>
  </si>
  <si>
    <t>Travel Order: 
ENG-TO 397</t>
  </si>
  <si>
    <t xml:space="preserve">GILBERT S. ARABACA
NOEL B. NASH
DON A. REBADAJO
JENNIMEL R. DAYUPAY  
NOEL B. ORAYE JR. 
REY B. LANUZO 
LYLE KENNETH A. CALABINES
MARK CHRISTIAN R. MARBELLA  </t>
  </si>
  <si>
    <t>Cabilogan-San juan RIS Ligao City</t>
  </si>
  <si>
    <t>To observe the conduct of pumping test together with the RO Inspectorate team</t>
  </si>
  <si>
    <t>ENVELOPES FOR POST OFFICE</t>
  </si>
  <si>
    <t>DATE</t>
  </si>
  <si>
    <t>RECEIPIENT</t>
  </si>
  <si>
    <t>DATE SENT TO 
POST-OFFICE</t>
  </si>
  <si>
    <t>C/O</t>
  </si>
  <si>
    <t>DATE 
RECEIVED BY RECEIPIENT</t>
  </si>
  <si>
    <t>DATE RETURNED (IF)</t>
  </si>
  <si>
    <t>NAME</t>
  </si>
  <si>
    <t>ADDRESS</t>
  </si>
  <si>
    <t>ACIMO25</t>
  </si>
  <si>
    <t>Notice for the Negative Slippage 
1st Warning (Early Warning Stage) 
SIPI CIS (CAT-VAR23-002-24INF)</t>
  </si>
  <si>
    <t>JOEL B. REOTAN</t>
  </si>
  <si>
    <t>Brgy. 42, Rawis, Legazpi City</t>
  </si>
  <si>
    <t xml:space="preserve"> Assist in the arrival of the different Province Regional Office staffs &amp; IMO Staffs for the FY 2026 Budget Cluster Review Workshop</t>
  </si>
  <si>
    <t>Itinerary:
OMS-TO 317</t>
  </si>
  <si>
    <t>02/03/2025
02/04/2025</t>
  </si>
  <si>
    <t>Hotel St. Elise, Legazpi City, Albay</t>
  </si>
  <si>
    <t xml:space="preserve">To Region:
NBI Certification related to Drug Testing </t>
  </si>
  <si>
    <t>Personnel Locator Slip :
3/4/2025,4:00pm Official, PGL Credo</t>
  </si>
  <si>
    <t>To Municipal Mayor of Bacacay:
Requesting  a copy of RSBSA materslist of brgys covered</t>
  </si>
  <si>
    <t>Gate Pass Vcls: 358,359, 360,361-2025
Transport Req. : 279, 280, 281-2025</t>
  </si>
  <si>
    <t>From Catanduanes :
Requesting Ms. Marilou Oatemar, Regional IDS Chief   to be present in IMT Contract Signing</t>
  </si>
  <si>
    <t>Submission of Written Explanation and Reiteration of Office memo No. ENG 022 s. 2024</t>
  </si>
  <si>
    <t>Authority to Render Overtime Services:
1. JA Amados &amp; 1 (3/1/25)
2. MCN Azutea (1/3/25)</t>
  </si>
  <si>
    <t>Travel Order :
OMS-TO 318</t>
  </si>
  <si>
    <t>Travel Order :
ENG-TO 398
Authority to render overtime services:
1. EN Ringad (3/2/2025)</t>
  </si>
  <si>
    <t>Notice of Meeting Invitation:
1. Kratos Development Corp
2. Equator Energy Corporation
3. APEX Builders
4. JEJAN Const. &amp; Supply
5. Dalebo Const. &amp; General Merchandise
6. GRELIPS Const. &amp; Devt. 
7. ALDACU Const. &amp; Supply
8. Roca Blanca Construction
9. First OMB Const. &amp; Devt. Corp</t>
  </si>
  <si>
    <t>From Bahamas IA Inc: 
Resolution No. 1 s. 2025
A Board resolution requesting NIA thru Acting Division Manager, Mark Cloyd So of ACIMO for the immediate repair of apron at Nasisi Dam</t>
  </si>
  <si>
    <t>Purchase Order : 
Villa Salome Resort (meals &amp; snacks for 1 day training )
11/29/24) 35 pax
Php 26,950.00</t>
  </si>
  <si>
    <t>10% Retention Claims:
Sisbro Const. &amp; Supply 
Repair/Restoration of Cabilogan San Juan RIS 
AL-RESNIS-009-24INF
Php 418,860.33</t>
  </si>
  <si>
    <t>Purchase Order : 
Truck Rental for Mobilization of Excavator
EQP-24-12-001
Php 49,000.00</t>
  </si>
  <si>
    <t>Remittances:
PHIC - M, Dacillo &amp; 9 (January 2025) 
Php 11,554.04</t>
  </si>
  <si>
    <t>Purchase Order : 
Powerzone Petroleum Products corp
Fuel Consumption (October 2024)</t>
  </si>
  <si>
    <t>To Region:
Gender &amp; Development Accomplishment Report for CY 2024</t>
  </si>
  <si>
    <t>Purchase Order : Alphard Primecon Construction
Truck Rental for Mobilization of Excavator
EQP-24-12-003
Php 49,000.00</t>
  </si>
  <si>
    <t>Inspection Rerport for the Delivery of Materials for South Quinale RIS Solar Project 
AL-EGPIPSOL-014-24INF</t>
  </si>
  <si>
    <t>Travel Order:
OMS-TO 319</t>
  </si>
  <si>
    <t>MCGS, BPB on official business. OIC: LFCP</t>
  </si>
  <si>
    <t>It-ba CIS, Manito</t>
  </si>
  <si>
    <t>Doña Tomasa CIS, Guinobatan</t>
  </si>
  <si>
    <t>San Francisco RIS, Tabaco</t>
  </si>
  <si>
    <t>Tuliw-Pawa CIS, Malinao</t>
  </si>
  <si>
    <t>Inventory Works of Canals</t>
  </si>
  <si>
    <t>RIS: 202,203-2025</t>
  </si>
  <si>
    <t>Overtime Request:
JAR Sarion (02/20/2025 &amp; 02/21/2025)</t>
  </si>
  <si>
    <t>Travel Order :
OMS-TO 320,321,322</t>
  </si>
  <si>
    <t>Travel Order :
OMS-TO 323</t>
  </si>
  <si>
    <t>conduct field inspection and validation of IA Reso 1 s 2025 from SUBIGADALA IA INC. re rehab silted canal</t>
  </si>
  <si>
    <t>Sugcad, Polangui</t>
  </si>
  <si>
    <t>Travel Order :
ENG-TO 399</t>
  </si>
  <si>
    <t>To conduct inspection of CY 2024 Projects</t>
  </si>
  <si>
    <t>South Quinale SPIP, Oas Libon Albay</t>
  </si>
  <si>
    <t>Gate Pass Vcls: 362-2025
Travel Order : ENG-TO400</t>
  </si>
  <si>
    <t>Personnel Locator Slip :
3/5/2025, 10:00, Official, RL. MARINAS</t>
  </si>
  <si>
    <t>WAGES AND ALLOWANCES (JAN. 1-15, 2025)
B.P. BALINGASA &amp;7 (PHP 18,000.00)
AM. DELA CRUZ (PHP 10, 513.09)
R. PARAISO (PHP 17,554.09)
RS. NACARIO (PHP 8, 526.29)
G. ARABACA &amp; 11 (PHP 148,722.68)</t>
  </si>
  <si>
    <t>Gate Pass materials: 032-2025</t>
  </si>
  <si>
    <t>WAGES: (DEC. 1-15, 2025) 
B. DUGAN &amp;9 (PHP33,954.47)</t>
  </si>
  <si>
    <t>WAGES AND ALLOWANCES (JAN. 16-31)
GS. ARABACA &amp; 11 (PHP 178,467.23)</t>
  </si>
  <si>
    <t>AUTHORITY TO RENDER OVERTIME SERVICES
RP. BONAPOS (02/19/25)</t>
  </si>
  <si>
    <t>MARK CLOYD G. SO
LECH FIDEL C. PANTE
JESSICA B. COMPLETO</t>
  </si>
  <si>
    <t>Regional Office, Naga City</t>
  </si>
  <si>
    <t>to attend re-priorization of CY 2025 Budget</t>
  </si>
  <si>
    <t>To Catanduanes:
Certification of Collectibles for Final Payment of Contract No. CAT-RREIS-0102-23INF</t>
  </si>
  <si>
    <t>Overtime Request:
H Matocinos &amp; (3/3/2025)
DP Vibar (3/1&amp;2/2025)</t>
  </si>
  <si>
    <t>Gate Pass Vcls:363-2025
RIS : 204-2025</t>
  </si>
  <si>
    <t>Gate Pass materials: 033-2025
Travel Order: OMS-TO324</t>
  </si>
  <si>
    <t>TRANSMITTAL TO COA: 
LETTER TO M. AGUILAR
FUND 501-COB
JEVAC 2024-05-462</t>
  </si>
  <si>
    <t>AUTHORITY TO RENDER OVERTIME SERVICES(03/3-9/25)
DMC. MAYOR
MC. ALVAREZ
MB. ROBAS
AJB. RODA
RL. MARINAS
JPR. PAPA
EMF CANUTAL</t>
  </si>
  <si>
    <t>TEV (June 6-27,2025)
JS. PENAFIEL (PHP 1,980.00)</t>
  </si>
  <si>
    <t>Gate Pass Vcls : 364-2025</t>
  </si>
  <si>
    <t>Travel Order :
OMS-TO 325</t>
  </si>
  <si>
    <t xml:space="preserve">Travel Order : ENG-TO 402 </t>
  </si>
  <si>
    <t>Authority to Render OT Services:
1. VJA Peralta (3/4/25)</t>
  </si>
  <si>
    <t>Gate Pass Vcls : 365,366,367,368,369-2025
RIS : 205,206-2025
Transpo Req. : 283,284,285,286-2025</t>
  </si>
  <si>
    <t>for &amp; in the absence of MCGS</t>
  </si>
  <si>
    <t>DPWH 3rd District EO
Mariroc, Tabaco City
Tigbi Tiwi</t>
  </si>
  <si>
    <t>hand carry communication letters
conduct lot inspection for land transfer (NIA ICC)
Conduct lot inspection for land conversion (NIA ICC)</t>
  </si>
  <si>
    <t>Travel Order :
OMS-TO 326, OMS-TO 327, 403</t>
  </si>
  <si>
    <t>Tuliw Pawa CIS, Malinao</t>
  </si>
  <si>
    <t>RIS : 207,208,209-2025</t>
  </si>
  <si>
    <t>Travel Order :
OMS-TO 328, 329,330,331</t>
  </si>
  <si>
    <t>Cheques &amp; attachments :
1. Luisito Propogo (Php 1,500.00)
2. Segfrido A. Pontillas (Php 2,000.00)
3. Elizabeth J. Jacob (Php 2,000.00)
4. Joel O. Olaviaga (Php 2,550.00)
5. John Patrick B. Cabiles (Php 2,550.00)
6. Chlowell Ferby B. Nasol (Php 2,550.00)
7. Gregory Mark Ocampo (Php 2,550.00)
8. Jemar B. Peñaflor (Php 1,990.00)
9. Angelo V. Marquez (Php 10,384.00)
10. Edilberto R. Beo Jr. (Php 1,350.00)</t>
  </si>
  <si>
    <t>Cheques &amp; attachments :
1. Elizabeth J. Jacob (Php 1,926.00)
2. Elizabeth J. Jacob (Php 2,000.00)
3. Elizabeth J. Jacob (Php 1,966.00)
4. Segfrido A. Pontillas (Oho 2,000.00)
5. Noel B. Nash (Php 2,210.00)
6. Mac Daryll C. Salire (Php 2,360.00)
7. Ian Feliciano P. Berdin (Php 4,790.00)
8.  Ian Feliciano P. Berdin (Php 4,460.00)
9. Jemar B. Peñaflor (Php 1,265.00)
10. Segfrido A. Pontillas (Php 1,990.00)
11. Segfrido A. Pontillas (Php 2,00.00)
12. Rey B. Lanuzo (Php 5,040.00)</t>
  </si>
  <si>
    <t>Office Memorandum  No. 010
Seminar on Women's health</t>
  </si>
  <si>
    <t>From Regional Office :
Office Memorandum 012 s 2025
Processing of Contractor's Request for Advance Payment, Progress Billing, final billing, claim of retention money, variation order, contract time extension and contract time suspension</t>
  </si>
  <si>
    <t>From Regional Office :
Submission of Signed Deeds of USUFRUCT and Permit to Enter for EGPIP-SOLAR Projects 2024 Projects 
(Legally reviewed by  Atty. Karen Alferez)</t>
  </si>
  <si>
    <t>Monthly Summary Report on Operation, Maintenance and Repair Cost for the month of February 2025</t>
  </si>
  <si>
    <t>Report on Desilting at Prisa Left Quinale, Oas &amp; Liobon Albay due to severe flood caused by the Typhoon Kristine</t>
  </si>
  <si>
    <t>Certificate of Appearance for the Joint Seminar Celebration of National Women's Month &amp; Fire Prevention Month 2025 on March 7, 2025
Raymond R. Viñas &amp; 67 others 
Certificate of Appreciation:
Chavez
Rabe
Milay
Garces</t>
  </si>
  <si>
    <t>FAW Payrolls:
CF Baloloy &amp; 8 (11/16-30/24)
Php 40,499.91</t>
  </si>
  <si>
    <t>Cabilogan San Juan RIS, San Isidro Oas Albay</t>
  </si>
  <si>
    <t>observe conduct of pumping test with Regional office inspectorate team</t>
  </si>
  <si>
    <t>Travel Order :
ENG-TO 404, OMS-TO 333</t>
  </si>
  <si>
    <t>Notice for the Negative Slippage
1st Warning (Early Warning Stage)
Bariw San Carlos  (AL-REPCIS-005-24INF)</t>
  </si>
  <si>
    <t>Program of Works (POW) Additional
Tambo CIS CY 2025
Php 10,000,000</t>
  </si>
  <si>
    <t>Repair of Kill Switch of Generator at South Quinale RIS, Oas &amp; Albay</t>
  </si>
  <si>
    <t>FaW Payrolls:
F.R Palomer &amp; 3 (11/16/30/24)
Php 4,909.08</t>
  </si>
  <si>
    <t>Personnel Locator Slip:
3/6/25, 2:00pm, Official, DP Vibar</t>
  </si>
  <si>
    <t>Program of Works (POW) Additional
Balading Awang CIS  CY 2025
Php 7,408,000.00</t>
  </si>
  <si>
    <t>Corrective Action Request Form (CARF):
AC202503:02
Late to non-submission of weekly reports, quincena reports, as per Office Memo IMO 022 s 2024 and Material Test as per OM No. ENG-10s.2024</t>
  </si>
  <si>
    <t>Faw Payrolls:
ER Bristol &amp; 8 (11/16-30/24)
Php 36,818.10</t>
  </si>
  <si>
    <t>Faw Payrolls:
NS Evangelista &amp; 3  (11/25-30/24)
Php 9,409.07</t>
  </si>
  <si>
    <t>Faw Payrolls:
S. Delos Santos (11/22-30/24)
Php 17,999.96</t>
  </si>
  <si>
    <t>Faw Payrolls:
RB Boncolmo &amp; 9 (12/1-15/24
Php 49,908.98</t>
  </si>
  <si>
    <t>Faw Payrolls:
E Bristol &amp; 8 (12/1-15/24)
Php 27,09.03</t>
  </si>
  <si>
    <t>Purchase Order:
Kairo's Food &amp; Allied Services Corporation for Meals &amp; snacks (2/6/25)
Php 35,400.00</t>
  </si>
  <si>
    <t>Reimbursement of Mark Cloyd G. So  
September &amp; December 2024
Php 31,131.00</t>
  </si>
  <si>
    <t>From RO:
National Women's Month Celebration 2025  Wednesday</t>
  </si>
  <si>
    <t>From COA:
OM No. 13 2025
Justification letter for the renewal of Ms. Guarin</t>
  </si>
  <si>
    <t>To COA:
Reply to AOM No. 2025-04 (2024) NIA ACIMO 
dated Feb. 10, 2025</t>
  </si>
  <si>
    <t>Gate Pass Vcls : 370-2025
RIS : 210-2025</t>
  </si>
  <si>
    <t>MCGS, BPB on official business. OIC: LFCP 8:00 AM TO 12:00PM, MCGS 1:00PM onwards</t>
  </si>
  <si>
    <t>From DALEBO Const. &amp; Gen. Merchandise: 
Request for Material delivery Payment</t>
  </si>
  <si>
    <t>From DALEBO Const. &amp; Gen. Merchandise:
Project Status update (Tagoytoy CIS)</t>
  </si>
  <si>
    <t>Office Memorandum No. IMO011 
Reiteration of Office Memo No. IMO-007 s. 2024</t>
  </si>
  <si>
    <t>RIS: 211-2025</t>
  </si>
  <si>
    <t>Check &amp; Attachments :
 Vilma M. Manlangit (Php 27,409.03)</t>
  </si>
  <si>
    <t>Check &amp; Attachments :
 Vilma M. Manlangit (Php 62,873.16)</t>
  </si>
  <si>
    <t>Check &amp; Attachments :
 Vilma M. Manlangit (Php 62,096.13)</t>
  </si>
  <si>
    <t>Check &amp; Attachments :
 Vilma M. Manlangit (Php 9,818.16)</t>
  </si>
  <si>
    <t>Check &amp; Attachments :
 Vilma M. Manlangit (Php 48,145.92)</t>
  </si>
  <si>
    <t>Letter to Engr. So:
Highly for approval of retain/recall the JO staffs for Administrative Section</t>
  </si>
  <si>
    <t>Cheques &amp; Attachments: 
Pandayan Superstores Inc. (Php 5,008.50)</t>
  </si>
  <si>
    <t>Narrative Report :
IMT Contract Signing for selected Gender-Responsive Irrigator's Association in the Province of Albay</t>
  </si>
  <si>
    <t>Cheque &amp; Attachments :
Vilma M. Manlangit (Php 48,145.92)</t>
  </si>
  <si>
    <t>Gate Pass Vcls : 371,372-2025
Transpo Req. : 287, 288, 289-2025</t>
  </si>
  <si>
    <t>Request letter to extend work services after work suspension:
1. Almiñana, Kimberly &amp; 4 others</t>
  </si>
  <si>
    <t>Letter requiring the submission of the name of JO Workers recommended for recall order 
1. Robas, Maria Beatrice &amp; 5 others</t>
  </si>
  <si>
    <t>NWRB:
V-ALB-2024-06-070 
Abegail L. Robrigado
Brgy. Burabod, 4507, Libon, Albay</t>
  </si>
  <si>
    <t xml:space="preserve">From Municipality of Libon:
Follow up letter regarding the request from Del Rosario-Carisac-San Agustin (DELCASA) IA Inc. </t>
  </si>
  <si>
    <t>From Municipal Engineer of Libon:
Request of  Backhoe to be used for Temporary restoration of protection dike at Brgy. San Agustin, Libon, Albay</t>
  </si>
  <si>
    <t>To COA :
Compliance/Supporting documents to AOM NO. 03-2025(2024)</t>
  </si>
  <si>
    <t>Cheque &amp; Attachments :
JV. Penaflor (Php 4,000.00)
HDMF (Php 27,815.18)
SSS (Php 11,615.00)
SSS (Php 12,920.00)
Tierra De Ibalon Travel and Tours Inc. (Php 37,500.00)
Frederick Dagumboy (Php 2,550.00)
Sammy P. Peligan (Php 2,550.00)</t>
  </si>
  <si>
    <t>TRAVEL ORDER: ENG-TO405</t>
  </si>
  <si>
    <t>Travel Order : OMS-T0 334
Gate Pass Vcls : 373,374,375-2025
RIS : 212-2025</t>
  </si>
  <si>
    <t>Travel Order:
OMS-TO 335</t>
  </si>
  <si>
    <t>Office Memorandum ADM 015 s. 2025 
Accomplishing Travel Order (TO) and Personnel Locator Slip (PLS)</t>
  </si>
  <si>
    <t>Office Memorandum ADM 014 s. 2025
Purple Wednesdays in Celebration of National Women's Month</t>
  </si>
  <si>
    <t>Office Memorandum ADD 013 s 2025
IDO CY 2025 Project Assignment</t>
  </si>
  <si>
    <t>Report on Accountability for  Accountable Forms 
February 1-28, 2025</t>
  </si>
  <si>
    <t>Cheque &amp; Attachments :
HDMF  (Php 4,300.00)
ALECO Albay(Php 784.10)
ALECO (Php 23,455.83)
SSS (Php 760.00)
DCTV (Php 2,343.75)
HDMF (Php 800.00)</t>
  </si>
  <si>
    <t>Cheques &amp; Attachments :
Conchita R. Reyes (Php 3,348.00)
Conchita R. Reyes (Php 1,974.00)
Car Access Auto Supply &amp; Gen. Merchandise Inc. (Php 46,661.61)
Glory's  Diner (Php 27,526.25)
Glory's Diner (Php 44,621.50)
3K Mobile Fudz (Php 17,000.00)</t>
  </si>
  <si>
    <t>Office Memorandum No. ADM s 2025
To Ms. Patricia Gillyn L. Credo
Designation as Budget Officer</t>
  </si>
  <si>
    <t>Application for Leave &amp; CTO:
LO Dedase &amp; 9 others</t>
  </si>
  <si>
    <t>Purchase Order :
Claire's Resto &amp; Catering for Meals &amp; Snacks (11/25/24) 
Php 25,550.00</t>
  </si>
  <si>
    <t>Purchase Order :
Claire's Resto &amp; Catering for Meals &amp; Snacks (11/26/24) 
Php 26,250.00</t>
  </si>
  <si>
    <t>15% Mobilization/Advance Payment:
Repair/Rehabilitation of Diversion Works of Banquerohan CIS 
AL-CARP-REPCIS-024-24INF 
Php 1,040,051.08</t>
  </si>
  <si>
    <t>Reimbursement:
Senen A. Balondo (12/10-12/2024)</t>
  </si>
  <si>
    <t>Reimbursement:
Jojo O. Paje  (June, July, December 2024)
Php 3,150.00)</t>
  </si>
  <si>
    <t>Reports on ETPS for the month of December 2024 
(501 CARP, 501, 501 LFP)
Php 73,840.94</t>
  </si>
  <si>
    <t>Completed projects of Next Generation Const. &amp; Supply
Repair/Rehabilitation of KIMAHAT CIP (AL-RESCIS-001-23INF)
Php 2,849,071.16</t>
  </si>
  <si>
    <t>From Catanduanes :
Resubmission of attachments for Variation Order No. 1 of CY 2023  Bugao CIS &amp; Obo Mosbos CIS, Bagamanoc &amp; San Miguel, Catanduanes</t>
  </si>
  <si>
    <t>From Catanduanes :
Follow-up on the Monetization Request filed on Jan. 16, 2025 under CARP-IC</t>
  </si>
  <si>
    <t>From Catanduanes :
Request for recall of Job order Personnel pursuant to the Office Memo 013, 2025 re Notice of Termination of JO Personnel due to reduction of Project funds allocation for CY 2025</t>
  </si>
  <si>
    <t xml:space="preserve">JEVs for Completed Projects of various contractors
1. Roca Blanca (AL-REPCIS-003-23) Php 4,826,834.42
2. CPR Const. &amp; Supply (AL-REPNIS-011-24INF) Php 18,850,289.09
3. JCM Const. &amp; Supply (AL-REPCIS-004-24INF) Php 2,812,571.98
4. 3RB Const. &amp; Supply (AL-REPCIS-002-24INF) Php 9,362,107.94
5. Sisbro Const. &amp; Supply (AL-RESNIS-009-24INF) Php 8,377,206.52
6. Hi Tone Const. &amp; Devt. Corp. (CAT-REPCIS-002-23) Php 6,654,808.73 </t>
  </si>
  <si>
    <t>1.  Record funding check December 2024 (Php 150,600,000.00)
2. Record set up officers &amp; employee for K Reodique (7/16-31/24) Php 285.00
3. Record reversal of unrelease checks as of Dec 31, 2024
4. Record depreciation expense of ICT equipment for Oct. 2024
5. Record depreciation expense of Water Supply System for October 2024
6. Adust JEVAC-2024-08-726  
7. Record funding check for July 2024 
8. Fund transfer of Fund-501 COB for Nov. 2024
9. Record fund transfer Fund-501 COB BIR Remittances for Sept. to Nov 2024 (Php 493,225.47
10. Record fund transfer Fund-501 COB BIR Remittances for Sept. to Nov 2024 (Php 703,940.18)
11. Set up payable to Regional Office July 2024</t>
  </si>
  <si>
    <t>TEV:
VM Manlangit (Jul-Aug. 2024) Php 4,582.00</t>
  </si>
  <si>
    <t>ALECO SQRIS (12/3/24 - 1/3/24) Php 813.32</t>
  </si>
  <si>
    <t>Gate Pass Vcls: 376,377-2025
RIS: 213-2025
Daily Driver's Trip Ticket : 125,126,127,128,129,130,131,132,133, 134,135,136,137-2025</t>
  </si>
  <si>
    <t>PLDT Catanduanes  for Dec. 2024  (Php 2,199.00)</t>
  </si>
  <si>
    <t>Purchase Order:
Glory's Diner meals &amp; snacks  12/17/24 (Php 23,970.00)</t>
  </si>
  <si>
    <t>FAW Payrolls 
CA VM Manlangit for Dec 2024 (Php 39,272.64)</t>
  </si>
  <si>
    <t xml:space="preserve">1st Progress Billing :
Supang-Datag CIS (CAT-REPCIS-007-24INF)
1st Gen. Construction </t>
  </si>
  <si>
    <t>To COA:
Financial Reports for December 31, 2024 (FUND-501 LFP)</t>
  </si>
  <si>
    <t>Gate Pass Mtrls: 034-2025</t>
  </si>
  <si>
    <t>Proposal:
Planting, Caring and Management of High Value crops for IAs Making "Gulayamanan" an Agribusiness</t>
  </si>
  <si>
    <t>To COA:
Annual Financial Reports for December 2024 of FUND-501 (COB)</t>
  </si>
  <si>
    <t>Narrative Report:
Selling of Murang Bigas at the Kadiwa ng Pangulo livelihood Fair January 31, 2025 at Ayala Malls, Legazpi City</t>
  </si>
  <si>
    <t>To COA: (Transmittal &amp; Attachments)
JEV (JEVAC2025-01-032 to JEVAC2025-01-039)</t>
  </si>
  <si>
    <t>Reimbursement for Notarial Fee (MOA)
Modesto Harlye for Reibursement (Php 10,000.00)</t>
  </si>
  <si>
    <t>Personnel Locator Slip:
3/7/25, 1:10pm, Official, RL Mariñas</t>
  </si>
  <si>
    <t>Gate Pass Mtrls: 035-2025</t>
  </si>
  <si>
    <t>Travel Order: 336
Authority to Render OT Services:
DDL Detera , VJAP (3/8/25)</t>
  </si>
  <si>
    <t>Purchase Order:
Emeyer Gasoline Station for Fuel Consumption (April &amp; May 2024)
Php 48,970.00</t>
  </si>
  <si>
    <t>1st Progress Billing :
Panganiban CIS
CAT-REPCIS-008-24INF
JMREO Const. Services</t>
  </si>
  <si>
    <t>Personnel Locator Slip:
3/7/25, 4:15pm, Personal, EN Ringad</t>
  </si>
  <si>
    <t>PETER JOHN M. REBETA
HENDRYX D. CAPINO
RAYMOND GIL AYCARDO 
RIZALDY P. POLIDARIO</t>
  </si>
  <si>
    <t>To COA:
Management Representation Letter</t>
  </si>
  <si>
    <t>Travel Order   : ENG-TO 406</t>
  </si>
  <si>
    <t>Adjusting Funding checks for July 2024
Php 17,943,174.67</t>
  </si>
  <si>
    <t>Remittances:
PHIC - V Manlangit &amp; 1 (Jan. 2025)
Php 2,625.55)</t>
  </si>
  <si>
    <t>1st Progress Billing:
OCO CIS
Php 4,470,920.76</t>
  </si>
  <si>
    <t>Fund Transfer for ETPS-BIR Remittances:
FUND-501 COB (December, 2024)
Php 259,750.54</t>
  </si>
  <si>
    <t>Quick Response Fund (QRF) Requirement Checklist w/ Attached documents
Nasisi RIS (Bahamas IA)
Ligao City</t>
  </si>
  <si>
    <t>RIS: 001-IDS-2025</t>
  </si>
  <si>
    <t>Request for Work Extension:
NB Oraye Jr (02/21/2025)</t>
  </si>
  <si>
    <t>Proposal:
Refresher on Financial Management System cum GAD for the members and officers of Mahaba Zone 1 IA (MAZOIA)</t>
  </si>
  <si>
    <t>Gate Pass Vcls: 378,379,380-2025
RIS: 214, 215, 216, 217-2025
Transpo Req. : 294,293,292,126,127,128-2025</t>
  </si>
  <si>
    <t>Application for Leave &amp; CTO:  
RC Renon &amp; 4(3/3/25)</t>
  </si>
  <si>
    <t>To Catanduanes:
Return of Contract Time Suspension due to Variation Order of Macutal CIS (CAT-REPCIS-010-24INF)</t>
  </si>
  <si>
    <t>IPCR Rating of Casual &amp; Permanent Employees 
July 1, 2024 to Decemvber 31, 2024</t>
  </si>
  <si>
    <t>DPWH:
Final List of Projects NIA DPWH Convergence Program of FY 2025</t>
  </si>
  <si>
    <t>DPWH:
Requestign the approved plans of Brgy. Napo Sitio Matamis, Brgy. Ponso Farm-to-Market-Road and Brgy. Ponso Polangui, Albay</t>
  </si>
  <si>
    <t>Authority to render OT:
1. PJ Rebeta &amp; 3 (5/8/25)</t>
  </si>
  <si>
    <t>Gate Pass Vcls: 381-2025</t>
  </si>
  <si>
    <t>UNNUMBERED DOCUMENTS</t>
  </si>
  <si>
    <t>PCR</t>
  </si>
  <si>
    <t>Alobo-Gapo Inarado</t>
  </si>
  <si>
    <t>Daraga</t>
  </si>
  <si>
    <t>CY 2019</t>
  </si>
  <si>
    <t>Remarks</t>
  </si>
  <si>
    <t>revised</t>
  </si>
  <si>
    <t>To Region:
Project Completion Report
1. San Francisco RIS (2022)
2. MNOH Mahaba RIS (OSMCIA) (CY 2022)
3. Sta. Teresita CPIP (2019)
4. San Francisco RIS (2019)</t>
  </si>
  <si>
    <t>Office Memorandum ADM 018 s 2025
Reiteration of ADM 011 s 2025</t>
  </si>
  <si>
    <t>Itinerary of Travel :
OMS-TO 340,337,338
Travel Order : OMS-TO 344</t>
  </si>
  <si>
    <t>Office Memorandum ADM 017 s 2025
NIA ACIMO's 1st Quarter CY 2025 Coordination Conference</t>
  </si>
  <si>
    <t>Itinerary of Travel :
OMS-TO 342,343, 339,341</t>
  </si>
  <si>
    <t>To Region:
Project Completion Report (Approved) supporting documents of Bugao CIS CY 2018 
Ph 1,000,000.00</t>
  </si>
  <si>
    <t>Gate Pass Vcls:
382,383,384,385,386-2025
RIS: 219,220,221-2025
Transpo Req.,: 296,297,298,299,301-2025</t>
  </si>
  <si>
    <t>Travel Order:
ADM-TO 016</t>
  </si>
  <si>
    <t>Travel Order : ENG-TO 407
Itinerary : ENG-TO 408 to 425</t>
  </si>
  <si>
    <t>RIS: 222-2025</t>
  </si>
  <si>
    <t>PETER JOHN M. REBETA 
HENDRYX CAPINO</t>
  </si>
  <si>
    <t>to conduct stake out survey works</t>
  </si>
  <si>
    <t>Gate Pass Vcls:
387-2025</t>
  </si>
  <si>
    <t>Requested to render work :
DP Vibar &amp; 5 (3/8/25)</t>
  </si>
  <si>
    <t>Itinerary: OMS-TO 345
Travel Order : OMS-TO 347</t>
  </si>
  <si>
    <t>Weekly Accomplishment Report 
1. Bonbon SPIP
2. Buga SPIP
3. Bulusan SPIP
4. Right Quinale CIS
5. MNOH Mahaba RIS (OSMCIA)</t>
  </si>
  <si>
    <t>Inspection Report for Delivery of Materials for Right Quinale CIS 
AL-EGPIPSOL-005-24INF
Jejan Const. &amp; Supply</t>
  </si>
  <si>
    <t>From Regional Office:
Memorandum
Capacity Building on the Conduct of In-house Feasibility Study and Detailed Engineering design study (FS&amp;DE) in Preparation for Devolution</t>
  </si>
  <si>
    <t>From RegionaL Office:
Approved Travel Authority
Mr. Don A. Rebadajo</t>
  </si>
  <si>
    <t>From Regional Office (Original Copy):
Correctie Actioin Request Form (CARF):
Bariw San Carlos CIS (AL-REPCIS-005-24INF) incurred -7.72%  slippage as Jan. 1-15, 2025</t>
  </si>
  <si>
    <t>Gate Pass Mtrls :
036-2025</t>
  </si>
  <si>
    <t>Travel Order :
ENG-TO 426,427, 428</t>
  </si>
  <si>
    <t>Payment for  PLDT Inc. (Albay)
Php 2,717.81</t>
  </si>
  <si>
    <t>Payroll &amp; Wages:
K. Almiñana  &amp; 2 - 12/1-18/24 (Php 27,323.80)</t>
  </si>
  <si>
    <t>Payroll &amp; Wages:
PG Credo (12/1-18/24) - Php 15,056.76
MB Dacillo (12/1-15/24) - Php 73,985.93
AJ Delgado (12/1-15/24) - Php 8,257.19
MD Belgado (12/1-15/24) - Php 66,989.25</t>
  </si>
  <si>
    <t>GILBERT S. ARABA</t>
  </si>
  <si>
    <t>March 10, 2025
March 11, 2025
March 12, 2025
March 13, 2025
March 14, 2025</t>
  </si>
  <si>
    <t>assist for the signing of variation order
supervise/monitor the on going canalization works and repair of diversion works under CY 2024 &amp; QRF 2017
supervise/monitor the on going const. of slope protection works
supervise/monitor the on going const. of solar pump
to assist the RO team for the conduct of inspection/validation of on going completed project</t>
  </si>
  <si>
    <t>Office works
Right Quinale CIS &amp; San Agustin CIS, Polangui &amp; Libon
MNOH TAPSIA &amp; MNOH OSMCIA, Oas &amp; Polangui
Bulusan SPIP, Bonbon SPIP, Buga SPIP Libon
MNOH OSMCIA RIS, San Agustin CIS Oas &amp; Libon</t>
  </si>
  <si>
    <t>Office works
to assist in supervising/monitoring of the on going canalization works and repair of diversion works under CY 2024 &amp; QRF 2017
to assist in supervising/monitoring of the on-going const. &amp; slope protection works
to assist in supervising/monitoring of the on going const. of solar pump
to assist the regional inspectorate team for the conduct of inspection/validation of on going and completed project</t>
  </si>
  <si>
    <t>Travel Order :
ENG-TO 429, 430, 431</t>
  </si>
  <si>
    <t>none
Bariw-San Carlos, Tabaco
Nagas SPIP, Tiwi
Gubat Hindi CIS
Bayandong CIS, Bacacay</t>
  </si>
  <si>
    <t>office works
to conduct site inspeciton/validation of on going project CY 2024 under REPCIS fund for weekly accomp. Report
to conduct site inspection/validation of on going CY 2024 project under CY 2024 under EGPIP solar fund for weekly accomp. Report
to conduct site inspection of on going CY 2024 project under CARP-IC fund together with top management of CARP</t>
  </si>
  <si>
    <t>Cheque &amp; Attachments:
GSIS - 2,972.92
GSIS- 22,586.81
GSIS-3,404.96
GSIS - 49,526.87
GSIS- 98,658.05
GSIS- 226,123.76
GSIS- 3,177.20
GSIS-11,227.31
GSIS- 1,494.56</t>
  </si>
  <si>
    <t>Inspection Report for the Delivery of Materials for Gubat-Hindi CIS Solar Projects
AL-EGPIPSOL-002-24INF
Kratos Devt. Corporation</t>
  </si>
  <si>
    <t>To COA:
Report of Accountability of Accountable Forms for FUND 501 (COB) period 2/1-28/25
JEV (Adjustments) FUND-501 CARP with supporting docs
JEV (Adjustments) FUND-501 CO with supporting docs (May &amp; June 2024)
JEV (Adjustments) FUND 501 LFP with supporting docs (May, June, October, November 2024)</t>
  </si>
  <si>
    <t>Inspection Report of San Agustin CIS, Libon Albay
AL-EGPIPSOL-003-24INF
Sisbro Const. &amp; Supply</t>
  </si>
  <si>
    <t>March 11, 2025
March 12, 2025
March 13, 2025
March 14, 2025</t>
  </si>
  <si>
    <t>Mapaco Banban CIS, Guinobatan
Anislag SPIP (Mayon) Daraga
Mapaco Banban CIS, Guinobatan
Quinartilan SPIP, Legazpi</t>
  </si>
  <si>
    <t>site inspection/monitoring of on going canalization works
for signing of USUFRUCT contract of the land owner
site inspection/monitoring of on going canalization works
monitoring of on going 2024 SPIP`</t>
  </si>
  <si>
    <t>Itinerary:
ENG-TO 432</t>
  </si>
  <si>
    <t>Inspection Report of Mabini CIS
AL-EGPIPSOL-004-24INF
APEX Builders</t>
  </si>
  <si>
    <t>Office Memorandum IMO 012
Creation of Inventory Team for the updating of 3year Implementation Plan 2024-2025</t>
  </si>
  <si>
    <t>MCGS, BPB on official business. OIC: LFCP 8:00 AM 8:43 AM, MCGS 8:45 to 2:00 PM, OIC : LFCP 2:01 onwards</t>
  </si>
  <si>
    <t>From Sanrho Builders Inc. 
Compliance for Rectification Works of Repair/Rehabilitation of Diversion Works, Protection, Canalization Works &amp; Canal of San Francisco RIS</t>
  </si>
  <si>
    <t xml:space="preserve">Office Memorandum ADM 016 s. 2025 (Revised)
Designated as Budget Officer/Cost Engineer
Ms. Patricia Gillyn  L. Credo </t>
  </si>
  <si>
    <t xml:space="preserve">To Regional Office :
Reply to Post Qualification Evaluation
GCI Const. &amp; Devt. Corp </t>
  </si>
  <si>
    <t>Caramoran CIS</t>
  </si>
  <si>
    <t>Caramoran</t>
  </si>
  <si>
    <t>From Regional Office: (Signed)
Notice of Meeting 
IAS Financial Audit Entrance Conf. &amp; Exit Conf. Feb. 27, 2025</t>
  </si>
  <si>
    <t>From COA:
DRRM Data for CY 2024</t>
  </si>
  <si>
    <t>Office 
South Quinale RIS, Oas &amp; Libon
South Quinale RIS, Oas &amp; Libon
South Quinale RIS, Oas &amp; Libon/Cabilogan San Juan RIS, Ligao &amp; Oas
Alobo Gapo Inarado, Daraga</t>
  </si>
  <si>
    <t>doing misellaneous office works as PCR of Mahaba RIS Tapsia under CY 2023
to conduct site inspection/monitoring of on going CY 2024 projects under 50M and SPIP (Solar)
to assist the RO Inspectorate Team in conducting final inspection of completed CY 2024 project under 30M
to conduct final pre const. meeting of the on going SPIP (Solar) &amp; site inspection/monitoring of on going CY 2024 project under 30M
to assist the RO inspectorate team in conducting final inspection of completed CY 2018 project</t>
  </si>
  <si>
    <t>to Banquerohan CIS, Malinao
Estancia Labnig CIS, Malinao
Burabod Jonop CIS, Malinao
Itaran SPIP, Polangui</t>
  </si>
  <si>
    <t xml:space="preserve"> to conduct site inspection/validation of on going CY 2024 projects under CARP IC
to conduct site inspection validation of on going CY 2024 projects under CARP IC &amp; to attend emergency meeting of the IA tohgether with Contractor re the on going slope protection works
to conduct site inspection/validation of on going CY 2024 projects under CARP IC
to conduct site inspection/validation of on going Solar CY 2024 projects under EGPIP </t>
  </si>
  <si>
    <t>Travel Order:
OMS-TO 350, 349, 347, 348,351,352</t>
  </si>
  <si>
    <t>Payroll &amp; Wages:
MAT Alnas &amp; 3  (2/1-15/2025)</t>
  </si>
  <si>
    <t>Office Memorandum ADM 019 s. 2025 
Reminder to Timely Register attendance using the Biometrics System &amp; Logbook (Engr. Ma. Dolores S. Belgado)</t>
  </si>
  <si>
    <t>Payroll &amp; Wages :
R. Llave (2/1-15/25)</t>
  </si>
  <si>
    <t>To Catanduanes:
NIA Certification for Sand &amp; Gravel Permit Application 
1. Gil A. Taule Jr. 
2. Ruvee Angeli S. Pantino</t>
  </si>
  <si>
    <t>To Regional Office:
Request for Issuance of Irrig. Coverage Certification
1. Arnel Lorico
2. Danilo Soria
3. Sunwestville Realty &amp; Devt. Corp
4. Calleja Realty &amp; Devt. Corp</t>
  </si>
  <si>
    <t>Travel Order:
ADM-TO 017</t>
  </si>
  <si>
    <t>Gate Pass Vcls:
388,389,390,391,392,393,394-2025
RIS: 223-2025
Transpo Req. : 290,303,300,302,306</t>
  </si>
  <si>
    <t xml:space="preserve">Certificate of Attendance on Seminar titled "Empowering Women: Understanding the Female Reproductive System and its Cure" on March 12, 2025   (ALL FEMALE EMPLOYEES)
Bernardita P. Balingasa &amp; 38 others                                                </t>
  </si>
  <si>
    <t>Bank Reconciliation Statement for Fund-501 COB
LBP Account No. 2762-1087-82 
ao December 31, 2024</t>
  </si>
  <si>
    <t>Purchase Order:
Ballarbare Catering Services (Nov. 21-22, 2024)
Php 35,520.00</t>
  </si>
  <si>
    <t>CP Allowance: 
Engr. Mark Cloyd So (Php 1,500.00)</t>
  </si>
  <si>
    <t>Purchase Order:
Car Access Auto Supply and Gen. Merchandise (Php 72,100.00)</t>
  </si>
  <si>
    <t>Purchase Order:
WFM Enterprises Corporation (Php 85,000.00)</t>
  </si>
  <si>
    <t>JEV
Transfer of Const. &amp; Progress Assets 
Muntopar Builders Corp. (Php 33,160,719.20)
Completed projects of Muntopar Builders (Php 36,200,451.72)</t>
  </si>
  <si>
    <t>Reimbursement :
Myra M. Etcobanez for the month of December 2024
Php 900.00</t>
  </si>
  <si>
    <t>Payroll &amp; Wages for Gratuity Pay:
JS Africa &amp; 81 (Php 534,000.00)</t>
  </si>
  <si>
    <t>TEV:
NB Nash for the month of March 2024 (Php 2,305.00)</t>
  </si>
  <si>
    <t>Reimbursement :
Ma. Dolores Sayson-Belgado (Oct - Dec 2024)
Php 4,622.00</t>
  </si>
  <si>
    <t>Mapaco Banban CIP, Guinobatan, Albay                 Mapaco Banban CIP, Guinobatan, Albay            Mapaco Banban CIP, Guinobatan, Albay         Mapaco Banban CIP, Guinobatan, Albay</t>
  </si>
  <si>
    <t>March 11, 2025</t>
  </si>
  <si>
    <t>Itinerary of Travel: ENG-TO433</t>
  </si>
  <si>
    <t>RECORD OF INCOMING DOCUMENTS TO ACIMO MANAGER'S OFFICE</t>
  </si>
  <si>
    <t xml:space="preserve">January 02, 2025 to February 27, 2025 </t>
  </si>
  <si>
    <t>To Regional Office:
Request for Preventive Maintenance Services of Zoomlion Excavator</t>
  </si>
  <si>
    <t>Itba, Manito
Itba, Manito
Itba, Manito
San Francisco RIS, Tabaco City</t>
  </si>
  <si>
    <t xml:space="preserve">survey works/inventory of canals </t>
  </si>
  <si>
    <t>to conduct site inspection of the on going CY 2024 project
to conduct validation of the completed works for 1st Partial Billing
to conduct validation of the completed works for 1st Partial Billing
to assist the RO Inspectorate team for the inspection of the on going project</t>
  </si>
  <si>
    <t>MNOH, Hibiga RIS, Polangui
Caratagan CIS, Pioduran
Bayandong CIS, Bacacay
Badian Catburawan, Oas &amp; Ligao</t>
  </si>
  <si>
    <t>Travel Order:
OMS-TO 354
Itinerary: 
ENG TO 434, 435</t>
  </si>
  <si>
    <t xml:space="preserve">ROLAND O. CLARIÑO </t>
  </si>
  <si>
    <t>Bariw-San Carlos, Tabaco
Itba CIP, Manito
Itba CIP, Manito
Itba CIP, Manito
Bariw-San Carlos, Tabaco</t>
  </si>
  <si>
    <t>March 10, 2025
March 11, 2025
March 12, 2025
March 13, 2025
March 14, 2026</t>
  </si>
  <si>
    <t>CHLOWELL FERBY B. NASOL</t>
  </si>
  <si>
    <t>Doña Tomasa CIS, Guinobatan
Tuliw Pawa CIS, Malinao
San Francisco RIS, Tabaco
San Francisco RIS, Tabaco
San Francisco RIS, Tabaco</t>
  </si>
  <si>
    <t>survey works
survey works
inventory works of canals
inventory works of canals
inventory works of canals</t>
  </si>
  <si>
    <t>RONALD LLEVA</t>
  </si>
  <si>
    <t>to conduct pumpting test</t>
  </si>
  <si>
    <t>Cabilogan-San Juan RIS, Oas &amp; Ligao</t>
  </si>
  <si>
    <t>San Francisco RIS, Tabaco
Tuliw Pawa CIS, Malinao
San Francisco RIS, Tabaco
San Francisco RIS, Tabaco
San Francisco RIS, Tabaco</t>
  </si>
  <si>
    <t>inventory of Canals
survey works
inventory of Canals
inventory of Canals
inventory of Canals</t>
  </si>
  <si>
    <t>ARNULFO NATIVIDAD BANGA</t>
  </si>
  <si>
    <t>San Francisco RIS, Tabaco
Itba CIP, Manito
Itba CIP, Manito
Itba CIP, Manito
San Francisco RIS, Tabaco</t>
  </si>
  <si>
    <t xml:space="preserve">survey works
survey works
survey works
survey works
inventory of canals </t>
  </si>
  <si>
    <t>MARK N. NAVARRO</t>
  </si>
  <si>
    <t>Mapaco Banban CIP, Guinobatan (whole week)</t>
  </si>
  <si>
    <t>Alobo Gapo SPIP, Daraga
Sna Fernando-San Andres SIP &amp; San Andres SPIP, Sto. Domingo
Tres Hijos SIP, Sto. Domingo
Libod Ilawod SIP, Camalig</t>
  </si>
  <si>
    <t>Site Validation/ Lot Identification
Site Validation/ Lot Identification
Site Validation/ Lot Identification
Site Validation/ Lot Identification</t>
  </si>
  <si>
    <t>Inspection Report for Cabilogan-San Juan RIS 
AL-EGPIPSOL-006-24INF
Fixtructure Const. &amp; Supply</t>
  </si>
  <si>
    <t>From COA:
AOM No. 2025-09(2024) NIA ACIMO
Discrepancies in the Payroll Computation</t>
  </si>
  <si>
    <t>Gate Pass Vcls:
037-2025</t>
  </si>
  <si>
    <t>Travel Order:
OMS-TO 355
Gate Pass Vcls: 395-2025</t>
  </si>
  <si>
    <t>From Regional Office :
Memorandum 
Invitation to attend  the Philippine Association of Agriculturist's 12th Congress and 2025 Philippine Agriculturists' Summit</t>
  </si>
  <si>
    <t>From Regional Office :
Submission of List of Participants for the formulkation and Presentation of the Operations and Maintenance Manuals (Volume 1 &amp; 2) for NIS</t>
  </si>
  <si>
    <t>From Regional Office :
Submission of Maintenance Reports</t>
  </si>
  <si>
    <t>From COA:
AOM No. 2025-10(2024) NIA ACIMO
Unreliable Report on PPE</t>
  </si>
  <si>
    <t>From Regional Office:
Memorandum
Reiteration of Submission of Application for Condonation</t>
  </si>
  <si>
    <t xml:space="preserve">Revised layout in PCR
Nasisi RIS CY 2019 
Buhay Na Kudos CY 2020
Balasbas CIS CY 2020 
Bamban CIP CY 2019 </t>
  </si>
  <si>
    <t>TRAVEL ORDER: OMS-TO357 &amp; OMS-TO356</t>
  </si>
  <si>
    <t>Alobo Gapo SPIP, Daraga
San Fernando-San Andres SIP &amp; San Andres SPIP, Sto. Domingo
Tres Hijos SIP, Sto. Domingo
Libod Ilawod SIP, Camalig</t>
  </si>
  <si>
    <t>Office Memorandum IMO 013
Submission of Catch-up Plan and Explanation for February 2025 Performance</t>
  </si>
  <si>
    <t>To Dawn Engineering Const. &amp; Supply:
Lacking Documentary requirements for Contract Payment</t>
  </si>
  <si>
    <t>To CPR Const. &amp; Supply Inc. :
Lacking Documentary requirements for Contract Payment</t>
  </si>
  <si>
    <t>Gate Pass Vcls:
396,397398-2025
Transpo Req. : 305, 304-2025</t>
  </si>
  <si>
    <t>Internal:
Corrective Action Request Form (CARF)
AC02503:03
Non-submission of application for condonation, resulting to 0% accomplishment from the  monthly target of 80 applications for the month of February 2025</t>
  </si>
  <si>
    <t>Internal:
Corrective Action Request Form (CARF)
AC02503:04
Non-Submission of Certificate of No Right-of-Way Problem for CY 2025 Projects</t>
  </si>
  <si>
    <t xml:space="preserve">Clearance Form of Gerard L. Albaño </t>
  </si>
  <si>
    <t>Payroll  Wages &amp; Allowances:
R. Nacario (1/16-31/25) Php 10,231.55
R. Nacario (2/1-15/25) Php 8,526.29
C. Reyes (2/1-15/25) Php 16,929.90</t>
  </si>
  <si>
    <t>TEV
Noel B. Nash (July 2024) Php 1,620.00</t>
  </si>
  <si>
    <t>15% Mobilization/Advance Payment:
ALDACU Const. &amp; Supply 
AL-EGPIPSOL-011-24INF
Php 2,259,558.75</t>
  </si>
  <si>
    <t>Purchase Order:
Claire's Resto Catering (Oct. 2, 2024)
Php 34,000.00</t>
  </si>
  <si>
    <t>To Regional Office:
Clarification regarding submission of condonation applications for the month of February 2025</t>
  </si>
  <si>
    <t>Purchase Order:
Glory's Diner (Php 51,890.00)
Glory's Diner (Php 49,300.00)</t>
  </si>
  <si>
    <t>Office Memorandum IMO 014
Submiaaion of List of Job Order Employees for renewal</t>
  </si>
  <si>
    <t>TEVs:
SA Pontillas (August 2024) Php 2,000.00
SA Pontillas (Nov. 2024) Php 2,000.00
CM Rastrullo (June &amp; Dec. 2024) Php 4,200.00</t>
  </si>
  <si>
    <t>Report of Collection &amp; Deposits 
January 28 to Feb. 27, 2025</t>
  </si>
  <si>
    <t>Application for Leave:
VE Pitallano  (3/4/25)</t>
  </si>
  <si>
    <t>Report of Disbursement &amp; Report of Check Issued 
January 1-15, 2025
Feb. 1-15, 2025</t>
  </si>
  <si>
    <t>Purchase Order:
Glory's Diner (Php 49,140.00)</t>
  </si>
  <si>
    <t>TEV :
C. Reyes (June 2024) Php 1,169.00</t>
  </si>
  <si>
    <t>TEV:
Kayceelyn M. Tapia (Dec. 05,07  &amp; 16-21, 2024)
Php 5,714.00</t>
  </si>
  <si>
    <t>Cheques &amp; Attachments:
1. Ligao City Water District (LCWD) Php 4,151.28
2. Virac Water District (Php 199.50)
3. NIA F-501 LFP (Php 73,840.94)
4. NIA F-501 LFP (Php 259,750.54)
5. Modesto Harley S. Nate (Php 10,000.00)</t>
  </si>
  <si>
    <t>1st Progress Billing :
First OMB Const. &amp; Devt. Corp
Balasbas CIS
ALCARP-REPCIS-018-24INF
Php 3,500,858.23</t>
  </si>
  <si>
    <t>RIS: 224-2025</t>
  </si>
  <si>
    <t>South Quinale RIS, Oas &amp; Libon</t>
  </si>
  <si>
    <t>to conduct inspection of on going project</t>
  </si>
  <si>
    <t>DENR Legazpi</t>
  </si>
  <si>
    <t>Travel Order:
ENG-TO 436,437 
OMS-TO 358</t>
  </si>
  <si>
    <t>Certificate of Appreciation:
Maricar Gumba, RN
Sheena Ros, RN
Ruthleen Alcantara, RN</t>
  </si>
  <si>
    <t>PHIC Remittances
February 2025
1. E. Abila &amp; 37
2. V. Manlangit &amp; 1
3. M. Dacillo &amp; 9</t>
  </si>
  <si>
    <t>2nd Progress Billing :
Mabini CIS
AL-EGPIPSOL-004-24INF</t>
  </si>
  <si>
    <t>4 SETS, FOR SIGNATURE</t>
  </si>
  <si>
    <t>Purchase Order:
Claire's Resto &amp; Catering Services dated 12/09/24
 (Php 49,750.00)</t>
  </si>
  <si>
    <t>TEV:
VJ Peralta - April 2024 (Php 5,660.00)
EJ Jacob - July 2024 (Php 1,995.00)
C. Pongpong Nov. 5-21, 2024 (Php 2,000.00) 
Noel B. Oraye - Nov. 2024 (Php 5,500.00)</t>
  </si>
  <si>
    <t>Gate Pass Vcls:  
399,400-2025</t>
  </si>
  <si>
    <t>Reimbursement  for Petty Cash:
Bernardita P. Balingasa
Oct. 8, 2024 to Dec. 13, 2024</t>
  </si>
  <si>
    <t>Personnel Locator Slip :
9:30 AM, 3/12/25, CM Rastrullo , Personal</t>
  </si>
  <si>
    <t>Personnel Locator Slip :
3/12/25, 1:00PM, Official, Jeric A. Amados</t>
  </si>
  <si>
    <t>Travel Order:
ENG-TO 438</t>
  </si>
  <si>
    <t>Oas &amp; Libon, Convergence Sites</t>
  </si>
  <si>
    <t>to assist DPWH on Joint Inspection</t>
  </si>
  <si>
    <t>Lacking documentary requirements for Contract Payment</t>
  </si>
  <si>
    <t>Gate Pass Vcls:
401-2025
Personnel Locator Slip: 
3/12/25, 1:00 pm, Official, JA Amados</t>
  </si>
  <si>
    <t>CHARLON G. CAADLAWON</t>
  </si>
  <si>
    <t>#27 Buenos Aires St. Antipolo, Bagamanoc, Catanduanes</t>
  </si>
  <si>
    <t>Cheques &amp; Attachments :
1. Kairos Food &amp; Allied Services Corporation (Php 33,187.50)
2. Glory's Diner (Php 22,771.50)
3. NIAMPCO (Php 6,660.90)
4. Mark Cloyd G. So (Php 1,500.00)
5. Jun Shane M. Peñafiel (Php 1,980.00)</t>
  </si>
  <si>
    <t>Letter request under Job Order status for Recall Order on April 2025
1. Administrative Section
2. Finance Section
3. Catanduanes Sub Office</t>
  </si>
  <si>
    <t>Re-submission of Attachments for Contract Time Suspension due to Variation Order of Contract No. CAT-REPCIS-010-24INF
Macutal CIS
TNB Builders</t>
  </si>
  <si>
    <t>PCR:
San Roque CIP
SIP-CT-003-19</t>
  </si>
  <si>
    <t>Travel Order:
OMS-TO 359</t>
  </si>
  <si>
    <t>Travel Order:
OMS-TO 360,361</t>
  </si>
  <si>
    <t>Office Memorandum No. IMO015 s. 2025
Timely Submission of  Maintenance Report every 5th of the following month</t>
  </si>
  <si>
    <t>Inspection Report:
1. Backhoe for the repair of Temporary flood wall destroyed by Typhoon Kristine at San Agustin CIS, Libon, Albay
2. Backhoe request for desilting of canal caused by Typhoon Kristine at San Francisco Gabon CIS, Sugcad, Polangui, Albay</t>
  </si>
  <si>
    <t>Gate Pass Vcls:
402, 403,404,405-2025
RIS : 225, 226-2025
Transpo Req. : 310,309-2025
Travel Order: 439</t>
  </si>
  <si>
    <t>Travel Order:
FIN-TO 005</t>
  </si>
  <si>
    <t>Program of Works (POW)
Mahaba RIS (MAZOIA) 
Php 7,355,000.00
REPAIR-NIS 2025</t>
  </si>
  <si>
    <t>Cheques &amp; Attachments :
1. Jun Shane M. Peñafiel (Php 2,000.00)
2. Jun Shane M. Peñafiel (Php 1,980.00)
3. Jun Shane M. Peñafiel (Php 1,980.00)
4. Jun Shane M. Peñafiel (Php 1,980.00)
5. Jun Shane M. Peñafiel (Php 1,980.00)
6. Jun Shane M. Peñafiel (Php 1,980.00)</t>
  </si>
  <si>
    <t>From Tan-gatue Adjustment Company Inc. 
Sanrho Builders Inc:</t>
  </si>
  <si>
    <t xml:space="preserve">Globalflow Industrial Supplies Co. Inc. </t>
  </si>
  <si>
    <t>From Regional Office :
Memorandum
Review of the FY 2026 Proposed Projects</t>
  </si>
  <si>
    <t>Travel Order:
OMS-TO 362</t>
  </si>
  <si>
    <t>Payroll &amp; Wages:
RC Aycardo  &amp; 4  (12/1-18/24) Php 54,793.37</t>
  </si>
  <si>
    <t>Payroll &amp; Wages:
AJ Delgado (12/1-15/24) Php 8,257.19
PG Credo (12/1-18/24) Php 15,056.76
E. Abila &amp; 5 (11/1-15/24) Php 69,533.34</t>
  </si>
  <si>
    <t xml:space="preserve">To COA:
Reply for the requested DRRM Data for CY 2024 </t>
  </si>
  <si>
    <t>Payroll &amp; Wages:
MB Dacillo &amp; 6 (12/1-15/24) Php 73,985.93</t>
  </si>
  <si>
    <t>To COA:
Transmittal only:
 Copy of Purchase Request, Purchase Order and IAR
dated :
 Feb. 18, 2025
March 5, 2025
March 12, 2025</t>
  </si>
  <si>
    <t>Gate Pass Vcls: 406-2025
RIS : 227-2025</t>
  </si>
  <si>
    <t>To Regional Office:
Condonation of Writing off of loanse of Unpaid ISF Back Account Balance per RA 10969
1. Cesar Reora Jr. &amp; 20 others</t>
  </si>
  <si>
    <t>1st Partial Billing of BANIAGA CIS
CAT-REPCIS-005-24INF
JMREO Const. &amp; Services
Php 5,689,135.95</t>
  </si>
  <si>
    <t>Authority to Render Overtime Services: (03/12/25)
PG. Credo &amp; 1</t>
  </si>
  <si>
    <t>TRAVEL ORDER: OMS-TO363</t>
  </si>
  <si>
    <t>TRAVEL ORDER: ENG-TO440</t>
  </si>
  <si>
    <t>MAHABA RIS (MAZOIA)</t>
  </si>
  <si>
    <t>RIS: 229, 228-2025</t>
  </si>
  <si>
    <t>Gate Pass Vcls: 407-2025
Transportation Req. : 312-2025</t>
  </si>
  <si>
    <t>Monthly Summary report of fuel and oil consumption
1. January 2025
2. February 2025</t>
  </si>
  <si>
    <t xml:space="preserve">To Catanduanes: 
2nd &amp; Final Progress Billing of Contract No. CAT-RREIS-006-23INF
Bugao &amp; Obo Mosbos CIS
CPR Const. &amp; Supply Inc. </t>
  </si>
  <si>
    <t>Travel Order:
OMS-TO 364, 365</t>
  </si>
  <si>
    <t>Purchase Order:
3JA Office &amp; School Supply  (Office Chair &amp; Table)
Php 34,740.00</t>
  </si>
  <si>
    <t>TEV:
Noel B. Nash - July 2024 (Php 2,280.00)</t>
  </si>
  <si>
    <t xml:space="preserve">To GSIS: Atty. Eugene C. Virgo
Justifications/requested in designating Ms. Vilma M. Manlangit as ERF Handler </t>
  </si>
  <si>
    <t>As-take Plans of Cabilogan-San Juan RIS (CY2024)</t>
  </si>
  <si>
    <t>As-take Plans of Alobo-Gapo-Inarado CIS (CY 2024)</t>
  </si>
  <si>
    <t>1st Progress Billing:
Tilod Sta. Maria CIS 
CAT-REPCIS-006-24INF</t>
  </si>
  <si>
    <t>1. Albay Provincial Agriculrtural Office (APAO)
Request for Facilitator/Lecturer on "Planting Caring and Management of High Value Crops" on March 21, 2025, Friday at HRISIA Office, Balinad Polangui Albay
Invitation:
1. IA President of MAZOIA
2. IA President of HRISIA
3. IA President of KBCIA</t>
  </si>
  <si>
    <t>Record receipt of Cash Settlement  from Various personnel 
Php 133.00</t>
  </si>
  <si>
    <t>Payroll &amp; Wages:
1. LK Calabines &amp; 2 (2/1-15/25) Php 21,980.59
2. J. Cellano &amp; 2 (2/1-15/25) Php 15,473.79
3. A. Guarin &amp; 3 (2/1-15/25) Php 30,059.15</t>
  </si>
  <si>
    <t>Travel Order:
ADM-TO 015
 Requested to Render Work 
1. MDO Orogo (3/2/25)
2. KAL Almiñana (3/7/25)</t>
  </si>
  <si>
    <t>Payroll &amp; Wages:
1. JL Agripa &amp; 5 (2/1-15/25) Php 59,509.61
2. AR Madrideo &amp; 3 (2/1-15/25) Php 20,862.50</t>
  </si>
  <si>
    <t xml:space="preserve">  Requested to Render Work
1. HD Capino &amp; 2 (3/7/25)
2. JA Amado &amp; 1 ( 3/6/25)
3. JA Amado &amp; 1 ( 3/7/25)
4. JA Amado &amp; 2 ( 3/8/25)
5. MCN Azutea (3/8/25)</t>
  </si>
  <si>
    <t xml:space="preserve">To Regional Office:
As-Stake Plans for CY 2024
1. Alobo-Gapo-Inarado CIS 
2. Cabilogan- San Juan RIS </t>
  </si>
  <si>
    <t>To MAZOIA:
Letter request at lease 15 participants to attend the Training on Financial Management System (FMS) cum GAD on March 19-20, 2025</t>
  </si>
  <si>
    <t xml:space="preserve">Letter of Intent of Mrs. Bernardita P. Balingasa </t>
  </si>
  <si>
    <t>Office Memorandum ADM 021 s. 2025
Procurement Processing Period</t>
  </si>
  <si>
    <t>Office Memorandum ADM 020 s. 2025
Reminder on the submission of Attachments to Payroll</t>
  </si>
  <si>
    <t>Purchase Order :
Pandayan Superstores Inc. dated March 7, 2025 (Php 5,292.00)</t>
  </si>
  <si>
    <t>To COA:
Transmittal of Bank Reconciliation for Fund-501 COB</t>
  </si>
  <si>
    <t>From RO:
Submission of Application for condonation</t>
  </si>
  <si>
    <t>From RO:
ACIMO #5-501-2025-051
Restoration of NIS-Cancellation 
Php 99,793.77</t>
  </si>
  <si>
    <t>From RO:
2nd Tracer
Submission of Monthly Material tesing results for all completed and on going projects</t>
  </si>
  <si>
    <t xml:space="preserve">TEVs:
1. Elizabeth J. Jacob - April 2024 (Php 2,000.00)
2. B. Balingasa - December 2024   
3. E. Peligan - Nov. - Dec. 2024 </t>
  </si>
  <si>
    <t xml:space="preserve">To Mr. Mario Laynesa
Notice of Termination of Appointment </t>
  </si>
  <si>
    <t>Purchase Request: 
PR No. :  2025-03-0039 (Php 40,500.00)
PR No. 2025-03-0038 (Php 28,080.00)</t>
  </si>
  <si>
    <t>Gate Pass Vcls: 408,409,410-2025
Transpo Req. 314,313-2025</t>
  </si>
  <si>
    <t>Travel Order :
OMS-TO 366
Requested to Render Work:
1. MA Robas &amp; 1 (3/15/25)</t>
  </si>
  <si>
    <t>To COA:
Transmittal only 
JEV Adjustments for CARP, LFP, COB (July &amp; October 2024)</t>
  </si>
  <si>
    <t>Requested to Render Work:
1. DMC Mayor &amp; 6  (3/10-14/25)</t>
  </si>
  <si>
    <t>To Region: (Transmittal Only)
CY 2025 Program of Works of Mahaba RIS (MAZO IA)
Php 7,355,000.00</t>
  </si>
  <si>
    <t>Travel Order:
OMS-TO 367</t>
  </si>
  <si>
    <t>Final Billing:
Gigmoto CIS
JMREO Const. &amp; Services
Php 1,863,357.54</t>
  </si>
  <si>
    <t>GATE PASS: 412, 411-2025</t>
  </si>
  <si>
    <t xml:space="preserve">Construction of canal lining            </t>
  </si>
  <si>
    <t>March 14, 2025</t>
  </si>
  <si>
    <t xml:space="preserve">ANGELO V. MARQUEZ
MARK ANJO ALNAS
RICHIEL A. MASAGCA
KAYCELYN TAPIA
JOMER L. BEO
JOSHUA LUMBAO
DINDO Z. MANLANGIT
FREDERICK MELGAR
EDILBERTO R. BEO JR. </t>
  </si>
  <si>
    <t>NIA ACIMO ALBAY OFFICE, TRUBURAN LIGAO CITY</t>
  </si>
  <si>
    <t>Alobo-Gapo Inarado PIP, Daraga Albay</t>
  </si>
  <si>
    <t>Final inspection of CY 2018 Project</t>
  </si>
  <si>
    <t>Travel Order:
ENG-TO442 &amp; 443</t>
  </si>
  <si>
    <t>Travel order: OMS-TO368 &amp; 369</t>
  </si>
  <si>
    <t>To Region:
Request for trailer truck on March 17-18, 2025</t>
  </si>
  <si>
    <t>To attend the CY 2025 Q1 Assessment and comprehensive review of proposed FY 2026 Irrigation Project</t>
  </si>
  <si>
    <t>1st Partial billing:
Inagasan CIS JMRED Const. Services
with perfected contract (BID Docs)</t>
  </si>
  <si>
    <t>Authority to render Overtime Services: 
LKA. Calabines (03-13-25)
JA. Siguenza (03-12 &amp; 13-25)
JA. Siguenza &amp;1 (03-09-25)
HD. Capino &amp; 2 (03-07-25)</t>
  </si>
  <si>
    <t>Office Memo. No. IMO016
Subject: CY 2025 Q1 Assessment and Comprehensive Review of Proposed FY 2026 Irrigation Project</t>
  </si>
  <si>
    <t>NWRB Statement of Account Irrigation (National/Corp.)</t>
  </si>
  <si>
    <t>AOM MONITORING OF NIA ACIMO</t>
  </si>
  <si>
    <t>GATE PASS: 414, 415,416, 417-2025
transpo. Req: 115,311-2025
Travel Order: OMS-TO370 &amp; OMS-TO371</t>
  </si>
  <si>
    <t>Personnel Locator Slip:
03/14/25, 1:30pm, Personal, JV. Penaflor</t>
  </si>
  <si>
    <t>Personnel Locator Slip:
03/14/25, 1:00pm, Personal, DRP. Pagal</t>
  </si>
  <si>
    <t>LGU LIGAO
24TH CITY ANNIV. ON MARCH 18, 2025</t>
  </si>
  <si>
    <t>Personnel Locator Slip:
03/14/25, 1:30pm, OFFICIAL, JPR. Papa</t>
  </si>
  <si>
    <t>Authority to Render Overtime Services: (03/15/25)
VJA. Peralta &amp; 1
Travel Order: OMS-TO372</t>
  </si>
  <si>
    <t>Travel Order: OMS-TO373</t>
  </si>
  <si>
    <t>To Region: (Transmittal)
Subject: Plantilla of Casual Appointment - Noel B. Oraye, Jr.</t>
  </si>
  <si>
    <t>Personal Locator Slip:                                                                                                                             03/14/25, 2:30 PM, Personal, A. Calpe</t>
  </si>
  <si>
    <t>Daily Time Record - N. Reodique</t>
  </si>
  <si>
    <t>Payroll and Wages:                                                                                                                                          CL. Lontac - February 1-15, 2025</t>
  </si>
  <si>
    <t>Resubmission of 2nd Partial Progess Billing for CY 2024 Macutal CIS, Baras, Catanduanes</t>
  </si>
  <si>
    <t>Payroll and Wages:                                                                                                                            MB Dacillo &amp; 6 - 2/1-15/2025</t>
  </si>
  <si>
    <t>Payroll and Wages:                                                                                                                                 Dacillo &amp; 6 - January 16-31, 2025</t>
  </si>
  <si>
    <t>AS-TAKE Plans of Nagas SPIP</t>
  </si>
  <si>
    <t>TRAVEL ORDER: OMS-TO374
GATE PASS VEHICLE: 418-2025
RIS: 231-2025
TRANSPO REQ: 141, 142, 143, 144, 145, 146, 147, 148, 149, 150, 151-2025</t>
  </si>
  <si>
    <t>Authority to render Overtime Services: 
MCN. AZUTEA (03-13-25)</t>
  </si>
  <si>
    <t>IPCR:
AS. RAPOSA &amp; 3 OTHERS (JULY-DEC. 2024)
NS. REODIQUE &amp; 6 OTHERS (JANUARY-JUNE 2025)</t>
  </si>
  <si>
    <t>REPLY TO AOM NO. 2025-05 (2024) NIA ACIMO</t>
  </si>
  <si>
    <t>ACIMO 5-501-2024-052
REPAIR OF NIA-CANCELLATION
PHP90,701.89 &amp;2 OTHERS</t>
  </si>
  <si>
    <t>STATUS OF FUNDS UNDER CY2024 GAA (As of feb. 2025)</t>
  </si>
  <si>
    <t>TRAVEL ORDER ON MARCH 17-18, 2025 ATTEND THE 1ST QUARTER FINANCE ASSESSMENT AND PLANNING CONFERENCE</t>
  </si>
  <si>
    <t>TRAINING WORKSHOP ON (SPMS) ON APRIL 3-4, 2025</t>
  </si>
  <si>
    <t>TRANSMITTAL TO RO:
SUBJECT: HARD COPIES OF IPCR-RATING FOR JUL-DEC 2024 AND TARGET FOR JAN-JUN 2025</t>
  </si>
  <si>
    <t>WAGES: (Feb. 15,2025)
J. Dolz  &amp; 7</t>
  </si>
  <si>
    <t>WAGES: (Jan. 16-31,2025)
CL. Lontac</t>
  </si>
  <si>
    <t>TRANSMITTAL TO RO:
SUBJECT: MOA OF CARP-IC</t>
  </si>
  <si>
    <t>Authority to Render Overtime Services: (03/14/25)
MDC. S (03/14/25)
RG. AYCARDO &amp;1 (03/15/25)
Travel Order: ENG-TO443</t>
  </si>
  <si>
    <t>LETTER TO HON. FERNANDO V. GONZALES &amp; JOCELYN PAJE FOR SEMINAR/WORKSHOP FOR FINANCIAL MANAGEMENT SYSTEM (FMS) FOR MAZOIA</t>
  </si>
  <si>
    <t>RECORD OF RECLASSIFICATION:
JEV AC 2024-07690
JEV AC 2024-08-767
JEV AC 2024-12-1159</t>
  </si>
  <si>
    <t>TRANSMITTAL TO RO:
LETTER OF INTENT TO RETIRE (COMPULSORY-BERNARDITA P. BALINGASA)</t>
  </si>
  <si>
    <t>To Region: (Transmittal Only)
Project Completion Report (PCR) - Catanduanes
1. Caramoran CIS (FY 2020) &amp; 4</t>
  </si>
  <si>
    <t>To Region: (Transmittal Only)
Project Completion Report (PCR) - Albay
1. Kimahat CIP (CY 2023)  &amp; 5</t>
  </si>
  <si>
    <t>Itinerary of Travel :
ENG-TO 444</t>
  </si>
  <si>
    <t xml:space="preserve">Tagpo CIS, Ligao </t>
  </si>
  <si>
    <t>Tagpo CIS, Ligoa</t>
  </si>
  <si>
    <t>Itba CIP, Manito</t>
  </si>
  <si>
    <t>Tagpo CIP, Ligao</t>
  </si>
  <si>
    <t>Mapaco-Banban CIP, Guinobatan</t>
  </si>
  <si>
    <t>Authority to Render OT Services:
1. WP Eusebio (3/2/25)</t>
  </si>
  <si>
    <t>Itinerary of Travel :
OMS-TO 378,379, 376
Travel Order:
OMS-TO 380,381</t>
  </si>
  <si>
    <t>Itinerary of Travel:
OMS-TO 375, 377</t>
  </si>
  <si>
    <t>8:00 to 9:15 am (BPB), 9:20 onwards MCGS</t>
  </si>
  <si>
    <t>Cheque &amp; Attachments:
First OMB Const. &amp; Devt. Corp (Php 2,581,011.18)</t>
  </si>
  <si>
    <t>contract survey works</t>
  </si>
  <si>
    <t>Gate Pass Vcls: 419,420,421,422-2025
RIS: 232,233,234,235-2025
Transpo Req. : 321,319,318,317,316-2025
Travel Order: ENG-TO 463, OMS-384
Itinerary: OMS-TO 383</t>
  </si>
  <si>
    <t>March 17, 2025</t>
  </si>
  <si>
    <t xml:space="preserve">Office </t>
  </si>
  <si>
    <t xml:space="preserve">Cabilogan San Juan RIS, Ligao </t>
  </si>
  <si>
    <t>Office/South Quinale RIS, Oas &amp; Libon</t>
  </si>
  <si>
    <t>doing misselaneous woks and to attend weekly meeting w/ Acting DM &amp; Chief of Eng</t>
  </si>
  <si>
    <t xml:space="preserve">to attend meeting/project presentaiton w/ the regional manager &amp; staff. </t>
  </si>
  <si>
    <t>Itinerary :
ENG-TO 464</t>
  </si>
  <si>
    <t>From Catanduanes:
NIA-Catanduanes Sub Office Strategic Management Review &amp; Planning for 1st Quarter 2025</t>
  </si>
  <si>
    <t>To Region:
Submission of Status for NIA DPWH Convergence Program</t>
  </si>
  <si>
    <t>Requested to Render Work:
1.  C Petilla (3/12 &amp; 15/25)
2. DP Vibar (3/15/25)</t>
  </si>
  <si>
    <t>Inascan CIP, Guinobatan</t>
  </si>
  <si>
    <t>Pinamaniquian CIS, Ligo</t>
  </si>
  <si>
    <t>Ologon SPIP</t>
  </si>
  <si>
    <t xml:space="preserve">Buga SPIP  </t>
  </si>
  <si>
    <t>inventory of canals</t>
  </si>
  <si>
    <t>relocation survey wroks</t>
  </si>
  <si>
    <t xml:space="preserve">inventory of canals </t>
  </si>
  <si>
    <t xml:space="preserve">PETER JOHN REBETA </t>
  </si>
  <si>
    <t>DENR-MNS &amp; ROD Legazpi</t>
  </si>
  <si>
    <t>Buga SPIP, Libon</t>
  </si>
  <si>
    <t xml:space="preserve">research data  </t>
  </si>
  <si>
    <t xml:space="preserve">From RO:
Post Qualification Evaluation
Equator Energy Corp. </t>
  </si>
  <si>
    <t>From RO :
Post Qualification Evaluation-NT Aliniante Surveying and Engineering Services &amp; 5 others</t>
  </si>
  <si>
    <t>Travel Order: OMS-TO 385,386
Itinerary: OMS-TO 387</t>
  </si>
  <si>
    <t>Itinerary:
ENG-TO 445 to 462</t>
  </si>
  <si>
    <t>Travel order:
OMS-TO 389</t>
  </si>
  <si>
    <t>To COA: Transmittal
Reply to AOM No. 6
2025-06 (2024)</t>
  </si>
  <si>
    <t xml:space="preserve">From RO:
Status of Application for the Position of Engineer A, SWRFT, Principal Engr. A
JR Dayupay 
MAT Alnas </t>
  </si>
  <si>
    <t xml:space="preserve">To COA: (Transmittal only)
Copy of Purchase Request, Purchase Order, Inspection &amp; Acceptance Report  (10 various) </t>
  </si>
  <si>
    <t>Itinerary:
OMS-TO 388</t>
  </si>
  <si>
    <t>Travel Order:
ADM-TO 019</t>
  </si>
  <si>
    <t>March 17-21, 2025</t>
  </si>
  <si>
    <t>to conduct site inspection/monitoring of on going CY 2024 projects under 50M and SPIP (Solar)</t>
  </si>
  <si>
    <t>to conduct site inspection/monitoring of on going CY 2024 projects under 30M rectified works for endorsement for RO for final inspection and conduct final pre const. meeting of SPIP (Solar)</t>
  </si>
  <si>
    <t>ro prepare weekly SWA reports and other office works and conduct site inspection/monitoring of on going SPIP (Solar project)</t>
  </si>
  <si>
    <t xml:space="preserve">Bariw-San Carlos, Tabaco  </t>
  </si>
  <si>
    <t>stake out works survey works</t>
  </si>
  <si>
    <t>DON A. CONCEPCION</t>
  </si>
  <si>
    <t>CHLOWELL L. FERBY NASOL</t>
  </si>
  <si>
    <t>Bonga CIS, Bacacay</t>
  </si>
  <si>
    <t>inventory of works of canals</t>
  </si>
  <si>
    <t>strip mapping</t>
  </si>
  <si>
    <t>Fidel Surtida CIS, Sto. Domingo</t>
  </si>
  <si>
    <t>Sta. Teresa CIS, Malilipot</t>
  </si>
  <si>
    <t>Mapaco-Banban CIS, Guinobatan</t>
  </si>
  <si>
    <t>SAMMY P. PELIGAN</t>
  </si>
  <si>
    <t>Tres Hijos SIP, Sto. Domingo</t>
  </si>
  <si>
    <t>site validation/lot identification</t>
  </si>
  <si>
    <t xml:space="preserve">San Francisco RIS, Tabaco </t>
  </si>
  <si>
    <t>Gate Pass Mtrls: 038-2025</t>
  </si>
  <si>
    <t>Requested to Render Work:
1. RA Lleva (3/13/25)
2. MDC Salitr (3/14/25)
3. HD Capino &amp; 1 (3/15/25)</t>
  </si>
  <si>
    <t xml:space="preserve">Application for Leave
1. WP Eusebio (2/28/25)
2. AML Dela Cruz &amp; 1( 3/10/25) </t>
  </si>
  <si>
    <t>Report regarding the IA Meeting at Balasbas CIS , Manito Albay regarding the suspension of work</t>
  </si>
  <si>
    <t>Inspection Reports:
1. Itaran SPIP (AL-EGPIPSOL-008-24INF) Grelips Const. &amp; Devt.
2. Santicon SPIP (AL-EGPIPSOL-010-24INF) Grelips Const. &amp; Devt. 
3. Estancia Labnig CIS (ALCARP-REPCIS-014-24INF) Omega Contracting &amp; Devt. Corp</t>
  </si>
  <si>
    <t>Mapaco Banban CIS, Guinobatan</t>
  </si>
  <si>
    <t>Anislag (Mayon) SPIP
Gapo SPIP, Daraga</t>
  </si>
  <si>
    <t>site inspection/monitoring of on going canalization works</t>
  </si>
  <si>
    <t>to secure the remaining documents from the landowner
monitor/validation of on going const. of works</t>
  </si>
  <si>
    <t>Travel Order: ADM-TO 016
Itinerary: ENG-TOI 465</t>
  </si>
  <si>
    <t>Requested to Render Work:
1. LMB Olivera (3/15/25)</t>
  </si>
  <si>
    <t xml:space="preserve">Application for Leave &amp; CTO
1. AE Rull &amp; 7 </t>
  </si>
  <si>
    <t>To RO:
Invitation to witness in conducting a water pumpting test at Mabini CIS, Daraga, Albay</t>
  </si>
  <si>
    <t>DTR of Vida E. Pitallano (Jan. 1-15 &amp; 16-31, 2025)</t>
  </si>
  <si>
    <t>Payroll &amp; Wages:
1. C Nasol &amp; 7 (2/1-15/25)
2. MD Belgado &amp; 4  (12-1-15/24)</t>
  </si>
  <si>
    <t xml:space="preserve">MNOH-Hibiga RIS </t>
  </si>
  <si>
    <t>CCNIS CY 2021</t>
  </si>
  <si>
    <t>4 SETS</t>
  </si>
  <si>
    <t xml:space="preserve">Amount </t>
  </si>
  <si>
    <t>To Region:
Additional Attachments/Plans for Estancia Labnig  CIS</t>
  </si>
  <si>
    <t>To Region:
Reply to 2nd Tracer: Submission of Monthly Material Testing results for all completed &amp; on going projects</t>
  </si>
  <si>
    <t>MARK  CHRISTIAN R. MARBELLA</t>
  </si>
  <si>
    <t>To COA:
Reply to AOM 2025-03 (2024) NIA ACIMO</t>
  </si>
  <si>
    <t>MNOH TAPSIA RIS &amp; MNOH OSMCIA, Oas &amp; Polangui</t>
  </si>
  <si>
    <t>attend meeting/office works</t>
  </si>
  <si>
    <t>to assist in supervising/monitor the on-going construction of canalization works repair of diversion works under CY 2024 and QRF 2017</t>
  </si>
  <si>
    <t>asssist for the conduct of inspection/validation of regional office inspectorate team for the on going project under CY 2024 fund</t>
  </si>
  <si>
    <t>to assist  in supervising/monitoring of the on going const. under CY 2024 project</t>
  </si>
  <si>
    <t>office works</t>
  </si>
  <si>
    <t>to assist in supervising/monitoring of the on going const. of canalization works and repair of diversion works under CY 2024 fund</t>
  </si>
  <si>
    <t>to asisst the regional inspectorate team for the conduct on inspeciton/validation of on going project under CY 2024 fund</t>
  </si>
  <si>
    <t>ti assist in Supervising/monitoring of the on going const. under CY 2024 projects</t>
  </si>
  <si>
    <t>Burabod Jonop, Malinao
Tagoytoy CIS, Malinao</t>
  </si>
  <si>
    <t>Estancia Labnig CIS, Malinao</t>
  </si>
  <si>
    <t>Office works</t>
  </si>
  <si>
    <t>to conduct site inspection/validation of on going Solar CY 2024 projects under EGPIP SOLAR</t>
  </si>
  <si>
    <t xml:space="preserve">to conduct site inspection/validation of on going Solar CY 2024 projects under CARP IC
to coordinate with the land owner regarding the site location of the solar pump CY 2024 </t>
  </si>
  <si>
    <t>to conduct siter inspection/validaiton of on going CY 2024 projects under CARP IC</t>
  </si>
  <si>
    <t>To assist in conducting site inspeciton/validaion of the on going solar CY 2024 projects under EGPIP SOLAR</t>
  </si>
  <si>
    <t xml:space="preserve">to assist in conducting site inspection/validation of on going Solar CY 2024 projects under CARP IC
to coordinate with the land owner regarding the site location of the solar pump CY 2024 </t>
  </si>
  <si>
    <t>to assist in conducting site inspection/validation of the on going CY 2024 project under CARP IC</t>
  </si>
  <si>
    <t>Gate Pass Vcls: 427,426,423,424, 425
Transpo Req. : 320, 324, 325</t>
  </si>
  <si>
    <t>Itinerary :
ENG-TO 466 to 469, OMS-TO 391,
Travel Order: OMS-TO 393, 394, 395
 ADM-TO 018, 020</t>
  </si>
  <si>
    <t xml:space="preserve">To RO:
CY 2025 Program of Works (POW) of Cagsawa CIS </t>
  </si>
  <si>
    <t>Itinerary: OMS-TO397,398</t>
  </si>
  <si>
    <t>From: South Quinale Irrigators Association Inc.
Re: Letter request for assistance in desilting of irrigation canal at Brgy. Linao &amp; Gumabao and use of backhoe &amp; truck for hauling</t>
  </si>
  <si>
    <t>TRAVEL ORDER: ADM-TO021</t>
  </si>
  <si>
    <t>PERSONNEL LOCATOR SLIP: 
03/18/25, 11:50 am, OFFICIAL, CL. LONTAC</t>
  </si>
  <si>
    <t>Submission of newly aquired &amp; disposed assets for the 1st Quarter of CY 2025</t>
  </si>
  <si>
    <t>FY 2025 PROJECTS BASED ON GAA</t>
  </si>
  <si>
    <t>Authority to Render OT Services:
1. RP. BONAPOS &amp;1 (3/4/25)</t>
  </si>
  <si>
    <t>FROM CATANDUANES: 
2nd &amp; Final Billing of Repair/Restoration of Dororian CIS, Contract No. CAT-RREIS-008-23INF</t>
  </si>
  <si>
    <t>FROM CATANDUANES: 
Resubmission of cY 2025 Program of Works for Pajo San Isidro Solar Pump Irrigation Project, Virac Catanduanes</t>
  </si>
  <si>
    <t>March 17, 2025
March 18, 2025
March 19, 2025
March 20, 2025
March 21, 2025</t>
  </si>
  <si>
    <t>Office
Office
San Francisco RIS, Tabaco City, Albay
Nagas SPIP, Tiwi, Albay
Bayandong CIS, Bacacay Albay</t>
  </si>
  <si>
    <t>Offfice Work
Offfice Work
To conduct site inspection/validation of completed project CY 2022 together with COA inspectorate.
To conduct site inspection/validation of ongoing project CY 2024 under EGPIP Solar fund for weekly accomplishment report.
To conduct site inspection/validation of ongoing CY 2024 project under CARP-IC fund togethr with top management6 of CARP.</t>
  </si>
  <si>
    <t>March 18, 2025</t>
  </si>
  <si>
    <t>FROM CATANDUANES: 
Resubmission of Certificate of compliance for CY 2023 "Repair/Restoration of Cabuyuan CIS", Panganiban, Catanduanes</t>
  </si>
  <si>
    <t>FROM CATANDUANES: 
2nd &amp; final Progress Billing of Repair and Restoration of BUGAO CIS &amp; OBO Mosbos CIS, Contract No. CAT-RREIS-006-23INF</t>
  </si>
  <si>
    <t>FROM CATANDUANES: 
2nd &amp; final Progress Billing of Repair and Restoration of TILOD &amp; NAGBARORONG CIS, CONTRACT NO. CAT-RREIS-007-23INF</t>
  </si>
  <si>
    <t>FROM CATANDUANES: 
3 YEAR CIS IMPLEMENTATION PLAN CY 2024-2026</t>
  </si>
  <si>
    <t>FROM CATANDUANES: 
Resubmission of cY 2025 Program of Works for AROYAO SOLAR PUMP, Irrigation Project, San Miguel, Catanduanes</t>
  </si>
  <si>
    <t>Gate pass: 428-2025
RIS: 236-2025
TRANSPO REQ: 327-2025
TRAVEL ORDER: OMS-TO400</t>
  </si>
  <si>
    <t>CPES IMPLEMENTATION</t>
  </si>
  <si>
    <t>POST-QUALIFICATION EVALUATION</t>
  </si>
  <si>
    <t>PAYMENT OF O&amp;M SUBSIDY TO ALL Ias UNDER IMT CONTRACT</t>
  </si>
  <si>
    <t>MAINTENANCE AND OTHER OPERATIONG EXPENSES
Php 300,000.00</t>
  </si>
  <si>
    <t>Approved acceptance Letter (compulsary-retirement BPB)</t>
  </si>
  <si>
    <t>ITINERARY OF TRAVEL: ENG-TO470</t>
  </si>
  <si>
    <t>Authority to Render OT Services:
1. JMR. SARION (3/4/25)</t>
  </si>
  <si>
    <t>TRANSMITTAL TO COA:
1. NOV. 1-15 CARP (CKDJ &amp; GJ)
2. NOV. 16-30 CARP (CKDJ &amp; GJ)
3. OCT. 16-30 CARP (GJ)</t>
  </si>
  <si>
    <t>Gatepass: 429, 430, 431, 432, 433-2025
RIS: 237, 238-2024
TRANSPO. REQ.: 330, 326, 322, 328, 329, 330-2025
TRAVEL ORDER: OMS-TO393 &amp; OMS-TO399</t>
  </si>
  <si>
    <t>VALUE ADDED SKILLS TRAINING ON FRUIT BASKET MAKING ATTACHEMENTS</t>
  </si>
  <si>
    <t xml:space="preserve">IPCR:
 JENNIMEL DAYUPAY &amp; 3 OTHERS                                                                                                                                                                                                                                                                                                                                                                                                                                                                                                                                                                                                                                                                                                                                                                                                                                                                                                                                                                                                                                                                                                                                                                                                                                                                                                                                                                                                                                                                                                                                                                                                                                                                                                                                                                                           </t>
  </si>
  <si>
    <t>TRAVEL ORDER: ENG-TO471</t>
  </si>
  <si>
    <t>TRANSMITTAL TO RO: 
CY 2025 PROGRAM OF WORKS (POW) OF MARIGONDON CIS</t>
  </si>
  <si>
    <t>TRANSMITTAL TO RO: 
CY 2025 CLUSTERED POW OF OLOGON SPIP, AROYAO SPIP AND PAJO SAN ISIDRO SPIP</t>
  </si>
  <si>
    <t>TRANSMITTAL TO RO: 
CY 2025 POW &amp; PLANS OF OLOGON SPIP</t>
  </si>
  <si>
    <t>TRANSMITTAL TO RO: 
CY 2025 POW OF MNOH HIBIGA RIS (HRISIA)</t>
  </si>
  <si>
    <t>ENDORSEMENT FOR FINAL INSPECTION OF CONTRACT NO. CAT-REPCIS-005-24INF
BANIAGA CIS</t>
  </si>
  <si>
    <t>ENDORSEMENT FOR FINAL INSPECTION OF CONTRACT NO. CAT-REPCIS-007-24INF (1)
SUPANG-DATAG CIS</t>
  </si>
  <si>
    <t>Personnel Locator Slip: 
3/19/25, 9:00AM, Official, ChristianLB Lontac
3/19/25, 9:00AM, Official, JL Agripa</t>
  </si>
  <si>
    <t>GATE PASS FOR MATERIALS: 039-2025
TRAVEL ORDER: OMS-TO402 &amp; ENG-TO472</t>
  </si>
  <si>
    <t>GATE PASS: 434-2025</t>
  </si>
  <si>
    <t xml:space="preserve">                                                                                                                                                                                                                                                                                                                                                                                                                                                                                                                                                                                                                                                                                                                                                                                                                                                                                                                                                                                                                                                                                                                                                                                                                                                                                                                                                                                                                                                                                                                                                                                                                                                                                                                                                                                                                                                                                                                                                                                                                                                                                                                                                                                                                                                                                                                                                                                                                                                                                                                                                                                                                                                                                                                                                                                                                                                                                                                                                                                                                                                                                                                                                                                                                                                                                                                                                                                                                                                                                                                                                                                                                                                                                                                                                                                                                                                                                                                                                                      </t>
  </si>
  <si>
    <t>TRANSMITTAL TO RO: 
CY 2025 POW &amp; PLANS OF  MNOH-MAZOIA</t>
  </si>
  <si>
    <t>To RO:
Revised Reconstitution of the Bids &amp; Awards Committee</t>
  </si>
  <si>
    <t>To RO:
CY  2025 Program of Works (POW) for Catanduanes
1. Aroyao SPIP (Php 50,000,000.00)
2. Pajo San Isidro SPIP (Php 30,000,000.00)</t>
  </si>
  <si>
    <t>To RO:
As-take Plans for Right Quinale CIS CY 2024</t>
  </si>
  <si>
    <t>Itinerary:
OMS-TO 390
Travel Order: ENG-TO 473, 474</t>
  </si>
  <si>
    <t>Hibiga RIS, Polangui</t>
  </si>
  <si>
    <t>as stake survey works &amp; site validation</t>
  </si>
  <si>
    <t xml:space="preserve">To RO :
CY 2025 Program of Works (POW) of Agos Sta. Cruz CIS                                                                                                          </t>
  </si>
  <si>
    <t>Itinerary :
ENG-TO 445, ENG-T0 462
Travel Order: OMS-T0 403</t>
  </si>
  <si>
    <t>Personnel Locator Slip: 
3/19/25, 3:00PM, AB Calpe, Personal</t>
  </si>
  <si>
    <t>Letter from Mr. Fernando B. Buensalida</t>
  </si>
  <si>
    <t>Requested to render work :
1. JA Amados &amp; 1 (3/18/25)</t>
  </si>
  <si>
    <t>NWRB 
V-ALB-2024-12-042
Allang Segundo Nogpo, Segundo Nogpo, 4507, Libon Albay</t>
  </si>
  <si>
    <t>Travel Order:
ENG-TO 475</t>
  </si>
  <si>
    <t>ROLAND LLEVA</t>
  </si>
  <si>
    <t>From RO:
Submission of Newly acquired &amp; disposed assets for the t1st Quarter of CY 2025</t>
  </si>
  <si>
    <t>From RO :
Corrective Action Request Form (CARF)
1. Oco CIS (CAT-REPCIS-009-24INF) incurred -6.61% slippages as of February 15, 2025
2. Bariw San Carlos CIS (AL-REPCIS-005-24INF) incurred -7.52% slippages as February 15, 2025. It was observed that last January 15, 2025, the project also incurred -7.72% slippages</t>
  </si>
  <si>
    <t>From Catanduanes:
Approved FIVC -Resolution No. AC001-25
FDS Const. &amp; Supply 
Repair/Resto of Mintay CIS</t>
  </si>
  <si>
    <t>From RO:
Submission of Status of Funds as of Feb. 28, 2025 
GAA 2021,2023,2024 for Fund 501-Fund</t>
  </si>
  <si>
    <t>From RO:
Technical Report for the Solar Powered Irrigation Project in ACIMO</t>
  </si>
  <si>
    <t>March 20, 2025
March 21, 2025</t>
  </si>
  <si>
    <t>Alobo Gapo Inarado, Daraga
Cagbacong SPIP, Legazpi City</t>
  </si>
  <si>
    <t>to conduct site inspection/validation/monitoring of on going project 
to conduct site inspection/validation/monitoring of on going CY 2025</t>
  </si>
  <si>
    <t>Itinerary:
ENG-TO 476</t>
  </si>
  <si>
    <t>Inspection Report for the delivery of Materials 
1. Caratagan CIS (AL-EGPIPSOL-001-24INF)
2. Ipanao SPIP (AL-EGPIPSOL-011-24INF)</t>
  </si>
  <si>
    <t>1st Progress Billing:
Repair/Restoration of Tinago CIS 
CAT-REPCIS-001-24INF
QJ Construction</t>
  </si>
  <si>
    <t>Mobilization of Backhoe for the repair of Temporary flood wall destroyed by Typhoon Kristin at San Agustin CIS, Libon Albay</t>
  </si>
  <si>
    <t>Gate Pass Vcls: 440,435,436,4367,438,439-2025
RIS: 242,241,239,240-2025
Transpo Req. : 334335,336,337,331,153, 152-2025
Travel Order: OMS-TO 404</t>
  </si>
  <si>
    <t xml:space="preserve">Bill and Statement of Account for Dry Season 2024
1. Jose Tibor &amp; 8 others
2. Edison Lomawon &amp; 10 others </t>
  </si>
  <si>
    <t xml:space="preserve">Application for Leave &amp; CTO:
1. IFP III Berdin &amp; 7 others </t>
  </si>
  <si>
    <t>TRAVEL ORDER: ADM-TO022</t>
  </si>
  <si>
    <t>MNOH-Hibiga RIS, Polangui</t>
  </si>
  <si>
    <t xml:space="preserve">to conduct site validation of the ongoing CY 2024 and repair of drip irrigation projects </t>
  </si>
  <si>
    <t>TraveL Order: OMS-TO 405, ENG-TO 477, 478</t>
  </si>
  <si>
    <t>Report on the Lost Lateral C Head steel gate</t>
  </si>
  <si>
    <t>Bacong, Ligao City</t>
  </si>
  <si>
    <t>Travel Order: ENG-TO 479
Gate Pass: 441-2025
Transpo Req. : 338-2025</t>
  </si>
  <si>
    <t>Office Memorandum No. ADM 022 s. 2025
Rendition of Overtime Services</t>
  </si>
  <si>
    <t>To RO:
AS-TAKE PLANS FOR CABILOGAN-SAN JUAN RIS CY 2024
AS-TAKE PLANS FOR TAGOYTOY CIS CY 2024</t>
  </si>
  <si>
    <t>Personnel Locator Slip:
3/20/25, 1:00pm, Official, JA Amados</t>
  </si>
  <si>
    <t>To RO:
CY 2025 Program of Works of  Typhoon Kristine Damage of Alibuag CIS, San Andres Catanduanes</t>
  </si>
  <si>
    <t>Application for Leave:
SA Pontillas (3/21/25)
Authority to Render Overtime Services :
RS Nacario (3/12/25)</t>
  </si>
  <si>
    <t>Personnel Locator Slip:
3/20/25, 2:00pm,  DP Vibar, Official</t>
  </si>
  <si>
    <t>Personnel Locator Slip:
3/20/25, 1:00pm, Personal, RPBonapos</t>
  </si>
  <si>
    <t>Authority to render overtime services:
JB Completo (3/15/25)</t>
  </si>
  <si>
    <t>From RO:
NIA ROV
OPCR &amp; DPCR 
Rating for July to December 2025 
Target January to June 2025
IPCR Target June to December 2025 (MCGS)
IPCR Rating July to December 2024 (MCGS)</t>
  </si>
  <si>
    <t>To RO:
Operations and Maintenance monthly report of Albay-Catanduanes IMO for the month of February 2025</t>
  </si>
  <si>
    <t>Travel Order:
OMS-TO 406</t>
  </si>
  <si>
    <t>Letter from HRIS IA :
Re: conduct of field validation of the const. of building/structure   within the Service area of Hibiga RIS</t>
  </si>
  <si>
    <t xml:space="preserve">Building construction at Service Area of HRISIA </t>
  </si>
  <si>
    <t>Payroll &amp; Wages:
MD Belgado &amp; 4 (11/1-15/24) Php 66,989.25</t>
  </si>
  <si>
    <t>Payroll &amp; Wages:
MD Belgado &amp; 4 (11/16-30/24) Php 66,989.25</t>
  </si>
  <si>
    <t>To COA: (Transmittal)
1. JEVs &amp; Attachments for LFP &amp; COB</t>
  </si>
  <si>
    <t>Gate Pass Mrtls: 040-2025</t>
  </si>
  <si>
    <t>To COA:
Reply to COA AOM No. 2025-03 (2024)</t>
  </si>
  <si>
    <t>To COA:
Reply to COA AOM NO. 2025-09 (2024) ACIMO</t>
  </si>
  <si>
    <t>Payroll &amp; Wages:
Nasol &amp; 7 (2/16-28/25) Php 47,367.96</t>
  </si>
  <si>
    <t>LGU Malinao:
Request for Participation in Multi-Sectoral Forum on Rish-Sensitive and Eco-Efficient CLUP of Malinao</t>
  </si>
  <si>
    <t>Payroll &amp; Wages:
G. Aycardo &amp; 3 (2/16-28/25) Php 22,449.05</t>
  </si>
  <si>
    <t>To COA:
Accomplishment Report for Gender &amp; Development CY 2024</t>
  </si>
  <si>
    <t xml:space="preserve">PhilRice :
Pariticipation Technology Demonstration in Brgy. Bay, Ligao City </t>
  </si>
  <si>
    <t>Travel Order: OMS-TO 407</t>
  </si>
  <si>
    <t>Narrative Report:
Refresher on Financial Management System
March 19-20, 2025</t>
  </si>
  <si>
    <t>Gate Pass Vcls: 443,442,444,445,446,447-2025
RIS: 243,244,245-2025
Transpo Req. : 341, 342, 340,332,333-2025</t>
  </si>
  <si>
    <t>Narrative Report:
Creation and Orientation of inventory team for 3rd year implementation plan 2024-2025</t>
  </si>
  <si>
    <t>Schedule of Duties of ISG (March 2025)</t>
  </si>
  <si>
    <t>Site Inspection of Possible within the canal right-of-way easemetn</t>
  </si>
  <si>
    <t>Transmittal to COA:
Purchase Request, Purchase Order &amp; Inspection and Acceptance Report:
1. ENGCAT-24-09-001</t>
  </si>
  <si>
    <t>Payroll &amp; Wages: 
G. Aycardo &amp; 6 (2/16-28/2025) Php 22,449.05</t>
  </si>
  <si>
    <t xml:space="preserve">LGU Bacacay:
Brgy. Gubat,iraya 
Requesting for assistance  in terms of irrigation structure to provide necessary needs of water </t>
  </si>
  <si>
    <t>Cheque &amp; Attachments:
1. Vilma M. Manlangit (Php 62,096.13)
2. Rizaldy P. Polidario (Php 6,600.00)
3. Carlito C. Pongpong (Php 8,218.00)
4. Haji P. Polidario (Php 1,500.00)
5. Ma. Dolores S. Belgado (Php 4,622.00)
6. Rizalty P. Polidario (Php 2,550.00)</t>
  </si>
  <si>
    <t>Cheque &amp; Attachments:
1. Carlito C. Pongpong (Php 4,081.00)
2. 3JA Office and School Supplies (Php 32,878.93)
3. Car Access Auto Supply &amp; Gen. Merchandise Inc. (Php 68,237.50)
4. Ballabare Catering Services (Php 33,744.00)
5. Myra M. Etcobanez (Php 900.00)</t>
  </si>
  <si>
    <t>IMT Contracts:
1. Alibuag CIS (Tominawog Irrigators Assoc. Inc.)
2. Tarba CIS (Wagdas Tarba IA Inc.)
3. Macutal CIS (Macarinapo IA Inc.)
4. San Roque CIS (Pangcalon San Roque IA Inc. )
5. Libjo CIS (Libjo San Pedro Talisay IA Inc.)
6. Pangcayawan CIS (Pangcayanan Panganiban IA Inc.)
7. Caningag CIS (Kurakof Farmers IA Inc. )
8. Baniga CIS (Baniaga IA Inc)
9. Catagbacan CIS (Catagbacan San Andres IA inc)
10. Oco CIS (Viganon IA Inc.)
11. Buhi CIS (Buhi San Miguel IA Assoc. 
12. Panganiban CIS (Salvacion Panganiban IA Inc.)
13. Carangag CIS (Carangag Kunsad IA Assoc Inc.)
14. Alinawan CIS (Alinawan San Antonio IA Inc.)</t>
  </si>
  <si>
    <t>Badian Catburawan CIS, Oas</t>
  </si>
  <si>
    <t xml:space="preserve">to conduct site inspection of the on going CY 2024 projects  </t>
  </si>
  <si>
    <t>Travel Order: ENG-TO 480, 481</t>
  </si>
  <si>
    <t>NCIP ROV Iriga, Camarines Sur</t>
  </si>
  <si>
    <t>claim NCIP Certificate of non overlap (CNP) for the project of the modernization of CSJ RIS</t>
  </si>
  <si>
    <t>Travel Order : ENG-TO 482</t>
  </si>
  <si>
    <t>Cabilogan-San Juan RIS , Ligao City-Oas</t>
  </si>
  <si>
    <t>to conduct joint inspection with ROV Inspection team of CY 2024</t>
  </si>
  <si>
    <t>Gate Pass Mtrls : 040-2025</t>
  </si>
  <si>
    <t>Travel Order:  OMS-TO 408
Requesting to render work 
JA Amados (3/22/25)
JDC Berzuela (3/22/25)</t>
  </si>
  <si>
    <t>Gate Pass Vcls: 448-2025
RIS: 246-2025</t>
  </si>
  <si>
    <t>Certificate of Appreciation:
1. Edmark O. Mapa
2. Engr. Von Jayvee A. Peralta</t>
  </si>
  <si>
    <t>Requesting to render OT Work:
1. NB Oraye Jr. (3/17&amp;18/2025)</t>
  </si>
  <si>
    <t>Itinerary of travel: ENG-TO483, ENG-TO484</t>
  </si>
  <si>
    <t>Burabod Jonop CIS, Malinao Albay</t>
  </si>
  <si>
    <t>Itaran SPIP</t>
  </si>
  <si>
    <t>To conduct site inspectio/validation of on-going CY-2024 projects under CARP-IC</t>
  </si>
  <si>
    <t>To conduct site inspectio/validation and stake-out of main canal of on-going SOLAR CY 2024 projects under EGPIP SOLAR</t>
  </si>
  <si>
    <t>To conduct site inspectio/validation of main canal of on-going SOLAR CY 2024 projects under EGPIP SOLAR</t>
  </si>
  <si>
    <t>25/03/2025
26/03/2025
27/03/2025
27/03/2025</t>
  </si>
  <si>
    <t>Banquerohan CIS
Legazpi City
Alobo-Gapo Inarado PIP, Daraga Albay
Burabod Jonop CIS, Malinao Albay
Itaran SPIP</t>
  </si>
  <si>
    <t>To conduct site inspectio/validation of on-going CY-2024 projects under CARP-IC
To conduct site inspectio/validation and stake-out of main canal of on-going SOLAR CY 2024 projects under EGPIP SOLAR
To conduct site inspectio/validation of on-going CY-2024 projects under CARP-IC
To conduct site inspectio/validation of main canal of on-going SOLAR CY 2024 projects under EGPIP SOLAR</t>
  </si>
  <si>
    <t>ENDORSEMENT FOR FINAL INSPECTION OF CONTRACT NO. CAT-REPCIS-001-24INF</t>
  </si>
  <si>
    <t>TRANSMITTAL &amp; ATTACHMENTS COB</t>
  </si>
  <si>
    <t>TRANSMITTAL &amp; ATTACHMENTS LFP AND CARP</t>
  </si>
  <si>
    <t>FUND TRANSFER 501 COB
PHIC REMITTANCES (SEPT&amp; OCT 2024)
(ADJUSTMENTS)</t>
  </si>
  <si>
    <t>1ST PROGRESS BILLING OF ALIBUAG CIS
JMRED CONST. SERVICES
with perfected Contract (Bid Docs)</t>
  </si>
  <si>
    <t xml:space="preserve"> Travel Order: OMS-TO409</t>
  </si>
  <si>
    <t>To COA:
Transmittal of Response to Audit Observe Memorandum [AOM No. 2025-09 ACIMO] - Discrepancies in the Payroll Computation</t>
  </si>
  <si>
    <t>Fixtructure Const. &amp; Supply
2nd Progress Billing 
Cabilogan San Juan RIS
AL-EGPIPSOL-006-24INF</t>
  </si>
  <si>
    <t>Daily Driver's Ticket: 154,155156,157,158,159,163, 164,160,161,162-2025</t>
  </si>
  <si>
    <t>Authority to render overtime services
1. JB Completo (3/8/25)</t>
  </si>
  <si>
    <t>Inspection Report for Libjo CIS Solar Project
AL-EGPIPSOL-012-24INF
Kratos Devt. Corporation</t>
  </si>
  <si>
    <t>Variation Order No. 1 
Bariw San Carlos  with attached plans</t>
  </si>
  <si>
    <t xml:space="preserve">Inventory of Communal Irrigation System
1. Inascan CIS
2. Masarawag CIS
3. Centro Occidental CIS
4. Tagpo CIS
5. Pinamaniquian CIS </t>
  </si>
  <si>
    <t>To RO: (Transmittal only)
Project Completion Report (PCR)
1. MNOH Hibiga RIS 2021
2. Balasbas CIS 2020
3. Bamban CIP 2019
4. Quinartilan CIS 2019
5. MNOH Nasisis RIS (Bahamas IA) 2019</t>
  </si>
  <si>
    <t>To Catanduanes:
Approved copy of 1st Progress Billing of Inagasan CIS
JMReo Const. &amp; Services</t>
  </si>
  <si>
    <t>Itinerary:
ENG-TO 363 to 382</t>
  </si>
  <si>
    <t>Application for Leave:
LFC Pante (3/31/25)</t>
  </si>
  <si>
    <t>Payroll &amp; attachments:
1. R. Llave (2/16-28/25)
2. IP Adelante &amp; 3 (2/16-28/25)</t>
  </si>
  <si>
    <t xml:space="preserve">IMT Contracts:
1. Subigadala IA Inc.
2. Mahaba RIS Zone 1 IA Inc.
3. TAPSS IA Inc.
4. Farmers IA of Lower Talisay (FIALOTA) 
5. Ogsong IA Inc. 
6. Bufas-Busay Farmers Assoc. Inc. </t>
  </si>
  <si>
    <t>To Catanduanes:
Approved copy of 1st Progress Billing of Tinago CIS
QJ Construction</t>
  </si>
  <si>
    <t xml:space="preserve">Daily Driver's Ticket: 165-2025
Travel Order: OMS-TO 410,411
Gate Pass Vcls: 449-2025
</t>
  </si>
  <si>
    <t>Itinerary :
OMS-TO 412</t>
  </si>
  <si>
    <t>From RO:
RIS No. 24-11-818B
Contract Farming</t>
  </si>
  <si>
    <t>Itinerary:
OMS-TO 413,414</t>
  </si>
  <si>
    <t>To Region:
Request for Issuance of Irrigation Coverage Certification
1. Wenifredo Cardiño
2. Victor T. Bernal</t>
  </si>
  <si>
    <t>March 25, 2025</t>
  </si>
  <si>
    <t>March 26, 2025</t>
  </si>
  <si>
    <t>Itinerary: ENG-TO 506</t>
  </si>
  <si>
    <t>Itinerary: OMS-TO 415</t>
  </si>
  <si>
    <t>Personnel Locator Slip:
3/25/25, 1:00PM, Official, JA Amados
3/25/25, 1:00PM, Official, NS Reodique</t>
  </si>
  <si>
    <t>Gate Pass Vcls: 450,451,452,453,454,455-2025
RIS:249,250,251-2025
Transpo Req. : 344,345,346,347,348,352,351-2025</t>
  </si>
  <si>
    <t>Mobilization of Backhoe for the restoration and excavation at South Quinale RIS, Linao, Libon, Albay</t>
  </si>
  <si>
    <t xml:space="preserve">Holiday </t>
  </si>
  <si>
    <t>non-working holiday</t>
  </si>
  <si>
    <t>to attend coordination meeting re issues of right of way along on going const. of slope protection upstream &amp; downstream of dam</t>
  </si>
  <si>
    <t>to conduct site inspection/validation of on foinf CY 2024 project under REPCIS fund for weekly accomp. Report</t>
  </si>
  <si>
    <t>South Quinale RIS, Oas &amp; Libon
Cabilogan San Juan RIS, Ligao &amp; Oas</t>
  </si>
  <si>
    <t>Cabilogan-San Juan RIS, Ligao City &amp; Oas, 
South Quinale RIS, Oas &amp; Libon</t>
  </si>
  <si>
    <t>Tagas-Alkala-Kilicao CIP, Daraga</t>
  </si>
  <si>
    <t>to assist the IDO In charge in re solving the ROW problem under SPIP Solar CY 2024 project under monitoring of rectification works punchlist by RO Inspectorate team</t>
  </si>
  <si>
    <t>to attend online survey for DARMA and conduct site inspection/monitoring of on going CY 2024 projects under SPIP Solar</t>
  </si>
  <si>
    <t>to conduct site inspection/monitoring of rectified works punchlisht by RO inspectorate team under 30M and supervision/monitoring of on going CY 2024 project under 50M</t>
  </si>
  <si>
    <t>to conduct ocular inspection and identification of items of works in canalization for ROW with the contractors representative, IDO assigned, IA representative &amp; PIC</t>
  </si>
  <si>
    <t>Badian Catburawan CIP, Oas &amp; Ligao</t>
  </si>
  <si>
    <t>Gapo SPIP/Alobo (inarado) SPIP, Daraga</t>
  </si>
  <si>
    <t>Taysan, Mapaco Banban CIS, Guinobatan</t>
  </si>
  <si>
    <t>monitoring/validation of on going diversion works</t>
  </si>
  <si>
    <t>site inspection &amp; monitoring of on going CY 2024 project (gapo)
assist the IDO assigned for the POW negotiation concerned landowners at Alobo</t>
  </si>
  <si>
    <t>to conduct site inspection/validation of on going project CY 2024 under EGPIP Solar fund for weekly accomp. Report</t>
  </si>
  <si>
    <t>to conduct site inspection of on going CY 2024 project under EGPIP Solar fund for weekly accomp. Report</t>
  </si>
  <si>
    <t>MNOH-TAPSIA &amp; MNOH Osmcia Oas &amp; Polangui</t>
  </si>
  <si>
    <t>Bulusan SPIP, Bonon SPIP, Libon</t>
  </si>
  <si>
    <t>Buga SPIP, LIBON</t>
  </si>
  <si>
    <t>to supervise/monitor the on going const. of slope protection works</t>
  </si>
  <si>
    <t>to supervise/monitor the on going const. of canalization works and repair of diversion works under CY 2024 fund</t>
  </si>
  <si>
    <t>to supervise/monitor the on going const. under CY 2024 project</t>
  </si>
  <si>
    <t>MNOH TAPSIA RIS &amp; MNOH OSMCIA Oas &amp; Polangui</t>
  </si>
  <si>
    <t>Right Quinale RIS and San Agustin CIS, Polangui &amp; Libon</t>
  </si>
  <si>
    <t xml:space="preserve">Bulusan SPIP, Bonbon SPIP, Libon </t>
  </si>
  <si>
    <t xml:space="preserve">to assist in supervising/monitoring of the on going const. of slope </t>
  </si>
  <si>
    <t>to assist/monitor the on going const. of canalization works and repair of diversion works under CY 2024 fund</t>
  </si>
  <si>
    <t>to assist/monitor the on going const. under CY 2024 project</t>
  </si>
  <si>
    <t>Itinerary:
ENG-TO 510,511</t>
  </si>
  <si>
    <t>Itinerary : 
OMS-TO 416,417,418,419,420
ENG-TO 507, 508</t>
  </si>
  <si>
    <t>Letter of Intent from Ms. Kimberly Anne L. Almiñana</t>
  </si>
  <si>
    <t>From Catanduanes:
Warranty Bond (Original) of Repair/Restoration of Libjo CIS
CAT-RREIS-009-23INF</t>
  </si>
  <si>
    <t>From Catanduanes:
Submission of project completion and turn over for CY 2023 of Repair/Restoration of Tilod CIS, Baras Catanduanes</t>
  </si>
  <si>
    <t>From DPWH ROV:
Final list of projects under the NIA-DPWH Convergence Program for FY 2025</t>
  </si>
  <si>
    <t>From Catanduanes:
Submission of Justification on the delayed rectification works in Siay CIP</t>
  </si>
  <si>
    <t>From Catanduanes:
Submission of attachments for 2nd Partial Progress Billing for CY 2024 of Macutal CIS</t>
  </si>
  <si>
    <t>NIAMPCO for Remittance of loan payment
S. Balondo &amp; 1 (Jan. 205)</t>
  </si>
  <si>
    <t>Adjustments
Liquidation of Cash Advancs of Jessica B. Completo
Php 32,219.12</t>
  </si>
  <si>
    <t>TEV:
VJ Peralta (Oct. - December 2024) 
Php 2,885.00</t>
  </si>
  <si>
    <t>TEV:
Coleen M. Rastrullo (June &amp; December 2024) 
Php 4,200.00</t>
  </si>
  <si>
    <t>TEV:
SA Pontillas (August 2024)
Php 2,000.00</t>
  </si>
  <si>
    <t>NOEL B. ORAYE</t>
  </si>
  <si>
    <t>Taysan SPIP/Quinartilan SPIP, Legazpi City/Camalig</t>
  </si>
  <si>
    <t>to conduct site inspection/validation/monitoring of on going CY 2024 Project</t>
  </si>
  <si>
    <t>to conduct site inspeciton/validation/monitoring to witness/assist in the conduct of georesistivity of on going CY 2024 project</t>
  </si>
  <si>
    <t>to conduct site inspeciton/validation/monitoring  on going CY 2024 project</t>
  </si>
  <si>
    <t>Appointment of Casual Position (Promoted) of Engr. Jennimel Dayupay</t>
  </si>
  <si>
    <t>Itinerary:
ENG-TO 509, 512
Gate Pass Mtrls: 042-2025</t>
  </si>
  <si>
    <t xml:space="preserve">Purchase Order: (1 copy only of PR &amp; PO) - for signing
PO-2025-02-0031 </t>
  </si>
  <si>
    <t>Itinerary:
OMS-TO 421</t>
  </si>
  <si>
    <t>Bariw-San Carlos, Tabaco</t>
  </si>
  <si>
    <t>Bariw San Carlos, Tabaco</t>
  </si>
  <si>
    <t>Holiday</t>
  </si>
  <si>
    <t>San Fernando-San Andres SIP, Sto. Domingo</t>
  </si>
  <si>
    <t>non working holiday</t>
  </si>
  <si>
    <t>Itinerary: 
ENG-TO 485 to 503</t>
  </si>
  <si>
    <t>Mapaco Banban, Guinobatan</t>
  </si>
  <si>
    <t>tracking of creeks</t>
  </si>
  <si>
    <t>Tagoytoy CIS, Malinao</t>
  </si>
  <si>
    <t>To COA:
Reply to AOM No. 2025-08 (2024) 
Erroneous Entries</t>
  </si>
  <si>
    <t>Sua CIS, Quirangay CIS &amp; Gapo CIS, Camalig</t>
  </si>
  <si>
    <t>ROD &amp; DENR-LMS, Legazpi City</t>
  </si>
  <si>
    <t>Buga &amp; Bulusan SPIP, Libon</t>
  </si>
  <si>
    <t>MCGS is on leave</t>
  </si>
  <si>
    <t>Finance Section (Emergency Meeting)
February 13, 2025</t>
  </si>
  <si>
    <t>Travel Order: 
OMS-TO 422</t>
  </si>
  <si>
    <t>Gate Pass Mtrls: 043-2025</t>
  </si>
  <si>
    <t>TRANSMITTAL TO COA: 
JEV FOR FUND 501-COBCORPORATE OPERATING BUDGET WITH SUPPORTING DOCUMENTS</t>
  </si>
  <si>
    <t>Approved last March 20, 2025</t>
  </si>
  <si>
    <t xml:space="preserve"> gatepass: 456-2025
RIS: 253,252-2025
transpo. Req: 360-2025</t>
  </si>
  <si>
    <t>AUTHORITY TO RENDER OVERTIME SERVICES: 
1. DMC MAYOR &amp;1 (03/25/25)</t>
  </si>
  <si>
    <t>Travel Order: 
OMS-TO 424
ITINERARY OF TRAVEL:
0MS-TO425
OMS-TO423
OMS-TO426</t>
  </si>
  <si>
    <t>TEV(NOV. 2024)
JR. DAYUPAY (Php 5, 420.00)</t>
  </si>
  <si>
    <t>TEV(AUGUST 2024)
1. RB. LANUZO (Php 5, 420.00)
2. ER. BEO (2,544.00)</t>
  </si>
  <si>
    <t>TEV (June -Aug. 2024)
1. Angelo Marquez (Php 3,600.00)</t>
  </si>
  <si>
    <t>TEV (NOV. &amp; DEC. 2024)
1. Don Conception (Php 7,190.00)</t>
  </si>
  <si>
    <t>SALARY DIFFERENTIAL(JAN. to DEC. 31, 2022)
1. CR. REYES &amp; 2 (Php 101, 514.00)</t>
  </si>
  <si>
    <t>SALARY DIFFERENTIAL(OCT. 5-DEC. 31, 2021)
1. CR. REYES &amp; 2 (Php 28,015.23)</t>
  </si>
  <si>
    <t>From RO:
Temporary revision of the monthly O&amp;M Performance Report format</t>
  </si>
  <si>
    <t>From RO :
OM No. 18 s. 2025
Recommendation of retention/recall of (JO) Personnel</t>
  </si>
  <si>
    <t>From RO:
Project Completion Report Format</t>
  </si>
  <si>
    <t>From RO:
Creation of monitoring of team for "Gulayan sa Patubig" Program</t>
  </si>
  <si>
    <t>IA Women's Congress
March 28, 2025, 8:00AM to 5:00AM at ROV</t>
  </si>
  <si>
    <t>From RO:
ACIMO-5-501-2025-099
Restoration of CIS
Php 12,058,998.71 &amp; 1 other</t>
  </si>
  <si>
    <t>Gate Pass Vcls :
457,458,459,460,461,462-2025
RIS: 247,254,255-2025
Transpo Req. 362,349,361,363,350,357,353-2025
Itinerary: OMS-TO 427</t>
  </si>
  <si>
    <t>To COA:
1st Revised &amp; 2nd Revised PPMP, CSE, APP for CY 2024 with received transmittal from RO</t>
  </si>
  <si>
    <t>To COA:
NEP PPMP, CSE, APP for CY 2025 with received transmittal from RO</t>
  </si>
  <si>
    <t>To RO:
Final Revised Gender and Development Plan and Budget for CY 2025 with Justification letter</t>
  </si>
  <si>
    <t>Itinerary:
ENG-TO 513</t>
  </si>
  <si>
    <t>ROV, Naga City</t>
  </si>
  <si>
    <t>to conduct site inspection of the on going CY 2024 Repair CIS</t>
  </si>
  <si>
    <t>to attend CARP IC Virtual Flatform Joint year end national review and planning workshop (NRPW)</t>
  </si>
  <si>
    <t xml:space="preserve">MNOH HIBIGA RIS
Polangui, Albay
Cabilogan-San Juan RIS, Ligao City &amp; Oas, </t>
  </si>
  <si>
    <t>to conduct site inspection of the  on going CY 2024 Repair-NIS
to conduct site inspection of the on going CY 2024 Repair Juan RIS, Ligao City &amp; Oas</t>
  </si>
  <si>
    <t>Gate Pass Mtrls : 044-2025</t>
  </si>
  <si>
    <t>Cheques &amp; Attachments:
1.  PLDT Inc. Albay (Php 2,717.81)
2. DCTV Cable Network Broadband Services Inc. (Php 2,343.75)</t>
  </si>
  <si>
    <t>Cheques &amp; Attachments:
1. Claire's Resto and Catering (Php 47,262.50)
2. Noel B. Nash (Php 2,280.00)
3. Noel B. Nash (Php 2,305.00)
4. Ma. Dolores S. Belgado (Php 3,750.00)
5. Ela Mae S. Abila (Php 4,200.00)</t>
  </si>
  <si>
    <t>Cheques &amp; Attachments:
1.  Arnulfo Natividad B. Banga (Php 2,550.00)
2. Rey B. Lanuzo (Php 5,005.00)
3. Rey B. Lanuzo (Php 4,050.00)
4. Rey B. Lanuzo (Php 5,195.00)
5. Noel B. Nash (Php 1,620.00)
6. Vilma M. Manlangit (Php 48,702.23)</t>
  </si>
  <si>
    <t xml:space="preserve">IMT Contracts:
1. Right Quinale CIS
2. Inascan CIS 
3. Masarawag CIS </t>
  </si>
  <si>
    <t xml:space="preserve">Office Memorandum No. 17
COA Exit Conference for CY 2024 </t>
  </si>
  <si>
    <t>To COA: 
Copy of inspection and acceptance report
1. IAR-2025-03-0034 &amp; 4
2. PR,PO &amp; IAR of 2025-03-0039 &amp; 2</t>
  </si>
  <si>
    <t xml:space="preserve">PETER JOHN M. REBETA </t>
  </si>
  <si>
    <t>Alobo Gapo Inarado SPIP, Daraga</t>
  </si>
  <si>
    <t>as stake survey works</t>
  </si>
  <si>
    <t>Travel Order: OMS-TO 428
 ENG-TO 505</t>
  </si>
  <si>
    <t>March 26-28, 2025</t>
  </si>
  <si>
    <t xml:space="preserve">Joint inspection with NEDA </t>
  </si>
  <si>
    <t>GATE PASS: 463-2025</t>
  </si>
  <si>
    <t xml:space="preserve">REQUEST FOR THE SOFT COPY OF CADASTRAL OF SPI PROJECTS </t>
  </si>
  <si>
    <t>RIS: 256-2025</t>
  </si>
  <si>
    <t>TRACKING NO: 293
REPLY TO AOM NO. 2025-10 (2024) NIA ACIMO 
FEB. 24, 2025</t>
  </si>
  <si>
    <t>Travel Order:
 ENG-TO 514</t>
  </si>
  <si>
    <t>WAGES &amp; ALLOWANCES: (FEB. 1-15, 2025)
1. R. PARAISO (Php 17, 554.09)
2. V. MANLANGIT (Php 14,563.51)
3. A. BANGA &amp; 11 (Php 57,244.81)
4. A. ABILA &amp; 5 (Php 69, 533.34)</t>
  </si>
  <si>
    <t>WAGES: (FEB. 16-28,2025)
1. EMS. ABILA &amp;24 (Php 56,351.55)
2. VM. MANLANGIT (Php 8,530.49)
3. J. DAYUPAY &amp; 2 (Php 26, 880.08)
4. KA. ALMINANA &amp;8 (Php 50, 031.73)</t>
  </si>
  <si>
    <t>DTR &amp; ATTACHMENTS OF: 
LFCP FOR JANUARY TO MARCH 2025</t>
  </si>
  <si>
    <t>WAGES: (NOV. 1-15, 2024)
1. A. BANGA&amp;13 (Php 88,411.63)</t>
  </si>
  <si>
    <t>WAGES &amp; ALLOWANCES: (DEC. 16-31, 2025)
1. MD. BELGADO &amp;4 (Php 66,989.25)</t>
  </si>
  <si>
    <t>WAGES &amp; ALLOWANCES: (JAN. 16-31, 2025)
1. E. ABILA&amp; 5 (Php 83,440.02)
2. R. PARAISO (Php 21,064.91)</t>
  </si>
  <si>
    <t>Travel Order: OMS-TO 429 &amp; OMS-TO430
RIS: 257-2024</t>
  </si>
  <si>
    <t>IA INCENTIVE FOR WET SEASON 2024 OPERATION PER UNIFIED  IMT:
1. CUKIA (Php 26, 047.75)
2. LIDONG MAYNAGA IA, INC. (Php 47,127.30)
3. GIFIA, INC. (Php 17, 610.95)
4. PAWA LEGAZPI IA (Php 15,000.00)
5. KBCIA (Php 116,797.45)
6. QUINARTILAN CAMALIG FARMERS IA (Php 14, 837.90)
7. MCSFA (Php 32,067.15)</t>
  </si>
  <si>
    <t>IA INCENTIVE FOR WET SEASON 2024 OPERATION PER UNIFIED  IMT:
1. MAZOIA (Php 165,964.50)
2. TIBOLI IA (Php 34, 980.00)
3. SQIA (Php 404, 097.55)
4. WMPA IA (Php 247,637.90)
5. TUWOD 3 IA (Php 21,913.05)
6. BALASBAS IA (Php 29, 005.40)</t>
  </si>
  <si>
    <t>IA INCENTIVE FOR WET SEASON 2024 OPERATION PER UNIFIED  IMT:
1. HBIA (Php 44, 755.60)
2. OAS SOUTH MAIN CANAL IA (Php 96,764.50)
3. MASAGANANG MASARAWAG IA (Php 28,784.70)
4. LIGBAN FARMERS IA (Php 36,320.50)
5. ARIA IA (Php 97,025.00)</t>
  </si>
  <si>
    <t>PERSONNEL LOCATOR SLIP: 
03/26/25, PERSONAL, 1:00 PM, C. PETILLA</t>
  </si>
  <si>
    <t>IA INCENTIVE FOR DRY SEASON 2024 OPERATION PER UNIFIED  IMT:
1. FTIA (Php 65, 025.15)
2. GABAWAN IRRIGATORS FARMERS IA (Php 17,610.95)</t>
  </si>
  <si>
    <t>TRANSMITTAL &amp; ATTACHEMENTS: 
FUND 501-LFP
MARCH 15, 2025
-CASH ADVANCE
FEB. 2025 
-TRIAL BALANCE
-CASH FLOW
-JOURNALS</t>
  </si>
  <si>
    <t>TRANSMITTAL &amp; ATTACHEMENTS: 
FUND 501-CARP
DEC. , 2024
FUND 501-CARP-IC
-TRIAL BALACE, CASH FLOW, JOURNALS
FEB. 2025
FUND 501-CARP-IC
MARCH 15, 2025
-CASH ADVANCE</t>
  </si>
  <si>
    <t>REPORT OF CHECK DISBURSEMENT &amp; CASH ISSUED
JAN. 16-31, 2025</t>
  </si>
  <si>
    <t>ATTACHEMENT FOR AOM
AC-2025-02-154</t>
  </si>
  <si>
    <t>PRPOSAL FOR EXIT CONFERENCE WITH COA AUDITOR</t>
  </si>
  <si>
    <t xml:space="preserve">TRANSMITTAL AND ATTACHEMENTS OF FUND 501-COB
FEB. 2025
Transmittal for JEV </t>
  </si>
  <si>
    <t xml:space="preserve">Macutal CIS, Baras Catanduanes </t>
  </si>
  <si>
    <t>ROV, Panganiban Drive, Naga City</t>
  </si>
  <si>
    <t>Travel Order:
OMS-TO 431
ENG-TO 515</t>
  </si>
  <si>
    <t>To Catanduanes:
FIVC of Repair/Rehabilitation of Mintay CIS 2023
FDS Const. &amp; Supply</t>
  </si>
  <si>
    <t>2nd &amp; Final Billing :
Cabuyoan CIS 
CAT-RREIS-005-23INF
CPR Const. &amp; Supply</t>
  </si>
  <si>
    <t>JESSICA B. COMPLETO
DONEL P. VIBAR</t>
  </si>
  <si>
    <t>Casa Ve Amore, Karangahan Blvd., Tabaco City</t>
  </si>
  <si>
    <t>to attend multi sectoral forum on rish-sensitive and eco-efficient CLUP of Malinao</t>
  </si>
  <si>
    <t>Application for Leave:
1. VE Pitallano (4/2/25)
Travel Order: ENG-TO 516, OMS-TO 432</t>
  </si>
  <si>
    <t>Reclassify construction progress infrastructure asses account used for payment</t>
  </si>
  <si>
    <t xml:space="preserve">IMT Contract
1. Estancia Labnig CIS </t>
  </si>
  <si>
    <t>Cheque &amp; Attachments:
CPR Const. &amp; Supply Inc (Php 605,611.21)</t>
  </si>
  <si>
    <t xml:space="preserve"> Payroll &amp; Wages (2/1-15/25)
MC Alvarez &amp; 5 (Php 60, 213.22)</t>
  </si>
  <si>
    <t xml:space="preserve"> Payroll &amp; Wages (2/16-28,/25)
N. Oraye &amp; 5 (Php 66,724.01)</t>
  </si>
  <si>
    <t xml:space="preserve"> Payroll &amp; Wages (2/16-28,/25)
1. MC Alvarez &amp; 3 (Php 31,655.77)
2. RL Mariñas &amp; 1 (Php  13, 877.21)
3. E. Canutal (2/16-28,/25) (Php 6,038.88)</t>
  </si>
  <si>
    <t>Pandan, Ligao City</t>
  </si>
  <si>
    <t>to conduct lot inspection of lot applied for ICC</t>
  </si>
  <si>
    <t xml:space="preserve"> Payroll &amp; Wages (2/16-28,/25)
LA Calabines &amp; 6 (Ph 57,311.57)</t>
  </si>
  <si>
    <t>JESSICA B. COMPLETO
JANE AMY R. SARION
PETER JOHN M. REBETA
HENDRYX D. CAPINO
ARNULFO NATIVIDAD B. BANGA
RIZALDY P. POLIDARIO</t>
  </si>
  <si>
    <t>April 1 to 5, 2025</t>
  </si>
  <si>
    <t xml:space="preserve">Aroyao SPIP, San Miguel, Pajo San Isidro SPIP, Virac Catanduanes (Buenavista SPIP, F. Tacorda Village SPIP, Casoocan SPIP, Cabihan SPIP, Palta Salvacion &amp; Palta Small, Calatagan Proper, Sito Moonwalk &amp; Calatagan Tibang, Pago Baguio SPIP </t>
  </si>
  <si>
    <t xml:space="preserve">to conduct relocation of survey works, research data, coordination meeting, with land owner and reconnaissance of proposed solar pumpsite for georesistivity test </t>
  </si>
  <si>
    <t>Gate Pass Mtrls:
045-2025
Travel Order: ENG-TO 517, 518</t>
  </si>
  <si>
    <t xml:space="preserve"> Payroll &amp; Wages (2/16-28,/25)
E. Canutal (Php 6,061.76)</t>
  </si>
  <si>
    <t xml:space="preserve"> Payroll &amp; Wages (2/1-15,/25)
SM Oli &amp; 5 (Php 39,202.28)</t>
  </si>
  <si>
    <t xml:space="preserve"> Payroll &amp; Wages (2/16-28,/25)
D. Manlangit &amp; 6 (Php 69,490.88)</t>
  </si>
  <si>
    <t>MCGS, BPB, LFCP are on Official Business 2:00pm to 3:30pm OIC: VEP, MCGS until 5:00pm</t>
  </si>
  <si>
    <t>Cheques &amp; attachments:
1. PLDT Inc. Catanduanes (Php 2,099.00)
2. ALECO (Php 236.16)
3. FICELCO (Php 7,824.86)
4. Converge ICT Solution Inc. (Php 2,500.00)
JEV &amp; DV only (Php 7,570.52)</t>
  </si>
  <si>
    <t>Travel Order: ENG-TO 519</t>
  </si>
  <si>
    <t>To Camsur IMO: (for signature of Sir Jes
Contract Time Suspension due to Variation Order No. 1 of Bugao CIS &amp; Obo Mosbos CIS 2023</t>
  </si>
  <si>
    <t>TRAVEL ORDER: ADM-TO022 &amp; OMS-TO432
GATEPASS: 464, 465, 466, 467, 468-2025
RIS: 258-2025
TRANSPO. REQ: 370, 369, 367, 368, 354, 358-2025</t>
  </si>
  <si>
    <t>Contract Agreement:
Repair/Rehabilitation of SIPI CIS
CAT-VAR23-002-24INF</t>
  </si>
  <si>
    <t>Application for leave:
1. LO Dedase (2/17/2025)</t>
  </si>
  <si>
    <t>GATE PASS: 469, 470-2025
TRANSPO. REQUEST: 365-2025</t>
  </si>
  <si>
    <t>Office Memorandum No. ADM 023 s. 2025
First Writtten reminder on the non-compliance with the Office Memorandums on attachments to payroll</t>
  </si>
  <si>
    <t>DPWH Regional Office V
Final List of projects under the NIA-DPWH Convergence Program for FY 2025</t>
  </si>
  <si>
    <t>BUFAS-BUSAY Farmers Assoc. Inc. 
Board Resolution No. 1, 2, 3 s. 2025</t>
  </si>
  <si>
    <t>Travel Order: OMS-TO 433</t>
  </si>
  <si>
    <t>From COA:
Letter request with the summary of Audit Observations and recommendations (SAOR) for CY 2024</t>
  </si>
  <si>
    <t>CY 2025 Regional Training Plan/Schedule of Course Offerings for agency personnel to be conducted by COA ROV Regional Training Section</t>
  </si>
  <si>
    <t>MCGS is on Official Business; OIC: VEP</t>
  </si>
  <si>
    <t>Personnel Locator Slip:
3/27/25, 10:00AM, JA Dolz, Personal
3/27/25, 10:00AM, JA Siguenza, Personal</t>
  </si>
  <si>
    <t>Travel Order:
OMS-TO 434</t>
  </si>
  <si>
    <t>Travel Order:
FIN-TO 006</t>
  </si>
  <si>
    <t xml:space="preserve">To COA: (Transmittal only)
JEV Fund 501 for LFP </t>
  </si>
  <si>
    <t>JEV:
DCTV Cable Network Broadband Services Inc. (Albay)
Sept. 30, 2024 - Oct. 29, 2024
Php 5,100.00</t>
  </si>
  <si>
    <t>IMT Subsidy (Wet Season 2024)
1. Sagpan Kan Banwa IA (Php 45,500.00)
2. Vinicasan IA Inc. (Php 76,359.75)
3. Labnig IA Inc. (Php 23,499.90)
4. Carangag Kunsad IA Inc. - Catanduanes (Php 12,700.00)</t>
  </si>
  <si>
    <t>1st Progress Billing: (4 SETS)
Roca Blanca Construction
South Quinale RIS
AL-EGPIPSOL-014-24INF</t>
  </si>
  <si>
    <t xml:space="preserve">10% Retention : (3 SETS)
Kamanitohan CIS
AL-REPCIS-006-24INF
JCM Const. &amp; Supply Inc. </t>
  </si>
  <si>
    <t>10%  Retention: (4 SETS)
Cawayan CIS 
AL-REPCIS-003-23</t>
  </si>
  <si>
    <t>From DA Philrice Research Institute
Opening Program and orientation for the Farmer Field School on April 2, 2025, 8:00 AM at PhilRice Bicol Conference Room, Batang Ligao City</t>
  </si>
  <si>
    <t xml:space="preserve"> for signature</t>
  </si>
  <si>
    <t xml:space="preserve">From Sisbro Const. &amp; Supply Inc. 
Request for Final inspection of Mechanical &amp; Electrical Engr. </t>
  </si>
  <si>
    <t>Contract Agreement:
Vozcer Const. &amp; Supply inc. 
Repair/Rehabilitation of Drip Irrigation at Hibiga RIS (HRIS IA) 
AL-REPNIS-DRIP-025-24INF</t>
  </si>
  <si>
    <t xml:space="preserve">2nd &amp; Final Progress Billing:
Sipi CIS
CAT-RREIS-011-23INF
Realm Const. &amp; Trading </t>
  </si>
  <si>
    <t>To COA:
JEV (CY 2024 Adjustments) for LFP with supporing documents</t>
  </si>
  <si>
    <t>Libjo CIS, Tiwi, Albay</t>
  </si>
  <si>
    <t>to conduct inspection for variation of CY 2024 project</t>
  </si>
  <si>
    <t>Travel Order:
ENG-TO 520</t>
  </si>
  <si>
    <t xml:space="preserve">IMT Contracts:
1. Tugawe CIS
2. Bayandong CIS 
3. Banquerohan CIS 
4. Betts Bonga CIS
5. Mayao Panonowan CIS
6. Pandan Bongalon CIS
7. Gabawan CIS </t>
  </si>
  <si>
    <t>To COA:
JEV for Fund 501-COB 
Nov. 16-30, 2024</t>
  </si>
  <si>
    <t>Purchase Order:
Virac Junction Hardware for the Construction Materials to be use on variance works in Alibuag CIS, San Andres Catanduanes CY 2023</t>
  </si>
  <si>
    <t xml:space="preserve">                                   </t>
  </si>
  <si>
    <t>Purchase Order:
Claire's Resto &amp; Catering (December 6, 2024) 
Php 37,350.00</t>
  </si>
  <si>
    <t>Record of Funding Check for Aug. 2024 AC2024-08-768
Payable to RO (Aug. 2024)
AC2024-08-766</t>
  </si>
  <si>
    <t>From COA:
Request for BIR Certification of various contractors</t>
  </si>
  <si>
    <t>From Pawa Legazpi Irrig. Assoc Inc.:
Requesting for assistance</t>
  </si>
  <si>
    <t xml:space="preserve">                                                                                                                                                        </t>
  </si>
  <si>
    <t>Gate Pass Vcls:
471,472,473,474,475,476-2025
RIS: 259, 260,261,262,263,372-2025
Transpo Req. : 372, 373,374,75,359,355-2025</t>
  </si>
  <si>
    <t>Travel Order: 
OMS-TO 435</t>
  </si>
  <si>
    <t>To Catanduanes :
Approved copy of Libjo CIS
CAT-RREIS-009-23INF</t>
  </si>
  <si>
    <t>TRAVEL ORDER: ENG-TO521</t>
  </si>
  <si>
    <t>Tagas-Alcala-Quilicao CIP, Daraga</t>
  </si>
  <si>
    <t>CERTIFICATION THAT NIA ACIMO HAS NOT AWARDED ANY CONTRACTORS 2018 TO PRESENT</t>
  </si>
  <si>
    <t>3JA OFFICE AND SCHOOL SUPPLY AND DELIVERY OF OFFICE EQUIPMENT AND ACCESSORIES FOR USE BY THE PIC EMPLOYEE</t>
  </si>
  <si>
    <t>GLORY'S DINER FOR MEAL AND SNACK FOR 1 DAY TEAM BUILDING ACTIVITY OF NIA ACIMO PERSONNEL ON NOV. 22, 2024 IN TUBURAN LIGAO CITY, ALBAY (100 PAX)</t>
  </si>
  <si>
    <t>ADJUSTMENTS LFP/CARP:
AC2024-10-931
AC2024-12-312
AC2024-07-686
AC2024-07-685
AC2024-12-1130
AC2024-07-684
AC2024-08-754
AC2024-08-759
AC2024-07-693
AC2024-11-992</t>
  </si>
  <si>
    <t>TRAVEL ORDER: OMS-TO436</t>
  </si>
  <si>
    <t>TRANSMITTAL TO COA:
JEV FOR FUND 501-COB WITH ATTACHMENTS FOR THE PERIOD OCT. 16-31,2024</t>
  </si>
  <si>
    <t>JENNIMEL R. DAYUPAY
MARK CHRISTIAN R. MARBELLA</t>
  </si>
  <si>
    <t>March 29, 2025</t>
  </si>
  <si>
    <t>Balasbas CIS Manito, Albay</t>
  </si>
  <si>
    <t>To attend the IA board meeting re the resumption of construction activities of the on-going CY-2024 project under CARP-IC together with the contractor</t>
  </si>
  <si>
    <t>March 28, 2025</t>
  </si>
  <si>
    <t>TRAVEL ORDER: ENG-TO523</t>
  </si>
  <si>
    <t>TRAVEL ORDER: ENG-TO522</t>
  </si>
  <si>
    <t>GATE PASS MATERIALS: 046-2025
TRAVEL ORDER:OMS-TO 437</t>
  </si>
  <si>
    <t>GATE PASS MATERIALS: 047-2025</t>
  </si>
  <si>
    <t>TEV FOR MARCH 2024:
MB. DACILLO (Php 2,000.00)</t>
  </si>
  <si>
    <t>TEV FOR OCTOBER 2024
NB. NASH (Php 2,985.00)</t>
  </si>
  <si>
    <t>REIMBURSEMENT OF EXPENSES INCURRED FROM SELLING MURANG BIGAS (KADIWA NG PANGULO) ACTIVITY AT AYALA MALLS LEGAZPI LAST JAN. 31, 2025</t>
  </si>
  <si>
    <t>RECORD OF UNBOKED DEPRECIATION EXPENSE OF WATER SUPPLY KAMANITOHAN CIS (AUG.- DEC. 2024)
RECORD OF COMPLETED PROJECT JCM CONST &amp; SUPPLY KAMANIOHAN CIS</t>
  </si>
  <si>
    <t>COB:
RECORD OF COLLECTIONS
MARCH 3-12, 2025
AC2025-03-182 &amp; AC20215-03-188</t>
  </si>
  <si>
    <t>ADJUSTMENTS LFP:
AC2025-02-151
AC2025-02-155
AC2025-02-150
AC2024-07-687
AC2024-07-172</t>
  </si>
  <si>
    <t>GATE PASS VEHICLE: 477-2025
TRANSPO. REQ: 376-2025
TRAVEL ORDER: OMS-TO438</t>
  </si>
  <si>
    <t>TRAVEL ORDER: OMS-TO439 &amp; OMS-TO440</t>
  </si>
  <si>
    <t>TRANSMITTAL TO COA:
JEV FOR adjustments  for 
LFP (SEPT 2024)
CARP (NOV. 2024)
LFP (FEB. 2025)</t>
  </si>
  <si>
    <t>GATE PASS: 478, 479-2025
RIS: 264-2025
TRIP TICKET: 166, 167, 168, 169, 170, 171, 172, 173, 174, 175, 176, 177, 178, 179, 180, 182, 183, 184, 185, 186, 187-2025</t>
  </si>
  <si>
    <t>PAID BILLING OF;
JMREO construction services for 1st partial progress of repair/restoration of ALIBUAG CIS (CAT-REPNIS-003-24INF) IN San Andres, Catanduanes</t>
  </si>
  <si>
    <t>APPROVAL OF RECOMMENDATIONS FOR RETENTION OF JOB ORDER PERSONNEL</t>
  </si>
  <si>
    <t>COB: (JEVs)
ADJUSTMENTS
JEVAC2024-09-8663 to JEVAC2024-09-866
JEVAC2024-09-858 to JEVAC2024-09-861</t>
  </si>
  <si>
    <t>IA INCENTIVE FOR WET SEASON 2024 OPERATION PER UNIFIED IMT
1. STA. FLORENTINA FARMERS IA (Php 31,603.60)
2. PONGCALON SAN ROQUE IA (Php 18,961.55)
3. BUFAS-BUSAY FARMERS ASSOCIATION (Php 12, 496.60)</t>
  </si>
  <si>
    <t>APPROVED COPY OF VARIATION ORDER OF AGBAN CIS 
CAT-RREIS-010-321NF</t>
  </si>
  <si>
    <t>NARRATIVE REPORT
REVIEW AND PLANNING FOR CY 2025</t>
  </si>
  <si>
    <t>3rd &amp; final billing
South Quinale RIS
AL-REPNIS-012-24INF
4 SETS</t>
  </si>
  <si>
    <t>TRAVEL ORDER: ADM-TO023</t>
  </si>
  <si>
    <t>AUTHORITY TO RENDER OVERTIME SERVICES: 
JA. SIGUENZA (03/17/25)
JR. DAYUPAY &amp; 1 (03/29/25)</t>
  </si>
  <si>
    <t>LIST OF FY 2024 projects under GAA</t>
  </si>
  <si>
    <t>PERMIT TO ENTER/CONSTRUCT AND RIGHT OF WAY WAIVER</t>
  </si>
  <si>
    <t>NARRATTIVE REPORT:
CONDUCT OF FIELD INVESTIGATION OF VALIDATION FOR THE FEASIBILITY STUDY OF  CSJ RIS UNDER MODERNIZATION PROGRAM</t>
  </si>
  <si>
    <t>AUTHORITY TO RENDER OVERTIME SERVICES: 
DMC. MAYOR (03/29/25)</t>
  </si>
  <si>
    <t>TRANSMITTAL TO RO: 
REPLY TO AUDIT COMPLIANCE PROGRESS REPORT AS OF JAN. 3, 2025</t>
  </si>
  <si>
    <t>AS-TAKE PLANS FOR SQ RIS CY 2024
AL-EGPIPSOL-021-24INF</t>
  </si>
  <si>
    <t>TRAVEL ORDER: OMS-TO443, 444, &amp; 445</t>
  </si>
  <si>
    <t>ROLAND CLARIÑO 
EDUARDO PELIGAN
DON PELIGAN
RICHARD RESENTES</t>
  </si>
  <si>
    <t>Bariw-San Carlos CIS, Tabaco City</t>
  </si>
  <si>
    <t>CHLOWELL FERBY NASOL
GREGORY MARK OCAMPO
LUISITO O. PROPOGO
JOHN PATRICK CABILES
HAJI POLIDARIO</t>
  </si>
  <si>
    <t>survey works/drone shots</t>
  </si>
  <si>
    <t>ARNULFO NATIVIDAD BANGA
JOEL OLAVIAGA
RAYMON PEPAÑO
JOSEPH MORAL</t>
  </si>
  <si>
    <t>Ligban CIS, Camalig</t>
  </si>
  <si>
    <t>RAYMOND GIL AYCARDO
MARK RENEN NAVARRO
FREDERICK DAGUMBOY
SAMMY PELIGAN</t>
  </si>
  <si>
    <t xml:space="preserve">parcellary maps </t>
  </si>
  <si>
    <t>georisitivity test/lot identification/site validation</t>
  </si>
  <si>
    <t>PETER JOHN M.  REBETA</t>
  </si>
  <si>
    <t>ROD, Legazpi City, DENR, LMS &amp; City, Assesors Office, Legazpi</t>
  </si>
  <si>
    <t>data researching</t>
  </si>
  <si>
    <t>DON A. REBADAJO
MILANY DACILLO</t>
  </si>
  <si>
    <t>Cabilogan-San Juan RIS, Oas</t>
  </si>
  <si>
    <t>to coordinate with the IA regarding the project site problem/issue</t>
  </si>
  <si>
    <t>Itinerary of travel:
OMS-TO 446, 441, 447, 442
Travel Order: ENG-TO 524  to 531</t>
  </si>
  <si>
    <t xml:space="preserve">Right Quinale SPIP,  Polangui </t>
  </si>
  <si>
    <t>To conduct site inspection for partial billing for CY 2024 project</t>
  </si>
  <si>
    <t>Gate Pass Vcls:  480,481,482,483,484,485-2025
RIS: 265,266,267,268-2025
Transpo Req. : 380,379,382,384,381,377-2025
Travel Order: OMS-TO 448, ENG-TO 532</t>
  </si>
  <si>
    <t>To CGHD 1/City Assesor &amp; Municipal Assesor of Guinobatan:
Letter request copy of the latest list of landowners, including their corresponding land area and Tax Declaration number</t>
  </si>
  <si>
    <t>Inspection Report:
Backhoe request for desilting of lined canals at Bulusan Sta. Cruz CIS, Libon Albay due to severe flood caused by the Typhoon Kristine</t>
  </si>
  <si>
    <t>Inspection Report for the delivery of materials for alobo gapo inarado CIS solar pump project
AL-EGPIPSOL-007-24INF</t>
  </si>
  <si>
    <t xml:space="preserve">NOEL B. NASH </t>
  </si>
  <si>
    <t>doig miscellaneous office works and conduct site inspection/monitorinf of on going rectificationworks punclist by the RO inspectorate team of completed under 30M (CY 2024)</t>
  </si>
  <si>
    <t>Office
Cabilogan-San Juan RIS, Ligao &amp; Oas</t>
  </si>
  <si>
    <t>HOLIDAY</t>
  </si>
  <si>
    <t>Travel Order:
OMS-TO 449
Itinerary:
ENG-TO 533,534,535</t>
  </si>
  <si>
    <t>Agos Sta. Cruz, Polangui</t>
  </si>
  <si>
    <t>Requested to render work:
1. JA Amados &amp; 1 (3/29-30/25)
2. RP Bonapos (3/31/25)
3. DR Pagal &amp; 2 ( 3/1 &amp;3/25)</t>
  </si>
  <si>
    <t xml:space="preserve">                                                                                                                                                                                                                                                                                                                                                                                                                                                                                                                                                                                                                                                                                                                                                                                                                                                                                                                                                                                                                                                                                                                                                                               </t>
  </si>
  <si>
    <t>Gate Pass Vcls: 486-2025
 RIS: 269-2025</t>
  </si>
  <si>
    <t>IMT Subsidy:
1. Balading Awang IA Inc.-wet(Php 37,359.30)
2. Hindi Gubat Iraya IA Inc.-wet(Php 21,905.00)
3. Colanos-Tangkalaw Incorporated -wet (Php 30,581.55)
4. Macarinapo IA Inc-wet (Php 17,700.35)
5. Colanos-Tangkalaw Incorporated-dry (Php 30,581.55)
6. Kinale-Balangibang-Carisac IA Inc.- dry (Php 116,797.45)
7. Farmers Tanabage IA Inc.-wet (Php 65,025.15)
8. Nagbarorong Baras IA Inc. -wet (Php 5,621.95)
9. Kurakog IA Inc.-wet (Php 17,861.75)
10. Samahan ng mga Magsasaka ng San Carlos (SAMALUPA)- wet (Php 54,813.90)</t>
  </si>
  <si>
    <t>IMT Subsidy:
1. Oryza Sativa Farmers and IA of Padang- wet (Php 17,486.90)
2. Tobog Alnay Ponso San Agustin IA-wet (Php 102,667.00)
3. Angat-Calambay-Bulusan IA Inc. - wet (Php 66,905.00</t>
  </si>
  <si>
    <t>CTO &amp; Leave Application:
1. CLB Lontac &amp; 11</t>
  </si>
  <si>
    <t>Travel Order: 
OMS-TO 451</t>
  </si>
  <si>
    <t>JEV &amp; Adjustments for CARP &amp; LFP:
1. AC2024-11-074
2. AC2024-07-171
3. AC2024-11-975
4. AC2024-09-211
5. AC2024-09-828
6. AC2024-11-281
7. AC2024-12-323
8. AC2024-08-191
9. AC2024-12-310</t>
  </si>
  <si>
    <t xml:space="preserve">Travel Order: ADM-TO 024 </t>
  </si>
  <si>
    <t>JEV Adjustments for October 2024 
1. JEVAC2024-010-995
2. JEVAC2024-010-957
3. JEVAC2024-012-1234
4. JEVAC2024-010-958
5. JEVAC2024-012-1192
6. JEVAC2024-010-959
7. JEVAC2024-010-960
8. JEVAC2024-010-961
9. JEVAC2024-010962</t>
  </si>
  <si>
    <t>From RO:
ASA No. 5-501-2025-097
ASA No. 5-501-2025-099
Repair of Communal Irrigation Systems</t>
  </si>
  <si>
    <t>MCGS is on leave, Morning OIC: BPB, Afternoon:  MME</t>
  </si>
  <si>
    <t>Itinerary:
OMS-TO 453, 452, 450</t>
  </si>
  <si>
    <t>Gate Pass Mtrls: 048-2025</t>
  </si>
  <si>
    <t>LYLE KENNET A. CALABINES</t>
  </si>
  <si>
    <t>to attend the 2nd Pre construction meeting for CY 2024 solar projects under EGPIP Solar together with the landowner and farmer beneficiaries</t>
  </si>
  <si>
    <t>From RO:
Approved request for condonation of irrigatioon service fee back accounts</t>
  </si>
  <si>
    <t>From RO :
Approved letter re PSABE  Convention on April 20-25, 2025</t>
  </si>
  <si>
    <t>Travel Order :
ENG-TO 536</t>
  </si>
  <si>
    <t xml:space="preserve">From RO:
Post Qualification Evaluation
1. GCI Construction &amp; Devt. Corp &amp; 18 </t>
  </si>
  <si>
    <t>From RO:
Enhancement of Discharge Measurement monitoring</t>
  </si>
  <si>
    <t xml:space="preserve">From RO:
Livelihood Program recipients quarterly meeting </t>
  </si>
  <si>
    <t xml:space="preserve">done </t>
  </si>
  <si>
    <t>From RO:
Project Completion Report (Formats)</t>
  </si>
  <si>
    <t>From RO:
Invitation to IA s for Kadiwa sa NIA on March 21, 2025</t>
  </si>
  <si>
    <t>Froom RO :
Submission of Status of Funds 
GAA 2017 - GAA 2024  as of February 28, 2025</t>
  </si>
  <si>
    <t>Alobo (Inarado) SPIP, Daraga</t>
  </si>
  <si>
    <t>monitoring/validation of on going CY 2024 project</t>
  </si>
  <si>
    <t>assist the IDO assigned in the ROW negotitation for the concerned landowners</t>
  </si>
  <si>
    <t>Travel Order:
ENG-TO 537</t>
  </si>
  <si>
    <t>From RO:
Creation of Monitoring of team for Gulayan sa Patubig"Program</t>
  </si>
  <si>
    <t>From RO:
Water permit application for Posting</t>
  </si>
  <si>
    <t>From RO:
IA Women's congress last March 28, 2025</t>
  </si>
  <si>
    <t>From RO:
2025 Nationwide NIA-AIA Congress in Region 4-A (April 1-4, 2025</t>
  </si>
  <si>
    <t>From RO:
Technical Report on the pumping test for the solar powered irrigation project in the ACIMO</t>
  </si>
  <si>
    <t>From RO :
Post-Qualification Evaluation
1. GIAN Alyanna Construction and Supply Corporation &amp; 3</t>
  </si>
  <si>
    <t>From RO:
Final Inspection Report
Construction of Solar Powered Irrigation Pump
Sisbro Construction &amp; Supply</t>
  </si>
  <si>
    <t>From RO:
Technical Workshop on Strategic Performance Management System (SPMS)</t>
  </si>
  <si>
    <t>Itinerary:
OMS-TO 454, 455</t>
  </si>
  <si>
    <t>Narrative Report :
Planning, Caring and Management of Hig-Value Crops for IAS Making
March 21, 2025</t>
  </si>
  <si>
    <t>Request to render work:
1. DP Vibar (4/1&amp;3, 2025)</t>
  </si>
  <si>
    <t>Travel Order: 
ENG-TO 530</t>
  </si>
  <si>
    <t>Request to render work:
1. JB Completo &amp; 5 (4/1 &amp; 3, 2025)</t>
  </si>
  <si>
    <t>Travel Order:
ENG-TO 538 to 541</t>
  </si>
  <si>
    <t>ROLAND A. CLARIÑO
EDUARDO PELIGAN
JOSEPH MORAL
HAJI POLIDARIO
NOEL B. NASH</t>
  </si>
  <si>
    <t>ocular inspection/stripmapping</t>
  </si>
  <si>
    <t>CHLOWELL FERBY NASOL
LUISITO PROPOGO
JOHN PATRICK CABILES
SAMMY PELIGAN
DON CONCEPCION</t>
  </si>
  <si>
    <t>RONALD LLEVA
JOEL O. OLAVIAGA
RAYMOND PEPAÑO
RICHARD RESENTES</t>
  </si>
  <si>
    <t>RAYMOND GIL AYCARDO 
GREGORY MARK OCAMPO
MARK RENEN NAVARRO
FREDERICK DAGUMBOY</t>
  </si>
  <si>
    <t>parcellary survey</t>
  </si>
  <si>
    <t>Gate Pass Vcls:
487,488,489,490,491-2025
RIS: 270-2025
Transpo Req. : 388,387,385-2025</t>
  </si>
  <si>
    <t xml:space="preserve">Travel Order: ADM-TO 027 </t>
  </si>
  <si>
    <t>Gate Pass Mtrls : 049-2025</t>
  </si>
  <si>
    <t>Itinerary: OMS-TO 457</t>
  </si>
  <si>
    <t>Travel Order: ADM-T0 025
Itinerary: OMS-TO 456, 458,459,460
Requested to render overtime work:
1. AS Raposa  &amp; 1 (4/2/2025)</t>
  </si>
  <si>
    <t>Project Cost Variance 
Revised POW of Tagoytoy CIS
CARP-IC CY 2024</t>
  </si>
  <si>
    <t>Certificate of Compliance:
Hi Tone Const. &amp; Devt. Corp
Repair/Rehab of Canal Structures, Canals &amp; Protection Works of Badian Catburawan CIS, Lower Talisay #2, Marigondon #2 &amp; Lidong Maynaga #2 CISs</t>
  </si>
  <si>
    <t>to conduct site inspection/validation/monitoring of on going CY 2024 project</t>
  </si>
  <si>
    <t>Itinerary: 
ENG-TO 542
Travel Order: ADM-TO 025</t>
  </si>
  <si>
    <t>Leave Application &amp; CTO:
1. JB Completo &amp; 9 others</t>
  </si>
  <si>
    <t>To RO:
Endorsement for Final Inspection of Contract No. AL-EGPIPSOL-03-24INF
Sisbro Const. &amp; Supply Inc.</t>
  </si>
  <si>
    <t>Payroll &amp; Wages:
AN Banga &amp; 6 (2/16-28/25)
Php 45,928.25</t>
  </si>
  <si>
    <t>Payroll &amp; Wages:
JL Agripa &amp; 7 (2/16-28) Php 63,820.40</t>
  </si>
  <si>
    <t>Itinerary:
ENG-TO 543
Travel Order : OMS-TO 461</t>
  </si>
  <si>
    <t>MNOH Hibiga RIS, Polangui</t>
  </si>
  <si>
    <t>to conduct site inspection of the on going CY 2024 Repair-NIS and repair of drip irrigation</t>
  </si>
  <si>
    <t>to conduct site inspection of the on going CY 2024 EGPIP Solar</t>
  </si>
  <si>
    <t>Ipanao SPIP, Legazpi City</t>
  </si>
  <si>
    <t>Payroll &amp; Wages:
E. Beo &amp; 7(2/1-15/25) Php 70,682.16</t>
  </si>
  <si>
    <t>Payroll &amp; Wages:
KA Almiñana &amp; 8 (2/1-15/2025) Php 57,673.01</t>
  </si>
  <si>
    <t>Payroll &amp; Wages (Variance):
G. Teves  (12/16-31/25) Php 4,909.08</t>
  </si>
  <si>
    <t>Payroll &amp; Wages:
NV Nayve (2/1-15/25) Php 6,515.28</t>
  </si>
  <si>
    <t xml:space="preserve">DTR:
NS Reodique (2/16-28/25) </t>
  </si>
  <si>
    <t>Payroll &amp; Wages (Variance):
RV Evangelista &amp; 4 (11/16-30/25) Php 11,454.52</t>
  </si>
  <si>
    <t>Payroll &amp; Wages:
E. Beo &amp; 7 (3/1-15/25) Php 69,972.21</t>
  </si>
  <si>
    <t>Payroll &amp; Wages
R. Aycardo &amp; 6 (2/1-15/25) Php 50,983.06</t>
  </si>
  <si>
    <t>Payroll &amp; Wages:
R. Aycdalla (1/1-31/25) Php 9,421.07</t>
  </si>
  <si>
    <t>Payroll &amp; Wages:
E. Abila &amp; 5 (1/1-15/25) Php 69,533.34</t>
  </si>
  <si>
    <t>Payroll &amp; Wages :
MDS Belgado &amp; 4 (Php 1/16-31/25) Php 80,387.11</t>
  </si>
  <si>
    <t>Payroll &amp; Wages:
BP Balingasa &amp; 8  (2/16-28/25) Php 105,374.56</t>
  </si>
  <si>
    <t>Payroll &amp; Wages:
N. Nayve (2/16-28/25) Php 6,515.28</t>
  </si>
  <si>
    <t>Payroll &amp; Wages:
R. Aydalla (2/16-28/25) Php 50,014.82</t>
  </si>
  <si>
    <t>Payroll &amp; Wages:
F. Arcilla &amp; 6 (16-28/25) Php 41,235.60</t>
  </si>
  <si>
    <t>Payroll &amp; Wages:
A. Madrideo &amp; 3 (2/16-28/25) Php 18,490.11</t>
  </si>
  <si>
    <t>Payment for internet provided</t>
  </si>
  <si>
    <t>Payroll &amp; Wages:
R. Aydalla (2/1-15/25) Php 3,049.30</t>
  </si>
  <si>
    <t>Payroll &amp; Wages:
GN. Jacob (2/16-28/25) Php 7,974.43</t>
  </si>
  <si>
    <t>Travel Order:
ENG-TO 544
Gate Pass Mtrls: 050-2025</t>
  </si>
  <si>
    <t>Payroll &amp; Wages:
GN. Jacob (2/1-15/25) Php 8,493.62</t>
  </si>
  <si>
    <t>Payroll &amp; Wages:
BP Balingasa &amp; 8 (2/1-15/25) Php 201,189.44</t>
  </si>
  <si>
    <t>Payroll &amp; Wages:
FB Arcilla &amp; 6 (2/1-15/25) Php 48,108.20</t>
  </si>
  <si>
    <t>Gate Pass Mtrls: 051-2025</t>
  </si>
  <si>
    <t>From Clarise Bondal:
Legal Documents of Itaran Polangui Albay Irrigation Project</t>
  </si>
  <si>
    <t>From South Quinale IA Inc.:
Resolution No. 2 s. 2025
A resolution authorixing Raul R. Sergio IA Presideent of the SQIA to endter into IMO agreement with the NIA</t>
  </si>
  <si>
    <t>From RO:
ACIMO 5-501-2025-145
Php 7,263,543.08</t>
  </si>
  <si>
    <t>To RO:
Status &amp; Justifications on Rectification works  in Siay CIP, San Miguel Catanduanes</t>
  </si>
  <si>
    <t>2 sets</t>
  </si>
  <si>
    <t>Gate Pass Mtrls : 052-2025</t>
  </si>
  <si>
    <t>Gate Pass Vcls :
 492, 493,495,496,497,498-2025
RIS: 273,272,274-2025</t>
  </si>
  <si>
    <t>Requested to render work:
1. JV Peñaflor &amp; 1 (4/1/25)
2. SH Agripa &amp; 4 (4/3/25)
Travel Order:
OMS-TO 462</t>
  </si>
  <si>
    <t>Payroll &amp; Wages: 3/16-31/25)
AMC Guarin Php 7,094.87</t>
  </si>
  <si>
    <t>Revised Program of Works of MNOH Hibiga RIS 
Php 80,000,000.00</t>
  </si>
  <si>
    <t>TRANSMITTAL TO RO:
REQUEST FOR REPAIR/MAINTENANCE OF AIR CONDITIONING UNIT</t>
  </si>
  <si>
    <t>NOEL B. NASH
JORDAN RONCESVALLES
FROILAN S. GESTIADA
JESSICA V. PEÑAFLOR
MAC DARYLL C. SALIRRE</t>
  </si>
  <si>
    <t>South Quinale RIS, Busaac, Oas</t>
  </si>
  <si>
    <t>to assist BSABE Educational tour</t>
  </si>
  <si>
    <t>Travel Order:
ADM-TO 028, ENG-TO 549
Authority to render overtime services:
1.MB Dacillo (4/3/25)
2. VM Manlangit (4/3/25)
3. JV Penaflor (4/3/2025)
4. MA Mestiola (3/4/25)
5. AM Balingasa &amp; 1 (4/3/25)</t>
  </si>
  <si>
    <t>Application for Leave
1. LFC Pante (4/14-16/25)</t>
  </si>
  <si>
    <t>To COA:
JEV Fund 501 (COB) December 16-31, 2025
JEV Fund 501 (LFP) December 16-31, 2025</t>
  </si>
  <si>
    <t>Travel Order:
OMS-TO 311</t>
  </si>
  <si>
    <t>Payroll &amp; Wages:
PGL Credo &amp; 3 (4/4/25) Php 36,032.06</t>
  </si>
  <si>
    <t>Application for Leave
1. AJM Delgado &amp; 1 (1/10/25)</t>
  </si>
  <si>
    <t>From Catanduanes:
Resubmission of three-year implementation plan (2024-2026) for Catanduanes CIS (Revised)</t>
  </si>
  <si>
    <t>From Catanduanes: (3 sets)
2nd Resubmission of revised CY 2025 POW for Pajo San Isidro Solar Pump Irrig. Project</t>
  </si>
  <si>
    <t>From Catanduanes: (3 sets)
2nd Resubmission of revised CY 2025 POW for Aroyao Solar Pump Irrig. Project, San Miguel Catanduanes</t>
  </si>
  <si>
    <t>From Catanduanes:
2nd Resubmission of Variation Order No. 1 for CY 2024
Macutal CIS, Baras, Catanduanes</t>
  </si>
  <si>
    <t>ROLAND CLARINO 
EDUARDO PELIGAN 
DON CONCEPCION
RICHARD RESENTES</t>
  </si>
  <si>
    <t>chLOWELL FERBY NASOL
HAJI POLIDARIO
FREDERICK DAGUMBOY
RAYMOND GIL AYCARDO
MARK RENEN NAVARRO</t>
  </si>
  <si>
    <t>Lourdes CIS, Polangui</t>
  </si>
  <si>
    <t>RONALD LLEVA
JOEL O. OLAVIAGA
RAYMOND PEPAÑO
JOSEPH MORAL</t>
  </si>
  <si>
    <t>GREGOGY MARK OCAMPO
LUISITO PROPOGO 
JOHN PATRICK CABILES
SAMMY PELIGAN</t>
  </si>
  <si>
    <t>Stripmapping</t>
  </si>
  <si>
    <t>Travel Order:
ENG-TO 545 to 548</t>
  </si>
  <si>
    <t>ALECO:
Electric Consumption Albay (Php 22,427.45)</t>
  </si>
  <si>
    <t xml:space="preserve">Requested to render overtime
1. EN Ringad &amp; 1 (3/2 &amp; 3/25) </t>
  </si>
  <si>
    <t>Requested to render overtime
1. DMC Mayor &amp; 1(4/3/25)
2. IC Cullat (4/3/25)</t>
  </si>
  <si>
    <t>Gate Pass Vcls:
502,501,499,500-2025
RIS:275, 27-2025
Transpo Req.: 389390391,392-2025</t>
  </si>
  <si>
    <t>Payroll &amp; Wages:
P.G Credo (11/1-15/25) Php 8,003.87</t>
  </si>
  <si>
    <t xml:space="preserve">Travel Order:
OMS-TO 466, 464,465
Requested to render overtime work (4/5-6/25)
1. AS Raposa
2. RR Vinas </t>
  </si>
  <si>
    <t xml:space="preserve">   </t>
  </si>
  <si>
    <t>Gate Pass Vhcls: 503-2025
Driver's Trip Ticket: 186-20258</t>
  </si>
  <si>
    <t>To RO:
CY 2025 PROGRAM OF WORKS (POW) OF CATANDUANES
1. Pajo San Isidro SPIP
2. Aroyao SPIP</t>
  </si>
  <si>
    <t>To RO:
CY 2025 PROGRAM OF WORKS (POW) OF CATANDUANES
1. Tagoytoy CIS
2. Marigondon CIS</t>
  </si>
  <si>
    <t>To RO: 
CY 2025 Program of Works of MNOH-Hibiga RIS</t>
  </si>
  <si>
    <t>Daily Trip Ticket:
189,190,191,192,193,194,195,196,197,198,199-2025</t>
  </si>
  <si>
    <t>IMT Subsidy: (WET SEASON 2024)
1. Estancia Labnig IA Inc. (Php 53,425.00)
2. Cabangan Polangui Oas IA Inc. (Php 38,787.15)
3. Sibada IA Inc. (Php 7,353.40)
4. Farmers IA of Centro Occidental (Php 67,320.90)
5. Tominawog IA Inc. (Php 47,435.80)
6. Viganon IA Inc.  (Php 26,707.00)
7. Panbong IA Inc. (Php 11,500.00)
8. Buyo IA Inc. (Php 24,607.45)</t>
  </si>
  <si>
    <t>Report of Check Issued (RCI)
for the period of :
1. January 1-15, 2025  (Fund 501 COB)
2. February 16-28, 2025 (Fund 501 COB)
3. February 16-28, 2025 (Fund 501 LFP)
4. January 1-15, 2025 &amp; February 1-15, 2025 (Fund 501 COB)
5. December 16-31, 2025 (Fund 501-COB)</t>
  </si>
  <si>
    <t>MCGS, BPB, LCFP are on Official Business; OIC: VEP</t>
  </si>
  <si>
    <t>TEV :
1. Jomer L. Beo (March 2025) Php 1,900.00)
2. Edilberto R. Beo Jr. (March 2025) Php 3,206.00
3. Kayceelyn M. Tapia (March 2025) Php 3,402.00
4. Dindo Z. Manlangit (March 2025) Php 1,704.00
5. Joshua Lumbao (March 2025) Php 3,206.00)</t>
  </si>
  <si>
    <t>To Municipal Mayor of Polangui, Oas &amp; Ligao 
Requesting an existing hazard map
Travel Order: OMS-TO 467</t>
  </si>
  <si>
    <t>Fund Transfer of NIA 501 COB (Php 84,464.00)
Fund Transfer of NIA 501 Carp (Php 211,705.00)</t>
  </si>
  <si>
    <t>Personnel Locator Slip:
4/4/25, 2:00PM, Official, DP Vibar</t>
  </si>
  <si>
    <t>TEV:
Jennimel R. Dayupay (Feb. &amp; March 2025) Php  9,750.00</t>
  </si>
  <si>
    <t>Purchase Order:
Six twenty two construction for supply and delivery of Training Materials (Php 9,600.00)</t>
  </si>
  <si>
    <t>Purchase Order:
Bits &amp; Bytes IT Solutions (Php 568,593.00)</t>
  </si>
  <si>
    <t xml:space="preserve">Proposal:
Capsulized basic leadership development course, system management workshop and financial management system training/workshop for asenso magsasaka irrig. Association Inc. </t>
  </si>
  <si>
    <t>To RO:
IMT Contracts
1. Tarba CIS
2. Carangag CIS
3. Catagbacan CIS
4. Alibuag CIS
5. Oco CIS
6. Panganiban CIS
7. Caningag CIS</t>
  </si>
  <si>
    <t>Gate Pass Mtrls: 053-2025</t>
  </si>
  <si>
    <t>IMT Contracts:
1. Pandan Bongalon IA
2. Hicming IA Inc.
3. Nagbarorong Baras IA Inc.
4. Mambang Oga Catamban San Rafael IA Inc.</t>
  </si>
  <si>
    <t>Cheques &amp; attachments:
1. Sunrice Irrigators Association Inc. (Php 20,917.50)
2. Ligban Farmers Irrig. Association Inc. (Php 36,320.50)
3. Hindi Gubat Iraya Irrigators Association, Inc. (Php 21,905.00)
4. Balading Awang Irrigators Association Inc. (Php 37,359.30)
5. Macarinapo Irrigators Association Inc. (Php 17,700.35)
6. Colanos-Tangkalaw Irrigators Incorporated (Php 30,581.55)
7. Farmers Tanabega Irrigators Association Inc. (Php 65,025.15)
8. Gabawan Irrigators Farmers Irrigators Assn Inc. (Php 17,610.95)
9. ARIA Irrig. Association Inc. (Php 97,025.00)
10. Tobog Alnay Ponso San Agustin Irrig. Assoc. Inc.  (Php 102,667.00)</t>
  </si>
  <si>
    <t>TEV:
Raymond B. Pepaño - March 11-13, 2025 (Php 2,550.00)</t>
  </si>
  <si>
    <t>TEV:
Arnulfo Natividad B. Banga - January to February 2025 (Php 4,370.00)</t>
  </si>
  <si>
    <t>From Catanduanes:
General Layout of Tilod Sta. Maria and Nagbarorong CIS</t>
  </si>
  <si>
    <t>From Catanduanes:
General Layout of Bugao &amp; Obo Mosbos CIS and Dororian CIS</t>
  </si>
  <si>
    <t>From Albay Police Porvincial Office 
2nd Albay Provincial Mobile Force Company
Request to support in serving as a resource speaker for an upcoming seminar scheduled on April 8, 2025  at 9:00AM
Bermuda Resort, Sitio Parong brgy, Pawa Manito, Albay</t>
  </si>
  <si>
    <t xml:space="preserve">From RO:
1st Endorsement March 26, 2025 
Letter from the students of Rizal Technological University </t>
  </si>
  <si>
    <t>Resolution No. 15 s. 2025
Balasbas IA Inc
"Naglalayong magkaroon ng karagdagang disenyo sa Program of Work (POW) mula sa panibagong proyekto 20 Milyong pondo na nakatakdang ipatupad ng NIA ACIMO ngayong taong 2025</t>
  </si>
  <si>
    <t xml:space="preserve">From RO:
Post Qualification Evaluation
1. Philworks Construction and supply &amp; 3 </t>
  </si>
  <si>
    <t>From RO:
1st Endorsement
March 31, 2025
Invitation letter from the Offie of the Sangguniang Bayan of Manito, Albay</t>
  </si>
  <si>
    <t>From DENR:
2nd Quarter regular meeting of the (PAMB) of (MMWFR) on April 11, 2025, 9:00 AM at Amenia Beach Resort, San Andres Catanduanes</t>
  </si>
  <si>
    <t>From RO:
Quarterly Water withdrawing for all water sources being utilized by NIA</t>
  </si>
  <si>
    <t>From RO:
Project identification report form for preliminary feasibility study</t>
  </si>
  <si>
    <t xml:space="preserve">From RO:
Corrective Action Request Form (CARF)
CAR Form No. 01 dated February 17, 2025
attached joint inspection report of Cabilogan-San Juan RIS
AL-REPNIS-008-24INF
Sisbro Const. &amp; Supply Inc. </t>
  </si>
  <si>
    <t xml:space="preserve">From RO:
Corrective Action Request Form (CARF)
CAR Form No. 01 dated February 21, 2025
attached joint inspection report of Bariw-San Carlos CIS
AL-REPNIS-005-24INF
3RB Const. &amp; Supply Inc. </t>
  </si>
  <si>
    <t>From RO:
Approved Inspection Report of on-going project of South Quinale RIS
AL-REPNIS-021-24INF
CPR Const. &amp; Supply Inc</t>
  </si>
  <si>
    <t>Requested to render overtime work:
1. CLB Lontac &amp; 1 ( 4/6/25)
Gate Pass Mtrls: 054-2025</t>
  </si>
  <si>
    <t>From RO:
Approved CY 2025 POW of Balading Awang CIS
Php 7,408,000.00</t>
  </si>
  <si>
    <t>From RO:
Approved CY 2025 POW of MNOH Mahaba RIS (MAZO IA) of ACIMO 
Php 80,000,000.00</t>
  </si>
  <si>
    <t>From RO:
"As-staked" Plans of Right Quinale CIS, Cabilogan San Juan RIS, Alobo Gapo Inarado and Tagoytoy CIS</t>
  </si>
  <si>
    <t>Payroll &amp; Wages:
G. Arabaca &amp; 12 (2/1-15/25)
Php 159,235.77</t>
  </si>
  <si>
    <t>To RO:
IMT Contract CY 2025
1. Tugawe CIS &amp; 16</t>
  </si>
  <si>
    <t>Travel Order:
ADM-TO 028</t>
  </si>
  <si>
    <t>Itinerary :
OMS-TO 478</t>
  </si>
  <si>
    <t>Gate Pass Vcls :
504,505,506-2025
RIS: 277,278,279-2025
Transpo Req.: 398,393,394,395,396-2025</t>
  </si>
  <si>
    <t>Itinerary :
OMS-TO 475, 474</t>
  </si>
  <si>
    <t>Itinerary :
OMS-TO 477,476</t>
  </si>
  <si>
    <t>Itinerary:
OMS-TO 468,469,470,471,472,473</t>
  </si>
  <si>
    <t xml:space="preserve">Requested to render work:
1. AS Raposa &amp; 1 ( 4/9/25) </t>
  </si>
  <si>
    <t>Itinerary:
ENG-TO 550 to 569, 571</t>
  </si>
  <si>
    <t>Cheques &amp; attachments:
1. Albay Electric Cooperative Inc. (Php 22,252.76)
2. Virac Water District (Php 265.65 )
3. Ligao City Water District (Php 4,194.89)
4. Albay Electric Cooperative Inc. (Php 774.53)
5. Lidong Maynaga Irrigators Association Inc. (Php 47,127.30)
6. Kinale-Balangibang-Carisac Irrigators Association Inc. (Php 116,797.45)
7. Quinartilan Camalig Farmers &amp; Irrigators Association Inc. (Php 14,837.90)
8. Pawa Legazpi Irrig. Association Inc. (Php 15,000.00)
9. Gabawan Irrigators Farmers Irrigators Assn. Inc. (Php 17,610.95)
10. Centro Ubaliw Kinale Irrig. Association Inc. (Php 226,047.75)</t>
  </si>
  <si>
    <t>Cheques &amp; attachments:
1. Manawan Camalig Small Farmers Association (MCSFA) Inc.  (Php 32,067.15)
2. Nagbarong Baras Irrigators Association Inc. 9php 5,621.95)
3. Kurakog Irrigators Association Inc. (Php 17,861.75)
4. Farmers Tanabega  Irrig. Association Inc. (Php 65,025.15)
5. Samahan ng mga Magsasaka ng San Carlos sa Lupang Pangarap (SAMALUPA) (Php 54,813.90)
6. Kinale-Balangibang-Carisac Irrig. Association Inc. (Php 116,797.45)
7. Colanos-Tangkalaw Irrigation Incorporated (Php 30,581.55)
8. Alinawan San Antonio Irrigators Association Inc. (Php 7,484.15)</t>
  </si>
  <si>
    <t>Travel Order:
OMS-TO 480, 572
Itinerary:
 573,547,575,576,577</t>
  </si>
  <si>
    <t>TEV:
VJ Peralta - April 2024 (Php 5,660.00)</t>
  </si>
  <si>
    <t>Gate Pass Vcls: 507-2025
RIS: 280-2025</t>
  </si>
  <si>
    <t xml:space="preserve">Adjustments:
1. JEV No. AC 2024-11-277
2. JEV No. AC2024-02-026
3. JEV No. AC2024-12-315
4. JEV No. AC2024-07-173
5. JEV No. AC2024-10-244
6. JEV No. AC2024-12-312
7. JEV No. AC2024-08-192
8. JEV No. AC2024-11-276 </t>
  </si>
  <si>
    <t>To RO: (Transmittal Only)
IMT Contracts 
1. San Francisco Gabon CIS &amp; 2</t>
  </si>
  <si>
    <t>Purchase Order:
3GX Computer and IT Solutions Technoshop
Php  177,785.00</t>
  </si>
  <si>
    <t>Final Liquidation of Office Supplies  for NIA Cat for 1st CY 2023
JRL Printing Press &amp; General Merchandise  (JEV2023-06-296)
 Php 47,116.00)</t>
  </si>
  <si>
    <t>Record payables to F-501 COB for GSIS Remittances (Sept 2024)
Php 65,850.35
Fund Transfer Fund-501 COB BIR Remittances Aug. 2024
Php 83,289.39</t>
  </si>
  <si>
    <t>Itinerary :
ENG-TO 578</t>
  </si>
  <si>
    <t xml:space="preserve">Various JEV Adjustments for the CY 2024 </t>
  </si>
  <si>
    <t>Liquidation of V Pitallano (Nov. 20-23, 2024) 
 Remittance of Taxes withheld (Oct. 2024)
Recognize income from Bid Docs (April to June 2024)
Close due to RO to due to CO (Nov. 2024)
GSIS (Oct. 2024)
Receivable from CARP &amp; LFP for Remittance of GSIS (Oct. 2024)</t>
  </si>
  <si>
    <t xml:space="preserve">To COA:
Revised quarterly aging reports of March 31, 2025 for Fund 501 CARP IC
1. Schedule 1 - Aging of Accounts receivables &amp; 7 </t>
  </si>
  <si>
    <t>To COA:
Revised quarterly aging reports of March 31, 2025 for Fund 501 CARP IC
2. Cash Advances monitored  &amp; 3</t>
  </si>
  <si>
    <t>Purchase Request:
PR No. 20205-02-0030</t>
  </si>
  <si>
    <t>To COA:
Revised quarterly aging reports of March 31, 2025 for Fund 501   LFP
1. Cash Advances Monitored</t>
  </si>
  <si>
    <t>…………………..</t>
  </si>
  <si>
    <t>Itinerary:
ENG-TO 579</t>
  </si>
  <si>
    <t>Payroll &amp; Wages:
1. G Arabaca &amp; 12 (Feb 1-15, 2025) Php 159,235.77</t>
  </si>
  <si>
    <t>To COA :
Quarterly Reports as of March 31, 2025  for COB
To COA: Transmittal Only
JEV Fund COB</t>
  </si>
  <si>
    <t>Personnel Locator Slip:
4/7/25, 1:30pm, HO Matocinos, Personal</t>
  </si>
  <si>
    <t>COA Form 1 (GAPPAIS) as of March 15, 2025</t>
  </si>
  <si>
    <t>FIVC Resolution No. AC-005-25
Badian-Catburawan, Lower Talisay #2, Marigondon #2 and Lidong Maynaga CISs
RREIS-AL-084-18
Hi-Tone Const. &amp; Devt. Corp</t>
  </si>
  <si>
    <t>TEV:
Segrirido A. Pontillas (November 2024) Php 2,000.00</t>
  </si>
  <si>
    <t>Notice of Award:
Repair/Rehabilitation of Slope Protection Works, Canal Structures &amp; Canalization Works of Tagas Alcala-Quilicao CIS 
AL-REPCIS-004-25INF
JCM Const. &amp; Supply Inc.
Php 4,670,851.21</t>
  </si>
  <si>
    <t>Notice of Award:
Repair/Rehabilitation of Cabraran Pequeño CIS
AL-REPCIS-001-25INF
JCM Const. &amp; Supply Inc.
Php 2,797,001.14</t>
  </si>
  <si>
    <t>Notice of Award:
Repair/Restoration of Upper Libod CIS
AL-RESCIS-005-25INF
JCM Const. &amp; Supply Inc. 
Php 2,065,097.96</t>
  </si>
  <si>
    <t>Gate Pass Mtrls : 055-2025</t>
  </si>
  <si>
    <t xml:space="preserve">FRANCISCO B. JUAREZ JR. </t>
  </si>
  <si>
    <t>Badian Catburaran CIS, Oas &amp; Ligao</t>
  </si>
  <si>
    <t>Burgos SPIP, Daraga</t>
  </si>
  <si>
    <t>site inspection/monitoring of on going diversion works</t>
  </si>
  <si>
    <t>holiday</t>
  </si>
  <si>
    <t>assist in conducting georesistivity test at Burgos SPIP</t>
  </si>
  <si>
    <t>site inspection/monitoring of on going 2024 project</t>
  </si>
  <si>
    <t>Itinerary:
ENG-TO 580, OMS-TO 479, 482</t>
  </si>
  <si>
    <t>Bariw-San Carlos, Tabaco City</t>
  </si>
  <si>
    <t>Libjo CIS &amp; Nagas SPIP Tiwi, Albay</t>
  </si>
  <si>
    <t>to conduct site inspection/validation of on going CY 22024 project under REPCIS Fund for weekly accomp report</t>
  </si>
  <si>
    <t>to conduct site inspection/validation of CY 2024 under EGPIP solar fund for weekly accomp report</t>
  </si>
  <si>
    <t>to conduct site inspectrion of on going CY 2024 project under EGPIP Solar fund for weekly accomp report</t>
  </si>
  <si>
    <t>to conduct site inspection/monitoring of on going CY 2024 projects under 50M and SPIPs (Solar)</t>
  </si>
  <si>
    <t>prepare SWA weekly report and some miscellaneous works</t>
  </si>
  <si>
    <t>to assist in conducting site inspection/validation of the CY 2024 project under CARP IC</t>
  </si>
  <si>
    <t>Balasbas CIS, Manito
Banquerohan CIS, Legazpi City</t>
  </si>
  <si>
    <t>to assist in conducting site inspection/validation of the CY 2024 project under CARP IC
to assist in conducting site inspection/validation of the CY 2024 project under CARP IC</t>
  </si>
  <si>
    <t>to assist in conducting site inspection/validation of the on going solar CY 2024 under EGPIP CARP IC</t>
  </si>
  <si>
    <t>to conduct site inspection/validation of the CY 2024 project under CARP IC</t>
  </si>
  <si>
    <t>to conduct site inspection/validation of the on going CY 2024 project under CARP IC</t>
  </si>
  <si>
    <t>to conduct site inspection/validation of the CY 2024 project under CARP IC
to conduct site inspection/validation of the CY 2024 project under CARP IC</t>
  </si>
  <si>
    <t>to conduct site inspection/validation of the on going solar CY 2024 under EGPIP CARP IC</t>
  </si>
  <si>
    <t>Badian Catburawan CIS, Oas &amp; Ligao</t>
  </si>
  <si>
    <t>Caratagan CIS</t>
  </si>
  <si>
    <t>to coordicate with the IA regarding the Variation Order No. 1 of the on going CY 2024 repair NIS</t>
  </si>
  <si>
    <t>to conduct site inspection of the on going CY 2024 repair-CIS project</t>
  </si>
  <si>
    <t>to conduct pump testing of the pump form the on going CY 2024 EGPIP Solar project</t>
  </si>
  <si>
    <t>MNOH TAPSIA RIS and MNOH OSMCIA RIS, Polangui &amp; Oas</t>
  </si>
  <si>
    <t>Right Quinale and San Agustin CIS, Polangui &amp; Libon</t>
  </si>
  <si>
    <t>Bonbon SPIP, Buga SPIP, Libon</t>
  </si>
  <si>
    <t>to supervise/monitor of the on going const. of slope protection works &amp; canalization works</t>
  </si>
  <si>
    <t>to supervise/monitor the on going const. of canalization works and repair of diversion works</t>
  </si>
  <si>
    <t>to supervise/monitor the on going const. of stillinh pool, perimeter fence and painting works</t>
  </si>
  <si>
    <t>to assist in supervising of the on going const. of slope protection works &amp; canalization works</t>
  </si>
  <si>
    <t>to assist in supervising the on going const. of canalization works and repair of diversion works</t>
  </si>
  <si>
    <t>to assist in supervising the on going const. of stillinh pool, perimeter fence and painting works</t>
  </si>
  <si>
    <t>Itinerary:
OMS-TO 481</t>
  </si>
  <si>
    <t>LGU Manito 9office of the SB
Notice of Cancellation of meeting last April 2, 2025 and rescheduled on April 8, 2025</t>
  </si>
  <si>
    <t>Meeting on April 10, 2025 at 9:00AM at the IA Collection center, Bagsa Oas Albay</t>
  </si>
  <si>
    <t>Training Workshop on Online Master list and Online Document Management Sytem (ODMS)</t>
  </si>
  <si>
    <t>April 10-12 2025</t>
  </si>
  <si>
    <t>to attend PAMB Meeting</t>
  </si>
  <si>
    <t>San Andres, Catanduanes</t>
  </si>
  <si>
    <t>Itaran SPIP, Polangui
MAZOIA Ligao</t>
  </si>
  <si>
    <t>site validation</t>
  </si>
  <si>
    <t>Manito</t>
  </si>
  <si>
    <t>lot inspection</t>
  </si>
  <si>
    <t xml:space="preserve">RONALD LLEVA </t>
  </si>
  <si>
    <t>Travel Order:
ENG-TO 584</t>
  </si>
  <si>
    <t>From COA:
AOM No. 2025-07 (2024) NIA-ACIMO
March 22, 2025</t>
  </si>
  <si>
    <t xml:space="preserve">NOEL B. ORAYE JR. </t>
  </si>
  <si>
    <t>Anislag SPIP, Daraga
Alobo Gapo, Daraga</t>
  </si>
  <si>
    <t>Caratagan CIS, Pioduran</t>
  </si>
  <si>
    <t>to conduct site inspection/validation/monitoring of CY 2024 project</t>
  </si>
  <si>
    <t>to conduct site inspection/validation of CY 2024 project</t>
  </si>
  <si>
    <t>Itinerary:
ENG-TO 585</t>
  </si>
  <si>
    <t>Corrective Action Request Form (CARF)
 AC202504:02
No approved variation order &amp; revised plan were presented during the conduct of joint inspection of Cabilogan San Juan RIS (AL-REPNIS-008-24INF) on February 12, 2025</t>
  </si>
  <si>
    <t>Corrective Action Request Form (CARF)
 AC202504:01
No approved variation Order &amp; revised plan were presented during the conduct of joint inspection of Bariw-San Carlos (AL-REPNIS-005-24INF) on February 13, 2025</t>
  </si>
  <si>
    <t>Travel Order:
OMS-TO 485</t>
  </si>
  <si>
    <t>Gate Pass Vcls:
508, 509,510,511,512,513-2025
RIS: 281,282,283-2025
Transpo Req. : 404,403,401,400-2025</t>
  </si>
  <si>
    <t>Travel Order:
ADM-TO 029 , ADM-TO 030, OMS-TO 486,487,488,489,490</t>
  </si>
  <si>
    <t>To COA: (transmittal only)
1. JEV Fund 501 COB (December 16-31, 2024)
2. JEV Fund 501 LFP (December 1-15, 2024)</t>
  </si>
  <si>
    <t xml:space="preserve">Inspection Report of Nagas SPIP
AL-EGPIPSOL-013-24INF
First OMB Const. &amp;  Devt. Corp. </t>
  </si>
  <si>
    <t>1st Progress Billing:
Suuply, Delivery, Installation, Testing &amp; Commissioning of Solar Power Driven Pumps and Construction of Perimeter Fence, Stilling Pool and NIA Logo at Caratagan CIS
AL-EGPIPSOL-001-24INF
Equator Energy Corporation</t>
  </si>
  <si>
    <t>Report of Accountability for Accountable forms for the period of June 1-30, 2024 with JEV</t>
  </si>
  <si>
    <t>Cheques &amp; Attachments:
Jane Amy R. Sarion (Php 4,880.00)
Bernardita P. Balingasa (Php 4,934.00)
Coleen M. Rastrullo (Php 4,200.00)
Eduardo J. Peligan (Php 6,150.00)
Bernardita P. Baligasa (Php 6,485.00)
Noel B. Oraye (Php 5,500.00)
Segfrido A. Pontillas (Php 2,000.00)
Jennimel R. Dayupay (Php 5,500.00)
Angelo V. Marques (Php 3,600.00)
Milany B. Dacillo (Php 2,000.00)
Milany B. Dacillo (Php 2,000.00)
Milany B. Dacillo (Php 2,000.00)
Von Jayvee A. Peralta (Php 3,290.00)
Von Jayvee A. Peralta (Php 2,885.00)
Von Jayvee A. Peralta (Php 6,874.00)</t>
  </si>
  <si>
    <t>Itinerary:
OMS-TO 483
Travel Order:
ADM-TO 028
OMS-TO 484</t>
  </si>
  <si>
    <t>Support to Enhance Partnership against Hunger (EPAHP)
Financial Program of Work for CY 2025</t>
  </si>
  <si>
    <t>MCGS is on Official Business; OIC: BPB</t>
  </si>
  <si>
    <t xml:space="preserve">IMT Contracts:
1. Prisa Left Quinale Irrig. Association Inc.
2. Centro Ubaliw Kinale IA Inc. 
3. Farmers Irrig. Association of Centro Occidental Polangui Albay (FIACOPA), Inc.
4. Mariroc Tabaco Irrig. Association Inc. 
5. Sagpan Kan Banwa Irrig. Association Inc. 
6. Balading Awang Irrig. Association Inc.
7. Farmers Tanabega Irrig. Assoc Inc. </t>
  </si>
  <si>
    <t>To RO:
Agency Procurement Compliance and Performance Indicators (APCPI) CY 2024</t>
  </si>
  <si>
    <t>To RO :
Compliance for Rectification Works under Contract No. RESTOCIS-AL-074-23
San Francisco RIS</t>
  </si>
  <si>
    <t xml:space="preserve">To RO:
Variation Order No. 1 
Cabilogan-San Juan RIS 
AL-REPNIS-008-24INF
Sisbro Const. &amp; Supply Inc. </t>
  </si>
  <si>
    <t>Pre-Final Inspection Report of Cabilogan San Juan RIS
AL-REPNIS-008-24INF 
 Sisbro Const. &amp; Supply Inc.</t>
  </si>
  <si>
    <t>RIS: 284-2025</t>
  </si>
  <si>
    <t>Itinerary:
OMS-TO 491
Travel Order:
OMS-TO 493, ENG-TO 586</t>
  </si>
  <si>
    <t>Reply to COA AOM No. 2025-07 (2024)
Accomplishment of the PCW Approved GAD Plan &amp; Budget</t>
  </si>
  <si>
    <t>For Costing:
PR No. 2025-03-0044
PR No. 2025-04-0047
PR No. 2025-04-0048</t>
  </si>
  <si>
    <t>GILBERT S. ARABACA
CONCHITA R. REYES</t>
  </si>
  <si>
    <t>conduct coordination meeting together with the DELCASA IA and contractor in connection with the rectificartion works at Main dam under CY 2017 QRF and assist for the signing of PCR under CY 2019 projects</t>
  </si>
  <si>
    <t>Travel Order: ENG-TO 587
Itinerary: OMS-TO 492</t>
  </si>
  <si>
    <t>Payroll &amp; Wages :
Ma. Cristina Alvarez &amp; 5 - March 1-15, 2025 (Php 49,881.19)</t>
  </si>
  <si>
    <t>Payroll &amp; Wages :
Richard Nacario - February 16-28, 2025 (Php 8,526.29)</t>
  </si>
  <si>
    <t>Payroll &amp; Wages :
KA Almiñana &amp; 8 - March 1-15, 2025 (Php 62,160.90)</t>
  </si>
  <si>
    <t>Payroll &amp; Wages :
C. Nasol &amp; 7 - March 1-15, 2025 (Php 48,651.52)</t>
  </si>
  <si>
    <t>Payroll &amp; Wages :
L. Calabines &amp; 6 - March 1-15, 2025 (Php 63,792.84)</t>
  </si>
  <si>
    <t>Payroll &amp; Wages :
AN Banga &amp; 6  - March 1-15, 2025 (Php 56,168.57)</t>
  </si>
  <si>
    <t>Payroll &amp; Wages :
A. Guarin &amp; 3 - March 1-15, 2025 (Php 35,032.06)</t>
  </si>
  <si>
    <t>Payroll &amp; Wages :
E. Canutal - March 1-15, 2025 (Php 6,057.94)</t>
  </si>
  <si>
    <t>Payroll &amp; Wages :
G. Aycardo &amp; 6 - March 1-15, 2025 (Php 56,138.59)</t>
  </si>
  <si>
    <t>Payroll &amp; Wages :
N. Oraye &amp; 5 - March 1-15, 2025 (Php 73,167.50</t>
  </si>
  <si>
    <t xml:space="preserve">Letter to Ms. Anamaria S. Castillo, Dmanager of GSIS </t>
  </si>
  <si>
    <t>Narrative Report:
1-day training/seminar in celebration of the National Women's Months and Fire Prevention Month</t>
  </si>
  <si>
    <t>To COA: (Transmittal only)
JEV Fund 501 COB (Adjustments)</t>
  </si>
  <si>
    <t>IA Subsidy: WET SEASON 2024
1. Tabaco IA Inc.  (Php 78,000.00)
2. Ogsong IA Inc. (Php 111,697.15)
3. Prisa Left Quinale IA Inc. (Php 358,500.00)
4. Libjo San Pedro Talisay IA Inc. (Php 26,902.40)
5. Magayon Maya Irrig. Assoc Inc. (Php 16,637.90)
6. Hicming Virac IA Inc. (Php 3,049.65)
7. Buhi San Miguel IA Inc. (Php 10,141.00)</t>
  </si>
  <si>
    <t>Bereau of Treasury for acct. of DARFO 5 (Php 1,250.00)</t>
  </si>
  <si>
    <t>Purchase Order:
Virac Junction Hardware for Const. materials variance in Gigmoto CIS CY 2023 (Php 49,530.00)</t>
  </si>
  <si>
    <t>TEV:
Jordan Roncesvalles (July-Oct. 2024) (Php 5,020.00)</t>
  </si>
  <si>
    <t>Gate Pass Vcls: 514-2025
Transpo Req. : 406-2025</t>
  </si>
  <si>
    <t>To RO:
Reply to Post-Qualification
D'Brothers International Trading Corporation</t>
  </si>
  <si>
    <t>From COA:
Summary of Audit Observations and Recommendations for the period of January 1 to Dec. 2024</t>
  </si>
  <si>
    <t>From RO:
Attendance to the capacity building for Operations and Maintenance Personnel on April 23-24, 2025</t>
  </si>
  <si>
    <t>From RO:
CY 2026-2028
Program Irrigated Area</t>
  </si>
  <si>
    <t>To COA:
GAPPAIS Report as of March 15, 2025</t>
  </si>
  <si>
    <t>To RO :
FIVC Resolution No. AC-005-25</t>
  </si>
  <si>
    <t>Personnel Locator Slip:
4/8/25, 2:00pm, JRPapa, Official</t>
  </si>
  <si>
    <t>Turn Over documents 
1. Mahaba RIS (TAPSIA)</t>
  </si>
  <si>
    <t>To COA: Transmittal only
Reply to COA AOM No. 2025-07 (2024)
Accomplishment of the PCW Approved GAD Plan &amp; Budget</t>
  </si>
  <si>
    <t>To COA:
Copy of Purchase request, purchase order &amp; inspection and acceptance report 
1. PR &amp; PO of 2025-02-0018 &amp; 6</t>
  </si>
  <si>
    <t>From RO:
ACIMO 5-501-2025-068
Maintenance and other Operating Expenses 
Php 562,900.00</t>
  </si>
  <si>
    <t>From RO:
Evaluation of the operations-monitored projects as of March 2025</t>
  </si>
  <si>
    <t>Purchase Order:
A.O Soriano Engineering Enterprises for supply and delivery of Electrical Supplies for the repair and maintenance of NIA ACIMO Building
Php 429,800.60</t>
  </si>
  <si>
    <t>Proposal for COA Exit Conference last March 22, 2025</t>
  </si>
  <si>
    <t xml:space="preserve">HDMF for the month of March 2025
1. E. Abila &amp; 37 
2. M. Dacillo &amp; 9 
3. V. Manlangit &amp; 1 </t>
  </si>
  <si>
    <t>Purchase Order:
Kolim School and Office Supplies Trading for Catanduanes Field Office
Php 13,663.00</t>
  </si>
  <si>
    <t>HDMF for Remittance of Pag-Ibig contri. For Jan. &amp; Feb 16-28, 2025 of MC. Alvarez  4
Php 1,000.00</t>
  </si>
  <si>
    <t>TEV:
MB Dacillo for Jan 24- July 19, 2024 (Php 4,220.00)</t>
  </si>
  <si>
    <t>HDMF Remittances CARP JO
R. Aycardo &amp; 7 (Php 1,600.00)</t>
  </si>
  <si>
    <t>Remittances for GSIS &amp; HDMF:
Manlangit &amp; 1 (Php 11,227.31)
M. Dacillo &amp; 9 (Php 29,325.90)
M. Dacilolo &amp; 9 (Php 49,526.87)
S. Balondo &amp; 23 (Php 97,346.93)
EMS Abila &amp; 37 (Php 27,915.18)</t>
  </si>
  <si>
    <t>Requested to render overtime :
1. DMC Mayor &amp; 4  (4/9/25)</t>
  </si>
  <si>
    <t>JANE AMY R. SARION
PETER JOHN M. REBETA
RIZALDY R. POLIDARIO
RAYMOND GIL AYCARDO
ARNULFO NATIVIDAD BANGA
EDUARDO PELIGAN
HAJI POLIDARIO</t>
  </si>
  <si>
    <t>relocation survey
survey works of canals
coordination with LO</t>
  </si>
  <si>
    <t>Purchase Order:
3JA Office and School Supplies 
Php 16,000.00</t>
  </si>
  <si>
    <t>Requested to render overtime :
1. JA Siguenza &amp; 5 (4/9/25)
2. EN Ringad &amp; 2 (4/9/25)
3. Jane Amy Sarion &amp; 6 (4//25)
4. Froilan Gestiada (4/9/5/25)
Travel Order:
ENG-TO 588, OMS-TO 494</t>
  </si>
  <si>
    <t>Purchase Order:
MCC Catering Services last Jan. 21-22, 2025
Php 18,000.00</t>
  </si>
  <si>
    <t>Report of Accountability for accountable form 
period of March 1-31, 2025</t>
  </si>
  <si>
    <t>IMT Subsidy: Wet Season 2024
Agos Sta. Cruz Irrig. Association Inc. (Php 224,621.95)</t>
  </si>
  <si>
    <t>IMT Subsidy: Wet Season 2024
1. Baniaga Bato IA (Php 38,399.85)
2. Pangcayanan Panganiban IA (Php 2,396.15)
3. Tuliw Pawa IA (Php 118,795.95)</t>
  </si>
  <si>
    <t>1st &amp; Final Billing w/ perfected contracts
Tagoytoy CIS
ALCARP-REPCIS-015-24INF
Omega Contracting and Devt. Corp 
5 sets</t>
  </si>
  <si>
    <t>CPR Const. &amp; Supply Inc. (Php 656,045.38)</t>
  </si>
  <si>
    <t>Cheques &amp; Attachments:
1. NIA 501 COB (Php 211,705.00)
2. NIA 501 COB (Php 84,464.00)</t>
  </si>
  <si>
    <t>Cheque &amp; attachments:
CPR Construction &amp; Supply Inc. (Php 656,045.38)</t>
  </si>
  <si>
    <t>Cheque &amp; attachments:
WFM Enterprises Corporation (Php 80,750.00)</t>
  </si>
  <si>
    <t>Requested to render overtime:
1. MA Mestiola (4/9/25)
2. SA Pontillas (4/9/25)
3. JS Cellano (4/9/25)</t>
  </si>
  <si>
    <t>Gate Pass Vcls:  515, 516-2025, 517-2025
RIS: 285-2025, 286-2025
Transpo Req. : 409-2025</t>
  </si>
  <si>
    <t xml:space="preserve">HOLIDAY </t>
  </si>
  <si>
    <t xml:space="preserve">                                                                                                                                                                                                                                                                                                                                                                                                                                                                                                                                                                                                                                                                                                                                                                                                                                                                                                                                                                                                                                                                                                                                                                                                                                                                                                                  </t>
  </si>
  <si>
    <t>Requested to render ovetime:
1. DP Vibar (4/9/25)</t>
  </si>
  <si>
    <t>Name of System</t>
  </si>
  <si>
    <t>Evaluated</t>
  </si>
  <si>
    <t xml:space="preserve">Tuliw Pawa IA </t>
  </si>
  <si>
    <t>Amount (P)</t>
  </si>
  <si>
    <t>Returned for revision</t>
  </si>
  <si>
    <t>Breakdown</t>
  </si>
  <si>
    <t>Tuliw Pawa IA</t>
  </si>
  <si>
    <t>Pangcayanan Panganiban IA</t>
  </si>
  <si>
    <t>P</t>
  </si>
  <si>
    <t>Baniaga Bato IA</t>
  </si>
  <si>
    <t xml:space="preserve">Agos Sta. Cruz San Agustin IA </t>
  </si>
  <si>
    <t xml:space="preserve">Buyo IA </t>
  </si>
  <si>
    <t>Panbong IA</t>
  </si>
  <si>
    <t xml:space="preserve">Viganon IA </t>
  </si>
  <si>
    <t>Tominawog IA</t>
  </si>
  <si>
    <t>Farmers IA of centro occidental polangui</t>
  </si>
  <si>
    <t xml:space="preserve">Sibada IA </t>
  </si>
  <si>
    <t>Cabangan Polangui Oas IA</t>
  </si>
  <si>
    <t xml:space="preserve">Estancia Labnig IA </t>
  </si>
  <si>
    <t>Buhi San Miguel IA</t>
  </si>
  <si>
    <t>Hicming Virac IA</t>
  </si>
  <si>
    <t>Magayon Maya IA</t>
  </si>
  <si>
    <t>Libjo San Pedro Talisay IA</t>
  </si>
  <si>
    <t xml:space="preserve">Prisa Left Quinale IA </t>
  </si>
  <si>
    <t>Ogsong IA</t>
  </si>
  <si>
    <t>Tabaco IA</t>
  </si>
  <si>
    <t>Purchase Order:
Car Access Auto supply &amp; general merchandise Inc. 
Php 46, 250.00</t>
  </si>
  <si>
    <t>From Catanduanes:
Submission of attachments for CY 2023 Tilod CIS 2nd &amp; Final Billing with Contract No. CAT-RREIS-007-23INF</t>
  </si>
  <si>
    <t>From Catanduanes:
Submission of attachments for CY 2023 Nagbarorong CIS 2nd &amp; Final Billing with Contract No. CAT-RREIS007-23INF</t>
  </si>
  <si>
    <t>From Catanduanes:
Justification report for the request of additional funding for extension area of timbaan CIP</t>
  </si>
  <si>
    <t>TRANSMITTAL TO CATANDUANES:
APPROVED COPY OF 2ND &amp; FINAL BILLING OF CABUYOAN CIS
CAT-RREIS-005-24INF</t>
  </si>
  <si>
    <t>RIS: 288, 287-2025</t>
  </si>
  <si>
    <t>TRAVEL ORDER: OMS-TO495</t>
  </si>
  <si>
    <t>GATE PASS: 518, 519, 520, 521, 522-2025
RIS: 289, 290-2025
TRANSPO REQ.: 413, 412, 411, 415-2025</t>
  </si>
  <si>
    <t>OMS-TO 496</t>
  </si>
  <si>
    <t>Pesonnel Locator Slip:
04/10/2025, 9:30AM, Official, CL Lontac</t>
  </si>
  <si>
    <t>IMT Contracts:
1. Bulusan Sta. Cruz CIS - Angat Calambay-Bulusan Irrigators Association Inc.
2. Cabangan CIS - Cabangan Polangui-Oas Irrigators Association, Inc.
3. Gogon CIS - Vinicasan Irrigators Association, Inc.
4. Gubat Hindi CIS - Hindi Gubat Iraya, Irrigators Association, Inc.
5. Libjo CIS - Tigbi-Bolo-Libjo(TIBOLI) Irrigators Association, Inc.
6. Bariw San Carlos CIS - Samalupa, Incorporated</t>
  </si>
  <si>
    <t>OMS-TO 497</t>
  </si>
  <si>
    <t>OMS-TO 498</t>
  </si>
  <si>
    <t>OMS-TO 499</t>
  </si>
  <si>
    <t>Monthly Summary Report on Operation, Maintenance and Repair Cost of Selected Equipment 
March 2025</t>
  </si>
  <si>
    <t>Travel Order: OMS-TO500</t>
  </si>
  <si>
    <t>GATE PASS: 523, 524-2025
RIS: 291, 292-2025</t>
  </si>
  <si>
    <t>"GULAYAN SA PATUBIG " PROGRAM: PROMOTING COMMUNIT GARDENING FOR SUSTAINABLE AGRICULTURE
REPORT AS OF FEBRUARY 2025</t>
  </si>
  <si>
    <t>MCGS, BPB on Official Business; OIC AM: VEP; OIC PM: LFCP</t>
  </si>
  <si>
    <t>CHEQUE: 
NIA 501 COB
Php 211,705.00</t>
  </si>
  <si>
    <t>TRAVEL ORDER: ENG-TO589</t>
  </si>
  <si>
    <t>DUE TO CENTRAL OFFICE/ADJUSTMENT:
1. JEV AC2024-02-59
2. DEPRECIATION EXPERT FOR THE 1ST QUARTER 
3. RECORD OF OFFICE SUPPLY INVENTORY
4. JEVAC 2023-12-328
5. C. RANOLA (11/1-15-23)
6. PHILHEALTH REMITTANCE-FEB. 2025</t>
  </si>
  <si>
    <t>JCM CONST. &amp; SUPPLY 
10% RETENTION KAMANITOHAN CIS
PHP 562,871.15
3 COPIES</t>
  </si>
  <si>
    <t>CPR CONST. &amp; SUPPLY 
3RD &amp; FINAL BILLING SQ RIS
PHP 2, 932,529.60</t>
  </si>
  <si>
    <t>NIA 501 LFP FOR FUND TRANSFER FOR ETPS-BIR REMITTANCES OF FUND 501 COB
JANUARY &amp; FEB. 2025</t>
  </si>
  <si>
    <t>Letter from Mr. Romulo N. Llona
IA President of Masarawag CIS, Guinobatan, Albay</t>
  </si>
  <si>
    <t>3rd Resubmission of Attachments for V.O. No. 1 for CY 2024 Macutal CIS</t>
  </si>
  <si>
    <t>Submission of Attachments for V.O. No. 1 of CY 2024 
Repair/Restoration of Panganiban CIS, Panganiban, Cat.</t>
  </si>
  <si>
    <t>NIAMPCO for Remittance for loan repayment 
Senen A. Balondo &amp; 2
March 2025</t>
  </si>
  <si>
    <t>CARP &amp; LFP for the Remittance of GSIS for the month of October 2024</t>
  </si>
  <si>
    <t>Polymer-Vic Construction for refund of tender documents for AL-REPCIS-002-25INF Rehab of diversion works of Balading-Awang CIS</t>
  </si>
  <si>
    <t xml:space="preserve">Payroll for December 1-18, 2024
JL. Agripa &amp; 7 </t>
  </si>
  <si>
    <t>Petty Cash Replenishment for the months of Oct. 11-Dec. 16, 2024
LFCP</t>
  </si>
  <si>
    <t>Wages for Jan. 16, 2025
P. Credo</t>
  </si>
  <si>
    <t>Gatepass: 525,526, 527-2025
RIS: 293-2025
Transpo. Request: 420, 419, 417, 416-2025</t>
  </si>
  <si>
    <t>Paid Payrolls for December 16-31, 2024
Boquiren &amp; 8</t>
  </si>
  <si>
    <t>Paid Payrolls for December 1-15, 2024
Boquiren &amp; 8</t>
  </si>
  <si>
    <t>TEV for the month of November 5-29, 2024
FBJ</t>
  </si>
  <si>
    <t>TEV for the month of March-August 2024
NBO</t>
  </si>
  <si>
    <t>Claire's Resto and Catering
Meals and Snacks for 1-Day Planting, Caring and Management of High Value Crops for Ias Making "Gulayamanan" an Agribusiness on March 21, 2025</t>
  </si>
  <si>
    <t>Payroll for Feb. 1-15, 2025
A. Lopez</t>
  </si>
  <si>
    <t>Kairos Food and Allied Services Corp 
OMT Contract Signing for Selected Gender Responsive Irrigator's Associations in the Province of Albay on Feb. 28, 2025</t>
  </si>
  <si>
    <t>Payroll for January 16-31, 2025
A.S. Madrideo &amp; 2</t>
  </si>
  <si>
    <t>Summer School and Office Supplies Trading for purchase of Polo Shirt with print of Bagong Pilipinas and NIA logo for the Field Support in the NIA-IA Regional Congress on December 19, 2025</t>
  </si>
  <si>
    <t>Payroll for March 1-15, 2025
M. Alnas &amp; 3</t>
  </si>
  <si>
    <t>Claire's Resto and Catering 
Meals and Snacks for 2-Day Refresher on Financial Management System Cum GAD for the members and officers of Mahaba IA (MAZOIA) in March 19-20, 2025</t>
  </si>
  <si>
    <t>Payroll for March 16-31, 2025
R. Llave</t>
  </si>
  <si>
    <t>Magurang Ubaliw Basud Irrigators Association (MUBIA), Inc. for IA Incentive for WET Season 2024 Operation per Unified Irrigation Management Transfer (IMT)</t>
  </si>
  <si>
    <t>Payroll for Nov. 16-22,2024
M. Laynesa</t>
  </si>
  <si>
    <t>1. FUND 501 - COB
November 1-15, 2025
2. Report of Accountability for Accountable Forms
March 1-15, 2025, FUND COB</t>
  </si>
  <si>
    <t xml:space="preserve">                                         </t>
  </si>
  <si>
    <t>OMS-TO 502</t>
  </si>
  <si>
    <t>(Advance Copy)
Endorsement for Hybrid Rice Clustering Program, from IAs:
1. Agustin A. Vicente Jr.
2. Quirino L. Colis Jr</t>
  </si>
  <si>
    <t>(Original Copy)
Endorsement for Hybrid Rice Clustering Program
from IA President, Lorenzo C. Matutina</t>
  </si>
  <si>
    <t>Proposed Slope Protection @ Main D/S, Left Side V.O. 
STA: 0+019 - 0+173.40
MNOH Hibiga RIS HRIS IA</t>
  </si>
  <si>
    <t>Equipment Utilization for March 2025</t>
  </si>
  <si>
    <t>To conduct Inspection for finalization of VO#1 for CY 2024 Project</t>
  </si>
  <si>
    <t>Travel Order: ENG-TO590</t>
  </si>
  <si>
    <r>
      <rPr>
        <b/>
        <sz val="11"/>
        <rFont val="Cambria"/>
        <family val="1"/>
      </rPr>
      <t>JEV</t>
    </r>
    <r>
      <rPr>
        <sz val="11"/>
        <rFont val="Cambria"/>
        <family val="2"/>
      </rPr>
      <t xml:space="preserve">
TEV (03/17/2025-03/19/2025)
MARK ANJO T. ALNAS (PHP 3,090.00)</t>
    </r>
  </si>
  <si>
    <r>
      <rPr>
        <b/>
        <sz val="11"/>
        <rFont val="Cambria"/>
        <family val="1"/>
      </rPr>
      <t>JEV</t>
    </r>
    <r>
      <rPr>
        <sz val="11"/>
        <rFont val="Cambria"/>
        <family val="2"/>
      </rPr>
      <t xml:space="preserve">
TEV (03/01/2025-03/31/2025)
ANGELO V. MARQUEZ (PHP 6,650.00)</t>
    </r>
  </si>
  <si>
    <r>
      <rPr>
        <b/>
        <sz val="11"/>
        <rFont val="Cambria"/>
        <family val="1"/>
      </rPr>
      <t>JEV</t>
    </r>
    <r>
      <rPr>
        <sz val="11"/>
        <rFont val="Cambria"/>
        <family val="2"/>
      </rPr>
      <t xml:space="preserve">
TEV (APRIL - JUNE 2024)
VJ PERALTA (PHP 6,004.00)</t>
    </r>
  </si>
  <si>
    <r>
      <rPr>
        <b/>
        <sz val="11"/>
        <color theme="1"/>
        <rFont val="Cambria"/>
        <family val="1"/>
      </rPr>
      <t>JEV</t>
    </r>
    <r>
      <rPr>
        <sz val="11"/>
        <color theme="1"/>
        <rFont val="Cambria"/>
        <family val="2"/>
      </rPr>
      <t xml:space="preserve">
501 LFP BIR
T. Brioso (2/16-29/24)</t>
    </r>
  </si>
  <si>
    <r>
      <rPr>
        <b/>
        <sz val="11"/>
        <color theme="1"/>
        <rFont val="Cambria"/>
        <family val="1"/>
      </rPr>
      <t>JEV</t>
    </r>
    <r>
      <rPr>
        <sz val="11"/>
        <color theme="1"/>
        <rFont val="Cambria"/>
        <family val="2"/>
      </rPr>
      <t xml:space="preserve">
Adjust JEV2023-04-204 due to erroneous understatement of "Due Philhealth" Account (L. Burac-Wages 4/1-15/2023)</t>
    </r>
  </si>
  <si>
    <r>
      <rPr>
        <b/>
        <sz val="11"/>
        <color theme="1"/>
        <rFont val="Cambria"/>
        <family val="1"/>
      </rPr>
      <t>JEV</t>
    </r>
    <r>
      <rPr>
        <sz val="11"/>
        <color theme="1"/>
        <rFont val="Cambria"/>
        <family val="2"/>
      </rPr>
      <t xml:space="preserve">
Adjust JEVAC2025-02-149 due to erroneous overstatement of "Due Philhealth" Account &amp; understatment of "Philhealth Contribution" Account</t>
    </r>
  </si>
  <si>
    <r>
      <rPr>
        <b/>
        <sz val="11"/>
        <rFont val="Cambria"/>
        <family val="1"/>
      </rPr>
      <t>JEV</t>
    </r>
    <r>
      <rPr>
        <sz val="11"/>
        <rFont val="Cambria"/>
        <family val="2"/>
      </rPr>
      <t xml:space="preserve">
Record unbooked depreciation expense for November and December 2024 (Computer Desktop (Processor Intel Core i7 13th Gen 16C/24T)</t>
    </r>
  </si>
  <si>
    <r>
      <rPr>
        <b/>
        <sz val="11"/>
        <rFont val="Cambria"/>
        <family val="1"/>
      </rPr>
      <t>JEV</t>
    </r>
    <r>
      <rPr>
        <sz val="11"/>
        <rFont val="Cambria"/>
        <family val="2"/>
      </rPr>
      <t xml:space="preserve">
Record receipt of cash for settlement of BIR remittances from Fund 501 COB &amp; CARP for December 2024</t>
    </r>
  </si>
  <si>
    <r>
      <rPr>
        <b/>
        <sz val="11"/>
        <rFont val="Cambria"/>
        <family val="1"/>
      </rPr>
      <t>JEV</t>
    </r>
    <r>
      <rPr>
        <sz val="11"/>
        <rFont val="Cambria"/>
        <family val="2"/>
      </rPr>
      <t xml:space="preserve">
Record funding check for March 2025</t>
    </r>
  </si>
  <si>
    <r>
      <rPr>
        <b/>
        <sz val="11"/>
        <rFont val="Cambria"/>
        <family val="1"/>
      </rPr>
      <t>JEV</t>
    </r>
    <r>
      <rPr>
        <sz val="11"/>
        <rFont val="Cambria"/>
        <family val="2"/>
      </rPr>
      <t xml:space="preserve">
To set-up payable to fund CARP due to inadvertent payment of BIR remittance to J. Brioso (wage 2/16-29/2024)</t>
    </r>
  </si>
  <si>
    <r>
      <rPr>
        <b/>
        <sz val="11"/>
        <rFont val="Cambria"/>
        <family val="1"/>
      </rPr>
      <t>Transmittal to COA: (w/ attachments)</t>
    </r>
    <r>
      <rPr>
        <sz val="11"/>
        <rFont val="Cambria"/>
        <family val="2"/>
      </rPr>
      <t xml:space="preserve">
revised Statement of Cashflow for February 2025 for Fund 501LFP</t>
    </r>
  </si>
  <si>
    <r>
      <rPr>
        <b/>
        <sz val="11"/>
        <rFont val="Cambria"/>
        <family val="1"/>
      </rPr>
      <t xml:space="preserve">Transmittal to COA: </t>
    </r>
    <r>
      <rPr>
        <sz val="11"/>
        <rFont val="Cambria"/>
        <family val="2"/>
      </rPr>
      <t xml:space="preserve">
JEVAC2025-03-228 to JEVAC2025-03-237) for the period February 28 to March 27, 2025 fro Fund COB</t>
    </r>
  </si>
  <si>
    <t>Gate Pass Mtls: 056-2025 for 04/11/2025</t>
  </si>
  <si>
    <r>
      <rPr>
        <b/>
        <sz val="11"/>
        <rFont val="Cambria"/>
        <family val="1"/>
      </rPr>
      <t xml:space="preserve">JEV </t>
    </r>
    <r>
      <rPr>
        <sz val="11"/>
        <rFont val="Cambria"/>
        <family val="1"/>
      </rPr>
      <t>(w/ attachments)</t>
    </r>
    <r>
      <rPr>
        <sz val="11"/>
        <rFont val="Cambria"/>
        <family val="2"/>
      </rPr>
      <t xml:space="preserve">
Ballarbare Catering Services
Php 53,280.00
2-day training on System Management last 1/16-17/2024</t>
    </r>
  </si>
  <si>
    <t xml:space="preserve">From Catanduanes:
Resubmission of three-year implementation plan (2024-2026) for Catanduanes CIS (Revised) </t>
  </si>
  <si>
    <r>
      <rPr>
        <b/>
        <sz val="11"/>
        <rFont val="Cambria"/>
        <family val="1"/>
      </rPr>
      <t>PCR</t>
    </r>
    <r>
      <rPr>
        <sz val="11"/>
        <rFont val="Cambria"/>
        <family val="2"/>
      </rPr>
      <t xml:space="preserve">
MNOH Mahaba RIS (TAPSSIA)
REPAIR-NIS CY 2022</t>
    </r>
  </si>
  <si>
    <t>Inventory of Communal Irrigation System/Profile
1. Basud-Magurang CIP
2. Matanglad Communal Irrigation System</t>
  </si>
  <si>
    <t>From Catanduanes: 
NIA-Catanduanes Sub Office Strategic Management Review &amp; Planning for 1st Quarter 2025 
PO-2025-03-0041</t>
  </si>
  <si>
    <t xml:space="preserve">Emeyer Gasoline Station
PO 2025-02-0029 - LFP </t>
  </si>
  <si>
    <r>
      <t xml:space="preserve"> </t>
    </r>
    <r>
      <rPr>
        <b/>
        <sz val="11"/>
        <color theme="1"/>
        <rFont val="Cambria"/>
        <family val="1"/>
      </rPr>
      <t xml:space="preserve">Transmittal </t>
    </r>
    <r>
      <rPr>
        <sz val="11"/>
        <color theme="1"/>
        <rFont val="Cambria"/>
        <family val="1"/>
      </rPr>
      <t>(with attachments) 
March 2025 
For Fund 501 (CARP IC)
1. Trial Balance
2. Statement of Cash Flows
3. Journals
4. Schedule of Accounts</t>
    </r>
  </si>
  <si>
    <t xml:space="preserve">Travel Order: OMS-TO-503 </t>
  </si>
  <si>
    <t>Liquidation of Cash Advances for the month of December 2024
Conchita Reyes</t>
  </si>
  <si>
    <t>IMT Contracts:
1. Balading-Awang CIS
2. Mariroc CIS
3. Sagpan Kan Banwa CIS</t>
  </si>
  <si>
    <t>IMT Contracts:
1. Balasbas CIS
2. Buyo CIS
3. Cabilogan San Juan RIS
4. San Agustin CIS
5. Manawan CIS
6. South Quinale RIS</t>
  </si>
  <si>
    <t>Travel Order: OMS-TO-315</t>
  </si>
  <si>
    <t>Transmittal Journal Entry Vouchers (Adjustments)
CARP IC
July-December</t>
  </si>
  <si>
    <t>Gate Pass-Vehicle: 528, 530, 529-2025
RIS: 296, 295, 294-2025</t>
  </si>
  <si>
    <t>Travel Order: OMS-TO 505</t>
  </si>
  <si>
    <t>Transmittal with Attachments:
501-COB
1. Check Disbursements Journal
2. Cash Receipts Journal
3. Cash Disbursement Journal
4. General Journal
5. Statement of Cash Flows
6. Trial Balance
7. Schedule Account 1-01-01-020
8. Schedule Account 1-99-01-040
9. Analysis of Reciprocal Accounts 2-03-01-070
10. Analysis of Reciprocal Accounts 2-03-01-060
11. Breakdown Miscellaneous Income 4-06-99-990V
12. Bank Reconciliation as of March 31, 2025</t>
  </si>
  <si>
    <t xml:space="preserve">Reimbursement of Meals and Snack during Finance Section Emergency Meeting  dated February 13, 2025 </t>
  </si>
  <si>
    <t>IMT Contract attachment  (Page 14)</t>
  </si>
  <si>
    <t>Final Billing 
Badian-Catburawan, Lower Talisay #2, Marigondon #2 and Lidong Maynaga #2 CISs
RREIS-AL-084-18</t>
  </si>
  <si>
    <t>TRAVEL ORDER: OMS-TO508 &amp; OMS-TO506</t>
  </si>
  <si>
    <t>NWRB (FOR POSTING):
1. V-ALB-2025-02-044
2. V-ALB-2025-01-079
3. V-ALB-2025-01-046A
4. V-ALB-2025-01-074</t>
  </si>
  <si>
    <t>RETURN OF REVISED CLUSTERED POW OF OLOGON SPIP, AROYAO SPIP &amp; PASO SAN ISIDRO ISPIP</t>
  </si>
  <si>
    <t>AUTHORITY TO RENDER OVERTYIME SERVICES: 
(APRIL 12-13, 2025)
1. JBS. NACARIO &amp; 3 OTHER
2. J. CELLANO &amp; 3</t>
  </si>
  <si>
    <t>admin</t>
  </si>
  <si>
    <t>oms</t>
  </si>
  <si>
    <t>GSIS REMITTANCES:
E. ABILA &amp; 37
MARCH 2025
PHP 215,322.12</t>
  </si>
  <si>
    <t>GSIS REMITTANCES:
V. MANLANGIT
MARCH 2025
PHP 3,177.20</t>
  </si>
  <si>
    <t>TRANSMITTAL TO COA:
FUND 501 COB
DEC. 1-15, 2024
JEV REPORT</t>
  </si>
  <si>
    <t>TRANSMITTAL TO COA:
FUND 501 COB ADJUSTMENTS
JAN 2024
JULY 2024
NOV. 2024
DEC. 2024</t>
  </si>
  <si>
    <t>TRANSMITTAL TO COA: 
PAYMENT OF PAYROLL 
ANNEX A (BATCH 2)
AUDIT OBSERVATION
MEMO NO. 2025-03 (2024)</t>
  </si>
  <si>
    <t>TRANSMITTAL TO COA: 
PAYMENT TEV (ANNEX C)
AUDIT OBSERVATION
MEMO NO. 2025-03 (2024)NIA ACIMO</t>
  </si>
  <si>
    <t>GATE PASS: 536, 537, 532, 533, 534,535-2025
RIS: 299, 298, 300-2025
TRANSPO REQ. : 421-2024
TRIP TICKET: 200, 201, 202, 203, 204, 205, 206, 207, 208, 209, 210, 211-2025</t>
  </si>
  <si>
    <t>REPORT OF DISBURSEMENT -ADA-PAYROLL
NIA ACIMO
MARCH 1-15, 2025</t>
  </si>
  <si>
    <t>TEV
R. MASAGCA
JULY 2024
PHP 10, 504.00</t>
  </si>
  <si>
    <t>CHEQUES FOR IMT WET SEASON 2024:
1. TOMINAWOG IA (PHP 47, 435.80)
2. TABACO IA (78,000.00)
3. OGSONG IA (111,697.15)
4. HICMING VIRAC IA (3,049.65)
5. LSPT IA (26,902.40)
6. MAGAYON MAYA IA (16,637.90)</t>
  </si>
  <si>
    <t>CHEQUES FOR IMT WET SEASON 2024:
1. BUHI SAN MIGUEL IA (10,141.00)
2. BUYO IA (24, 607.45)
3. OANBON IA (11,500.00)
4. VIGANON IA (26, 707.00)
5. ESTANCIA LABNIG (53,425.00)
6. TULIW PAWA IA( 118,795.85)</t>
  </si>
  <si>
    <t>CHEQUES FOR IMT WET SEASON 2024:
SIDABA IA (7,353.40)
HDMF (1,200)
HDMF (1600)
HDMF (1,600)
HDMF (800)
TULIW PAWA IA (118,795.85)
HDMF (1000)
HDMF (1000)
HDMF (27, 915.18)</t>
  </si>
  <si>
    <t>CHEQUES FOR ROCA BLANCA CONST. 
PHP 5,486,835.44</t>
  </si>
  <si>
    <t xml:space="preserve">TRANSMITTAL TO COA:
AGENCY ACTION PLAN AND STATUS OF IMPLIMENTATION </t>
  </si>
  <si>
    <t>TRANSMITTAL TO RO:
PROJECT COMPLETION REPORT (ALBAY)
MNOH MAHABA RIS (TAPSSIA)
REPAIR-NIS CY 2022 - 10,000,000</t>
  </si>
  <si>
    <t>TRANSMITTAL TO COA:
BRS FUND 501 (LFP) AND CARP-IC FEB AND MARCH 2025
FUND 501 - LOCALLY FUNDED PROJECTS MARCH 31, 2025</t>
  </si>
  <si>
    <t>TRAVEL ORDER: OMS-TO508 &amp; ENG-TO591
AUTHORITY TO RENDER OTS: APRIL 12, 2025
1. AP. FRANCIA &amp;3
2. J. SIGUENZA</t>
  </si>
  <si>
    <t>Itinerary :
OMS-TO 511</t>
  </si>
  <si>
    <t>Cheques &amp; Attachments:
1. Kolim School and Office supplies Trading (Php 12,931.05)
2. Claire's Resto and Catering (Php 38,423.70)
3. Kairos Food and Allied Services Corp. (Php 101,718.75)
4. NIAMPCO (Php 6,660.90)
5. A.O Soriano Engineering Enterprises (Php 406,775.56)
6. Glory's Diner (Php 46,930.00)</t>
  </si>
  <si>
    <t>Cheques &amp; Attachments:
1. Farmers Irrig. Association of Centro Occidental Polangui Albay (FIACOPA)
2. Mark Cloyd G. So (Php 18,003.50)
3. Cabangan Polangui Oas Irrig. Association Inc. (Php 38,787.15)
4. Prisa Left Quinale Irrigators Association Inc. (Php 358,500.00)
5. Agos Sta. Cruz San Agustin Irrig. Association Inc. (Php 224,621.95)
6. Baniaga Bato Irrig. Association Inc. (Php 38,399.85)
7. Pangcayanan Panganiban Irrig. Association Inc (Php 2,396.15)
8. Jennimel R. Dayupay (Php 6,310.00)
9. Lech Fidel C. Pante (Php 9,689.56)
10. Polymer-Vic Construction (Php 25,000.00)</t>
  </si>
  <si>
    <t>Authority to render overtime:
1. MCO Orogo (3/9/25)</t>
  </si>
  <si>
    <t>Itinerary:
ENG-TO 592 to 611
OMS-TO 509
Travel Order: OMS-TO 510</t>
  </si>
  <si>
    <t>NIA ACIMO Basketball Tournament</t>
  </si>
  <si>
    <t>Cale Naga, Tiwi</t>
  </si>
  <si>
    <t xml:space="preserve">EDUARDO J. PELIGAN </t>
  </si>
  <si>
    <t>Gate Pass Vcls:
 541,538,539,540-2025
RIS: 302,303-2025
Transpo Req. : 424426,427,425-2025
Daily trip ticket: 212-2025</t>
  </si>
  <si>
    <t>Itinerary:
OMS-TO 512, 513,514,515,516,517</t>
  </si>
  <si>
    <t>Ilawod Camalig CIS, Camalig</t>
  </si>
  <si>
    <t>survey works, inventory of newly completed canals</t>
  </si>
  <si>
    <t xml:space="preserve">LUISITO P. PROPOGO </t>
  </si>
  <si>
    <t>GREGOGY MARK OCAMPO</t>
  </si>
  <si>
    <t>Cabraran Pequeño, Camalig</t>
  </si>
  <si>
    <t>Personnel Locator Slip: 
4/14/25, 10:00AM, Official, AP Francia</t>
  </si>
  <si>
    <t>Itinerary:
OMS-TO 519
ENG-TO 612613,614,615,616,617</t>
  </si>
  <si>
    <t>To COA: (Transmittal  only)
JEV Fund 501 LFP ao Dec. 16-31, 2025</t>
  </si>
  <si>
    <t>ACIMO</t>
  </si>
  <si>
    <t>Cabilogan San Juan RIS, Ligao &amp; Oas</t>
  </si>
  <si>
    <t>doing miscellaneous office owrks and SWA reporting for April 15, 2025</t>
  </si>
  <si>
    <t>to conduct site inspection/monitoring of ongoing CY 2024 projects under 50M and SPIP (Solar)</t>
  </si>
  <si>
    <t>to attend board meeting @ cabilogan san juan ris re 30m project CY 2024 project and other related matters</t>
  </si>
  <si>
    <t>Bariw San Carlos CIS, Tabaco</t>
  </si>
  <si>
    <t>to conduct site inspection/validation of on going CY 2024 project under REPCIS fund for weekly accomp report</t>
  </si>
  <si>
    <t>to conduct site inspection on going CY 2024 project under EGPIP Solar  fund for weekly accomp report</t>
  </si>
  <si>
    <t>Alobo -Gapo-Inarado CIS, Daraga</t>
  </si>
  <si>
    <t>to conduct site inspection/validation of the on going solar CY 2024 under EGPIP Solar</t>
  </si>
  <si>
    <t>to assist in the conduct of site inspection/validation of the on going solar CY 2024 under EGPIP Solar</t>
  </si>
  <si>
    <t>Gate Pass Mtrls : 057, 058-2025</t>
  </si>
  <si>
    <t>Supervise/monitor the on going const. of slope protection works and canalization works</t>
  </si>
  <si>
    <t>supervise/monitor the on going const. of canalization works and repair of diversion works. Assist the RO inspectorate team in the conduct of final inspection of completed project at San Agustin CIS Solar project</t>
  </si>
  <si>
    <t>supervise/monitor the on going const. of stilling pool, perimeter fense and painting  works</t>
  </si>
  <si>
    <t>to assist &amp; Supervise/monitor the on going const. of slope protection works and canalization works</t>
  </si>
  <si>
    <t>to assist &amp; supervise/monitor the on going const. of canalization works and repair of diversion works. Assist the RO inspectorate team in the conduct of final inspection of completed project at San Agustin CIS Solar project</t>
  </si>
  <si>
    <t>to assist &amp; supervise/monitor the on going const. of stilling pool, perimeter fense and painting  works</t>
  </si>
  <si>
    <t>Alobo Gapo Inaradao</t>
  </si>
  <si>
    <t>parcellary survey/relocation survey</t>
  </si>
  <si>
    <t>Palaspas SPIP, Ligao</t>
  </si>
  <si>
    <t>follow up documents</t>
  </si>
  <si>
    <t>TEV:
April Jane B. Roda-January 2025(Php 18,780.00)</t>
  </si>
  <si>
    <t>TEV:
Ma. Beatrice Robas-March 2025(Php 4,185.00)</t>
  </si>
  <si>
    <t>TEV:
Modesto Harlye S. Nate-March 14, 2025 (1) (Php 7,200.00)</t>
  </si>
  <si>
    <t>TEV:
Modesto Harlye S. Nate-March 14, 2025 (2) (Php 7,200.00)</t>
  </si>
  <si>
    <t>Cheques  &amp; attachments:
1. Summer School and Office Supplies Trading (Php 24,000.00)
2. Virac Junction Hardware (Php 46,876.61)
3. Claire's Resto and Catering (Php 26,641.80)
4. 3GX Computer and IT Solutions Technoshop (Php 168,260.80)
5. Bits &amp; Bytes IT Solution (Php 538,132.66)
6. NIA F-501 LFP (Php 9,003.14)
7.  Vida E. Pitallano (Php 800.00)
8. Magurang Ubaliw Basud Irrigators Association (MUBIA) Inc. (Php 77, 851.70)
9. NIA F-501M LFP (Php 77,126.57)</t>
  </si>
  <si>
    <t>Personnel Locator Slip:
4/14/25, 2:00PM, Official, CLB Lontac
4/14/25, 2:00PM, Official, JP Papa</t>
  </si>
  <si>
    <t>Gate Pass Vcls :
542, 543-2025
RIS: 304, 305-2025
Transpo Req. : 422-2025</t>
  </si>
  <si>
    <t>Purchase Request No. : 2025-04-0047
Capacity Building for IA dated April 15-16, 2025</t>
  </si>
  <si>
    <t>Purchase Request No. : 2025-04-0048
Capacity Building for IA dated April 24,25 2025</t>
  </si>
  <si>
    <t>Payroll &amp; Wages:
R. Aydalla &amp; 5 (March 1-15, 2025)
Php 53,746.80</t>
  </si>
  <si>
    <t>Payroll &amp; Wages:
GN Jacob (March 1-15, 2025) Php 216,421.57</t>
  </si>
  <si>
    <t>Payroll &amp; Wages:
F. Arcilla &amp; 6 (March 1-15, 2025) Php 48,108.20</t>
  </si>
  <si>
    <t>Payroll &amp; Wages:
J. Paje &amp; 2 (March 1-15, 2025) Php 15,950.19</t>
  </si>
  <si>
    <t>Payroll &amp; Wages:
C. Reyes (February 16-28, 2025) Php 12,487.10</t>
  </si>
  <si>
    <t>Payroll &amp; Wages:
Ma. Dolores S. Belgado &amp; 2 (Feb. 16-28, 2025) Php 43,586.67</t>
  </si>
  <si>
    <t>Payroll &amp; Wages:
C. Lontac (Feb. 16-28, 2025) Php 8,062.69</t>
  </si>
  <si>
    <t>Request for Monetization (COB)
1. Clariño R.
2. Nash, N.
3. Olavaiaga  J
4. Tendenilla E.</t>
  </si>
  <si>
    <t>BIR Remittances for July 2024 (Php 216,421.57)</t>
  </si>
  <si>
    <t>Itinerary:
OMS-TO 520,518</t>
  </si>
  <si>
    <t>Inventory of CIS:
Rapu-Rapu CIS</t>
  </si>
  <si>
    <t>Payroll &amp; Wages:
M. Dacillo &amp; 6 (Feb. 16-28, 2025) Php 89,475.63</t>
  </si>
  <si>
    <t>Site inspection/monitoring of on going 2024 project</t>
  </si>
  <si>
    <t>MCGS is on leave: OIC : BPB</t>
  </si>
  <si>
    <t>Itinerary :
OMS-TO 521, 522
ENG-TO 618</t>
  </si>
  <si>
    <t>Travel Order:
OMS-TO 523</t>
  </si>
  <si>
    <t xml:space="preserve">From CO:
ACPR Procurement as of August 2024
Re Management Audit on Procurement Process in Region 5 </t>
  </si>
  <si>
    <t>From RO:
Rehabilitation and Recovery Plan (RRP) for TC Kristine and Pepito</t>
  </si>
  <si>
    <t>From RO:
Final Inspection Report of Alobo-Gapo-Inarado CIP 
Hi-Tone</t>
  </si>
  <si>
    <t>From RO:
Submission of POWs for Typhoon Damages (on April 30,2025)</t>
  </si>
  <si>
    <t>From RO:
Submission of Water Monitoring Reports and Parcellary Maps for dry crop season 2025</t>
  </si>
  <si>
    <t>Personnel Locator Slip
4/14/2025 4:00PM, Official
JL Agripa</t>
  </si>
  <si>
    <t>Travel Order:
OMS-TO 524</t>
  </si>
  <si>
    <t>From RO:
Invitation for Engr. Ma. Dolores S. Belgado as a speaker for 2-day building capacity for OM Personnel</t>
  </si>
  <si>
    <t>From RO:
Approved Inspection Report of On-going Project of Badian-Catburawan CIS
Vozcer Const. &amp; Supply</t>
  </si>
  <si>
    <t>From RO:
Committee on Infrastructure Development</t>
  </si>
  <si>
    <t>Final Inspection Report
Tabon-Tabon CIS
RREIS-SR-01-23
Montupar Buildings Corp.</t>
  </si>
  <si>
    <t>Itinerary of Travel
OMS-TO 525</t>
  </si>
  <si>
    <t>ACIMO 5-501-2025-159
PS 2ND Quarter CY 2025
P 3,923,663.03</t>
  </si>
  <si>
    <t>PLDT Tax Adjustment 
3/28/</t>
  </si>
  <si>
    <t>Noel B. Oraye</t>
  </si>
  <si>
    <t>April 15, 2025</t>
  </si>
  <si>
    <t>April 16, 2025</t>
  </si>
  <si>
    <t>Alobo-Gapo SPIP, Daraga, Albay</t>
  </si>
  <si>
    <t>Itinerary of Travel
ENG-TO 619
OMS-TO 528</t>
  </si>
  <si>
    <t>Travel Order:
ENG-TO 609,608,607
OMS-TO 526,527
Gatepass vcls: 059-2025 for April 21, 2025</t>
  </si>
  <si>
    <t>From RO:
Approved CY 2025 POW of Cagsawa CIS
P80M</t>
  </si>
  <si>
    <t>From RO (not signed):
As-taked plans of South Quinale RIS 
AL-EGPIPSOL-021-24INF</t>
  </si>
  <si>
    <t>Purchase Request
PR No.: 2025-03-0044</t>
  </si>
  <si>
    <t>Gatepass-vcls:
544,545,546,547,548,549,550
RIS: 306,307,308,-2025
TR: 408,428,432,430,431-2025</t>
  </si>
  <si>
    <t>TRAVEL ORDER: OMS-TO529</t>
  </si>
  <si>
    <t>Cheque &amp; attachments:
1. Von Jayvee A. Peralta (Php 5,660.00)
2. Segfrido A. Pontillas (Php 2,000.00)
3. Jordan P. Roncesvalles (Php 5,020.00)
4. Noel B. Oraye Jr. (Php 4,060.00)
5. Milany B. Dacillo (Php 4,220.00)
6. Francisco B. Juarez Jr. (Php 3,725.00)
7. Von Jayvee A. Peralta (Php 6,004.00)
8. Richiel A. Masagca (Php 10,504.00)</t>
  </si>
  <si>
    <t>Travel Order:
ADM-TO 031</t>
  </si>
  <si>
    <t>Gate Pass Mtrls: 060-2025</t>
  </si>
  <si>
    <t>Office Memorandum No. FIN-001 
Submission of Reports/Documents to the Finance Section</t>
  </si>
  <si>
    <t>Revised CY 2024 Program of Works of Balasbas CIS (document revised as per findings of RO
Revised CY 2024 of Tagoytoy CIS (Annex B)</t>
  </si>
  <si>
    <t>Daily Driver's Trip Ticket : 213, 214,215,216,217218,219,220,221,222</t>
  </si>
  <si>
    <t>Travel Order: OMS-TO 531</t>
  </si>
  <si>
    <t>From Catanduanes: (7 Sets)
Sbmission of 2nd &amp; Final billing of Repair/Resto of Mintay CIS, Bato 
CAT-RREIS-012-23INF</t>
  </si>
  <si>
    <t>From RO:
Notice of Meeting (April 23,24, 2025)
Capacity Building for Operations &amp; Maintenance Personnel</t>
  </si>
  <si>
    <t>From RO:
Approved OM No. 20 s. 2025
Implementation of Office of the President MC No. 81 s. 2025 on Work From Home (WFH) and Work suspension on April 16, 2025</t>
  </si>
  <si>
    <t>From Divine World College of Legazpi (DWCL) 
Request for Data for Research project "Sagup sa Poblacion": Solar-Powered Automated Steel gate</t>
  </si>
  <si>
    <t>From RO:
Building Foundations:
Pre-Deployment Seminar for newly hired institutional staff of NIA</t>
  </si>
  <si>
    <t>From RO:
Memorandum
SM-4 Percentage increase in the number of farmer beneficiaries with increased productivity (Average Yield per hectare)</t>
  </si>
  <si>
    <t>From RO:
RDC Resolution on projects for RDIP inclusion</t>
  </si>
  <si>
    <t>From RO:
Second Quarter CY 2025 RPMC Meeting</t>
  </si>
  <si>
    <t>From Catanduanes (Original copy)
Submission of Contractor's affidavit of Mr. Rene V. Alcantara of Realm Construction &amp; Trading</t>
  </si>
  <si>
    <t>From RO:
Post Qualification Evaluation
Precious Const. &amp; 6 others</t>
  </si>
  <si>
    <t>From RO:
Audit Compliance Progress Report (ACPR) as of Aug. 2024 re management audit on Procurement Process in Region V</t>
  </si>
  <si>
    <t>Travel Order:
OMS-TO 532</t>
  </si>
  <si>
    <t>Payroll &amp; Wages:
Agripa &amp; 5 (March 1-15, 2025) 
Php 72,621.30</t>
  </si>
  <si>
    <t>From Catanduanes:
IMT Contract CY 2025 (3rd Batch)</t>
  </si>
  <si>
    <t>From Catanduanes:
Letter of Intent (Endorsement for Hybrid Rice Clustering Program)</t>
  </si>
  <si>
    <t>Request to render overtime:
1. DMC Mayor (4/15/25) 
2. MC Alvarez (4/14/25)</t>
  </si>
  <si>
    <t>IPCRs Target for the month of January to June 2025 (Construction Personnel)
1. RBL
2. CMR
3. NBN
4. DAR</t>
  </si>
  <si>
    <t>forwarded to IMO with JEV  dated 4/15/25, for obligation of Pat</t>
  </si>
  <si>
    <t xml:space="preserve">IMT Contracts:
1. Hibiga RIS (WMPA) IA Inc. 
2. Prisa Left Quinale IA Inc. 
3. MNOH Mahaba RIS IA IA Inc. 
4. Bahamas IA Inc. 
5. Buyo IA Inc. </t>
  </si>
  <si>
    <t>to conduct survey works</t>
  </si>
  <si>
    <t>Paulog and Binatagan, Ligao</t>
  </si>
  <si>
    <t xml:space="preserve">IMT Contracts:
1. Manawa Camalig Farmers Assoc Inc. (MCSFA)
2. Del Rosario Carisac San Agustin IA Inc. 
3. Ligao-Oas Consolidated IA (LOCIA)
4. Sagpan Kan Banwa IA Inc. 
5. South Quinale IA Inc. 
6. Pandan Bongalon IA Inc. </t>
  </si>
  <si>
    <t>2nd Partial Billing (with attached JEV)
Repair/Rehabilitation of Macutal CIS
CAT-REPCIS-010-24INF
TNB Builders</t>
  </si>
  <si>
    <t xml:space="preserve">Memorandum of Agreement (MOA)
South Quinale RIS 
REPNIS CY 2024 </t>
  </si>
  <si>
    <t>To RO:
Endorsement for Final Inspection of Contract No. AL-REPNIS-008-24INF
Cabilogan San Juan RIS
Sibsro Const. &amp; Supply</t>
  </si>
  <si>
    <t>Travel Order:
ENG-TO 610, 611,620,621, 622,623</t>
  </si>
  <si>
    <t>to conduct site inspection of the on going project</t>
  </si>
  <si>
    <t>attend IA Training re irrigation project</t>
  </si>
  <si>
    <t>DALE DERICK DETERA</t>
  </si>
  <si>
    <t>Lot identification &amp; drone operations</t>
  </si>
  <si>
    <t>Alobo Gapo Inaradao, Daraga</t>
  </si>
  <si>
    <t xml:space="preserve">Maporong Oas </t>
  </si>
  <si>
    <t>MARK RENEN NAVARRO</t>
  </si>
  <si>
    <t>Gate Pass Vcls:
552,553,554,555-2025
RIS: 309,310,311-2025
Transpo Req. : 437,436,435,434-2025</t>
  </si>
  <si>
    <t>MCGS is on leave: OIC : VMM (morning), VEP (afternoon)</t>
  </si>
  <si>
    <t>To RO: (Transmittal only)
IMT Contracts 
1. Balasbas CIS &amp; 8</t>
  </si>
  <si>
    <t>To RO: (Transmittal only)
IMT Contracts 
1. Alinawan CIS &amp; 14</t>
  </si>
  <si>
    <t>To RO:
Support to enhance partnership against hunger and poverty (EPAHP) CY 2025</t>
  </si>
  <si>
    <t>To RO:
Gulayan sa Patubig Program</t>
  </si>
  <si>
    <t>Travel Order: OMS-TO533 &amp; OMS-TO534</t>
  </si>
  <si>
    <t>Travel Order: FIN-TO007</t>
  </si>
  <si>
    <t>MCGS is on leave: OIC : MME</t>
  </si>
  <si>
    <t>GATEPASS: 556-2025</t>
  </si>
  <si>
    <t>WAGES &amp; ALLOWANCES (03/1-15/25)
1. R. LLAVE (PHP 8,062.69)</t>
  </si>
  <si>
    <t>WAGES &amp; ALLOWANCES (03/16-31/25)
1. P. CREDO &amp; 2 (PHP 23,993.29)
2. E. BEO &amp; 7 (PHP 78,320.16)16/04/2025</t>
  </si>
  <si>
    <t>WAGES: (JAN. 16-31, 2025)
J. BISCO &amp; 10 (PHP 48,702.23)</t>
  </si>
  <si>
    <t>WAGES AND ALLOWANCES: (JANUARY 1-15,2025)
1. MD. BELGADO &amp; 4 (PHP 66,989.25)</t>
  </si>
  <si>
    <t>WAGES AND ALLOWANCES: (MARCH 16-31,2025)
1. MCR ALVAREZ (PHP 46,786.78)</t>
  </si>
  <si>
    <t>CBSUA OJT REQUEST 2025</t>
  </si>
  <si>
    <t>FWD: SHARE REQUEST FOR "NWRB-WATER PERMIT"</t>
  </si>
  <si>
    <t>APPROVED OFFICE MEMO NO. 021, S. 2025</t>
  </si>
  <si>
    <t xml:space="preserve">IMT CONTRACT: 
1. MATANAG CIS 
-MAGAYON MAYA IRRIGATORS ASSOCIATION, INC. 
2. LABNIG CIS
-LABNIG CIS IRRIGATORS ASSOCIATION, INC. </t>
  </si>
  <si>
    <t>ACIMO 5-501-2025-139
MOOE (PHP 2,275,000.00)</t>
  </si>
  <si>
    <t>Gate Pass Vcls: 558-2025
RIS: 312-2025</t>
  </si>
  <si>
    <t>To COA:
JEV Fund 501 COB (Adjustments)</t>
  </si>
  <si>
    <t>ROLAND O. CLARINO</t>
  </si>
  <si>
    <t>Travel Order: OMS-TO 535, ENG-TO 624, ENG-TO 644</t>
  </si>
  <si>
    <t>Itinerary: ENG-TO  625 to 642</t>
  </si>
  <si>
    <t>Itinerary: OMS-TO 536</t>
  </si>
  <si>
    <t>Gate Pass Vcls: 560, 559,557, 561-2025
RIS: 313,315,314-2025
Transpo Req. : 440,441,442,443-2025</t>
  </si>
  <si>
    <t>Travel Order: OMS-TO 537,538
Itinerary: OMS-TO 539,540</t>
  </si>
  <si>
    <t>Memorandum of Agreement (MOA) for SPIP Cabilogan San Juan RIS CY 2024</t>
  </si>
  <si>
    <t>JENNIMEL R. DAYUPAY
MARK CHRISTIAN R. MARBELLA
DON A. REBADAJO
NOEL B. ORAYE</t>
  </si>
  <si>
    <t xml:space="preserve">Balasbas CIS, Manito  </t>
  </si>
  <si>
    <t>To conduct pre final inspection/validation of the completed CY 2024 Project under CARP IC</t>
  </si>
  <si>
    <t>Personnel Locator Slip : 
4/21/25, 1:00pm, Personal, RP Bonapos</t>
  </si>
  <si>
    <t>To RO: (Transmittal Only)
Project Turn Over Documents - South Quinale RIS
IMT Contract CY 2025</t>
  </si>
  <si>
    <t>Requested to render work : 
DR Pagal  1 (4/13/25)
JA Siguenza (4/15/25</t>
  </si>
  <si>
    <t>To RO :
Reconstitution of the Bids and Awards Committee</t>
  </si>
  <si>
    <t>Adjustments for various completed projects foy CY 2024</t>
  </si>
  <si>
    <t>To Catanduanes:
Irrigation Coverage Certification for Land transfer
1. Rudy Taraya</t>
  </si>
  <si>
    <t>Travel  Order: 
ENG-TO 645, 646</t>
  </si>
  <si>
    <t>Travel order: 
ENG-TO 647</t>
  </si>
  <si>
    <t>To COA :
Financial Report for the month of March 2025 (LFP)</t>
  </si>
  <si>
    <t>Gate Pass Vcls: 
562-2025</t>
  </si>
  <si>
    <t>Travel Order:
OMS-TO 543</t>
  </si>
  <si>
    <t>Adjustmets for JEV with Attachments (February 2025)</t>
  </si>
  <si>
    <t xml:space="preserve">To RO:
Request for issuance of Irrigation Coverage Certification
1. Salvador G. Santillan &amp; 8 </t>
  </si>
  <si>
    <t>ITINERARY OF TRAVEL: ENG-TO 647 TO 652</t>
  </si>
  <si>
    <t>Application for Leave  &amp; CTO:
JP Roncesvalles   9</t>
  </si>
  <si>
    <t>Alobo Gapo Inarado CIS, Daraga CIS</t>
  </si>
  <si>
    <t>to conduct site inspection/validation of on going CY 2024 projects under CARP IC</t>
  </si>
  <si>
    <t>to conduct site inspection/validation and stake out of MC of on going Solar CY 2024 rprojects under EGPIP SOLAR</t>
  </si>
  <si>
    <t>to conduct site inspection/validation of the on going rectification of the completed project CY 2024 under CARP IC and to attend emergency meeting of the IA and farmers together with  contractor</t>
  </si>
  <si>
    <t>to asssist in the conduct of site inspection/validation of on going CY 2024 projects under CARP IC</t>
  </si>
  <si>
    <t>to asssist in the conduct of site inspection/validation and stake out of MC of on going Solar CY 2024 rprojects under EGPIP SOLAR</t>
  </si>
  <si>
    <t>to asssist in the conduct of site inspection/validation of the on going rectification of the completed project CY 2024 under CARP IC and to attend emergency meeting of the IA and farmers together with  contractor</t>
  </si>
  <si>
    <t>Taysan SPIP, Legazpi City</t>
  </si>
  <si>
    <t>Badian-Catburawan CIS, Oas-Ligao</t>
  </si>
  <si>
    <t xml:space="preserve">Anislag SPIP, Daraga </t>
  </si>
  <si>
    <t>site inspection/monitoring of 2024 project</t>
  </si>
  <si>
    <t>site inspection/monitoring of the on going diversion wroks together with the survey team</t>
  </si>
  <si>
    <t>site inspection/monitoring of the on going 2024 project</t>
  </si>
  <si>
    <t>to conduct site inspection/validation/monitoring of on going CY 2024 project/to assist in conducting drone shots for CY 2024 project</t>
  </si>
  <si>
    <t>gather drone shots and progress photos of solar pump irrig. Projects under CY 2024</t>
  </si>
  <si>
    <t>Office works/supervise/monitor the on going const. fo slope protection works and canalization works</t>
  </si>
  <si>
    <t>supervise/monitor the on going construction of canalization works and repair of diversion works</t>
  </si>
  <si>
    <t>supervise/monitor the on goin construction of slope protection works and canalization works</t>
  </si>
  <si>
    <t>to assist in supervising/monitoring the on going construction of canalization works and repair of diversion works</t>
  </si>
  <si>
    <t>Office works/assist in supervising/monitoring the on goin construction of slope protection works and canalization works</t>
  </si>
  <si>
    <t>Personnel Locator Slip : 
4/21/25, 1:35pm, Official, AP Francia</t>
  </si>
  <si>
    <t>Wages &amp; Allowances:
1. AJ Delgado  (Jan. 1-15, 2025)
2. Luisito O. Dedase (Feb. 16-28, 2025)
3. E. Canutal (Mar. 16-31, 2025)</t>
  </si>
  <si>
    <t>Inascan CIS, Guinobatan</t>
  </si>
  <si>
    <t>parcellary survey works</t>
  </si>
  <si>
    <t>Matanglad CIS, Guinobatan</t>
  </si>
  <si>
    <t>Taysan SPIP 1, Legazpi City</t>
  </si>
  <si>
    <t xml:space="preserve">RAYMOND GIL AYCARDO </t>
  </si>
  <si>
    <t>San Joaquin Bigaa CIS, Legazpi</t>
  </si>
  <si>
    <t>stripmapping/retracking of prop canal</t>
  </si>
  <si>
    <t>Cagbacong SPIP 2, Legazpi</t>
  </si>
  <si>
    <t>Cagbacong SPIP 1, Legazpi City</t>
  </si>
  <si>
    <t>Legazpi &amp; Daraga Assesors Office &amp; DENR-LMS</t>
  </si>
  <si>
    <t>follow up and research data</t>
  </si>
  <si>
    <t xml:space="preserve">South Quinale RIS, Oas </t>
  </si>
  <si>
    <t>DA Region V, Pili Camarines Sur</t>
  </si>
  <si>
    <t xml:space="preserve">hand carry payment check for FSDE soil testing </t>
  </si>
  <si>
    <t>Travel Order: ENG-TO 653
Itinerary:
OMS-TO 544, 545</t>
  </si>
  <si>
    <t>Payment for DCTV (NIA Albay) April 30 to May 29, 2025
Php 2,500.00</t>
  </si>
  <si>
    <t>FGIS Historical Data Analysis Form</t>
  </si>
  <si>
    <t>From PNP-APPO
Invitation as one of the guests to support the activity for KADIWA on April 30, 2025 (Wednesday) 10:00AM</t>
  </si>
  <si>
    <t xml:space="preserve">IMT Contracts:
1. Tagpo Ilawod IA Inc.
2. Tanabega Farmers IA Inc. 
3. Farmers IA of Centro Occidental Polangui Albay (FIACOPA) Inc. </t>
  </si>
  <si>
    <t>Travel Order: ADM-TO 034
Itinerary: OMS-TO 546, 547, 548, 542</t>
  </si>
  <si>
    <t xml:space="preserve">Application for Leave:
EB Tendenilla &amp; 6 </t>
  </si>
  <si>
    <t>To RO:
CY 2025  Revised Clustered Program of Works (POW) of Ologon SPIP, Aroyao SPIP &amp; Pajo San Isidro SPIP</t>
  </si>
  <si>
    <t>Variation Order # 1:
Cabilogan-San Juan RIS
AL-REPNIS-008-24INF 
Sisbro Const. &amp; Supply</t>
  </si>
  <si>
    <t>Gate Pass Vcls:
563,564,565,566,567,568-2025
RIS: 318,317,316-2025
Transpo Req. : 445,438,447,449,446-2025</t>
  </si>
  <si>
    <t xml:space="preserve">IMT Contracts:
1. Mayon Maya IA Inc. 
2. Labnig IA Inc. </t>
  </si>
  <si>
    <t>Itinerary: 
ENG-TO 654,655</t>
  </si>
  <si>
    <t xml:space="preserve">To RO: (Transmittal only)
Memorandum of Agreement (SPIP) for Cabilogan San Juan RIS Solar Pump Irrig. Project </t>
  </si>
  <si>
    <t>To RO: (Transmittal only)
1. Macutal CIS 
2. Panganiban CIS
3. Buhay na Kudos (new)
4. Prisa Left Quinale CIS (new)</t>
  </si>
  <si>
    <t>Itinerary:
OMS-TO 541, 549, 550</t>
  </si>
  <si>
    <t>Letter request to Municipal Assesor re the copy of the latest list of landowners including their corresponding area &amp; tax declaration number</t>
  </si>
  <si>
    <t>Travel Order: OMS-TO 551</t>
  </si>
  <si>
    <t>To COA:
Revised monthly reports for the month of March 2025 Fund 501 COB</t>
  </si>
  <si>
    <t>to conduct pre final inspection for CY 2024 project</t>
  </si>
  <si>
    <t xml:space="preserve">MNOH Hibiga RIS, Polangui
Cabilogan San Juan RIS, Oas </t>
  </si>
  <si>
    <t>to assist survey team for the survey works  of the proposed items of works for the Typhoon Damage POW</t>
  </si>
  <si>
    <t xml:space="preserve">to    </t>
  </si>
  <si>
    <t>South Quinale RIS Oas &amp; Libonb</t>
  </si>
  <si>
    <t>Masarawag CIS, Guinobatan</t>
  </si>
  <si>
    <t>Leave</t>
  </si>
  <si>
    <t xml:space="preserve">Office/Cabilogan San Juan RIS, Ligao &amp;Oas </t>
  </si>
  <si>
    <t>Office/South Quinale, Oas &amp; Libon</t>
  </si>
  <si>
    <t>doing miscellaneous office works and conduct ocular inspection of damage drainage canal together with ACIMO Design engineer for design and POW preparation</t>
  </si>
  <si>
    <t>to conduct ocular inspection of damage NIA structure as per request by IA Pres dated April 10, 2025</t>
  </si>
  <si>
    <t>prepare weekly reports of handled projects and conduct inspection conduct inspection/monitoring of on going CY 2024 projects</t>
  </si>
  <si>
    <t>Travel Order: ENG-TO  656, 658, 657</t>
  </si>
  <si>
    <t>Requested to render overtime work:
1. NB Oraye Jr.</t>
  </si>
  <si>
    <t>TEV:
Gilbert S. Arabaca - Dec. 10-12, 2024 (Php 2,720.00)</t>
  </si>
  <si>
    <t>To RO:
Three-Year Implementation Plan for Communal Irrigation Systems as of Dec. 31, 2024</t>
  </si>
  <si>
    <t>To RO :
Submission of Sginned deeds of Usufruct and Permit to enter for EGPIP Solar 2024 and 2025 projects</t>
  </si>
  <si>
    <t>Inspection Report of the PIC for the Repair of Drip Irrigation
AL-REPNIS-DRIP-025-24INF
Vozcer Const. &amp; Supply</t>
  </si>
  <si>
    <t>Monthly Summary Report of Fuel and Oil Consumption</t>
  </si>
  <si>
    <t xml:space="preserve">Personnel Locator Slip:
4/22/25, 1:00pm, Official, PJ Pante
4/22/25, 1:00pm, Official, JL Agripa </t>
  </si>
  <si>
    <t>IMT Subsidy (WET Season 2024)
1. Farmers IA of Lower Talisay (Php 120,178.45)</t>
  </si>
  <si>
    <t>Travel Order:
ADM-TO 035</t>
  </si>
  <si>
    <t>Office Memorandum No. IMO 018
Re-echoing on Program of Works (POW) Preparation</t>
  </si>
  <si>
    <t>To Catanduanes:
Return of Contractor's  Affidavit and Material Tests results for Cylinder of Contract No. CAT-RREIS-012-23INF (Mintay CIS)</t>
  </si>
  <si>
    <t>Authority to render overtime services:
1. NB Oraye (4/12-13/25)</t>
  </si>
  <si>
    <t>1st Progress Billing:
Ipanao SPIP
AL-EGPIPSOL-001-24INF
ALDACU Construction Supply</t>
  </si>
  <si>
    <t>Purchase Order:
Kairos Food and Allied Services Corp. (March 3-7, 2025)
Php 108,750.00</t>
  </si>
  <si>
    <t>Refund for Stoneline Construction (AL-REPCIS-002-25INF)
Php 25,000.00</t>
  </si>
  <si>
    <t>TEV:
Mariano Arroyo Jr. - February-August 2024 
Php 9,680.00</t>
  </si>
  <si>
    <t>TEV:
Ian Feliciano III O. Berdin - July 2024 (Php 4,990.00)</t>
  </si>
  <si>
    <t>Travel order:
OMS-TO 552</t>
  </si>
  <si>
    <t>Appointment (JO-FAW) February 28, 2025
1. Secillano, RR
2. Orbigo, VE
3. Rex, SB</t>
  </si>
  <si>
    <t>Purchase Order:
Car Access Auto Supply &amp; General Merchandise Inc.
Php 138,400.00</t>
  </si>
  <si>
    <t xml:space="preserve">GIO DOMINICK M. MANLANGIT </t>
  </si>
  <si>
    <t>April 21-22, 2025</t>
  </si>
  <si>
    <t>Catanduanes Sub Office, Virac</t>
  </si>
  <si>
    <t>attend meeting regarding on final billing and required documents for CY 2023 &amp; CY 2024 Projects</t>
  </si>
  <si>
    <t>Travel Order:
OMS-TO 553
Gate Pass Vcls: 570-2025</t>
  </si>
  <si>
    <t>Gate Pass Vcls : 569-2025
RIS: 319-2025
Transpo Req. : 451-2025</t>
  </si>
  <si>
    <t>TEV:
Ian Feliciano III O. Berdin - February 2024 (Php 4,100.00)</t>
  </si>
  <si>
    <t>Personnel Locator Slip:
4/22/25, 2:15 pm, Official, John Paul R. Papa</t>
  </si>
  <si>
    <t>To COA: (Transmittal only)
JEV (Adjustments) Fund 501 CARP-IC</t>
  </si>
  <si>
    <t>To Jacknel Construction:
Repair/Rehabilitation of Mahaba RIS (MAZO IA) 
AL-REPNIS-007-25INF</t>
  </si>
  <si>
    <t>To RO:
Program of Works (POW) of Drip Irrigation at Hibiga RIS (HRIS IA) CY 2024 (3 SETS)</t>
  </si>
  <si>
    <t>TEV: 
Lech Fidel C. Pante - December 2024 (Php 1,800.00)</t>
  </si>
  <si>
    <t>Payroll &amp; Wages: March 16-31, 2025
R. Aycardo &amp; 5 (Php 39,094.29)</t>
  </si>
  <si>
    <t>RIS: 320-2025</t>
  </si>
  <si>
    <t>Payroll &amp; Wages: March 1-15, 2025
EMS Abila  (Php 69,533.34)</t>
  </si>
  <si>
    <t>To Catanduanes :
Approved copy of various billing documents (Catanduanes)
1. Alibuag CIS
2. Macutal CIS
3. Sipi CIS</t>
  </si>
  <si>
    <t>To RO:
Variation Order No. 1 of Cabilogan San Juan RIS
AL-REPNIS-008-24INF
Sisbro Const. &amp; Supply</t>
  </si>
  <si>
    <t>To RO:
As-stake plans of Cabilogan-San Juan RIS CY 2024 (3 Sets)</t>
  </si>
  <si>
    <t>Application for Leave:
VE Pitallano (5/2/25)</t>
  </si>
  <si>
    <t>Payroll &amp; Salaries:
R. Clariño  &amp;9 (Php 118,542.70)</t>
  </si>
  <si>
    <t xml:space="preserve">Payroll &amp; Salaries:
Gilbert S. Arabaca &amp; 2 - February 16-28, 2025 (Php 43,101.77) </t>
  </si>
  <si>
    <t>Payroll &amp; Salaries:
Don A. Rebadajo - March 1-15, 2025 (Php 15,145.39)</t>
  </si>
  <si>
    <t>To RO:
Request authority to attend the 2025 Regional Convention of Human Resource Management Practitioners (HRMPS)</t>
  </si>
  <si>
    <t>From St. Peter Life Plan Inc. 
Proposed to the organization re memorial services and benefits</t>
  </si>
  <si>
    <t>From Camarines Norte State College:
Letter of Intent for Internship</t>
  </si>
  <si>
    <t>From COA:
Request for Technical Review by TAG</t>
  </si>
  <si>
    <t>From RO:
OM No. 22 s. 2025
Wearing of ASEAN &amp; Filipiniana-Inspired Clothing every Monday of the month</t>
  </si>
  <si>
    <t>From Polangui Farmers Agriculture Cooperative (PFAC)
Invitation as the guest of honor on April 23, 2025 at Uranus Centro Occidental Polangui, Albay</t>
  </si>
  <si>
    <t>Gate Pass Vcls: 571,572,573-2025
RIS: 321,322-2025
Transpo Req. 452,453,454-2025</t>
  </si>
  <si>
    <t>TEV:
1. JLM Agripa - Sept. 2024 (Php 4,694.00)
2. NS Reodique - Sept. 2024 (Php 4,694.00)</t>
  </si>
  <si>
    <t>Purchase Order: 
Bits &amp; Bytes IT Solution for Finance Section (Php 292,669.75)</t>
  </si>
  <si>
    <t>To RO:
Request for Issuance of Irrigation Coverage Certification
1. Amelia Laynes
2. Monina B. Mostoles</t>
  </si>
  <si>
    <t>From RO:
Post Qualification Evaluation 
D Brothers International Trading Corp</t>
  </si>
  <si>
    <t xml:space="preserve">From RO:
Post Qualification Evaluation 
1. Superb 711 Engineering &amp; Construction </t>
  </si>
  <si>
    <t>Purchase Order:
Claire's Resto &amp; Catering (Php 44,700.00)</t>
  </si>
  <si>
    <t>From RO:
List of Irrigation Systems affected by TC Kristine and TC Pepito for inclusion in the recovery and rehabilitation plan (RRP)</t>
  </si>
  <si>
    <t>Gate Pass Vcls : 574-2025
Gate Pass Mtrls: 061-2025</t>
  </si>
  <si>
    <t>Travel Order: ADM-TO 036, OMS-TO 554, OMS-TO 555</t>
  </si>
  <si>
    <t>Travel Order: OMS-TO 557</t>
  </si>
  <si>
    <t>Travel Order: OMS-TO 556</t>
  </si>
  <si>
    <t>Personnel Locator Slip:
4/23/25, 10:00am, Personal, Regine C. Renon</t>
  </si>
  <si>
    <t>To Emra Construction and Supply: 
10% Retention Claim of Betts Bonga CIS
CARP/ARF13-AL-098-14</t>
  </si>
  <si>
    <t xml:space="preserve">From RO:
RIS #25-04-228C </t>
  </si>
  <si>
    <t>Requested to render overtime:
1. JA Siguenza (4/22/25)</t>
  </si>
  <si>
    <t>TEV/Reimbursement:
Angelo V. Marquez - Dec.  18-20, 2025 (Php 3,040.00)</t>
  </si>
  <si>
    <t>TEV:
Mark Renen Navarro - Dec. 2024 (Php 2,550.00)</t>
  </si>
  <si>
    <t>Liquidation Report for Cash Advance of M. Etcobanez for travelling to Dumaguete City last Oct. 21-26, 2024
Php 9,900.00</t>
  </si>
  <si>
    <t>Purchase Order:
Six Twenty Two Construction for Const. Materials of Guinobat CY 2023 (Variance 2023) 
Php 78,786.00</t>
  </si>
  <si>
    <t>Purchase Order:
Claire's Resto and Catering - March 13-14, 2025 
Php 18,220.00</t>
  </si>
  <si>
    <t>1st Progress Billing: w/ JEV (4 sets)
CPR Construction and Supply Inc. 
Mahaba RIS (OSMCIA)
AL-REPNIS-022-24INF
Php 24,113,572.65</t>
  </si>
  <si>
    <t>Purchase Order:
3JA Office and School Supplies for 4th Quarter (CY 2024)
Php 407,367.50</t>
  </si>
  <si>
    <t>Purchase Order:
Six Twenty Two Construction for Const. Materials of Mahaba RIS (Variance 2023) 
Php 156,360.00</t>
  </si>
  <si>
    <t>From Catanduanes: 
Endorsement for funding request -Repair/Restoration of Irrigation Facilities in Sagrada CIS, Viga Catanduanes</t>
  </si>
  <si>
    <t>From Catanduanes:
 General Layout of Bugao CIS, Obo Mosbos CIS, Tilod, Nagbarorong and Dororian CIS</t>
  </si>
  <si>
    <r>
      <t>From Catanduanes:
2nd &amp; Final Billing</t>
    </r>
    <r>
      <rPr>
        <sz val="11"/>
        <color rgb="FF002060"/>
        <rFont val="Cambria"/>
        <family val="1"/>
      </rPr>
      <t xml:space="preserve"> </t>
    </r>
    <r>
      <rPr>
        <sz val="11"/>
        <color theme="1"/>
        <rFont val="Cambria"/>
        <family val="2"/>
      </rPr>
      <t>of Repair/Restoration of Mintay CIS 
CAT-RREIS-012-23INF</t>
    </r>
  </si>
  <si>
    <t>From RO: (6 Sets)
Submission of Final Revision of CY 2025 POW for Aroyao SPIP, San Miguel, Catanduanes &amp; Pajo San Isidro SPIP</t>
  </si>
  <si>
    <t>Gate Pass Vcls : 575-2025</t>
  </si>
  <si>
    <t>From RO:
Memorandum
Submission of Maps for 2nd Dry cropping season</t>
  </si>
  <si>
    <t>From RO:
Corrective Action Request Form
Albay-Catanduanes IMO submitted 20 Project Completion Report (PCR) out of the 40 target for the month of March 2025</t>
  </si>
  <si>
    <t>From RO :
RDC Resolution No. 1-04E s. 2025</t>
  </si>
  <si>
    <t>From RO:
Approved FIVC No. AC-004-25
Repair/Rehab of Manambrag CIS 
Realm Const. &amp; Trading</t>
  </si>
  <si>
    <t>From RO:
Submission of Status of Funds
Fund 501-LPF as of March 31, 2025
GAA 2021
GAA 2023
GAA 2024
GAA 2025</t>
  </si>
  <si>
    <t>From RO:
Approved Variation Order No. 1 of Cabilogan San Juan RIS 
AL-REPNIS-008-24INF
Php 28,405.828.67</t>
  </si>
  <si>
    <t>To COA: (Transmittal only)
JEV Fund 501 LFP for the period of Dec. 31, 2024</t>
  </si>
  <si>
    <t>From RO :
Approved Project Completion Report
1. San Agustin CIS
2. MNOH Hibiga RIS
3. Nasisi RIS (Bahamas IA)</t>
  </si>
  <si>
    <t>Office Memorandum No. IMO 020
Committee Assignment for the Inauguration of Solar Pumps (ACIMO)</t>
  </si>
  <si>
    <t>OM No. 24.s.2025
Deadlines for the submission of Finance Reports for  Finance Section Unit Heads</t>
  </si>
  <si>
    <t>To COA: (Transmittal only)
JEV Fund 501 LFP
1. JEVAC2024-08-700
2. JEVAC2024-09-797
3. JEVAC2024-09-825</t>
  </si>
  <si>
    <t>PLDT
Internet Subscription for the month of April 2025 
Php 2,899.00</t>
  </si>
  <si>
    <t>RIS: 4/24/25
323-2025</t>
  </si>
  <si>
    <t>RIS: 324-2025</t>
  </si>
  <si>
    <t>Cheque &amp; attachments:
1. Mariano E. Arroyo Jr. (Php 9,680.00)
2. Gilbert S. Arabaca (Php 2,726.00)
3. Elizabeth J. Jacob (Php 2,000.00)
4. Conchita R. Reyes (Php 1,169.00)
5. Lech Fidel C. Pante (Php 1,800.00)
6. April B. Roda (Php 18,780.00)
7. Maria Beatrice Robas (Php 4,185.00)
8. Ian Feliciano III P. Berdin (Php 4,990.00)
9. Stoneline Construction (Php 25,000.00)
10. Farmers Irrigators Association of Lower Talisay Libon Albay (FIALOTA) Inc. (Php 120,178.45)</t>
  </si>
  <si>
    <t>Cheque &amp; attachments:
1. Six Twenty Two Const. (Php 9,216.00)
2. Claire's Resto and Catering (Php 42,465.00)
3. Kairos Food and Allied Services Corp. (Php 101,952.13)
4. DCTV Network Broadband Services, Inc. (Php 2,343.75)
5. MCC Catering Services (Php 17,100.00)</t>
  </si>
  <si>
    <t>To RO:
Requesting sub-allotment for monetization of earned leaves of Engr. Angelo V. Marquez amounting to Php 193,658.95</t>
  </si>
  <si>
    <t>Payroll &amp; Wages:
1. Secillano, RR (Mar. 1-15, 2025)</t>
  </si>
  <si>
    <t>Purchase:
Sixty Twenty Two Const. of Ogsong RIS (Variance CY 2023)
Php 263,176.00)</t>
  </si>
  <si>
    <t>coordination meeting</t>
  </si>
  <si>
    <t>Panganiran, Pioduran</t>
  </si>
  <si>
    <t>Requested to render overtime:
1. JPR Papa (4/23/2025)</t>
  </si>
  <si>
    <t>GSIS Remittances (Adjustments)
1. Sept. 2024
2. Oct. 2024
3. Emeyer Nov. 7, 2024
4. Computer Desktop
5. Labor &amp; wages
6. JEVAC2024-10-962
7. Depreciation for CY 2024</t>
  </si>
  <si>
    <t>Travel Order:
ADM-TO 037
OMS-TO 558, OMS-TO 559</t>
  </si>
  <si>
    <t xml:space="preserve">IMT Contracts:
1. Nagas Maramba IA Inc
2. Lidong Maynaga IA Inc. 
3. Basud Ubaliw Basud IA Inc.
4. Sunrice IA Inc.
5. Oryza Sativa Farmers and IA of Padang Legazpi City Inc. </t>
  </si>
  <si>
    <t>Adjustments of Sept. 2024
JEVAC2024-08-757
JEVAC2024-08-758</t>
  </si>
  <si>
    <t>Adjustments of January 2024
JEVAC2025-01-65
JEVAC2025-01-69
JEVAC2025-01-71
JEVAC2025-01-073</t>
  </si>
  <si>
    <t>Gate Pass Vcls: 576,577,578,579-2025
RIS: 325-2025
Transpo Req. : 455,456,457,458,459,460-2025</t>
  </si>
  <si>
    <t>Travel Order:
ENG-TO 661</t>
  </si>
  <si>
    <t>Minutes of the Meeting:
Strategic Planning for Inauguration of Completed Solar Irrigation Projects</t>
  </si>
  <si>
    <t>RIS: 326-2025</t>
  </si>
  <si>
    <t>Adjustments for LFP &amp; CARP (various payments)</t>
  </si>
  <si>
    <t>Travel Order: ADM-TO 038</t>
  </si>
  <si>
    <t>From Catanduanes:
2nd &amp; Final Progress Billing of Repair/Restor of Mintay CIS
CAT-RREIS-012-23INF</t>
  </si>
  <si>
    <t xml:space="preserve">From Catanduanes:
Material tests results for CY 2023
Repair/Resto of Mintay CIS  </t>
  </si>
  <si>
    <t xml:space="preserve">Travel Order:
ADM-TO 038, OMS  -to </t>
  </si>
  <si>
    <t>Office Memorandum No. ADM 025
Wearing of ASEAN and Filipiniana-inspired clothing and improvements on Flag Raising Activity</t>
  </si>
  <si>
    <t>To ADM:
Back-to-Office Report (BTOR) of Myra M. Etcobanez on Training-Workshop on Online Masterlist System (OMS) &amp; Online Document Management System (ODMS) last April 10-11, 2025</t>
  </si>
  <si>
    <t>To ADM:
Back-to-Office Report (BTOR) of Myra M. Etcobanez on Training-Workshop on Strategic Performance Management System (SPMS) last April 3&amp;4, 2025</t>
  </si>
  <si>
    <t>Itinerary: OMS-TO 561</t>
  </si>
  <si>
    <t>Travel Order:
OMS-TO 563</t>
  </si>
  <si>
    <t xml:space="preserve">Provincial Agrarian Reform Coordination Committee 
Rgular PARCCOM Conference with Selected PCIT Members on April 25, 2025 (Friday), 9:00AM at Conference Room, DARPO-Albay Regional Center Site, Rawis, Legazpi City </t>
  </si>
  <si>
    <t>From RO: Advance notice sent to GC  (unnumbered office memo)
Improvements on Flag Raising Activity</t>
  </si>
  <si>
    <t xml:space="preserve">From CO:
Memorandum Circular No. 32 s 2025
Presidential Issuances requiring support </t>
  </si>
  <si>
    <t>From COA:
CY 2025 Regional Training Plan/Schedule of Course Offerings for Agency Personnel to be conducted by COA ROV Regional Training Section</t>
  </si>
  <si>
    <t>Travel Order: OMS-TO 563</t>
  </si>
  <si>
    <t>[Internal]
Corrective Action Request Form (CARF): AC202504:03
Albay-Catanduanes submitted 20 PCR out of 40 target for the month of March 2025</t>
  </si>
  <si>
    <t xml:space="preserve">Application for leave &amp; CTO:
Balondo, Senen &amp; 16 </t>
  </si>
  <si>
    <t>TEV: 
John Learry Brioso - December 2024 (Php 1,350.00)</t>
  </si>
  <si>
    <t>[Internal]
Intakel Gate Inspection Report - ORISIA</t>
  </si>
  <si>
    <t>RIS: 328-2025</t>
  </si>
  <si>
    <t xml:space="preserve">Appointment (Job Order) Dec. 12, 2025
1. Leonard Santelices </t>
  </si>
  <si>
    <t>Gate Pass Vcls: 581-2025, 582-2025</t>
  </si>
  <si>
    <t>Adjustments (JEV)
January 2025</t>
  </si>
  <si>
    <t>Cheque &amp; attachments:
1. Car Access Auto Supply &amp; General Merchandise Inc. (Php 130,985.72)
2. Ballabare Catering Services (Php 50,616.00)
3. Mark Renen Q.  Navarro (Php 2,550.00)
4. Ian Feliciano III P. Berdin (Php 4,100.00)
5. PLDT Inc. (Php 2,717.81)
6. Vilma M. Manlangit (Php 14,727.24)</t>
  </si>
  <si>
    <t>Purchase Order:
Six Twenty two construction for materials Mahaba RIS TAPSSIA (Variance 2023)
Php 172,638.00</t>
  </si>
  <si>
    <t>Travel Order: OMS-TO 564, 565</t>
  </si>
  <si>
    <t>Project Completion Report:
1. Buhay na Kudos CY 2020 (Php 2,250,000.00)</t>
  </si>
  <si>
    <t>IMT Contracts:
1. Magurang Ubaliw Basud IA Inc 
2. Pawa Legazpi IA Inc. 
3. Agos Sta. Cruz IA Inc. 
4. Oryza Sativa Farmers and IA of Padang Legazpi
5. Sunrice IA Inc.</t>
  </si>
  <si>
    <t>Authority to render overtime services:(4/26/25)
1. RO Clarino &amp; 3</t>
  </si>
  <si>
    <t>Cheque &amp; attachments:
1. CPR Const. &amp; Supply Inc. (Php 17,006,322.25)</t>
  </si>
  <si>
    <t>Adjustments (CARP) with attachments 
Sept. 2024
October 2024
November 2024</t>
  </si>
  <si>
    <t>Payment:
Civil Service Commission RO5 RCHRMPs on May 21 &amp; 22, 2025, Tagaytay, Cavite (Php 7,500.00)</t>
  </si>
  <si>
    <t>St. Claire Trading:
10% Retention for Supply &amp; Delivery of Const. Materials 
CO18-AL-002-16
Php 14,541.65</t>
  </si>
  <si>
    <t>Application for leave &amp; CTO:
AJM Delgado &amp; 18</t>
  </si>
  <si>
    <t xml:space="preserve">JEV Only:
Liquidation Report of Myra Etcobanes (Oct 21-26, 25) </t>
  </si>
  <si>
    <t>Travel Order:
ENG-TO 662,663</t>
  </si>
  <si>
    <t>PETER JOHN M. REBETA
RIZALDY R. POLIDARIO
MARK RENEN NAVARRO
ROLAND O CLARIÑO
EDUARDO PELIGAN
RICHARD RESENTES
DON CONCEPCION</t>
  </si>
  <si>
    <t>San Francisco RIS, Malinao</t>
  </si>
  <si>
    <t>Pawa Manito</t>
  </si>
  <si>
    <t>Requested to render overtime:
1. PJ Rebeta &amp; 2 ( 4/26/25)</t>
  </si>
  <si>
    <t>Cheque &amp; attachments:
John Lloyd M. Agripa (Php 4,694.00)
Nestor S. Reodique (Php 4,694.00)
3JA Office and School Supplies (Php 4,694.00)</t>
  </si>
  <si>
    <t>Gate Pass Mtrls : 062-2025</t>
  </si>
  <si>
    <t>2nd Progress Billing  : (Accounting &amp; Cashier file)
Macutal CIS
CAT-REPCIS-010-24INF
TNB Builders</t>
  </si>
  <si>
    <t>10% Retention Claim : (Cashier file)
Cawayan CIS
AL-REPCIS-003-23
Roca Blanca Const.</t>
  </si>
  <si>
    <t>2nd Final Billing : (Accounting, Cashier, COA File)
Sipi CIS
CAT-RREIS-011-23INF
Realm Construction &amp; trading</t>
  </si>
  <si>
    <t>1st Progress Billing: (2 COA, Accounting, Cashier)
Caratagan CIS
AL-EGPIPSOL-001-24INF
Equator Energy Corporation</t>
  </si>
  <si>
    <t>To Catanduanes:
Final Inspection Report and Validation certification (FIC) of Manambrag CIS 2023 (1original copy)</t>
  </si>
  <si>
    <t>Gate Pass Vcls:  583,584, 585, 586-2025
RIS: 332, 329,330,331-2025
Transpo Req. : 469,468,4674,466-2025</t>
  </si>
  <si>
    <t>To first OMB Const. &amp; Devt. Corp
Irrigator's Association and farmers General Assembly
April 25, 2025, 9:00am onwards</t>
  </si>
  <si>
    <t>Requested to render overtime:
1. RG Aycardo (4/26/25)</t>
  </si>
  <si>
    <t>From APEX Builders:
Letter request for final inspection
AL-EGPIPSOL-004-24INF</t>
  </si>
  <si>
    <t>To COA: (Transmittal only)
JEV Fund 501 LFP (Dec. 16-31, 2025)</t>
  </si>
  <si>
    <t>Purchase Order:
Six Twenty two construction for materials Nasisi RIS (Bahamas IA) (Variance 2023)
Php 184,878.00</t>
  </si>
  <si>
    <t>Payroll &amp; Wages:
MC Azutea &amp; 7 - March 16-31, 2024 (Php 51,784.11)</t>
  </si>
  <si>
    <t>Payroll &amp; Wages:
C. Nasol &amp; 7 - March 16-31, 2025 (Php 48,272.73)</t>
  </si>
  <si>
    <t>Payroll &amp; Wages:
AN. Banga &amp; 6 - March 16-31, 2025 (Php 50,981.20)</t>
  </si>
  <si>
    <t>Payroll &amp; Wages:
Portuguez &amp; 4 - March 16-31, 2025 (Php 49,859.58)</t>
  </si>
  <si>
    <t>Payroll &amp; Wages:
L. Calabines &amp; 6 - March 16-31, 2025 (Php 57,635.64)</t>
  </si>
  <si>
    <t>Payroll &amp; Wages:
R. Nacario - March 1-15, 2025 (Php 8,526.39)</t>
  </si>
  <si>
    <t>Rawis, Legazpi</t>
  </si>
  <si>
    <t>to attend regional PARCOM conference</t>
  </si>
  <si>
    <t>Travel Order: 
ENG-TO 664, ADM-TO 039</t>
  </si>
  <si>
    <t>Travel Order: ENG-TO 665
Gate Pass Vcls : 587-2025</t>
  </si>
  <si>
    <t>Banquerohan CIS, Legazpi City</t>
  </si>
  <si>
    <t>to conduct site inspection/validation of on going CY 2024 projet under CARP IC</t>
  </si>
  <si>
    <t>Gate Pass Vcls : 588,589-2025
RIS: 334,333-2025
Daily Driver's Trip Ticket : 234,233,232,231,230,229,228,227,226,225,224,223-2025</t>
  </si>
  <si>
    <t>Office Memorandum No. IMO 021 s. 2025
Non-compliance with Office Memorandum No. IMO006 s. 2025 re Submission of CY 2024 Project Cost Variance POW</t>
  </si>
  <si>
    <t>Adjustments: JEV Only
CR Reyes &amp; 2 for Salary Differential (Jan-Dec. 2022)</t>
  </si>
  <si>
    <t>Revised REI &amp; RD 
501 COB
April 1-15, 2025</t>
  </si>
  <si>
    <t>Fund Transfer to NIA 501 LFP for inadvertent payment to First OMB Construction and Development Corp
1st Progress Billing for Repair/Rehab. of BALASBAS CIS at Manito, Albay
AL-CARP-REPCIS-018-24INF</t>
  </si>
  <si>
    <t>Authority to render overtime services:(4/26/25)
1. Jevielyn A. Dolz</t>
  </si>
  <si>
    <t>Personnel Locator Slip:
4/25/25, 1:00pm, Personal, Crisna Petilla</t>
  </si>
  <si>
    <t>Transmittal w/ attachments:
1. Payment for TEV (Annex E) w/ supporting docs.
2. Audit Observation Memo No. 2025 (2024) NIA ACIMO</t>
  </si>
  <si>
    <t>[ADV] Capability building on Technical Writing and Public Speaking for Planners and Designers</t>
  </si>
  <si>
    <t>Personnel Locator Slip:
4/25/25, 1:00pm, Personal, DRP Pagal</t>
  </si>
  <si>
    <t>Cheque &amp; attachments:
Civil Service Comission RO5 (Php 7,500.00)
Six Twenty Two Construction (Php 75,634.56)
Claire's Resto and Catering (Php 17,309.00)</t>
  </si>
  <si>
    <t>List of Irrigated &amp; Planted Area (LIPA) 
Ogsong RIS (ORISIA) Dry Season 2025</t>
  </si>
  <si>
    <t>Travel Order: 
ENG-TO 666, 566</t>
  </si>
  <si>
    <t>PLDT Inc. Internet Subscription (Catanduanes Sub-Office)
April 2025 (Php 2,099.00)</t>
  </si>
  <si>
    <t>To CO: 
Letter to the Administrator re 7th National Convention of Accredited CPES Evaluator of the Philippines at the Elements, Centris EDSA, cor Quezon Avenue, Quezon City
1. LFC Pante
2. RA Paraiso
3. JP Roncesvalles</t>
  </si>
  <si>
    <t xml:space="preserve">To COA:
Revised Financial Reports for March 2025 Fund-501 LFP </t>
  </si>
  <si>
    <t>Cheque &amp; attachments:
NIA F-501 LFP (Php 2,581,011.18)
Omega Contracting and Devt. Corp (Php 1,310,918.19)</t>
  </si>
  <si>
    <t>From RO:
OM No. 025 s 2025
Improvement on flag raising activity</t>
  </si>
  <si>
    <t>From DPWH 3rd DEO:
NIA-DPWH convergence program monthly status report updates</t>
  </si>
  <si>
    <t>Gate Pass Vcls: 590, 591-2025
Transpo Req. : 470-2025
Daily Driver's Trip Ticket : 236, 235-2025
Gate Pass Mtrls: 063-2025</t>
  </si>
  <si>
    <t>Gate Pass Vcls: 592-2025</t>
  </si>
  <si>
    <t>Requested to work overtime : 4/26/25
1. AS Raposa  &amp; 3
2. CLB Lontac
Travel Order:
OMS-TO 570, 569, 568,567</t>
  </si>
  <si>
    <t>To RO:
Plans for CY 2025 Program of Works (POW) of Catanduanes
1. Aroyao SPIP 
2. Pajo San Isidro SPIP</t>
  </si>
  <si>
    <t>To RO:
Endorsement for Final Inspection of Manambrag CIS
CAT-CARP-001-23INF
Realm Const. &amp; Trading</t>
  </si>
  <si>
    <t>List of Irrigated &amp; Planted Area (LIPA) Dry 2025
1. Cabilogan San Juan RIS
2. MNOH-Hibiga RIS</t>
  </si>
  <si>
    <t>Authority to render overtime:
1. JV Peñaflor (4/26&amp;27/25)
Travel Order: 038</t>
  </si>
  <si>
    <t>Itinerary: OMS-TO 572 
Travel Order: OMS-TO 574, 573, 571
Transpo Req. : 475-2025</t>
  </si>
  <si>
    <t>Tagas, Alcakala &amp; Kilicao CIP, Daraga</t>
  </si>
  <si>
    <t>No works</t>
  </si>
  <si>
    <t>ACIMO Office</t>
  </si>
  <si>
    <t>doing miscellaneous office works and take pictures of completed structures and canal lining as punchlist by the RO Inspectorate</t>
  </si>
  <si>
    <t>to asisst the contractor and survey team in conducting ocular inspection and identification of proposed item of work of the proposed CY 2025 projects</t>
  </si>
  <si>
    <t>doing miscellaneous office works and preparation od weekly SWA reports</t>
  </si>
  <si>
    <t>Itinerary: ENG-TO 687, 686</t>
  </si>
  <si>
    <t>Gate Pass Vcls : 593,594,595,596,597-2025
RIS: 335,336,337-2025
Transpo Req.: 472,471-2025</t>
  </si>
  <si>
    <t>to assist in site preparation for inauguration of CY 2024 project</t>
  </si>
  <si>
    <t>Upper Libod CIS/Cabraran CIS, Camalig</t>
  </si>
  <si>
    <t>to conduct ocular inspectiond of CY 2025 project with contractor</t>
  </si>
  <si>
    <t>to conduct in house inspection of CY 2024 project</t>
  </si>
  <si>
    <t>Itinerary: ENG-TO 688,689,690,691
Itinerary: OMS-TO 578, 577, 576</t>
  </si>
  <si>
    <t>To RO:
Request for trailer truck</t>
  </si>
  <si>
    <t>Authority to render overtime :
1. JA Amados &amp; 1 (4/26/25)
2. JA Amados (4/27/25)</t>
  </si>
  <si>
    <t>Application for leave: 4/28/25, VEP
PDS: VEP (4/25/25)</t>
  </si>
  <si>
    <t>To RO:
Endorsement for final inspection of Panganiban CIS 
CAT-REPCIS-008-24INF
JMREO Const. Services</t>
  </si>
  <si>
    <t>Travel  Order: OMS-TO 575</t>
  </si>
  <si>
    <t>Request for Overtime:
MDC Sallire (4/26/25)</t>
  </si>
  <si>
    <t>DONEL P. VIBAR
JEVIELYN A. DOLZ
FROILAN S. GESTIADA
MAC DARYLL C. SALLIRE</t>
  </si>
  <si>
    <t>April 27-29, 2025</t>
  </si>
  <si>
    <t>to attend capacity building on Technical Writing and Public Speaking for Planners and Designers</t>
  </si>
  <si>
    <t>Travel Order: ENG-TO 692</t>
  </si>
  <si>
    <t>To RO: (Transmittal only)
Project Completion Report (PCR)
1. Buhay na Kudos CIS (RESTO-CIS CY 2020)</t>
  </si>
  <si>
    <t>Variation Order No. 1
Repair/Restoration of Panganiban CIS
CAT-REPCIS-008-24INF
JMREO Const. &amp; Services</t>
  </si>
  <si>
    <t>From RO:
Request for issuance of NDRRM Fund 
Nasisi RIS (5M) 
(attached project proposal template and otherr documentary requirements</t>
  </si>
  <si>
    <t>RIS: 338-2025
Gate Pass Vcls: 598-2025</t>
  </si>
  <si>
    <t>Gate Pass Mtrls: 064-2025, 065-2025</t>
  </si>
  <si>
    <t>site inspection/monitoring of the on going project</t>
  </si>
  <si>
    <t>conduct inspection in house inspection of completed CY 2024 projects projects under REPCIS fund</t>
  </si>
  <si>
    <t>Re-Orientation proposal:
Emergency Meeting and re-orientation to NIA ACIMO employees on the existing and revised NIA MCs and Office Memorandums</t>
  </si>
  <si>
    <t>Itinerary: ENG-TO 693, OMS-TO 579</t>
  </si>
  <si>
    <t xml:space="preserve">IMT Contracts:
Asenso Magsasaka IA Inc
Lagbanog CIA Inc.
Inang Lourder Ilawod IA Inc. </t>
  </si>
  <si>
    <t xml:space="preserve">List of Irrigated &amp; Planted Area (LIPA) Dry 2025
TAPSS IA </t>
  </si>
  <si>
    <t>Cheques &amp; attachments  
1. PLDT Inc. (Php 1,967.81)
2. ALDACU Construction Supply (Php 8,400,676.32)</t>
  </si>
  <si>
    <t>Office Memorandum OM No. 001 s. 2025
Assignement of Flag Ceremony Leaders</t>
  </si>
  <si>
    <t>Travel Order: OMS-TO 581, 580</t>
  </si>
  <si>
    <t>From Municipal Agricultural Services Office:
Request for KML files of Tracks of Irrigation Systems in the municipality of daraga</t>
  </si>
  <si>
    <t>Gate Pass Vcls: 599-2025
RIS: 339-2025
Travel Order: OMS-TO 582</t>
  </si>
  <si>
    <t>Itinerary: 
ENG-TO 667</t>
  </si>
  <si>
    <t>Personnel Locator Slip: 
4/28/25, 1:00pm, Official, JPR Papa</t>
  </si>
  <si>
    <t>Nagas-Maramba CIS, Oas</t>
  </si>
  <si>
    <t>to conduct site validadation of the project for turn over</t>
  </si>
  <si>
    <t>to conduct pre-final inspection of the completed CY 2024 EGPIP Solar</t>
  </si>
  <si>
    <t>Libjo CIS &amp; Nagas SPIP , Tiwi</t>
  </si>
  <si>
    <t>to conduct site inspection/validation of on going CY 2024 EGPIP Solar fund for weekly accomp report</t>
  </si>
  <si>
    <t>to conduct in house inspection fo completed CY 2024 projct under REPCIS fund</t>
  </si>
  <si>
    <t>to conduct site inspection of on going CY 2024 project under EGPIP Solar fund for weekly accom. Report</t>
  </si>
  <si>
    <t>Bulusan SPIP &amp; Bombon, Libon</t>
  </si>
  <si>
    <t>to assist supervising/monitoring of the on going const. of canalization wroks and slope protection works</t>
  </si>
  <si>
    <t>to assist in supervising/monitoring the on going construction of canalization works and rectification works for completed projects</t>
  </si>
  <si>
    <t>to asisst in supervising/monitoring of the on going const. of perimeter fence and drilling activity</t>
  </si>
  <si>
    <t>to assist in supervising/monitoring of the on going const. of perimeter fence</t>
  </si>
  <si>
    <t xml:space="preserve"> supervising/monitoring of the on going const. of canalization wroks and slope protection works</t>
  </si>
  <si>
    <t>supervising/monitoring the on going construction of canalization works and rectification works for completed projects</t>
  </si>
  <si>
    <t>supervising/monitoring of the on going const. of perimeter fence and drilling activity</t>
  </si>
  <si>
    <t>supervising/monitoring of the on going const. of perimeter fence</t>
  </si>
  <si>
    <t>SQ RIS, Oas  &amp; Prisa Left Quinale CIS, Oas</t>
  </si>
  <si>
    <t>Cabraran Pequeño, Camalig &amp; Upper Libod CIS, Camalig, Tagas-Alkala-Quilicao CIS, Daraga</t>
  </si>
  <si>
    <t>Cabraran Pequeño CIS &amp; Upper Libod, Camalig, Tagas-Alcala-Quilicao</t>
  </si>
  <si>
    <t>ocular inspection</t>
  </si>
  <si>
    <t xml:space="preserve">Sto. Domingo </t>
  </si>
  <si>
    <t>as-built survey works</t>
  </si>
  <si>
    <t>site validation/identification for SIP</t>
  </si>
  <si>
    <t>Ocular inspection</t>
  </si>
  <si>
    <t>Requested to render overtime:
1. MDC Sallire (4/26/25)</t>
  </si>
  <si>
    <t>Payroll &amp; Wages:
V. Manlangit (Jan. 16-31, 2025)</t>
  </si>
  <si>
    <t>Itinerary : ENG-TO 667 to 685</t>
  </si>
  <si>
    <t>Payroll &amp; Wages:
MD Belgado &amp; 4 - Feb. 1-15, 2025 (Php 66,989.25)</t>
  </si>
  <si>
    <t>Payroll &amp; Wages:
AP Francia &amp; 1 - Feb. 16-28, 2025 (Php 23,402.58)</t>
  </si>
  <si>
    <t>Payroll &amp; Wages:
B. Balingasa &amp; 8 - Mar. 1-15, 2025 (Php 200,999.44)</t>
  </si>
  <si>
    <t>Payroll &amp; Wages:
AE Rull - March 1-15, 2025 (Php 8,257.19)</t>
  </si>
  <si>
    <t>DTR &amp; attachments: 
NS Reodique - March 1-15, 2025</t>
  </si>
  <si>
    <t>Payroll &amp; Wages:
R. Rañola - Mar. 16-31, 2025 (Php 8,590.75)</t>
  </si>
  <si>
    <t>Payroll &amp; Wages:
CBL Lontac - Mar. 1-15, 2025 (Php 8,062.69)</t>
  </si>
  <si>
    <t>Payroll &amp; Wages:
J. Agripa &amp; 6 - Mar. 16-31, 2025 (Php 71,316.01)</t>
  </si>
  <si>
    <t>Payroll &amp; Wages:
JP. Paje &amp; 2 - March 16-31, 2025  (Php 16,959.17)</t>
  </si>
  <si>
    <t>Payroll &amp; Wages:
F. Arcilla &amp; 5 - Mar. 16-31, 2025 (Php 51,544.50)</t>
  </si>
  <si>
    <t>Payroll &amp; Wages:
GN Jacob - Mar. 16-31, 2025 (Php 8,069.45)</t>
  </si>
  <si>
    <t>Payroll &amp; Wages:
J. Cellano &amp; 5 - Mar. 16-31, 2025 (Php 48,119.56)</t>
  </si>
  <si>
    <t>Requested to render overtime:
1. RP Bonapos (4/28/25)</t>
  </si>
  <si>
    <t xml:space="preserve">DPWH 1st DEO:
Contract details and monthly status report </t>
  </si>
  <si>
    <t>Itinerary : OMS-TO 585, 583, 584, 586</t>
  </si>
  <si>
    <t>To RO:
Condonation of writing off of loans of unpaid ISF Back account balance per RA 10969 (SQIA &amp; LOCIA)
1. Eusebio R. Regmalos &amp; 24</t>
  </si>
  <si>
    <t>To RO:
Usufruct Memorandum of Agreement of San Agustin SPIP</t>
  </si>
  <si>
    <t>Gate Pass Vcls:
600,601,602,603-2025
RIS: 341-2025
Transpo Req. : 477,476,473-2025</t>
  </si>
  <si>
    <t>Travel Order: ADM-TO 039</t>
  </si>
  <si>
    <t>To RO:
Request authority to Travel Abroad of Mr. Modesto Harley S. Nate</t>
  </si>
  <si>
    <t>Annual Procurement Plan for FY 2025 -1st Revised, APP, PPMP</t>
  </si>
  <si>
    <t>Travel Order: ENG-TO 694, ADM-TO 694</t>
  </si>
  <si>
    <t>GATEPASS: 604-2025</t>
  </si>
  <si>
    <t xml:space="preserve">to conduct site inspection/validation of the on-going solar project and staking out of perimeter fence </t>
  </si>
  <si>
    <t>Narrative Report:  
Basic Leadership Development Course, System Management Worskhop and Financial Sytem Training and Workshop
April 15-16, 2025</t>
  </si>
  <si>
    <t xml:space="preserve">IMT Contracts:
1. Aria IA Inc. 
2. Hacienda San Miguel Ilawod IA Inc.  
3. Bonga-Bacacay IA Inc. 
4. Kimahat Manito IA Inc. </t>
  </si>
  <si>
    <t>Itinerary: 
OMS-TO 588, 589
Travel Order: ENG-TO 695, 590</t>
  </si>
  <si>
    <t>Back-to-Office Report (BTOR) of Ella Ringad re Online Document Masterlist system (OMS) &amp; Online Document Management System (ODMS) last April 10-11, 2025</t>
  </si>
  <si>
    <t>Purchase Order:
Six Twenty Two Const.
Construction materials (Mahaba RIS MAZO IA) (Variance 2023)
Php 153,283.00</t>
  </si>
  <si>
    <t>Financial Reports for January 2025 (COB) 
[Accounting copy]</t>
  </si>
  <si>
    <t>RIS: 342-2025</t>
  </si>
  <si>
    <t>From COA:
Statement of Audit suspensionsm disallowances and charges (SADC) as of March 31, 2025</t>
  </si>
  <si>
    <t>From RO:
ASA: ACIMO-250095CARP
April 11, 2025</t>
  </si>
  <si>
    <t>Inspection Report for Delivery of Materials 
Tagoytoy CIS 
AL-EGPIPSOL-009-24INF
Dalebo Construction &amp; Gen. Merchandise</t>
  </si>
  <si>
    <t>[Revised] Variation Order No. 1
Bariw-San Carlos CIS
AL-REPCIS-005-24INF
3RB Const. &amp; Supply</t>
  </si>
  <si>
    <t>Payroll &amp; wages: 
C. Nasol &amp; 6 - April 1-10, 2025 (Php 23,165.69)</t>
  </si>
  <si>
    <t>To the Branch Manager of GSIS 
Request of Billing Statement for the Insurable properties and equipment of NIA ACIMO</t>
  </si>
  <si>
    <t>Payroll &amp; wages: 
A. Portuguez &amp; 4 - April 1-10, 2025 (Php 48,796.23)</t>
  </si>
  <si>
    <t>Payroll &amp; wages: 
S. Oli &amp; 2 - April 11-15, 2025 (Php 6,418.08)</t>
  </si>
  <si>
    <t>Payroll &amp; Wages:
MC Alvarez &amp; 5 - April 1-15, 2025 (Php 14,483.07)</t>
  </si>
  <si>
    <t>Payroll &amp; wages: 
J.K Paje &amp; 1 - April 11-15, 2025 (Php 3,172.30)</t>
  </si>
  <si>
    <t>Payroll &amp; wages: 
G. Aycardo &amp; 4 - April 11-15, 2025 (Php 9,041.13)</t>
  </si>
  <si>
    <t>Payroll &amp; wages: 
G. Jacob - April 11-15, 2025 (Php 2,443.23)</t>
  </si>
  <si>
    <t>Payroll &amp; wages: 
J. Agripa &amp; 6 - April 11-15, 2025 (Php 31,825.63)</t>
  </si>
  <si>
    <t>DTR &amp; attachments of VE Pitallano 
1. April 1-15, 2025
2. March 16-31, 2025
3. March 1-15, 2025 
4. Feb. 16-28, 2025
5. February 1-15, 2025</t>
  </si>
  <si>
    <t>Payroll &amp; wages: 
J. Bombita  &amp; 2 - April 1-15, 2025 (Php 25,035.90)</t>
  </si>
  <si>
    <t xml:space="preserve">List of Irrigated &amp; Planted Area (LIPA) Dry Season 2025
Bahamas IA Inc. </t>
  </si>
  <si>
    <t>Record collection and deposit of cash from refund - Modesto Harley Nater (Php 3,840.00)</t>
  </si>
  <si>
    <t>Purchase Order:
Six Twenty Two Const.
Construction materials Ogsong RIS (ORIS IA) (Variance 2023)
Php 263,176.00</t>
  </si>
  <si>
    <t>Travel Order: 
OMS-TO 591</t>
  </si>
  <si>
    <t>Liquidation of cash advance of Modesto Harley S. Nate for June 2024 (Php 9,230.00)</t>
  </si>
  <si>
    <t>Adjustment (September 2024)
JEVAC2024-08-757
JEVAC2024-08-758
Php 9,230.00</t>
  </si>
  <si>
    <t>Gate Pass Vcls : 066-2025</t>
  </si>
  <si>
    <t xml:space="preserve">RICHARD R. RESENTES </t>
  </si>
  <si>
    <t xml:space="preserve">site validation </t>
  </si>
  <si>
    <t>stripmapping</t>
  </si>
  <si>
    <t>Personnel Locator Slip: 4/29/25, 12:00pm, Official, Jane Amy R. Sarion</t>
  </si>
  <si>
    <t>pump testing</t>
  </si>
  <si>
    <t>Travel Order: ENG-TO 697, 696</t>
  </si>
  <si>
    <t>Stripmapping survey works</t>
  </si>
  <si>
    <t xml:space="preserve">RAYMOND GIL AYCARDO  </t>
  </si>
  <si>
    <t>parcellary/survey/relocation</t>
  </si>
  <si>
    <t>Anislag SPIP, Darag</t>
  </si>
  <si>
    <t>Bulusan SPIP, Bonbon SPIP, Buga SPIP, Libon</t>
  </si>
  <si>
    <t>no work</t>
  </si>
  <si>
    <t>to supervise the on going const. of canalization works and repair of diversion works under CY 2024 fund</t>
  </si>
  <si>
    <t>to supervise/monitor the on going under CY 2024 project</t>
  </si>
  <si>
    <t>to assist in supervising/monitor the on going const. of slope protection works</t>
  </si>
  <si>
    <t>to assist in supervising/monitor the on going under CY 2024 project</t>
  </si>
  <si>
    <t>to conduct ocular inspection of the proposed CY 2025 project with the IDO in charge, survey team and IA representative for solving ROW</t>
  </si>
  <si>
    <t>Personnel Locator Slip:
4/29/25, 3:30pm, Official, MA Robledo
4/29/25, 3:30pm, Official, RC Nacario</t>
  </si>
  <si>
    <t>Remittances for SSS contributions of Amy Calpe &amp; 13  for the month of March 2025
Php 11,615.00</t>
  </si>
  <si>
    <t>Travel Order:
ADM-TO 040
OMS-TO 592</t>
  </si>
  <si>
    <t>NIA 501 LFP for fund transfer BIR Remittances of Taxes withheld of F501-COB
Php 77,126.57</t>
  </si>
  <si>
    <t>Authority to render overtime services: 
1. MA Robledo &amp; 3 (5/1/25)
2. MA Mestiola &amp; 9 (5/1/25)
3. CLB Lontac (4/29/25)</t>
  </si>
  <si>
    <t>Gate Pass Vcls : 605, 606,607,608, 609610-2025
RIS: 343,344,345,346,347-2025
Transpo req. : 482,481,480,479,474-2025
Travel Order: OMS-TO 593</t>
  </si>
  <si>
    <t xml:space="preserve">Buraguis SPIP, Legazpi City </t>
  </si>
  <si>
    <t>to interview IA President for AVP</t>
  </si>
  <si>
    <t xml:space="preserve">Travel Order:
ENG-TO 698
Requested to render overtime:
1. MA Mestiola &amp; 3 </t>
  </si>
  <si>
    <t>Narrative Report :
Basic Leadership Development Course, System Management Workshop and Financial Management System Training-Workshop
April 24-25, 2025</t>
  </si>
  <si>
    <t>Adjustments (CARP-IC) for the month of:
June 2024
July 2024
August 2024
September 2024
October 2024
November 2024
Liquidation of CA of MAT Alnas (October 2024)
Liquidation of CA of CR Reyes (December 2024)</t>
  </si>
  <si>
    <t>Personnel Locator Slip: 
4/30/25, 9:00am, Personal, MCAzutea</t>
  </si>
  <si>
    <t>to conduct final inspection of ROV representative of CY 2018 project</t>
  </si>
  <si>
    <t>IMT Subsidy (WET SEASON 2024)</t>
  </si>
  <si>
    <t>Travel Order: ENG-TO 699
Daily Driver's Trip Ticket : 237,238,239,240,241,242,244,245,246-2025</t>
  </si>
  <si>
    <t>Requested to render overtime: 
1. JA Siguenza (4/29/25)</t>
  </si>
  <si>
    <t>Purchase Order: 
3JA Office and School &amp; Supplies for IDS 
Php 133,259.00</t>
  </si>
  <si>
    <t>Cheque and Attachments:
1. Albay Electric Cooperative Inc. (Php 30,643.39)
2. Social Security System (Php 11,615) - March 2025
3. Social Security System (Php 11,615) - Feb. 2025
4. NIA F-501 LFP (Php 77,126.57) 
5. Social Security System (Php 12,160)
6. SSS (Php 12,920)
7. SSS (Php 760)</t>
  </si>
  <si>
    <t xml:space="preserve">Payroll for April 16-30, 2025
B.P. Balingasa &amp; 8 </t>
  </si>
  <si>
    <t>Reimbursement of MCGS
1. Tarpaulin (Php 225)
2. SD Card - Sandisk 64GB (Php 900)</t>
  </si>
  <si>
    <t>LFP - Adjustments 
August-December 2024</t>
  </si>
  <si>
    <t>Payroll &amp; Wages:
IP Adelante &amp; 3 (4/16-30/25) Php 38,244.11</t>
  </si>
  <si>
    <t xml:space="preserve">Gate Pass Vcls: 611-2025 
Travel Order: OMS-TO 595 </t>
  </si>
  <si>
    <t>Variation Order No. 1
MNOH HIBIGA RIS
AL-REPNIS-020-24INF
CPR Const. &amp; Supply and JCM Const. &amp; Supply</t>
  </si>
  <si>
    <t>Payroll and Wages:
E.M. Abila &amp; 5 (4/16-30/2025) Php 62,580.00</t>
  </si>
  <si>
    <t>Payroll and wages:
M.D. Belgado &amp; 2 (4/16-30/25) Php 45,427.32</t>
  </si>
  <si>
    <t>Payroll and Wages:
G. Arabaca &amp; 9 (4/16-30/25) Php 115,292.87</t>
  </si>
  <si>
    <t>RIS: 348-2025</t>
  </si>
  <si>
    <t xml:space="preserve">List of Irrigated &amp; Planted Area (LIPA) Dry Season 2025
MNOH-OSMCIA </t>
  </si>
  <si>
    <t>From RO: 
FIVC and Final Inspection Report:
Panganiban CIS
CAT-REPCIS-008-24INF
Jmreo Const. Services</t>
  </si>
  <si>
    <t>From RO:
Follow-up rectification works for project of Alobo-Gapo Inarado CIP</t>
  </si>
  <si>
    <t>NIA ICC:
1. Rosalia Taganna 
2. Rowel Luseriaga</t>
  </si>
  <si>
    <t xml:space="preserve">to conduct site inspection/validation of on going CY 2024 solar project under EGPIP Solar </t>
  </si>
  <si>
    <t>Travel Order: ENG-TO 700
Personnel Locator Slip :
4/30/25, 1:00pm, Official, FS Gestiada</t>
  </si>
  <si>
    <t xml:space="preserve">IMT Contracts:
1. Farmers Irrig. Assoc of Bacolod East Inc
2. Sta. Florentina Farmers IA Inc. 
3. Binisitahan Tiw IA Inc. </t>
  </si>
  <si>
    <t>Adjustments:
COB-AC2024-12-1201
LFP-September &amp; Dec. 2024</t>
  </si>
  <si>
    <t>To COA:
Transmittal:
JEV Fund 501-LFP</t>
  </si>
  <si>
    <t>From RO:
Post Qualification Evaluation 
1. J-Nac Const. &amp; Supply &amp; 4
2. Al Niño Const. &amp; Supply &amp; 1
3. E-Cube total source corp &amp; 1</t>
  </si>
  <si>
    <t xml:space="preserve">From RO:
Submission of Status of Funds as of March 31, 2025
GAA 2017 </t>
  </si>
  <si>
    <t>Travel Order:
OMS-TO 596</t>
  </si>
  <si>
    <t>To RO:
Variation Order No. 1
Panganiban CIS
CAT-REPCIS-008-24INF
JMREO Const. &amp; Services</t>
  </si>
  <si>
    <t>To Camsur IMO: (for signature of Sir Jes)
[Transmittal only]
Various documents for COB 
1. JEVAC2024-06-580 (JEV)
2.JEVAC2025-04(Itinerary of Travel)</t>
  </si>
  <si>
    <t>Payroll &amp; Wages:
R. Clariño &amp; 2 - April 16-30, 2025 (Php 28,019.31)</t>
  </si>
  <si>
    <t>Payroll &amp; Wages:
1. AJ Delgado - Jan. 1-15, 2025 (Php 8,257.19)
2. Adelante &amp; 3 - March 16-31, 2025 (Php 46,742.81)
3. AS Guarin - April 1-10, 2025 (Php 3,507.70)
4. P. Credo - April 1-10, 2025 (Php 6,289.67)
5. J. Peñaflor - April 1-10, 2025 (Php 16,135.23)</t>
  </si>
  <si>
    <t>From RO:
FIVC-Resolution No. AC007-25
San Francisco RIS 
RESTOCIS-AL-074-23</t>
  </si>
  <si>
    <t>From RO:
Gulayan sa Patubig Team of Focal Persons</t>
  </si>
  <si>
    <t>From RO:
Bicol RDC MC No. 01-2025 National Innovation day Celebration</t>
  </si>
  <si>
    <t xml:space="preserve">From RO:
Human resources development for practical integrated water resource management FY 2025 </t>
  </si>
  <si>
    <t xml:space="preserve">From RO:
Request for agricultural water demand by province for the project titled "support to the establishment of a climate change IMS and other DENR IMS" </t>
  </si>
  <si>
    <t>From RO:
OM No. 27, s 2025
Strict compliance with submision timeline, GPPB Formats and documentations</t>
  </si>
  <si>
    <t>From RO:
Statement of Account - NWRB Water charges</t>
  </si>
  <si>
    <t xml:space="preserve">IMT Contracts:
1. Tuliw Pawa CIS
2. Oas South Main Canal IA Inc. </t>
  </si>
  <si>
    <t>Application for leave &amp; CTO:
1. DA Rebadajo &amp; 17 others</t>
  </si>
  <si>
    <t>To RO:
Submission of Status Report for NIA Convergence program as of April 30, 2025</t>
  </si>
  <si>
    <t>Cheques &amp; attachments:
1. Six twenty two construction (Php 252,648.96)
2.  Six twenty two construction (Php 177,482.88)
3. Six twenty two construction (Php 165,732.48)
4. Six twenty two construction (Php 150,105.60)</t>
  </si>
  <si>
    <t>10% Retention claim: (2 accounting file, 1 Original)
South Quinale RIS 
AL-REPNIS-012-24INF</t>
  </si>
  <si>
    <t>Payroll &amp; Wages:
M Dacillo &amp; 5 - April 16-30, 2025 (Php 67,219.95)
J Dayupay - April 16-30, 2025 (Php 14,295.08)
R. Nacario - April 16-30, 2025 (Php 7,676.66)
N. Oraye - April 16-30, 2025 (Php 8,686.16)
V. Manlangit - April 16-30, 2025 (Php 21,017.59)</t>
  </si>
  <si>
    <t>Reports of  ETPS :
March 2025 ( 501 COB &amp; CARP) 
Php 185, 387.45</t>
  </si>
  <si>
    <t>Fund transfer:
PHIC Remittances of contributions of F-501-COB</t>
  </si>
  <si>
    <t>TEV:
CR Reyes - September 2024 (Php 2,173.00)</t>
  </si>
  <si>
    <t>TEV:
MHS Nate - January 2024 (Php 1,540.00)</t>
  </si>
  <si>
    <t>BAC Memorandum No. BAC-001 s. 2025</t>
  </si>
  <si>
    <t>To COA: [transmittal only]
JEV Fund 501 COB</t>
  </si>
  <si>
    <t>TEV:
CR Reyes - November, December 2024 (Php 2,635.00)</t>
  </si>
  <si>
    <t xml:space="preserve">Gate Pass Vcls: 613, 614-2025
RIS: 349-2025
Transpo Req. : 484-2025                                                                        </t>
  </si>
  <si>
    <t>Contract Time Adjustment/Extension (Suspension No. 1 due to VO)
Macutal CIS 
CAT-REPCIS-010-24INF
TNB Builders</t>
  </si>
  <si>
    <t>To RO:
Revised Program of Works (POW) of Catanduanes 
1. Aroyao SPIP
2. Pajo San Isidro SPIP</t>
  </si>
  <si>
    <t>Proposal:
Irrigation Management Transfer (IMT) performance for NIS and CIS IA's in the province of Albay for Dry Season 2025</t>
  </si>
  <si>
    <t xml:space="preserve">To RO :
Variation Order No. 1 of Bariw-San Carlos CIS
AL-REPCIS-005-24INF
3RB Const. &amp; Supply Inc. </t>
  </si>
  <si>
    <t>To RO:
Final Revision of CY 2025 POW for Aroyao SIP, San Miguel Catanduanes &amp; Pajo San Isidro SPIP, Virac, Catanduanes</t>
  </si>
  <si>
    <t>From RO: (for signature of MCGS)
FIVC and Final Inspection Report 
Supang-Datag CIS (CAT-REPCIS-007-24INF)
Tinago CIS (CAT-REPCIS-001-24INF)</t>
  </si>
  <si>
    <t>Requested to render overtime: 
1. MCR Alvarez &amp; 3 (5/4/25)</t>
  </si>
  <si>
    <t>To RO: 3 sets
CY 2025 Program of Works of Agos Sta. Cruz CIS
Php 120,000,000.00
REPAIR CIS 2025</t>
  </si>
  <si>
    <t>Adjustments 
Fund 501 LFP
Aug-December 2024</t>
  </si>
  <si>
    <t>Adjustments 
Fund 501 LFP
Sept-December 2024</t>
  </si>
  <si>
    <t xml:space="preserve">From RO: 
Approved FIVC and Final Inspection Report
Cabilogan San-Juan RIS </t>
  </si>
  <si>
    <t>From RO:
Corrective Action Request form (CARF)[unnumbered]
Non-compliance of Submission of application for condonation based from the submitted attainable monthly target for CY 2025</t>
  </si>
  <si>
    <t>From RO:
Approved Project Completion Reports 
1. Bugao CIS  &amp; 5 others</t>
  </si>
  <si>
    <t>Gate Pass Vcls: 615,616,617,618-2025
RIS: 350,351,352-2025
Transpo Req. : 487,485,486-2025</t>
  </si>
  <si>
    <t>Updating on building construction at Service Area of HRISIA</t>
  </si>
  <si>
    <t>Desk Manual of ACIMO - 
Engineering Section Planning &amp; Design Unit
Administrative Section</t>
  </si>
  <si>
    <t>Travel Order:
ADM-TO 043
Requested to render overtime:
1. DRP Pagal (5/1/25)</t>
  </si>
  <si>
    <t xml:space="preserve">From RO:
Approved Variation Order No. 1 of Bariw San Carlos (1set)
3RB Const. &amp; Supply </t>
  </si>
  <si>
    <t>From RO:
As stake plans of Cabilogan San Juan RIS CY 2024 (3 Sets)</t>
  </si>
  <si>
    <t>Reimbursement of IFP Berdin 
Nov. 4 to Nov. 29, 2024 (Php 4,330.00)</t>
  </si>
  <si>
    <t>Reimbursement of MCGS for Registration fee for Regional Convention on May 21-22, 2025 
Php 7,500.00</t>
  </si>
  <si>
    <t>Adjustments-COB
Nov. Dec. 2024</t>
  </si>
  <si>
    <t>ITINERARY:
OMS-TO599,600,601,602,603,604</t>
  </si>
  <si>
    <t>TRAVEL ORDER;
OMS-TO607
AUTHORITY TO RENDER OVERTIME SERVICES:
05/07/2025
Amados, Jeric A &amp; 1</t>
  </si>
  <si>
    <t>GATE PASS VCL:
619,620,621,622,623-2025
RIS:
354,355,357-2025
TRANSPO REQ:
489-2025</t>
  </si>
  <si>
    <t>Report of Disbursement
Marcch 16-31, 2025</t>
  </si>
  <si>
    <t>PURCHASE REQUEST:
PR NO: 2025-04-0054
PR NO:ENGCAT-24-09-001
PR NO:2025-04-0053</t>
  </si>
  <si>
    <t>ITINERARY:
OMS-TO605,606,608</t>
  </si>
  <si>
    <t>From Catanduanes:
Original Copy of Additional Premium &amp; Receipt for VO#1
CY 2024 Macutal CIS (CAT-REPCIS-010-24INF)</t>
  </si>
  <si>
    <t>From Catanduanes:
CY 2024 Macutal CIS (CAT-REPCIS-010-24INF)
Sworn Statement, Letter og Intent, Certification from IA, Letter from TNB Builders</t>
  </si>
  <si>
    <t>From Catanduanes:
As-Built Plans( 3 sets)
1. CY 2024 Tinago CIS 
2. CY 2024 Panganiban CIS</t>
  </si>
  <si>
    <t>From Catanduanes:
2nd &amp; Final Progress Billing
Mintay CIS (CAT-RREIS0012-23INF)</t>
  </si>
  <si>
    <t>TRAVEL ORDER;
OMS-TO610</t>
  </si>
  <si>
    <t>TRAVEL ORDER;
OMS-TO611</t>
  </si>
  <si>
    <t>Letters to:
Tabaco City CPDO &amp; CDRRMO
Libon MPDO &amp; MDRRMO
Oas MPDO &amp; MDRRMO
Pio Duran MPDO &amp; MDRRMO
Polangui MPDO &amp; MDRRMO
Tiwi MPDO &amp; MDRRMO
re: Request for Hazard Map and Certificate of No Fund Allocation</t>
  </si>
  <si>
    <t>Alobo-Gapo-Inarado CIS
Daraga, Albay</t>
  </si>
  <si>
    <t>Burabod-Jonop CIS, Malinao</t>
  </si>
  <si>
    <t>to assist in conducting site inspection/ validation of the on-going SOLAR CY 2024 project under EGPIP SOLAR</t>
  </si>
  <si>
    <t>to conduct site inspection/ validation of the on-going SOLAR CY 2024 project under EGPIP SOLAR</t>
  </si>
  <si>
    <t>NIA ACIMO OFFICE</t>
  </si>
  <si>
    <t>Bonbon SPIP, Bulusan SPIP, Buga SPIP, Libon Albay</t>
  </si>
  <si>
    <t>Office Works/ Assist in supervising/monitoring of the on-going construjction of slope protection works and canalization works</t>
  </si>
  <si>
    <t>To assist in supervisiong/monitoring of the on-going construction of canalization works</t>
  </si>
  <si>
    <t>To assist in supervising/monitoring of the on-going drilling activity and construction of perimeter fence</t>
  </si>
  <si>
    <t>Office Works/ supervise/monitor the on-going construjction of slope protection works and canalization works</t>
  </si>
  <si>
    <t>To supervise/monitor the on-going construction of canalization works</t>
  </si>
  <si>
    <t>To supervise/monitor the on-going drilling activity and construction of perimeter fence</t>
  </si>
  <si>
    <t>ITINERARY:
ENG-TO707,708,709,710</t>
  </si>
  <si>
    <t>05/05/2025
Justification for No Record on Biometric and Logbook
DP Vibar</t>
  </si>
  <si>
    <t>Transmittal to COA:
JEV for Fund 501-LFP-Adjustments
May-December 2024</t>
  </si>
  <si>
    <t>ITITNERARY:
ENG-TO711,712,713,714,715,716,717,718,719,720,
721,722,723,724,725,726,727,728</t>
  </si>
  <si>
    <t>TO RO:
1ST REVISED PROJECT PROCUREMENT MANAGEMENT PLAN (PPMP), COMMON SUPPLIES &amp; EQUIPMENT (CSE), AND ANNUAL PROCUREMENT PLAN (APP) FOR CY 2025</t>
  </si>
  <si>
    <t>MINUTES OF THE MEETING:
STRATEGIC PLANNING FOR INAUGURATION OF COMPLETED SOLAR IRRRIGATION PROJECTS.</t>
  </si>
  <si>
    <t>TRAVEL ORDER: 
OMS-TO612
AUTHORITY TO RENDER OVERTIME SERVICES:
AS. PORTUGUEZ (MAY 3, 2025)</t>
  </si>
  <si>
    <t>Transmittal to COA:
JEV for Fund 501-CARP-IC
JULY-December 2024</t>
  </si>
  <si>
    <t>JEV FOR RECLASSIFYING OFFICE EQUIPMENT (PRINTER PLOTTER WIDE FORMAT) TO INFORMATION AND COMMUNICATION TECHNOLOGY EQUIPMENT DUE TO ERRONEOUS BOOK UP OF ICT.</t>
  </si>
  <si>
    <t>IMT CONTRACT:
1. QUINARTILAN CIS
QUINARTILAN CAMALIG FARMERS &amp; IRRIGATORS ASSOCIATIOM, INC.</t>
  </si>
  <si>
    <t>ACTIVITY PROPOSAL
CY 2025 Q1 ASSESSMENT &amp; COMPREHENSIVE REVIEW OF PROPOSED FY 2026 IRRIGATION PROJECTS: COORDINATION MEETING WITH NIA REGION 5</t>
  </si>
  <si>
    <t>ITINERARY OF TRAVEL:
ENG-TO729, 730 &amp; 731</t>
  </si>
  <si>
    <t>finance</t>
  </si>
  <si>
    <t>1st Progress Billing 
Mahaba RIS (TAPSSIA)
AL-REPNIS-023-24INF
(4 SETS)</t>
  </si>
  <si>
    <t>May 6, 2025</t>
  </si>
  <si>
    <t>Macalidong, Ligao City, Albay</t>
  </si>
  <si>
    <t>TRAVEL ORDER:  
ENG-TO732</t>
  </si>
  <si>
    <t>JEV TO ADJUST OVERSTATEMENT OF CHECK NUMBER #1161260 JMREO CONST. SERVICES (JEVAC-06-556)</t>
  </si>
  <si>
    <t>IMT CONTRACT:
ALLANG CIS
ALLANG COMMUNAL IRRIGATORS ASSOCIATION, INC.</t>
  </si>
  <si>
    <t>PAYMENT TO VIRAC WATER DISTRICT FOR WATER CONSUMPTION AT NIA CATANDUANES (FEB. 28 TO MARCH 31, 2025)</t>
  </si>
  <si>
    <t>ITINERARY OF TRAVEL:
ENG-TO711 to 728</t>
  </si>
  <si>
    <t>LETTER OF CLEARANCE
VIDA E. PITALLANO</t>
  </si>
  <si>
    <t>TEV:
EXCESS CASH ADVANCE 
M. ETCOBANEZ
NOV. 24-27, 2024</t>
  </si>
  <si>
    <t>SEMI-EXPANDABLE 3JA OFFICE &amp; SCHOOL SUPPLIES
JEV AC-2024-0R1197</t>
  </si>
  <si>
    <t>PAYMENT TO BIR FOR REMITTANCE OF TAX WITHHELD OF CARP JOB ORDER FOR THE PERIOD FEBRUARY 16-28, 2025</t>
  </si>
  <si>
    <t>PAYROLL: (APRIL 1-15, 2025)
RR VINAS (PHP 4, 663.55)
J. MORAL (4, 886.41)</t>
  </si>
  <si>
    <t>PAYROLL: (APRIL 11-15, 2025)
KC REODIQUE  (PHP 7,004.00)
A. GUARIN (PHP 2,114.31)
L. CALABINES &amp; 6 (PHP 16,522.46)</t>
  </si>
  <si>
    <t>PAYROLL: (MARCH 16-31, 2025) 
AJ DELGADO (PHP 9,082.91)
NASH &amp; 9 (PHP 130,396.98)</t>
  </si>
  <si>
    <t>GATE PASS VCL:
625,624,626-2025
TR: 493-2025</t>
  </si>
  <si>
    <t>ITINERARY:
OMS-TO 609</t>
  </si>
  <si>
    <t>NOEL B. ORAYE, JR</t>
  </si>
  <si>
    <t xml:space="preserve">Upper Libod CIS Camalig, Albay </t>
  </si>
  <si>
    <t>To conduct site validation/ocular inspection of works of CY 2025 Project</t>
  </si>
  <si>
    <t>AUTHORITY TO RENDER OVERTIME SERVICES:
N. Oraye (4/26/25)</t>
  </si>
  <si>
    <t>TRAVEL ORDER:
ENG-TO 733</t>
  </si>
  <si>
    <t>GATE PASS-VCL:
627,628-2025
TR:
495,496,491,490-2025</t>
  </si>
  <si>
    <t>TRAVEL ORDER:
ADM TO-044</t>
  </si>
  <si>
    <t>PAYMENT TO LIGAO-OAS CONSOLIDATED IRRIGATORS' ASSOCIATION (LOCIA) INC. FOR IA INCENTIVE FOR WET SEASON 2024 OPERATION PER UNIFIED IRRIGATION MANAGEMENT TRANSFER (IMT)
PHP 351,127.30</t>
  </si>
  <si>
    <t>FINAL LIQUIDATION 
OFFICE SUPPLIES OF SUPPLIERS
PHP 524,246.50</t>
  </si>
  <si>
    <t>LIQUIDATION OF MARK CLOYD G. SO 
AUGUST 2024
PHP 5,500.00</t>
  </si>
  <si>
    <t>ITINERARY:
OMS-TO 613</t>
  </si>
  <si>
    <t>NIA ACIMO BASKETBALL TOURNAMENT</t>
  </si>
  <si>
    <t>FINAL LIQUIDATION:
FUEL OIL &amp; LUBRICANTS INVENTORY
PHP 242,823.08</t>
  </si>
  <si>
    <t>Office Memorandum No. ADM 026 s. 2025
Amendment to Office Memorandum No. ADM 015 s 2025 re Travel Order (TO)</t>
  </si>
  <si>
    <t>Office Memorandum No. ADM 027 s. 2025
Ammendment to Office Memorandum No. ADM 009 series 2024 regarding payroll processing</t>
  </si>
  <si>
    <t>Itinerary: ENG-TO 734, OMS-TO 614</t>
  </si>
  <si>
    <t>Travel Order: OMS-TO 616
Itinerary : OMS-TO 615</t>
  </si>
  <si>
    <t>RIS: 358-2025</t>
  </si>
  <si>
    <t>To COA: (transmittal only)
1. JEV Fund 501 COB (Nov. &amp; December 2024)
2. JEV Fund 501 CARP ( Aug. Nov. &amp; Dec. 2024)
3. JEV Fund 501 LFP (July, Aug., Sept, Nov, Dec. 2024)</t>
  </si>
  <si>
    <t>Application for Leave:
1. AJM Delgado (4/22 &amp;23/25)</t>
  </si>
  <si>
    <t>Requested to render overtime:
1. DMC Mayor (5/5/25)
2. JA Siguenza (5/5/25)</t>
  </si>
  <si>
    <t>To CSIMO:
Requesting a copy of quincena attachments of Engr. Hilario P. Gorgonia from Dec. 2021 to Dec. 2024</t>
  </si>
  <si>
    <t>Gulayamanan sa Patubig Program: Promoting Community Gardening sustainable agriculture as of May 2025</t>
  </si>
  <si>
    <t>Turn Over Documents
Cabilogan San Juan RIS 
RESTO CY 2022</t>
  </si>
  <si>
    <t>Adjustments:
CIP-Infra (283,774.57)
Liquidation of Semi-Expendable Information (258,989.00)
Re class other machineries and equp. (155,250.00)</t>
  </si>
  <si>
    <t>Liquidation Adjustments
JEV Number
1. AC 2024-10-929
2. AC 2024-08-763
3. AC2024-12-1153
4. AC2024-08-838
5. AC2024-12-1138
6. AC2024-112-1132
7. AC2024-10-916
8. AC2024-12-1115
9. AC2024-12-1135
10. AC2024-12-1173
11. AC2024-05-692
12. AC2024-12-1164
13. AC2024-09-210
14. JEVAC-2024-012-1230
15. AC2024-09-867</t>
  </si>
  <si>
    <t>Payroll &amp; Wages:(for payment) April 16-30, 2025
1. AE Rull &amp; 1 (Php 14,862.94)
2. R. Paraiso (Php 15,798.68)
3. AJM Delgado (Php 7,431.47)</t>
  </si>
  <si>
    <t>Proposal : 
Orientation to MC 155 s. 2023 : POW, ABC, EPC,DUC for implementation guidelines of all irrig. Projects</t>
  </si>
  <si>
    <t>Tagas Alcala, Daraga</t>
  </si>
  <si>
    <t>to conduct site validation</t>
  </si>
  <si>
    <t xml:space="preserve">FROILAN S. GESTIADA </t>
  </si>
  <si>
    <t>Macalidong, Ligao</t>
  </si>
  <si>
    <t>Ipanao, SPIP</t>
  </si>
  <si>
    <t>to conduct lot inspection</t>
  </si>
  <si>
    <t>Travel Order:
ENG-TO 735, 736,737
Itinerary:
OMS-TO 617</t>
  </si>
  <si>
    <t>Purchase Request:
PR No. 2025-04-0055</t>
  </si>
  <si>
    <t>CARP-IC
List of Farmer Beneficiaries CY 2025 Project
Balasbas CIA (new)</t>
  </si>
  <si>
    <t>To RO:
Request for Issuance of Irrig. Coverage Certification
1. Adelbert Adtoon</t>
  </si>
  <si>
    <t xml:space="preserve">Certification for Sand and Gravel Quarry Permit of:
Mr. Alvin P. Marfega </t>
  </si>
  <si>
    <t>Travel Order:
OMS-TO 619, 618
Gate Pass Vcls: 629,630,631-2025
RIS-359-2025
Transpo Req. : 499,497,498, 494</t>
  </si>
  <si>
    <t>TEV:
Francisco B. Juarez Jr. - March 1-28, 2025 (Php 4,945.00)</t>
  </si>
  <si>
    <t>TEV:
Jemar Peñaflor - May 2024 (Php 1,975.00)</t>
  </si>
  <si>
    <t>Payroll &amp; Wages : Apr. 16-30, 2025
MC Alvarez &amp; 5 (Php 39,158.61)</t>
  </si>
  <si>
    <t>SPMS of Ms. VE Pitallano ao July-Dec. 2024
Report of Accountability for Accountable forms</t>
  </si>
  <si>
    <t>Payroll &amp; wages:
E. Beo &amp; 7 - April 11-15, 2025 (Php 24,563.11)</t>
  </si>
  <si>
    <t>TEV:
AML Dela Cruz  - Jan. 2025 (Php 2,100.00)</t>
  </si>
  <si>
    <t>TEV:
Conchita R. Reyes - October 2024 (Php  1,986.00)</t>
  </si>
  <si>
    <t>TEV:
Conchita R. Reyes - January 2024 (Php 2,121.00)</t>
  </si>
  <si>
    <t>Project Completion Report:
Ogsong RIS (ORIS IA)
Repair-NIS CY 2023</t>
  </si>
  <si>
    <t>Gate Pass Vcls : 632-2025
RIS: 360-2025</t>
  </si>
  <si>
    <t>DENR:
Letter to informed that the requested certification is prepared &amp; ready for release</t>
  </si>
  <si>
    <t>From RO:
ACIMO 5-501-2025-235
Establishment of PIP 2,913,069.20 &amp; 3 others</t>
  </si>
  <si>
    <t>From RO:
CY 2026 Water Delivery</t>
  </si>
  <si>
    <t xml:space="preserve">From RO:
CY 2025 Dry Season Registry of Farmers </t>
  </si>
  <si>
    <t>From RO:
IDS Chief Quarterly meeting on May 16, 2025</t>
  </si>
  <si>
    <t>NWRB:
V-ALB-2025-02-069-A
Tabaco Water district</t>
  </si>
  <si>
    <t>From RO:
Review of the agenda for the nationwide assessment of the status of the project implementation for operations dept. monitored on May 8, 2025</t>
  </si>
  <si>
    <t>From CO (Advance copy)
ODPCR System-Updated</t>
  </si>
  <si>
    <t>Purchase Request:
PR No. 2025-04-0051</t>
  </si>
  <si>
    <t>From COA:
CY 2025 Regional Training plan/schedule of course offerings for agency personnel to be conducted by COA ROV Regional Training Section</t>
  </si>
  <si>
    <t>JEV:
ADJUSTMENT BP. BALINGASA &amp;7
NOV. 16-30, 2024
PHP 2,000.00</t>
  </si>
  <si>
    <t>JEV:
ADJUSTMENT MC. SO
AUGUST 2024
PHP 5,500.00</t>
  </si>
  <si>
    <t>TRAVEL ORDER: 
OMS-TO620</t>
  </si>
  <si>
    <t>Cheques &amp; attachments:
1.Mark Cloyd G. So (Php 7,500.00)
2. Ian Feliciano III P. Berdin (Php 4,330.00)
3. NIA F-501 LFP (Php 156,304.26)
4. Virac Water District (Php 331.80)
5. FICELCO (Php 9,096.05)
6. Albay Electric Cooperative Inc. (Php 355.88)
7. Albay Electric Cooperative Inc. (Php 1,163.81)
8. Ligao City Water District (Php 3,475.32)
9. Six Twenty Two Const. (Php 147,151.68)
10. 3JA Office and School Supplies (Php 126,120.13)
11. Modesto Harley S. Nate (Php 1,540.00)
12. Conchita R. Reyes (Php 2,635.00)
13. Conchita R. Reyes (Php 2,173.00)</t>
  </si>
  <si>
    <t>Gate Pass Vcls : 633-2025
RIS: 361-2025
Travel Order: OMS-TO 621</t>
  </si>
  <si>
    <t>To RO : 
Audit Compliance Progress Report (ACPR) - August 2024 as of April 30, 2025</t>
  </si>
  <si>
    <t>Purchase Request:
1. 2025-03-0045
2. 2025-03-0046</t>
  </si>
  <si>
    <t>To COA:
Adjustments JEV  Fund 501 LFP  (July to December 2024)</t>
  </si>
  <si>
    <t xml:space="preserve">To RO: (transmittal only)
IMT Contract CY 2025
1. MNOH RIS OSMCIA &amp; 6 </t>
  </si>
  <si>
    <t>MCGS Representation &amp; Transportation allowance as Acting Division Manager of ACIMO 
Php 48,000.00</t>
  </si>
  <si>
    <t>Certificate of Compliance w/ supporting documents:
Mintay CIS
CAT-RREIS-012-23INF
FDS Const. &amp; Supply</t>
  </si>
  <si>
    <t xml:space="preserve">IMT Contract:
Ligban Farmers IA Inc. </t>
  </si>
  <si>
    <t>TEV: 
Kayceelyn M. Tapia (Dec. 5-7 &amp; 16-21, 2025)</t>
  </si>
  <si>
    <t>From RO:
Policy on the use of order of payment form</t>
  </si>
  <si>
    <t>Personnel Locator Slip:
3/7/25, 1:30PM, MD Orogo, Official</t>
  </si>
  <si>
    <t>Payroll &amp; Wages:
Nash &amp; 9 - Mar. 16-31, 2025 (Php 130,396.98)</t>
  </si>
  <si>
    <t>Payroll &amp; Wages:
AJM Delgado - Mar. 16-31, 2025 (Php 9,082.91)</t>
  </si>
  <si>
    <t>Payroll &amp; Wages:
KC. Reodique - Apr. 11-15, 2025 (Php 7,004.00)</t>
  </si>
  <si>
    <t>Payroll &amp; Wages:
A. Guarin  - Apr. 11-15, 202 (Php 2,114.31)
L. Calabines &amp; 6 - Apr. 11-15, 2025 (Php 16,522.00)</t>
  </si>
  <si>
    <t>To CSC ROV:
Letter re 2025 HRMPs on May 21-22, 2025  replacement of participants instead of the  Acting ADM</t>
  </si>
  <si>
    <t>To ROV:
Request authority to attend the 2025 Regional convention of HRMPs for the replacement</t>
  </si>
  <si>
    <t>Payroll &amp; Wages (for payment)  Apr. 16-30, 2025
JL Agripa &amp; 7 (Php 56,863.18
LA Calabines &amp; 6  (Php 47,726.72)
JP Paje &amp; 2 (Php 11,940.27)
P. Credo &amp; 2 (Php 24,786.02)</t>
  </si>
  <si>
    <t>Travel Order:
OMS-TO 622</t>
  </si>
  <si>
    <t>1st Progress Billing (4 sets with perfected contracts)
Right Quinale CIS
AL-EGPIPSOL-005-24INF
Jejan Const. &amp; Supply Inc. 
Php 17,4047,929.93</t>
  </si>
  <si>
    <t>Purchase Request:
2025-02-0026</t>
  </si>
  <si>
    <t>TEV: 
M. Dacillo (Nov. 2024)
Php 3,290.00</t>
  </si>
  <si>
    <t>Application for Leave
VE. Pitallano</t>
  </si>
  <si>
    <t>PURCHASE REQUEST:
PR NO. 2025-05-0059</t>
  </si>
  <si>
    <t>INSPECTION REPORT
BARIW SAN CARLOS
AL-REPCIS-005-24INF
4 SETS</t>
  </si>
  <si>
    <t>DALEBO CONST. &amp; GEN MERCHANDISE FOR 1ST PROGRESS BILLING FOR THE SUPPLY, DELIVERY, INSTALLATION, TESTING AND COMMISIONING OF SOLAR POWER DRIVEN PUMPS
AL-EGPIPSOL-009-24INF IN  MALINAO ALBAY</t>
  </si>
  <si>
    <t>WAGES: APRIL 16-30, 2025
GN. JACOB (PHP 5, 700.87)
AS. GUARIN (PHP 5, 119.87)</t>
  </si>
  <si>
    <t>TRANSMITTAL TO RO:
GULAYAN SA PATUBIG PROGRAM</t>
  </si>
  <si>
    <t>OFFICE MEMO. NO. : ADM 026 S. 2025</t>
  </si>
  <si>
    <t>TRANSMITTAL TO RO:
FOR APPROVAL OF 2ND &amp; FINAL BILLING OF MINTAY CIS (7 SETS)</t>
  </si>
  <si>
    <t>TRAVEL ORDER: 
ENG-TO735
GATEPASS: 636, 635, 638, 637-2025
RIS: 356, 362, 363-2025
TRANSPO. REQ: 505, 504, 506-2025</t>
  </si>
  <si>
    <t>MCGS: OB   ; BPB: OIC</t>
  </si>
  <si>
    <t>TEV:
Elizabeth Jacob - June 2024 (Php 1,758.00)</t>
  </si>
  <si>
    <t>TEV:
Modesto Harley Nate - Sept. 2024 (Php 2,000.00)</t>
  </si>
  <si>
    <t>Remittance:
BIR - Feb 2025 (Php 53, 356.37)</t>
  </si>
  <si>
    <t>Remittances:
BIR 
JEV No. 2024-12-115
JEV No.  2024-10-916
JEV No. 2024-09-210</t>
  </si>
  <si>
    <t>From RO:
NIA Region V Women's Basketball tournament and men's volleyball tournament 2025</t>
  </si>
  <si>
    <t>Personnel Locator Slip:
5/8/2025, 8:50 AM, MD Orogo, Official</t>
  </si>
  <si>
    <t>IMT Contract :
Ogsong RIS IA Inc.</t>
  </si>
  <si>
    <t>Adjustments:
1. Depreciation expense 1st Quarter CY 2025 COB (Php 507,081.77)
2. NWRB ACIMO ao Dec. 31, 2024 COB (Php 6,2181631.84)
3. BIR Remittance-Aug. 2024 COB (Php 93.56)
4. Funding check - Feb. 2025 (Php 3,410,900.00)</t>
  </si>
  <si>
    <t>TEV
Conchita R. Reyes - April 2024 (Php 3,036)</t>
  </si>
  <si>
    <t>TEV
Conchita R. Reyes - February 2024 (Php3,031.00)</t>
  </si>
  <si>
    <t>TEV
Conchita R. Reyes - August 2024 (Php 2,584.00)</t>
  </si>
  <si>
    <t>TEV
Modesto Harley S. Nate - March 2024 (Php 1,920.00)</t>
  </si>
  <si>
    <t>TEV 
Rey B. Lanuzo - Dec. 2024 (Php 5,090.00)</t>
  </si>
  <si>
    <t>TEV
Carlito Pongpong - Dec. 2024 (Php 2,000.00)</t>
  </si>
  <si>
    <t>To ROV:
List of Irrigated and Planted Area (LIPA) Dry Season 2025 
1. Cabilogan-San Juan RIS  &amp; 6</t>
  </si>
  <si>
    <t>To RO:
Condonation of writing off of loans of unpaid ISF Back account balance RA 10969 (SQ &amp; CSJ)
1. Gabriel Ribaya &amp;  23 Others</t>
  </si>
  <si>
    <t>Date received</t>
  </si>
  <si>
    <t>No red ballpen</t>
  </si>
  <si>
    <t xml:space="preserve">JVP </t>
  </si>
  <si>
    <t>Sticky notes (big)</t>
  </si>
  <si>
    <t>Sticky notes (small)</t>
  </si>
  <si>
    <t>Flex Stick pen</t>
  </si>
  <si>
    <t>pc</t>
  </si>
  <si>
    <t>1box</t>
  </si>
  <si>
    <t>Stamp Pad &amp; ink</t>
  </si>
  <si>
    <t>OFFICE OF THE IMO MANAGER</t>
  </si>
  <si>
    <t>[Internal]
Notice of Meeting:
Monthly target and accomplishment, CY 2026 Water delivery, CY 2025 Dry season registry of farmers and other matters</t>
  </si>
  <si>
    <t>To ROV:
Request Marilou Oatemar and Erica Bataller to witness and document the meeting</t>
  </si>
  <si>
    <t>DTR &amp; attachments of Salvador Agripa
1. March 1-15, 2025
2. Feb. 16-28, 2025
3. March 1-15, 2025</t>
  </si>
  <si>
    <t>DTR &amp; attachments of Engr. Lech Fidel Pante
1. April 1-15, 2025
2. March 16-31, 2025</t>
  </si>
  <si>
    <t>DTR of Vida Pitallano
1. April 16-30, 2025</t>
  </si>
  <si>
    <t>Purchase Request:
PR No. 2025-05-0058
PR No. 2025-05-0060</t>
  </si>
  <si>
    <t>DTR of Salvador Agripa Jr. 
1. February 1-15, 2025</t>
  </si>
  <si>
    <t>Payroll &amp; Wages:
J. Cellano &amp; 4 (Apr. 1-10, 2025)</t>
  </si>
  <si>
    <t>Payroll &amp; Wages:
J. Atanante &amp; 2 (Apr. 11-15, 2025)</t>
  </si>
  <si>
    <t>Payroll &amp; Wages:
F. Arcilla &amp; 3 (Apr. 1-10 2025)</t>
  </si>
  <si>
    <t>Gate Pass Vcls : 639-2025
RIS: 364-2025
Personnel Locator Slip: 
5/8/2025, 3:00pm CLB Lontac, Official</t>
  </si>
  <si>
    <t>Payroll &amp; Wages:
E. Abila &amp; 5 (12/1-15/25) Php 69,533.54</t>
  </si>
  <si>
    <t>Payroll &amp; Wages:
AN Banga &amp; 14 (12/1-18/25) Php 135,320.96</t>
  </si>
  <si>
    <t>Payroll &amp; Wages:
R. Paraiso (8/16-31/24) Php 17,554.09</t>
  </si>
  <si>
    <t>Application for leave: 
VM Manlangit  &amp; 16 others</t>
  </si>
  <si>
    <t>to conduct site validation/monitoring of on going CY 2024 project</t>
  </si>
  <si>
    <t>Travel Order:
ENG-TO 742</t>
  </si>
  <si>
    <t>Paid Remittances:
Philhealth (Nov. 2024) Php 65,012.49
Philheath (Sept. 2024) Php 65,808.33
Philheath (Oct. 2024) Php 61,803.21
Adjust Overtatement MD. Salire (Php 0.01)</t>
  </si>
  <si>
    <t>Travel Order: 
ADM-TO 048, 049
OMS-TO 588</t>
  </si>
  <si>
    <t>NominationForm (Annex B
VEP
A. Guarin</t>
  </si>
  <si>
    <t>Adjustments:
AC2024-09-835
JCM Const. &amp; Supply for completed projects</t>
  </si>
  <si>
    <t>Macalidong Ligao</t>
  </si>
  <si>
    <t>not yet reserved</t>
  </si>
  <si>
    <t>Travel Order:
ENG-TO 736</t>
  </si>
  <si>
    <t>From RO:
Designation as OIC, Operations Section ACIMO
Mr. Ian Feliciano P. Berdin</t>
  </si>
  <si>
    <t>From RO:
CY 2025 Double Dry cropping season harvest report and estimated cost of production</t>
  </si>
  <si>
    <t>From RO:
Orientation and user training workshop for online prep of the office and division performance commitment (ODPCR) system</t>
  </si>
  <si>
    <t>Gate Pass Vcls: 640, 641,642,643,644-2025
RIS: 365,366-2507,
Transpo Req.: 501,507,500-2025
Travel Order: OMS-TO 623</t>
  </si>
  <si>
    <t>Cash Advance (TEV)
Myra Ectobanez
May 19-23, 2025
Php 11,220.00</t>
  </si>
  <si>
    <t>Cash Advance (TEV)
Aldrin Francia 
May 19-23, 2025
Php 11,220.00</t>
  </si>
  <si>
    <t>Adjustments:
JEV Nos.:
AC2024-08-755
AC2024-08-756
AC2024-12-1119
AC2024-09-836</t>
  </si>
  <si>
    <t>May 9, 2025</t>
  </si>
  <si>
    <t>to conduct inspection of canal layout design of ongoing CY 2024 Project</t>
  </si>
  <si>
    <t>Travel Order
OMS-TO 624</t>
  </si>
  <si>
    <t>Travel Order
ENG-TO 743</t>
  </si>
  <si>
    <t>Gate Pass - Vcls
645-2025
Personnel Locator Slip
Christian Levy Lontac
May 9, 2025</t>
  </si>
  <si>
    <t>Cheques and Attachments:
Fredeerick T. Melgar (Php 3,094.00)
Ligao Oas Consolidate Irrigators Association (LOCIA) Inc. 
(Php 351,127.30)
Nagbarorong Baras Irrigators Association Inc. (Php 5,621.95)</t>
  </si>
  <si>
    <t>Payroll and Wages
S. Oli &amp; 4
April 16-30, 2025</t>
  </si>
  <si>
    <t>Adjustments:
JEV Nos.:
AC2024-10-928
J. Dayupay 
J. Collao
AC2024-10-927</t>
  </si>
  <si>
    <t>Transmittal: 
LFP-Adjustment
COB-Adjustment</t>
  </si>
  <si>
    <t>Payroll and Wages
C. Lontac
April 16-30, 2025
Php 7,256.00</t>
  </si>
  <si>
    <t>Payroll and Wages 
R. Ramos 
April 11-15, 2025
Php 2,209.05</t>
  </si>
  <si>
    <t>From Catanduanes:
Letter from Catanduanes Colleges - Request permission to gather data</t>
  </si>
  <si>
    <t>Travel Order 
OMS-TO 625</t>
  </si>
  <si>
    <t>Night Differential for CY 2024
S. Balondo et. al - Jan.-Nov. 2024 
M. Balita et. al - Jan.-Dec. 2024 
D. San Buenaventura - Jan.-Dec. 2024 
Php 180,582.24</t>
  </si>
  <si>
    <t>Travel Order
OMS-TO 462,493,526,559</t>
  </si>
  <si>
    <t>Payroll and Wages
P. Pante
April 11-15, 2025</t>
  </si>
  <si>
    <t>Personnel Locator Slip
05/9/2025, 1:00PM, JP Papa, Official</t>
  </si>
  <si>
    <t>Leave of Absence
Albaño, Gerardo L.</t>
  </si>
  <si>
    <t>From Catanduanes:
2nd &amp; Final Progress Billing of Repair and Restoration
Mintay CIS
CAT-RREIS-012-23INF</t>
  </si>
  <si>
    <t>From Catanduanes:
IA Resolution for Variation Order No. 1 of CY 2024
Panganiban CIS</t>
  </si>
  <si>
    <t>From Catanduanes: 
Certificate of No Defects for CY 2024
Gigmoto CIS</t>
  </si>
  <si>
    <t>From Catanduanes: 
CY 2024 Variance Program of Works 
Gigmoto CIS</t>
  </si>
  <si>
    <t>From Catanduanes:
Attachments for CY 2025 QRF POW
OCO CIS</t>
  </si>
  <si>
    <t>From Catanduanes:
Attachments for CY 2025 QRF POW
Caningag CIS, Bagamanoc, Catanduanes</t>
  </si>
  <si>
    <t>To ROV:
Audit Compliance Report for Operations Audit and Follow-Up Activities in NIA Region V As of April 30, 2025</t>
  </si>
  <si>
    <t>From Catanduanes:
Endorsement for Notice of Termination of Contract Work for CAT-VAR-23-002-24INF and Notice for the Negative Slippage (Final Warning)</t>
  </si>
  <si>
    <t>Gate Pass: Vcls
646-2025
RIS:
367-2025
Transpo. Req.:
502-2025</t>
  </si>
  <si>
    <t>Payroll and Wages 
A.S Portuguez &amp; 4 (Php 43,979.58)
C. Azutea &amp; 7 (Php 44,347.92)
AN Banga &amp; 6 (Php 31,871.73)
April 16-30, 2025</t>
  </si>
  <si>
    <t>Payroll and Wages
R. Pepaño &amp; 1
F. Arcilla
P. Rebeta 
April 11-15, 2025</t>
  </si>
  <si>
    <t>Personnel Locator Slip
05/9/2025, 1:30PM, V. Manlangit, Official</t>
  </si>
  <si>
    <t>To COA:
JEV Fund 501-COB
September to December 2024</t>
  </si>
  <si>
    <t>To COA: Transmittal
JEV Fund LFP</t>
  </si>
  <si>
    <t>Labor and Wages (April 16-30, 2025)
FB Arcilla &amp; 6</t>
  </si>
  <si>
    <t>Daily Driver's Trip Ticket
257,258,259,260,261,262,263,264,265,266-2025</t>
  </si>
  <si>
    <t>Travel Order:
OMS-TO 632, 633</t>
  </si>
  <si>
    <t>Cheques &amp; attachments:
1. Mark Cloyd G. So (Php 48,000)
2. Comission on Audit (Php 4,000.00)
3. Aldrin P. Francia (Php 11,220.00)
4. Myra M. Etcobanez (Php 11, 220.00)</t>
  </si>
  <si>
    <t>Gate Pass Vcls : 647-2025
RIS: 368-2025
Daily Driver's Trip Ticket: 268, 267-2025</t>
  </si>
  <si>
    <t>To ROV:
Quincena attachments of :
Engr. Villaluz &amp; Engr. Gorgonia</t>
  </si>
  <si>
    <t xml:space="preserve">To ROV:
Requesting for Resource Speaker - Training capzulized BLDC/FMS/SMW Cum GAD May 16, 2025, 8:00 AM </t>
  </si>
  <si>
    <t>Travel Order: 
OMS-TO 636</t>
  </si>
  <si>
    <t>Itinerary:
OMS-TO 635
Requested to render OT:
1. Amados, Jeric &amp; 2 (5/8 &amp; 10/25)</t>
  </si>
  <si>
    <t>Gate Pass Vcls: 648, 649,650,651-2025
RIS: 370,371,372-2025
Transpo req. : 511,510,509,508,512-2025
Itinerary: OMS-TO 634,637</t>
  </si>
  <si>
    <t xml:space="preserve">Itinerary: OMS-TO 626, 627, 628, 629, 630, 631
ENG-TO742, 746, 738, 751, 756, 757, 755, 738, 739, 740, 741, 742, 743, 744, 745, 746, 747, 748, 749, 750, 758, 754, 753, 752 </t>
  </si>
  <si>
    <t>Itinerary: OMS-TO 639
Travel Order: OMS-TO 640,641,642</t>
  </si>
  <si>
    <t>GILBERT S. ARABACA
LYLE KENNETH A.  CALABINES</t>
  </si>
  <si>
    <t xml:space="preserve"> to assist inspectorate team for the conduct of inspection/validation of the solar project</t>
  </si>
  <si>
    <t>Travel Order: ENG-TO 758</t>
  </si>
  <si>
    <t>Office Memoradum No. IMO 024
Second Warning and Deadline for submission CY 2024 Project cost variance Program of Works</t>
  </si>
  <si>
    <t xml:space="preserve">To COA: (transmittal only)
Report on Accountability for accountable forms and its corresponding attachments  (April 16-30, 2025) COB </t>
  </si>
  <si>
    <t>DTR &amp; attachments: 
NS Reodique (Apr. 16-30, 2025)</t>
  </si>
  <si>
    <t>To RO:
CY 2025 Solar PIP Certification of No Right of Way issue
1. Pajo SPIP &amp; Aroyao</t>
  </si>
  <si>
    <t>Ipanao, SPIP Legazpi City</t>
  </si>
  <si>
    <t>to conduct in house inspection (civil works) of the on going project</t>
  </si>
  <si>
    <t xml:space="preserve">to conduct site inspection/validation/monitoring of on going CY 2024 </t>
  </si>
  <si>
    <t>Itinerary:
OMS-TO 645, 609,644
ENG-TO 759 to 763</t>
  </si>
  <si>
    <t>to conduct site inspection of on going CY 2024 proejct udner EGPIP Solar fund for weekly accomp</t>
  </si>
  <si>
    <t>to assist in conducting site inspection/validation of on going CY 2024 project under CARP IC</t>
  </si>
  <si>
    <t>to assist in conducting site inspection/validation of on going CY 2024 project under EGPIP Solar</t>
  </si>
  <si>
    <t>to supervise in conducting site inspection/validation of on going CY 2024 project under CARP IC</t>
  </si>
  <si>
    <t>to supervise in conducting site inspection/validation of on going CY 2024 project under EGPIP Solar</t>
  </si>
  <si>
    <t>Travel Order
OMS-TO 646</t>
  </si>
  <si>
    <t>To ROV:
Updating of 3 year Implementation Plan for CIS (2024-2026)</t>
  </si>
  <si>
    <t>Gate Pass Vcls: 652-2025</t>
  </si>
  <si>
    <t>Proposal
Capsulized basic leadership development course, system management workshop and financial management system training/workshop for Cabraran Pequeño IA Inc.</t>
  </si>
  <si>
    <t xml:space="preserve">Notice of Award for CY 2025 projects:
1. Caningag CIS
2. Mahaba RIS MAZOIA
3. Balading Awang CIS
4. Carangag CIS 
5. Cabraran Pequeño CIS
6. Upper Libod CIS
7. Tagas Alkala Quilicao CIS 
8. Oco CIS </t>
  </si>
  <si>
    <t>From RO: (for signature)
Final Inspection &amp; Validation Certificate (FIVC)
Inagasan CIS 
CPR Const. &amp; Supply Inc.</t>
  </si>
  <si>
    <t>From RO :
Follow up rectification works per final inspection of Tilod Sta. Maria CIS
CAT-REPCIS-006-24INF</t>
  </si>
  <si>
    <t>From RO:
1st Endorsement (April 29, 2025)
Request letter from  Rizal Technological University re research project</t>
  </si>
  <si>
    <t xml:space="preserve">From RO:
Final Inspection Report
Manambrag CIS 
CAT-VAR23-001-24INF
Zaryan Const. </t>
  </si>
  <si>
    <t>From RO:
Final Inspection Report 
Agban CIS
CAT-RREIS-010-23INF
Magda Const. &amp; Supply</t>
  </si>
  <si>
    <t>From RO:
Variation Order No. 1
Cabilogan San Juan RIS 
Php 28,405.825.67</t>
  </si>
  <si>
    <t>From RO:
Final Inspection Report
Baniaga CIS
JMReo Const. &amp; Services 
CAT-REPCIS-005-24INF</t>
  </si>
  <si>
    <t>Approved PCR:
1. Nasisi RIS (Bahamas IA)
2. Quinartilan CIS 
3. Bamban CIP
4. MNOH Hibiga RIS (HRISIA)
5. Burabod CIP
6. Caramoran CIS</t>
  </si>
  <si>
    <t xml:space="preserve">Approved PCR:
1. Mahaba RIS (OSMC)
2. San Francisco RIS (40M)
3. San Francisco RIS (20M)
4. Sta. Teresita CIP
5. Bugao CIS </t>
  </si>
  <si>
    <t>Corrective Action Request Form (CARF)
Reply to Non-Compliance of Submission of Condonation based from the submitted attainable monthly target CY 2025</t>
  </si>
  <si>
    <t>Approved PCR:
1. Nasisi RIS (Bahamas IA)- 10M</t>
  </si>
  <si>
    <t xml:space="preserve">Approved PCR:
1. Bulusan Sta-Cruz
2. Kimahat CIP
3. Alobo Gapo Inarado
4. San Francisco RIS </t>
  </si>
  <si>
    <t>From RO:
3rd and Partial Payment 
Badian Catburawan, Lower Talisay #2, Marigondon #2 and Lidong Maynaga CIS #2</t>
  </si>
  <si>
    <t>From RO:
Follow up of Rectification Works per Final Inspection of Alibuag CIS CY 2024, San Andres Catanduanes
CAT-REPCIS-003-24INF</t>
  </si>
  <si>
    <t>Personnel Locator Slip:
5/13/25, 3:00pm, DA Rebadajo</t>
  </si>
  <si>
    <t>From RO:
Request for Bidding
1. Marigondon CIS
2. Agos Sta. Cruz CIS
3. Cagsawa CIS</t>
  </si>
  <si>
    <t>Letter to  QJ Const:
Notice for the Negative Slippage (Terminal Stage)
Sipi CIS (CAT-VAR23-002-24INF)</t>
  </si>
  <si>
    <t>Purchase Request:
PR No. 2025-05-0061</t>
  </si>
  <si>
    <t>TEV:
Dindo Manlangit - Dec. 2024 (Php 6,358.00)</t>
  </si>
  <si>
    <t>TEV:
Frederick Melgar - Dec. 2024 (Php 6,134.00)</t>
  </si>
  <si>
    <t xml:space="preserve">Letter to NFA:
Invitation letter on May 19, 2025, 9:00AM at La Roca Veranda </t>
  </si>
  <si>
    <t>Itinerary: OMS-TO 648
Travel Order: OMS-TO 647</t>
  </si>
  <si>
    <t>Letter from Optique Fashion Optical Shop</t>
  </si>
  <si>
    <t>OJT Applicant:
Ma. Christina P. Sanchez (BUPC-CS)</t>
  </si>
  <si>
    <t>From PICPA:
Seminar on RA 12009 otherwise known as the new government procurement act and its implementing rules and regulations (IRR)</t>
  </si>
  <si>
    <t>From RO:
Office Memorandum No. 026
Project Billboard for infrastructure projects</t>
  </si>
  <si>
    <t>From RO:
OM No. 29 s. 2025 
Award and recognition for best in employees, retirees and Best IA</t>
  </si>
  <si>
    <t>From RO:
Revised guidelines on the preparation of PCR (Small Scale Irrig. Projects)</t>
  </si>
  <si>
    <t>From RO:
Approved request (Francia A)
Request authority to attend the 2025 Regional convention of Human Resource Management Fractitioner (HRMPS)</t>
  </si>
  <si>
    <t>From RO:
Memorandum:
Reiteration on the use of standard title block in the preparation on supplemental working plans and drawings and other const.  including contractual documents submitted/prepared by contractor for approval of NIA Officials in accordance to MC No. 36 s 2016 &amp; MC no. 59 s. 2016</t>
  </si>
  <si>
    <t>to conduct in house inspection of on going CY 2024 solar powered pump irrig project</t>
  </si>
  <si>
    <t>Travel Order: ENG-TO 764</t>
  </si>
  <si>
    <t>Gate Pass Vcls: 653, 654,655,656-2025
RIS: 373,374-2025
Transpo Req. : 518,517,516,515,514</t>
  </si>
  <si>
    <t>Adjustments:
Liquidation semi expandable 
3GX &amp; 3JA Office supplies 
Php 227,950.00</t>
  </si>
  <si>
    <t>Gate Pass Vcls: 657-2025</t>
  </si>
  <si>
    <t>Liquidation of Office supplies 
Php 38,671.00</t>
  </si>
  <si>
    <t>Request to render overtime:
AN Banga &amp; 1 (5/8/25)</t>
  </si>
  <si>
    <t>To ROV:
Request for inspection of Typhoon Damage in San Francisco RIS, Tabaco City</t>
  </si>
  <si>
    <t>Activity Proposal :
[Revised] 1st Quarter  Strategic Review and Planning CY 2025</t>
  </si>
  <si>
    <t>Purchase Order:
10% Retention Claim
St. Claire Trading (CO18-AL-002-19)
Php 14,541.65</t>
  </si>
  <si>
    <t>To  DENR:
Authorization Letter to Claim</t>
  </si>
  <si>
    <t>Purchase Order:
Glory's Diner (Php 323,700.00)</t>
  </si>
  <si>
    <t>Clearance Form of Mrs. Bernardita P. Balingasa</t>
  </si>
  <si>
    <t>Inspection Report for the In House Inspection of Bayandong CIS 
CY 2024 CARP-IC Project</t>
  </si>
  <si>
    <t>Gate Pass Vcls: 659,658-2025
RIS: 375-2025</t>
  </si>
  <si>
    <t>Payroll &amp; Wages: 
R. Nacario (April 1-15, 2025) Php 7,673.66</t>
  </si>
  <si>
    <t>Payroll &amp; Wages: 
DA Rebadajo (April 1-15, 2025) Php 13,630.85</t>
  </si>
  <si>
    <t>Payroll &amp; Wages: 
GS Arabaca (April 1-15, 2025) Php 15,798.68</t>
  </si>
  <si>
    <t>Payroll &amp; Wages: 
Walter P. Eusebio (April 1-15, 2025) Php 7,194.23</t>
  </si>
  <si>
    <t>Payroll &amp; Wages: 
N. Oraye Jr. (April 1-15, 2025) Php 8,686.16</t>
  </si>
  <si>
    <t>[Attachments only] Mark Christian Marbella
Itinerary of travel &amp; CENRR</t>
  </si>
  <si>
    <t>Payroll &amp; Wages: 
D. Detera &amp; 5 (April 1-15, 2025) Php 70,326.21</t>
  </si>
  <si>
    <t>Payroll &amp; Wages: 
M. Dacillo (April 1-15, 2025) Php 10,201.85</t>
  </si>
  <si>
    <t>Payroll &amp; Wages: 
F. Dagumboy  (Nov. 16-30, 2024) Php 4,376.17</t>
  </si>
  <si>
    <t>Proposal : (Catanduanes)
Basic Leadership and Devlopment Course at Aroyao SPIP &amp; Oco CIS</t>
  </si>
  <si>
    <t>Gate Pass Mtrls : 068-2025</t>
  </si>
  <si>
    <t>Purchase Request: 
PR No. : 2025-05-0062</t>
  </si>
  <si>
    <t>To COA: (transmittal only)
JEV Fund 501 CARP IC (January 2025)</t>
  </si>
  <si>
    <t>Office Memorandum OMS-Memo-001
Additional assignment for Mr. Gerald M. Navarro</t>
  </si>
  <si>
    <t>Travel Order: ADM-TO 049
OMS-TO 650</t>
  </si>
  <si>
    <t>Letter to various agencies/IA's</t>
  </si>
  <si>
    <t>Payroll &amp; Wages:
M. Dacillo (March 16-31, 2025) Php 98,423.20</t>
  </si>
  <si>
    <t>Payroll &amp; Wages:
Walter Eusebio (March 16-31, 2025) Php 8,792.95</t>
  </si>
  <si>
    <t>Payroll &amp; Wages:
B. Blingasa  &amp; 8 (March 16-31, 2025) Php 105,564.56</t>
  </si>
  <si>
    <t>Adjustments:
BIR (March 2025) 
DV No. CARP-2025-04-14</t>
  </si>
  <si>
    <t>To ROV:
Request for NIA ICC 
1. Jao Edsol A (Lot No. 21
2. Magtangob, Jaime M. (Lot No. 4259)</t>
  </si>
  <si>
    <t>To ROV:
Operations and Maintenance Monthly Report of ACIMO as of April 2025</t>
  </si>
  <si>
    <t>Travel Order:
OMS-TO 652
Personnel Locator Slip:
5/14/25, 2:00pm, FS Gestiada, Official</t>
  </si>
  <si>
    <t>Application for Leave:
1. Dela Cruz, AML &amp; 6</t>
  </si>
  <si>
    <t>Travel Order:
OMS-TO 651</t>
  </si>
  <si>
    <t>Purchase Request:
PR No. 2025-05-0063</t>
  </si>
  <si>
    <t>To COA: (transmittal &amp; attachments)
Financial Statements FUND 501-COB as of March 31, 2025</t>
  </si>
  <si>
    <t>To COA: (transmittal &amp; attachments)
Schedule 1-6 for Fund 501-COB  as of March 31, 2025</t>
  </si>
  <si>
    <t>Purchase Order:
Glory's Diner - February 24-27, 2025 (Php 49,140.00)</t>
  </si>
  <si>
    <t>MNOH OSMCIA RIS &amp; MNOH TAPSIA, Oas</t>
  </si>
  <si>
    <t>Office/Right Quinale, Polangui</t>
  </si>
  <si>
    <t>supervise/monitor the on going const. of slope protection works and canalization works. Attended coordination meeting at TAPSSIA</t>
  </si>
  <si>
    <t>supervisae/monitor the on going const. of canalization works</t>
  </si>
  <si>
    <t>supervise/monitor the on going const. of perimeter fence, drilling activity</t>
  </si>
  <si>
    <t>Adjustments:
Tagoytoy-Omega (April 2025) Php 1,755,204.26
Depreciation expense (April 2025) Php 227,884.63
Leave Benefits (Php 285,275.73)
Funding check (Php 3,291, 178.38)
GSIS Payables (Php 14, 404.51)
GSIS Remittances (Php 73,971.01)</t>
  </si>
  <si>
    <t>Itinerary: ENG-TO 765</t>
  </si>
  <si>
    <t>FAW Payrolls (Dec. 16-31, 2025)
Vilma M. Manlangit (Php 76,939.70)</t>
  </si>
  <si>
    <t>Fund Tranfer:
NIA 501 LFP for ETPS-BIR Remittances (Php 185,387.45)</t>
  </si>
  <si>
    <t>Travel Order:
OMS-TO 653,654</t>
  </si>
  <si>
    <t>PCR:
MNOH Hibiga RIS 
REPNIS CY 2022</t>
  </si>
  <si>
    <t xml:space="preserve">IMT Contracts:
Malobago Irrig Association Inc
Panganiran IA Inc. </t>
  </si>
  <si>
    <t>Payroll &amp; Wages: 
AS Guarin (March 16-31, 2025) Php 7,5200.48</t>
  </si>
  <si>
    <t>Gate Pass Vcls: 660,661,662,663-2025
RIS: 376-2025
Transpo Req. 522, 521,523,520,519-2025</t>
  </si>
  <si>
    <t>Payroll &amp; Wages:
VM Manlangit &amp; 1 (April 1-15, 2025) Php 31,493.41</t>
  </si>
  <si>
    <t>Payroll &amp; Wages :
AJ Delgado (April 1-15, 2025) Php 7,431.47</t>
  </si>
  <si>
    <t>Payroll &amp; Wages :
MAT Alnas &amp; 3 (April 1-15, 2025) Php 38,244.11</t>
  </si>
  <si>
    <t>Travel Order:
OMS-TO 656,655</t>
  </si>
  <si>
    <t>Requested to render overtime services:
1. MB Robas (5/14/25)</t>
  </si>
  <si>
    <t>PCR:
1. Cabilogan San Juan RIS (RESTO CY 2022)
2. Mahaba RIS (MAZOIA</t>
  </si>
  <si>
    <t>ITINERARY:  OMS-TO649</t>
  </si>
  <si>
    <t>RIS: 377-2025</t>
  </si>
  <si>
    <t>to conduct site inspection/monitoring of on going  projects under 50M and SPIP (Solar), CY 2024</t>
  </si>
  <si>
    <t>Travel Order: ENG-TO 766</t>
  </si>
  <si>
    <t>To RO: [transmittal only]
IMT Contract CY 2025 (Ogsong RIS)
IMT Contracts CY 2025 (Bulusan Sta Cruz &amp; 14 others)</t>
  </si>
  <si>
    <t>Travel Order: OMS-TO  657, 658</t>
  </si>
  <si>
    <t>Mid-year Bonus CY 2025 per MC 52 s. 2022
G. Arabaca &amp; 29 (Php 740,938.88)</t>
  </si>
  <si>
    <t>Mid-year Bonus CY 2025 per MC 52 s. 2022
B. Balingasa &amp; 9 (Php 306,564.00)</t>
  </si>
  <si>
    <t>Gate Pass 664-2025</t>
  </si>
  <si>
    <t>Refund:
GSIS MPL 
RA Masagca (April 2025) Php 2,499.94</t>
  </si>
  <si>
    <t>Mid year bonus per Memo 52 s 2022 
M. Dacillo &amp; 9 (Php 231,080.08)
C. Reyes &amp; 1 (Php 52,511.00)</t>
  </si>
  <si>
    <t>Adjustments:
Taxes withheld (Dec. 2024) Php 73,840.94</t>
  </si>
  <si>
    <t>Payroll &amp; Wages: May 1-15, 2025
G. Arabaca &amp; 11 (Php 144,090.39)
MAT Alnas &amp; 3 (Php 42,493.46)
MD Belgado &amp; 4 (Php 66,989.25)
E. Abila &amp; 5 (Php 69,533.34)
S. Balondo &amp; 7 (Php 192,796.86)</t>
  </si>
  <si>
    <t>Adjustments:
Regional Office Collections (March 2025) Php 17,250.00</t>
  </si>
  <si>
    <t>Personnel Locator Slip:
05/25/25, 10:30PM, MCDO Orogo, Official</t>
  </si>
  <si>
    <t>Purchase Request:
PR No. 2025-05-0064</t>
  </si>
  <si>
    <t>Purchase Request:
PR No. : 2025-05-0066</t>
  </si>
  <si>
    <t>Purchase Request:
PR No. : 2025-05-0065</t>
  </si>
  <si>
    <t>Authority to render overtime services:
RA Paraiso (May 14 &amp; 15, 2025)</t>
  </si>
  <si>
    <t>Gate Pass Mtrls : 070, 067,069-2025
Gate Pass Vcls : 665-2025</t>
  </si>
  <si>
    <t>To RO:
Submission of list of due and demandable accounts payables as of May 15, 2025 of NIA ACIMO</t>
  </si>
  <si>
    <t>FRANCISCO B. JUAREZ</t>
  </si>
  <si>
    <t>Taysan-Humapon, Legazpi City</t>
  </si>
  <si>
    <t>Absent</t>
  </si>
  <si>
    <t>Badian Catburawan, Oas &amp; Ligao</t>
  </si>
  <si>
    <t>conduct meeting with farmers at Brgy. Humapon to identify a new SPIP Site in replacement for disapproved SPIP site in Taysan SPIP-1</t>
  </si>
  <si>
    <t>site inspecion/monitoring of the on going diversion works</t>
  </si>
  <si>
    <t>Itinerary: ENG-TO 767</t>
  </si>
  <si>
    <t>Report on checked issued (April 16-30, 2025)</t>
  </si>
  <si>
    <t>To COA: 
Quarterly Financial Reports (March 31, 2025)</t>
  </si>
  <si>
    <t>Reimbursement for MOA:
Modesto Haryley S. Nate (Php 7,200.00)</t>
  </si>
  <si>
    <t>Reimbursement for Notarial Fee:
Modesto Haryley S. Nate (Php 7,200.00)</t>
  </si>
  <si>
    <t>Cheque &amp; attachments:
1. Vilma M. Manlangit (Php 76,939.70)
2. Modesto Harley S. Nate (Php 1,920.00)
3. Modesto Harley S. Nate (Php 2,000.00)
4. Bits &amp; Bytes IT Solutions (Php 276,991.02)</t>
  </si>
  <si>
    <t>Narrative Report:
[Revision] Narrative Report conduct of Field Investigation &amp; validation for FSDE of CSJ RIS</t>
  </si>
  <si>
    <t>To ROV:
FIVC Resolution of Inagasan CY 2024 
CAT-REPCIS-004-24INF 
JMREO Const. Services</t>
  </si>
  <si>
    <t>PCR:
Cabilogan-San Juan RIS
RESTO CY 2022</t>
  </si>
  <si>
    <t>DENR: 
Acknowledgement receipt of the letter request for land survey records of the 27 various Bgry. Located in Daraga Legazpi City, Libon and Ligao City</t>
  </si>
  <si>
    <t>LGU Guinobatan:
Kadiwa on May 27, 2025, 8:00 AM at Ofracio Pavillon/Town Plaza Guinobatan, Albay</t>
  </si>
  <si>
    <t>To COA:
JEVAC2025-04-341 to JEVAC2025-0-357</t>
  </si>
  <si>
    <t xml:space="preserve">Personnel Locator Slip :
5/15/25, 3:00pm, RCNacario, Official </t>
  </si>
  <si>
    <t>Gate Pass Vcls: 666-2025</t>
  </si>
  <si>
    <t>Hindi, Bacacay</t>
  </si>
  <si>
    <t>to conduct lot insection</t>
  </si>
  <si>
    <t>Travel Order: FIN-TO 008, ENG-TO 768</t>
  </si>
  <si>
    <t>PCR: 
MNOH Mahaba RIS (TAPSSIA)
ISR CY 2022</t>
  </si>
  <si>
    <t>Gate Pass Vcls: 667,668,669,670,671-2025
RIS: 378, 379, 380-2025
Transpo Req. 524, 525,526,527,528-2025</t>
  </si>
  <si>
    <t>Remittance:
Philheath (Dec. 2024) Php 64,050.85</t>
  </si>
  <si>
    <t>Requested to render overtime:
MA Robas (5/15/25)</t>
  </si>
  <si>
    <t>Travel Order: OMS-TO 659</t>
  </si>
  <si>
    <t>Travel Order: OMS-TO 660</t>
  </si>
  <si>
    <t>1st Indorsement Letter (May 15, 2025)
Insurance Unit of the GSIS Legazpi Branch (Approval of group insurance of ACIMO (GSIS, Office &amp; admin copies)</t>
  </si>
  <si>
    <t>Payroll &amp; Wages:
VM Manlangit &amp; 2 (May 1-15, 2025) Php 57,387.33</t>
  </si>
  <si>
    <t>Travel Order: OMS-TO 661</t>
  </si>
  <si>
    <t>Notice of Award (CY 2025)
1. Mahaba RIS MAZOIA
2. Balading Awang CIS
3. Oco CIS
4. Caningag CIS
5. Carangag CIS</t>
  </si>
  <si>
    <t>DTR &amp; Attachments:
CR Reyes (Apr. 16-30, 2025)
MLSalem (Apr. 16-30, 2025</t>
  </si>
  <si>
    <t>DTR &amp; Attachments:
AJM, Delgado (Apr. 16-30, 2025)
VM Manlangit (Apr. 16-30, 2025)
N Oraye Jr. (Apr. 16-30, 2025)
JR Dayupay (Apr. 16-30, 2025)</t>
  </si>
  <si>
    <t>Payroll &amp; Wages: (May 1-15, 2025)
M.D Belgado &amp; 4 (Php 66,989.25)
N. Oraye Jr. (Php 9,651.29)
R. Nacario (Php 8,526.29)</t>
  </si>
  <si>
    <t>DTR &amp; Attachments: (Apr. 16-30, 2025)
1. RO Clariño 
2. WP Eusebio
3. JP Roncesvalles</t>
  </si>
  <si>
    <t>Daily Driver's Trip Ticket
269,270, 271,272, 273,274,275,276,277-2025</t>
  </si>
  <si>
    <t>Certificate of Employment:
Peter John M. Rebeta 
Senen A. Balondo 
Travel Order: ADM-TO 052,050,051</t>
  </si>
  <si>
    <t>DTR &amp; Attachments:  (Apr. 16-30, 2025)
Arabaca, Gilbert &amp; 9</t>
  </si>
  <si>
    <t>Personnel Locator Slip:
5/16/25, 11:00AM, VE Pitallano</t>
  </si>
  <si>
    <t>To COA:
Copy of IAR 
1. IAR-EQP-24-09-002
2. IAR-EQP-24-09-001
3. IAR-EQP-24-08-004
4. IAR-EQP-24-08-001
5. IAR-EQP-24-07-003
6. IAR-EQP-24-07-001
7. IAR-EQP-24-06-004</t>
  </si>
  <si>
    <t>Payroll &amp; Wages:
D. Manlangit (April 16-30, 2025) Php 50,650.52)</t>
  </si>
  <si>
    <t>DTR &amp; attachments:
CarlLB Lontac (Apr. 16-30, 2025)</t>
  </si>
  <si>
    <t>DTR &amp; attachments:
MDS Belgado (Apr. 16-30, 2025)</t>
  </si>
  <si>
    <t>DTR &amp; attachments:
SA Pontillas (Apr. 16-30, 2025)
MB Dacillo (Apr. 16-30, 2025)</t>
  </si>
  <si>
    <t>To RO: [transmittal ony]
IMT Contracts CY 2025 
1. Caratagan CIS
2. Malobago CIS</t>
  </si>
  <si>
    <t>Report of Disbursement-ADA-Payroll (April 1-15/16-30, 2025)</t>
  </si>
  <si>
    <t>DTR &amp; Attachments: (Apr. 16-30, 2025)
BP Balingasa &amp; 8</t>
  </si>
  <si>
    <t>Requested to render overtime:
RP Bonapos (5/14/25)
Application for Leave &amp; CTO :
AB Calpe &amp; 8</t>
  </si>
  <si>
    <t>Quarterly Reports (CARP) ao March 31, 2025
Php 66,554.86
Php 397.49</t>
  </si>
  <si>
    <t>Project Completion Reports (PCR):
1. MNOH Hibiga RIS
2. Mahaba RIS (MAZOIA)
3. Cabilogan San Juan RIS
4. Buhay na Kudos</t>
  </si>
  <si>
    <t>GATEPASS: 672-2025</t>
  </si>
  <si>
    <t>Requested to render overtime:
1. PJC Pante (5/15/25)</t>
  </si>
  <si>
    <t>To RO:
Endorsement for Final Inspection of Bariw San Carlos 
AL-REPCIS-005-24INF
3RB Const. &amp; Supply Inc</t>
  </si>
  <si>
    <t xml:space="preserve">Variation Order No. 1 : (4 sets)
Bayandong CIS
ALCARP-REPCIS-016-24INF
Attached plans </t>
  </si>
  <si>
    <t>Personnel Locator Slip:
5/16/25, 2:30PM, MDO Orogo, Official</t>
  </si>
  <si>
    <t>Report on Checked issued ao April 1-15, 2025</t>
  </si>
  <si>
    <t>DTR &amp; attachements: April 16-30, 2025
1. IP Adelante Jr. 
2. MAT Alnas
3. RA Masagca
4. EB Tendecilla</t>
  </si>
  <si>
    <t>Monetization:
Angelo V. Marquez (101.988 days) Php 193,658.95</t>
  </si>
  <si>
    <t>To COA: [transmittal &amp; attachments]
Back Reconciliation Statement Fund 501 CARP IC for April 2025</t>
  </si>
  <si>
    <t>10% Retention: [4 sets]
JMREO Const. Service
Gigmoto CIS (CAT-REPCIS-002-24INF)</t>
  </si>
  <si>
    <t>10% Retention: [4 sets]
Omega Contracting and Devt. Corporatgion 
Tagoytoy CIS (AL-REPCIS-015-24INF)</t>
  </si>
  <si>
    <t>For Payment:
GSIS
April 2025 - COB
E. Abila &amp; 37</t>
  </si>
  <si>
    <t>NIAESP Remittance Loan
Richard Nacario &amp; 1
Php 25,000.00</t>
  </si>
  <si>
    <t>GSIS Remittance
Conso Loan &amp; 2
April 2025</t>
  </si>
  <si>
    <t>PHIC Remittance
Ela Abila &amp; 27
Php 51,566.97</t>
  </si>
  <si>
    <t>Payroll &amp; Wages:
P. Cabiles  (Apr. 16-30, 2025) Php 4,556.05
C. Nasol (Apr 16-30, 2025) Php 5,946.50</t>
  </si>
  <si>
    <t>GATEPASS: VCLS 
673-2025
Travel Order:
OMS-TO 664
Requested to render OT: 
JA Amados &amp; 1 (5-17-25)
Azutea (5-17-25)</t>
  </si>
  <si>
    <t>Construction Safety and Health Program (CSHP) 
1. Oco CIS (CAT-REPCIS-002-25INF)
2. Caningag CIS (CAT-RESCIS-003-25INF)
3. Carangag CIS (CAT-RESCIS-001-25INF)</t>
  </si>
  <si>
    <t>Gate Passs Vcls: 675,676,677-2025
RIS: 382,381-2025
Transpo Req. : 532,531,530,529-2025
Travel Order: OMS-TO 663</t>
  </si>
  <si>
    <t xml:space="preserve">To RO : 
Variation Order No. 1 Bayandong CIS (4 Sets)
AL-CARP-REPCIS-016-24INF
Hydracore Const. </t>
  </si>
  <si>
    <t>Remittance:
HDMF Pag Ibig Contri - Dacillo &amp; 10 (Aprl 2025) Php 4,700.00</t>
  </si>
  <si>
    <t>To RO:
Turn over documents of Cabilogan San Juan RIS (RESTO CY 2022)</t>
  </si>
  <si>
    <t>Application for Leave
AMJ Delgado (1/10/25)</t>
  </si>
  <si>
    <t>RAYMOND  B. PEPAÑO</t>
  </si>
  <si>
    <t>doing miscellaneous office works and to conduct validation of rectification  works as punchlist of Regional Inspectorate Team</t>
  </si>
  <si>
    <t>NIA ACIMO, Alobo Gapo Inarado CIP, Daraga</t>
  </si>
  <si>
    <t>NIA ACIMO</t>
  </si>
  <si>
    <t>to prepare PCR for YC 2019 and other office works</t>
  </si>
  <si>
    <t>to conduct 1st pre const meeting of the proposed CY 2025 project and site orientation to the contractor</t>
  </si>
  <si>
    <t>Itinerary: OMS-TO 666, 667,668,669
Travel Order: 665
RIS: 383-2025
Itinerary: ENG-TO 788, 789, 790, 791, 792, 793</t>
  </si>
  <si>
    <t>[Internal]
Office Memorandum No. IMO 025 
Guidelines for use of standard title block in the preparation of supplemental/working plans &amp; drawing as well as other const-related drawings and contractual documents prepared by contractor..</t>
  </si>
  <si>
    <t>Itinerary: ENG-TO 769 to 787 (admin file copy)</t>
  </si>
  <si>
    <t>DTR &amp; attachments:
1. RS Nacario (12/1-15/24)
2. JP Roncesvalles (3/1-15/25)
3. RA Paraiso (3/16-31/25)
4. RA Paraiso (4/1-15/25)</t>
  </si>
  <si>
    <t>Payroll, Wages &amp; Allowances:
BP Balingasa (4/1-15/25) Php 18,000.00</t>
  </si>
  <si>
    <t>Payroll, Wages &amp; Allowances:
R.S Nacario (Nov. 16-30, 2025) Php 8,526.29</t>
  </si>
  <si>
    <t>Payroll, Wages &amp; Allowances:
MDS Belgado (3/16-31/2025) Php 57,028.25</t>
  </si>
  <si>
    <t>Payroll, Wages &amp; Allowances:
RA Paraiso (2/16-28/25) Php 17,554.09</t>
  </si>
  <si>
    <t>Payroll, Wages &amp; Allowances:
C. Lontac (Apr. 1-15, 2025) Php 7,256.42</t>
  </si>
  <si>
    <t>Payroll, Wages &amp; Allowances:
AJM Delgado (1-16-31/25) Php 9,908.63</t>
  </si>
  <si>
    <t>Payroll, Wages &amp; Allowances:
AP Francia &amp; 2 (3/1-15/25) Php 28,493.79</t>
  </si>
  <si>
    <t>Payroll, Wages &amp; Allowances:
EMS Abila &amp; 5 (4/1-15/25) Php 62,580.00</t>
  </si>
  <si>
    <t>Payroll, Wages &amp; Allowances:
R. Llave Jr. (4/1-15/2025) Php 7,256.42</t>
  </si>
  <si>
    <t>Payroll, Wages &amp; Allowances:
MDS Belgado &amp; 1 (4/1-15/2025) Php 31,796.53</t>
  </si>
  <si>
    <t>Payroll, Wages &amp; Allowances:
RO Clariño &amp; 9 (4/1-15/25) Php 106,688.42</t>
  </si>
  <si>
    <t>Alobo Gapo, Daraga</t>
  </si>
  <si>
    <t>to conduct pre const. meeting/site validation/monitoring of CY 2024 project</t>
  </si>
  <si>
    <t>to conduct site inspection/validation/monitoring of on going CY 2024</t>
  </si>
  <si>
    <t>Remittances &amp; Allowances:
1. J. Dayupay (Apr. 1-15, 2025) Php 2,000.00
2. NIA F-COB GSIS CARP (Apr. 2025) Php 21,684.20
3. PHIC Fund-CARP COB (Apr. 2025) Php 4,335.00
4. Medicare Contri - Dacillo &amp; 9 (Apr. 2025) Php 12,515.68
5. PHIC NIA Fund 501 LFP - EMS Abila &amp; 37 (Apr. 2025) Php 51,566.97
6. NIA F-COB GSIS Fund 501 LFP (Apr. 2025) Php 80,291.67
7. GSIS (Apr. 2025) Php 80,291.67</t>
  </si>
  <si>
    <t>Itinerary : ENG-TO 794, OMS-TO 670
Travel Order: OMS-TO 673</t>
  </si>
  <si>
    <t>Gate Pass Vcls: 678,679,680-2025
RIS: 384,385-2025
Transpo Req. : 533-2025</t>
  </si>
  <si>
    <t>GSIS, Legazpi City</t>
  </si>
  <si>
    <t>to request billing statement</t>
  </si>
  <si>
    <t>Brgy. Humapon, Taysan, Legazpi City</t>
  </si>
  <si>
    <t>Anislag SPIP 1&amp; 2 (Mayon) Daraga</t>
  </si>
  <si>
    <t>conduct meeting with the Landowner for the potential SPIP Site of 20has SA at Brgy, Humapon
site inspection/monitoring of the on going CY 2024 project</t>
  </si>
  <si>
    <t>site inspection/monitoring of the on going CY 2024 project</t>
  </si>
  <si>
    <t>site inspection/monitoring of the on going dievrsion works together with the survey team</t>
  </si>
  <si>
    <t>Itinerary: ENG-TO 795
Travel Order: ENG-TO 796</t>
  </si>
  <si>
    <t>From RO:
Memorandum 
Recommendation of participants for the seminar on communication and customer complaint handling the service driven sector</t>
  </si>
  <si>
    <t>From GSIS Insurance:
Request for insurance bill for group personal insurance</t>
  </si>
  <si>
    <t>From RO:
Memorandum 
NIA-CISAB Meeting on May 26, 2025</t>
  </si>
  <si>
    <t>From RO:
Assessment and conference of IAS with EPAHP Marketing Agreement</t>
  </si>
  <si>
    <t>From Bureau of Treasury:
[FWD] Region V Briefing Webinas on Treasuryy Circulas No. 3-2025</t>
  </si>
  <si>
    <t>From RO:
ASA No. 5-501-2025-139
Additional MOOE (Php 70,000.00)</t>
  </si>
  <si>
    <t>From RO:
Office Memorandum No. 030
1st Quarter Regional Assesment for CY 2025
May 19-21, 2025</t>
  </si>
  <si>
    <t>Resignation Letter from Engr. Peter John Rebeta effective May 19, 2025</t>
  </si>
  <si>
    <t xml:space="preserve">Internal to outgoing [Advance info to Cat-Sub Office]
Follow Up on Rectification works per Final Inspection Report in Tilod-Sta. Maria CIS </t>
  </si>
  <si>
    <t>RIS: 386-2025</t>
  </si>
  <si>
    <t>to hand carry communication letters</t>
  </si>
  <si>
    <t>Travel Order: ENG-TO 797
Itinerary: ENG-TO 798</t>
  </si>
  <si>
    <t>Caratagan, Pioduran</t>
  </si>
  <si>
    <t>Tambo CIS, Ligao</t>
  </si>
  <si>
    <t>Mahaba RIS (MAZOIA), Ligao City</t>
  </si>
  <si>
    <t>Badian Catburawan , Oas &amp; Ligao</t>
  </si>
  <si>
    <t>to conduct site inspection of the on going project and conduct first pre conference meeting</t>
  </si>
  <si>
    <t xml:space="preserve">to conduct first pre conference meeting </t>
  </si>
  <si>
    <t>to conduct site inspewction of the on gong project and aissit survey team for the proposed items of works</t>
  </si>
  <si>
    <t>From RO:
Recording of the workshop for the revision of Project ID</t>
  </si>
  <si>
    <t>From RO:
Lupang Hinirang and NIA Hymm AVP</t>
  </si>
  <si>
    <t>Proxy Hotel, Legazpi City</t>
  </si>
  <si>
    <t>to attend the one-day Provincial security briefing for the 2025 RCSP Implementation cum PGA-NGA-DILG Convergence Meeting</t>
  </si>
  <si>
    <t>From RO:
FIVC and Final inspection Report 
Repair/Restoration of Supang Datag CIS
CAT-REPCIS-007-24INF</t>
  </si>
  <si>
    <t>From RO:
FIVC and Final Inspection Report
Repair/Restoration of Panganiban CIS 
CAT-REPCIS-008-24INF</t>
  </si>
  <si>
    <t>From RO:
FIVC and Final Inspection Report
Repair/Restoration of Tinago CIS
CAT-REPCIS-001-24INF</t>
  </si>
  <si>
    <t>From RO:
Transmittal of Legally Checked and signed deeds of Usufruct and Permit to enter for EGPIP-SOLAR and 2025 Projects
1. Carlos Sr. Rosal &amp; 4</t>
  </si>
  <si>
    <t>From RO:
Approved revised CY 2024 &amp; 2025 POW &amp; Plans under CARP IC of ACIMO
1. Tagoytoy CIS 
2. Balasbas CIS</t>
  </si>
  <si>
    <t xml:space="preserve">From RO:
Variation Order No. 1:
Repair/Rehab of Hibiga RIS
AL-REPCIS-020-24INF
CPR Const. &amp; Supply Inc. </t>
  </si>
  <si>
    <t xml:space="preserve">From RO:
Variation Order No. 1:
Repair/Rehab of Bariw San Carlos
AL-REPCIS-005-24INF
3RB Const. &amp; Supply Inc. </t>
  </si>
  <si>
    <t>From DILG: 
Provincial Security briefing cum LGU-NGA Convergence Meeting on May 21, 2025
[attached Travel Order ENG-TO 799</t>
  </si>
  <si>
    <t>Taysan Legazpi City</t>
  </si>
  <si>
    <t>From Catanduanes Development Council:
[FWD] Project Monitoring Committee (PPMC) 
Schedule to conduct project monitoring on May 16, 2025 for Supang Datag CIS, Caramoran, Catanduanes</t>
  </si>
  <si>
    <t>From Catanduanes:
Submission of 2nd &amp; Final Billing of Repair/Restoration of Supang Datag CIS (CAT-REPCIS-007-24INF (1)</t>
  </si>
  <si>
    <t>From Catanduanes:
Certificate of Compliance with attached pictures of Rectified works of Repair/Rehab of Manambrag CIS</t>
  </si>
  <si>
    <t>Personnel Locator Slip:
5/19/25, 3:00PM, FS Gestiada, Official</t>
  </si>
  <si>
    <t>Multi-Purpose Loan Application Form (MPLAF)
AB Calpe</t>
  </si>
  <si>
    <t>From Catanduanes:
Rectification works on findings of Regional Inspectorate Team
1. Tilod CIS
2. Nagbarorong CIS
3. Bugao CIS
4. Obo-Mosbos CIS
5. Mintay CIS</t>
  </si>
  <si>
    <t>From RO:
Postponement of the orientation and user-training workshop for the online prep of the ODPCR system on May 21-23, 2025</t>
  </si>
  <si>
    <t>From Catanduanes:
Variance Program of Works CY 2024 for Repair/Restoration of Oco CIS</t>
  </si>
  <si>
    <t>From Catanduanes:
Variance for Program of Works of Repair/Resto of Supang Datag CIS</t>
  </si>
  <si>
    <t xml:space="preserve">From Catanduanes: [3 Sets]
Submission of 2nd &amp; Final Billing of Repair/Resto of Tinago CIS </t>
  </si>
  <si>
    <t>From Catanduanes:
Documents for Final Billing of Repair/Rehab of Manambrag CIS, San Andres, Catanduanes [for checking]</t>
  </si>
  <si>
    <t>From Catanduanes:
Submission of 2nd &amp; Final Billing of Repair/Resto of Inagasan CIS
CAT-RREIS-004-24INF (1)</t>
  </si>
  <si>
    <t>Pioduran, Albay</t>
  </si>
  <si>
    <t>to take pictures of completed works under FAW (Variance) for PCR</t>
  </si>
  <si>
    <t>Travel Order: ENG-TO 800</t>
  </si>
  <si>
    <t>To COA:
Request to scan documents under Contract No. AL-EGPIP-SOL-006-247INF for official reference</t>
  </si>
  <si>
    <t>Bagacay, Legazpi City</t>
  </si>
  <si>
    <t>Sua CIP, Camalig</t>
  </si>
  <si>
    <t>Tamaoyan CIS, Legazpi City</t>
  </si>
  <si>
    <t>Bubulusan CIS, Guinobatan</t>
  </si>
  <si>
    <t>inventory of canals &amp; service area</t>
  </si>
  <si>
    <t>inventory works</t>
  </si>
  <si>
    <t>as-built survey &amp; coordination meeting with land owners</t>
  </si>
  <si>
    <t>verification/checking of survey data</t>
  </si>
  <si>
    <t>survey works/as built survey works</t>
  </si>
  <si>
    <t>Cheques &amp; attachments:
HDMF (Php 27,915.18)
NIAEASP (Php 25,000.00)
HDMF (Php 1,200.00)
Angelo V. Marquez (Php 193,658.95)
HMDF (Php 4,700.00)
JMREO Const. &amp; Services (Php 93,167.88)
Modesto Harley S. Nate (Php 7,200.00)
Modesto Harley S. Nate (Php 7,200.00)
Frederick T. Melgar (Php 6,134.00)</t>
  </si>
  <si>
    <t>Gate Pass Vcls: 681-2025
RIS: 387-2025
Transpo Req. : 536,535,534-2025</t>
  </si>
  <si>
    <t>ELLA N. RINGAD
JULIE ANN A. JUAREZ</t>
  </si>
  <si>
    <t>COA Legazpi City,</t>
  </si>
  <si>
    <t xml:space="preserve"> to scan documents under Contract No. AL-EGPIP-SOL-006-24INF (1st &amp; 2nd Progress Billing of Cabilogan San Juan RIS)</t>
  </si>
  <si>
    <t>Mayao-Panonowan CIS, Oas</t>
  </si>
  <si>
    <t>Bulusan Sta. Cruz, Libon</t>
  </si>
  <si>
    <t>Kamanitohan CIS, Manito</t>
  </si>
  <si>
    <t>Mariroc CIS, Tabaco</t>
  </si>
  <si>
    <t>Balasbas CIS Manito</t>
  </si>
  <si>
    <t>Badian Catburawan CIS , Ligao</t>
  </si>
  <si>
    <t>Guinobat CIP, Tabaco</t>
  </si>
  <si>
    <t>Apud Rawis CIS, Tabaco</t>
  </si>
  <si>
    <t>Bascaran, Daraga</t>
  </si>
  <si>
    <t>georesistivity test</t>
  </si>
  <si>
    <t>Sto. Domingo</t>
  </si>
  <si>
    <t>Travel Order: 
ENG-TO 801, OMS-TO 674
Gate Pass Mtrls: 071-2025</t>
  </si>
  <si>
    <t>Inang Maharang, Manito</t>
  </si>
  <si>
    <t>to conduct lot inspection for lot applied for NIA ICC</t>
  </si>
  <si>
    <t>Travel Order: ENG-TO 802</t>
  </si>
  <si>
    <t>TRAVEL ORDER: ENG-TO803</t>
  </si>
  <si>
    <t xml:space="preserve">     LFCP_______     VEP_______     VMM_______     MME_______</t>
  </si>
  <si>
    <t>Itinerary: OMS-TO 677,675, 676</t>
  </si>
  <si>
    <t>RIS: 388-2025</t>
  </si>
  <si>
    <t>Travel Order: FIN-001
Gate Pass Mtrls: 072-2025
Travel Order: OMS-TO 679, 678</t>
  </si>
  <si>
    <t>MCGS, LFCP, VEP is on Official Business: OIC VMM</t>
  </si>
  <si>
    <t xml:space="preserve">for signature </t>
  </si>
  <si>
    <t>DTR &amp; Attachments: 
1. VE Pitallano (5/1-15/2025)
2. AV Marquez (5/1-15/25)
3. MAT Alnas (5/1-15/25)
4. RA Masagca (5/1-15/25)
5. RG Llave Jr. (5/1-15/25
6. EB Tendenilla (5/1-15/25)
7. IP Adelante (5/1-15/25)</t>
  </si>
  <si>
    <t>Itinerary: OMS-TO 680</t>
  </si>
  <si>
    <t>LETTER TO: 
MUNICIPAL MAYOR OF POLANGUI, LIGAO, OAS &amp; LIBON
RE EARLY DISTRIBUTION OF SEEDS TO Ias</t>
  </si>
  <si>
    <t>for signature (back dated)</t>
  </si>
  <si>
    <t>RESOLUTION NO. 4, S. 2025
HINDI-GUBAT IRAYA IA, INC.</t>
  </si>
  <si>
    <t>ORIENTATION FOR GULAYAN SA PATUBIG PROGRAM: PROMOTING COMMUNITY GARDENING FOR SUSTAINABLE AGRICULTURE</t>
  </si>
  <si>
    <t>COA CONFIRMATION LETTER:
ONE TIME CLEANSING ON PROPERTY PLANT AND EQUIPMENT ACCOUNT BALANCES ON MAY 22, 2025</t>
  </si>
  <si>
    <t>GATEPASS: 682, 683, 684-2025
RIS: 389-2025
TR: 541537, 540-2025
TRAVEL ORDER: OMS-TO683</t>
  </si>
  <si>
    <t>TRAVEL ORDER: OMS-TO681, 682, 684</t>
  </si>
  <si>
    <t>to conduct validation</t>
  </si>
  <si>
    <t>Travel Order: ENG-TO 804
Gate Pass Vcls: 686-2025
RIS: 391, 390-2025</t>
  </si>
  <si>
    <t>To Catanduanes:
Material Tests results of Various CY 2024 Projects
1. Baniaga CIS
2. Oco CIS
3. Tilod Sta. Maria CIS</t>
  </si>
  <si>
    <t>To Catanduanes:
Return of 2nd &amp; Final Billing of Contract No. CAT-REPCIS-007-24INF
Supang-Datag CIS, Caramoran, Catanduanes</t>
  </si>
  <si>
    <t>to catanduanes, hand carries by Sir Angel</t>
  </si>
  <si>
    <t>From Albay Provincial Agricultural Office
2025 Agri-Fiesta Albay (6th Agri-Expo on May 23, 2025)</t>
  </si>
  <si>
    <t>From RO: 
Attendance to the capacity building for operations and maintenance personnel</t>
  </si>
  <si>
    <t>From Hindi-Gubat Iraya IA Inc.
Resolution No. 4 s. 2025
Resolution requesting the NIA ACIMO Acting Division Manager to established the turn out of the CIS in the Lower Portion of Sector</t>
  </si>
  <si>
    <t>Travel Order: ENG-TO 805</t>
  </si>
  <si>
    <t>Gate Pass Mtrls: 073-2025</t>
  </si>
  <si>
    <t>To COA: [transmittal only]
JEV Fund 501 CARP (February 2025)</t>
  </si>
  <si>
    <t>To COA: [transmittal only]
COB-501 (January 16-31, 2025)</t>
  </si>
  <si>
    <t>Itinerary: OMS-TO 685</t>
  </si>
  <si>
    <t xml:space="preserve">From RO:
Post Qualification Evaluation
CPR Const. &amp; Supply Inc. </t>
  </si>
  <si>
    <t>From WCBC Builders
Follow up request a copy of acceptance
1. CaT-RREIS-2020-01-07INF &amp; 3</t>
  </si>
  <si>
    <t>From LGU Ligao 
Observation of National Flag days (May 28-June 12, 2025)</t>
  </si>
  <si>
    <t>Gate Pass  Vcls: 687,688-2025
Transpo Req.: 544,545-2025</t>
  </si>
  <si>
    <t>Mahaba RIS TAPSIA, Ligao &amp; Oas</t>
  </si>
  <si>
    <t>to conduct inspection of design for VO# 1 of CY 2024 project</t>
  </si>
  <si>
    <t>Travel Order: ENG-TO 806
Requested to render overtime : 
1. MCR Alvarez &amp; 2(5/1-15/2025)
2. MB Robas (5/16/25)</t>
  </si>
  <si>
    <t>Payroll register COB copy
1. DCMC Mayor &amp; 2 
2. LO Dedase &amp; 30
3. HP Gorgonia &amp; 8
4. RA Paraiso 
5. RA Mariñas &amp; 4</t>
  </si>
  <si>
    <t>To COA: [transmittal w/ attachments]
Fund 501 COB (Adjustments) 
May &amp; June 2024</t>
  </si>
  <si>
    <t>[Internal]
Office Memorandum No. IMO 026
Reiteration of Weekly Submission target for Project Completion Reports (PCRs)</t>
  </si>
  <si>
    <t xml:space="preserve">JESSICA B. COMPLETO
JORDAN P. RONCESVALLES </t>
  </si>
  <si>
    <t>MNOH TapSIA RIS , Polangui</t>
  </si>
  <si>
    <t>Taysan, Legazpi City</t>
  </si>
  <si>
    <t>to conduct georesistivity test</t>
  </si>
  <si>
    <t>Travel Order:
ENG-TO 807,808
OMS-TO 686</t>
  </si>
  <si>
    <t>GATEPASS: 692, 690, 689-2025
RIS: 392-2025
TR: 547, 546, 549-2025</t>
  </si>
  <si>
    <t>TRAVEL ORDER: OMS-TO687</t>
  </si>
  <si>
    <t>TRANSMITTAL TO CATANDUANES: 
RETURN OF 2ND &amp; FINAL BILLING OF CONTRACT NO. CAT-REPCIS-001-24INF</t>
  </si>
  <si>
    <t>TRAVEL ORDER: OMS-TO688, ENG-TO809, OMS-TO689</t>
  </si>
  <si>
    <t>OFFICE MEMO NO. 002
OPERATIONS AND MAINTENANCE MEETING</t>
  </si>
  <si>
    <t>TRAVEL ORDER: 
OMS-TO693, 691, 690</t>
  </si>
  <si>
    <t>CHEQUE: 
ST. CLAIRE TRADING
PHP 14, 541.65
PLDT, INC. (PHP 2, 717.81)</t>
  </si>
  <si>
    <t>GSIS
APPLICATION FOR RETIREMENT/ SEPARATION/ LIFE INSURANCE BENEFITS  OF BP. BALINGASA
3 COPIES</t>
  </si>
  <si>
    <t>GATEPASS: 691-2025</t>
  </si>
  <si>
    <t>Project Proposal 
Balasbas CIS (CY 2025)
Php 20,000,000.00</t>
  </si>
  <si>
    <t>Gate Pass Vcls: 693,694-2025
RIS: 393,394-2025</t>
  </si>
  <si>
    <t>Inspection Report for Cabilogan San Juan RIS 
AL-EGPIPSOL-006-24INF 
4 Sets</t>
  </si>
  <si>
    <t>To ROV:
Request for ICC
1. Carmela B. Bonita (Lot. No. 4718-B)</t>
  </si>
  <si>
    <t>To Catanduanes:
Approved NIA ICC
1. Emerly G. Mauricio (Lot 1044-A)</t>
  </si>
  <si>
    <t>To ROV:
Request for ICC
1. Elizabeth V. Silverio</t>
  </si>
  <si>
    <t>Requested to render overtime:
1. JA Siguenza (5/20/25)</t>
  </si>
  <si>
    <t>Inspection Report 
Estancia-Labnigc CIS (CY 2024 Project)
ALCARP-REPCIS-014-24INF</t>
  </si>
  <si>
    <t xml:space="preserve">                                                                                                                                                                                                                                                                              </t>
  </si>
  <si>
    <t>Travel Order: 
OMS-TO 694, OMS-TO 693</t>
  </si>
  <si>
    <t>Typhoon Damage Report for NIS &amp; CIS (ACIMO) 
Detailed Typhoon Damage Report as of November 20, 2024
1. Typhoon Pepito 
2. Typhoon Kristine</t>
  </si>
  <si>
    <t>Certificate of No Fund allocation
1. San Francisco RIS 
2. South Quinale RIS
3. Prisa Left Quinale CIS
4. Nagas Maramba CIS
5. San Agustin CIS
6. Cabangan CIS
7. Tanabega</t>
  </si>
  <si>
    <t>Badian, Oas</t>
  </si>
  <si>
    <t>to conduct lot re-validation for lot applied for NIA ICC</t>
  </si>
  <si>
    <t>Travel Order: ENG-TO 809, OMS-TO 695
Gate Pass Vcls: 695,696,697-2025
RIS: 395-2025
Transpo Req. : 551,552,553-2025</t>
  </si>
  <si>
    <t>RIS: 396-2025</t>
  </si>
  <si>
    <t>MCGS, LFCP,VEP are on Official Bussiness: OIC: VMM</t>
  </si>
  <si>
    <t xml:space="preserve">Proposal:
1. Basic leadership and development course at Aroyao SPIP
2. Basic Leadership and Development course at Oco CIS
3. 2025 NIA-IA Contractors' Forum
4. NIA Catanduanes Sub-Office Strategic Management Review and Planning for 2025 2nd Quarter </t>
  </si>
  <si>
    <t>Gate Pass Vcls: 698-2025
Travel Order: ADM-TO 055</t>
  </si>
  <si>
    <t>Variation Order No. 1
Mabini CIS (EGPIP-SOLAR)
AL-EGPIPSOL-004-24INF
APEX Builders</t>
  </si>
  <si>
    <t>Travel Order: ADM-TO 056</t>
  </si>
  <si>
    <t>To COA: [transmittal only]
COB &amp; LFP Adjustments  CY 2024 JEVS</t>
  </si>
  <si>
    <t xml:space="preserve">PDS of VE Pitallano </t>
  </si>
  <si>
    <t xml:space="preserve">Letter to:
1. Mr. &amp; Mrs. Antonio Marco
2. Hon. Hafer N. Mondragon
3. Hon. Gerry Raphael Z. Jaucian Jr. </t>
  </si>
  <si>
    <t>Itinerary: OMS-TO 696</t>
  </si>
  <si>
    <t>Daily Driver's Trip Ticket: 278,279,280,281,282,283,284,285,286,287,288,289,290,291,292,293,294,295-2025</t>
  </si>
  <si>
    <t>To ROV:
Invitation to witness while conducting a water pump test at Itaran SPIP (Contract No. AL-EGPIPSOL-008-24INF)</t>
  </si>
  <si>
    <t>Personnel Locator Slip:
5/23/25, 11:00AM, VE Pitallano, Personal</t>
  </si>
  <si>
    <t>Application for Leave &amp; CTO of various employees
DTR &amp; attachments:
1. AM Rull (Apr. 16-30, 2025) 
2. NS Reodique (Apr. 1-15, 2025)</t>
  </si>
  <si>
    <t>Gate Pass Mtrls: 074-2025</t>
  </si>
  <si>
    <t>Proposal :
2nd Quarter Management Performance Review of the NIA ACIMO (May 26, 2025)</t>
  </si>
  <si>
    <t>From BUPC:
Internship Training 
Ma. Jesusa Moraine M. Durante 
Chezka G. Fabro</t>
  </si>
  <si>
    <t>From RO:
Schedule of games for the NIA Sports Fest 2025</t>
  </si>
  <si>
    <t>From RO:
Submission of Annual Project proposal and DEPDEV-RDC requirements for fiscal year 2027</t>
  </si>
  <si>
    <t>From RO:
Seminar on Asset Management Information System (AMIS) updating on June 10-11, 2025</t>
  </si>
  <si>
    <t>Cheques &amp; attachments:
1. NIA F-501 LFP (Php 51,556.97)
2. Rey B. Lanuzo (Php 5,090.00)
3. NIA 501 COB (Php 80,291.67)
4. NIA 501 COB (Php 21,684.20)
5. NIA F-501 LFP (Php 4,335.00)
6. NIA F-501 LFP (Php 185,387.45)
7. Omega Contracting and Devt. Corporation (Php 87,760.21)
8. Glory's Diner (Php 307,515.00)</t>
  </si>
  <si>
    <t>10% retention claims
Repair/Resto of Gigmoto CIS 
Php 89,694.24</t>
  </si>
  <si>
    <t>Program of Works :
Badian Catburan CIS (QRF CY 2025)
Php 20,000,000.00</t>
  </si>
  <si>
    <t>Program of Works :
San Agustin CIS (QRF CY 2025)
Php 20,000,000.00</t>
  </si>
  <si>
    <t>Program of Works :
Tanabega CIS (QRF CY 2025)
Php 20,000,000.00</t>
  </si>
  <si>
    <t>Program of Works :
Caratagan CIS (QRF CY 2025)
Php 50,000,000.00</t>
  </si>
  <si>
    <t>Gate Pass Vcls: 699-2025</t>
  </si>
  <si>
    <t>Requested to render overtime:
1. MB Robas &amp; 1 (5/25/25)
2. JV Peñaflor ( 5/18/25)
3. JV Peñaflor (5/24 &amp;25/25)
Travel Order: ADM-TO 057</t>
  </si>
  <si>
    <t>LETTER OF INVITATION TO IA TRASURER RE 2 DAY SEMINAR ON REFRESHER ON FINANCIAL MANAGEMENT WORKSHOP</t>
  </si>
  <si>
    <t>Program of Works :
MNOH - NASISI RIS (QRF CY 2025)
Php 7,000,000.00</t>
  </si>
  <si>
    <t>Program of Works :
CABANGAN CIS (QRF CY 2025)
Php 15,000,000.00</t>
  </si>
  <si>
    <t>Program of Works :
KAMANITOHAN CIS (OVERALL VARIANCE)
Php 12,000,000.00</t>
  </si>
  <si>
    <t>Program of Works :
SOUTH QUINALE (QRF CY 2025)
Php 25,000,000.00</t>
  </si>
  <si>
    <t>Program of Works :
QUINARTILAN CIS (PCV CY 2024)
Php 5,000,000.00</t>
  </si>
  <si>
    <t>Program of Works :
BARIW-SAN CARLOS (REPAIR CIS CY 2024)
Php 20,000,000.00</t>
  </si>
  <si>
    <t>Program of Works :
Cabilogan San Juan RIS (PCV CY 2024)
Php 30,000,000.00</t>
  </si>
  <si>
    <t>Program of Works:
Gogon CIS (REPAIR-CIS CY 2024)
Php 10,000,000.00</t>
  </si>
  <si>
    <t>To ROV:
Variation Order No. 1 of Mabini CIS (4 sets)
AL-EGPIPSOL-004-24INF</t>
  </si>
  <si>
    <t>Program of Works:
Mahaba RIS (MAZO IA) (ISR NIS CY 2024)
Php 10,000,000.00</t>
  </si>
  <si>
    <t>MNOH TAPSIA RIS, MNOH OMSCIA RIS, Polangui &amp; Oas</t>
  </si>
  <si>
    <t>Right Quinale CIS, Polangui &amp; Libon</t>
  </si>
  <si>
    <t>assist the contractor for the laying out for the canalization works of Lateral B (OSMCIA) &amp; Main Canal (TAPSIA)</t>
  </si>
  <si>
    <t>supervise/monitor the on going const. of main canal and control room</t>
  </si>
  <si>
    <t>supervise/monitor the on going drilling activity and well casing installation</t>
  </si>
  <si>
    <t>supervise/monitor the on going const. of perimeter fence</t>
  </si>
  <si>
    <t>office</t>
  </si>
  <si>
    <t>to conduct inspection of design of proposed CY 2025 project</t>
  </si>
  <si>
    <t>Travel Order: OMS-TO 697
Itinerary: ENG-TO 828, 810 to 827, 829</t>
  </si>
  <si>
    <t>Certificate of Completion:
Angelo James Abo &amp; 16</t>
  </si>
  <si>
    <t>Travel Order: ENG-TO 830, OMS-TO 700</t>
  </si>
  <si>
    <t>Gate Pass Vcls: 701,703-2025
RIS: 398-2025,397-2025
Transpo Req. 555,556-2025
Travel Order: OMS-TO 700
Itinerary: ENG-TO 830</t>
  </si>
  <si>
    <t>Requested to render overtime:
1. JA Siguenza (5/22/25)</t>
  </si>
  <si>
    <t>Travel Order: OMS-TO 831, 832</t>
  </si>
  <si>
    <t>10% Retention Claims [4 SETS]
Bagong Abre CIS 
AL-REPCIS-004-24INF</t>
  </si>
  <si>
    <t>Travel Order:
ADM-TO 058, 059, 060</t>
  </si>
  <si>
    <t>To COA: [transmittal only]
JEV Fund 501 COB-ADA Payroll 
Jan. 16-31, 2025</t>
  </si>
  <si>
    <t>To Magda Const. &amp; Supply
Follow up Rectification works at Repair/Resto of Agban CIS, Baras, Catanduanes</t>
  </si>
  <si>
    <t>Remittance:
NIAESP (John Bernard S. Nacario) Php 15,000.00</t>
  </si>
  <si>
    <t>Monthly Summary report of fuel and oil consumption (Apr. 1-30, 2025</t>
  </si>
  <si>
    <t>FICELCO - Electric Consumption 
Apr. 23-May 23, 2025 (Php 9,561.32)</t>
  </si>
  <si>
    <t>Itinerary: ENG-TO 833, OMS-TO 703,704,705,706,707,708
RIS: 399</t>
  </si>
  <si>
    <t>Jacknel Const.
Refund of tender documents (AL-REPNIS-007-25INF) 
Mahaba RIS MAZOIA (Php 25,000.00)</t>
  </si>
  <si>
    <t>Remittance: 
NIAMPCO- Senen Balondo &amp; 2(Ph 23,040.00)</t>
  </si>
  <si>
    <t>Rhaj Executive Inn &amp; Apartelle Inc 
Dec. 10, 2025 (Php 27,900.00)</t>
  </si>
  <si>
    <t>Virac Junction Hardware for Const. 
Agban CIS CY 2023 (Php 82,984.00)</t>
  </si>
  <si>
    <t xml:space="preserve">PCR:
MNOH  Mahaba RIS 
ISR CY 2022 </t>
  </si>
  <si>
    <t>Anislag SPIP 1 &amp; 2 (Mayon), Daraga</t>
  </si>
  <si>
    <t>Basud Magurang CISP, Polangui</t>
  </si>
  <si>
    <t>Badian-Catburawan CIS, Oas &amp; Ligao</t>
  </si>
  <si>
    <t>site inspection/monitoring of the on going CY 2024 SPIP project</t>
  </si>
  <si>
    <t>site inspection/monitoring of the on going diversion works</t>
  </si>
  <si>
    <t>Itinerary:  ENG-TO 834</t>
  </si>
  <si>
    <t>Gate Pass Vcls: 702,704-2025
RIS: 400,401-2025
Transpo Req. 559-2025
Travel Order: OMS-TO 709</t>
  </si>
  <si>
    <t>To COA:
Final Revised Gender and Development and Budget for Calendar Year 2025 (Cabraran Pequeño)</t>
  </si>
  <si>
    <t>To ROV:
Final Revised for GAD CY 2025 with Justification letter</t>
  </si>
  <si>
    <t>itinerary of travel: OMS-TO698, 715, 714, 702, 716, 712, 711-2025</t>
  </si>
  <si>
    <t>Gate Pass Vcls: 707, 706-2025</t>
  </si>
  <si>
    <t>[Internal]
Site Inspection at ORISIA Ligao City</t>
  </si>
  <si>
    <t>Travel Order:
OMS-TO 710, OMS-TO 717, ADM-TO 061
Itinerary : OMS-TO 701</t>
  </si>
  <si>
    <t>Personnel Locator Slip: 
5/26/25, 1:30PM, DRPP, Official</t>
  </si>
  <si>
    <t>Requested to render OT: 
DMC Mayor &amp; 1 (5/26/25)
RP Bonapos (5/17 &amp; 24/25)
Travel Order: OMS-TO 710</t>
  </si>
  <si>
    <t>DTR &amp; Attachments: 
SHAgripa Jr. (3/1-15 &amp; 16-30/25)</t>
  </si>
  <si>
    <t>DTR &amp; Attachments: 
MHSN &amp; 14 (4/16-30/25)</t>
  </si>
  <si>
    <t>DTR &amp; Attachments: 
DDLD &amp; 4 (16-30/25)</t>
  </si>
  <si>
    <t>DTR &amp; Attachments: 
RR Vinas (5/1-15/25)
PGL Credo &amp; 3 (5/1-15/25)</t>
  </si>
  <si>
    <t>To Catanduanes: [tranmittal only]
Return of 3rd &amp; Final Billing of Contract No. CAT-CARP-001-23INF</t>
  </si>
  <si>
    <t>DTR &amp; Attachments: 
MCSN Azutea &amp; 6 (5/1-15/25)
GNJ Jacob (5/1-15/25)
JS Cellano &amp; 3 (5/1-15/25)
MCR Alvarez &amp; 6 (5/15/25)</t>
  </si>
  <si>
    <t>To ROV:
List of players in Celebration of the NIA 62nd Anniversary</t>
  </si>
  <si>
    <t>DTR &amp; Attachments: (Admin copy)
SA Balondo &amp; 8 (4/16-30/25)</t>
  </si>
  <si>
    <t>PCR:
MNOH Mahaba RIS (MAZOIA)
REPNIS CY 2023</t>
  </si>
  <si>
    <t>DTR &amp; Attachments: (Admin copy)
JR Dayupay &amp; 10 (4/16-30/25)</t>
  </si>
  <si>
    <t>Response to 8888 Citizen'S Complaint Hotline Ticket reference No. P 202407429-62-14</t>
  </si>
  <si>
    <t>From Catanduanes:
Certificate of compliance with attached rectified works 
Repair/Resto of Alibuag CIS (CAT-REPCIS-003-24INF)</t>
  </si>
  <si>
    <t>[Internal]
Inspection Report on Heavily silted main canal at Mahaba RIS (MAZOIA)</t>
  </si>
  <si>
    <t>Application for Leave
RG Llave (4/14/25)
RA Masagca (4/23/25)</t>
  </si>
  <si>
    <t>From Catanduanes:
Certificate of compliance with attached rectified works 
Repair/Resto of Tilod-Sta. Maria CIS 
CAT-REPCIS-006-24INF)</t>
  </si>
  <si>
    <t>From Catanduanes:
Sworn Statement, letter of intent, show cause letter &amp; catch up plan for TNB Builders</t>
  </si>
  <si>
    <t>From Catanduanes :
Request for Additional personnel (Clerk Processor B-JO) in the Admin &amp; Finance Section of Catanduanes Sub Office</t>
  </si>
  <si>
    <t>From Catanduanes :
Endorsement of the Catanduanes employees for the upgrading of Job Orders positions for Engineering Section</t>
  </si>
  <si>
    <t>Personnel Locator Slip: 
5/27/25, 10:00AM, W. Eusebio, Official</t>
  </si>
  <si>
    <t>Gate Pass Vcls: 708-2025</t>
  </si>
  <si>
    <t>Purchase Request:
PR No. 2025-05-0074</t>
  </si>
  <si>
    <t>Purchase Request:
PR No. 2025-05-0057</t>
  </si>
  <si>
    <t>To GSIS:
Request of billing statement for the insurable properties and equipment of NIA ACIMO</t>
  </si>
  <si>
    <t>DTR &amp; Attachments: 
JL Agripa Jr. &amp; 6 (5/1-15/25)</t>
  </si>
  <si>
    <t>Purchase Request:
PR No. 2025-05-0072</t>
  </si>
  <si>
    <t>DTR &amp; Attachments: 
AS Portuguez (5/1-15/25)
RGC Aycardo (5/1-15/25)
ANB Banga (5/1-15/25)
LKA Calabines (5/1-15/25)
CFB Nasol (5/1-15/25)</t>
  </si>
  <si>
    <t>To COA:
JEV Fund 501 LFP-Report of check issued (1/1-15/25)</t>
  </si>
  <si>
    <t>DCTV:
Internet Subscription (Albay) 
May 30, 2025 to June 29, 2025
Php 2,500.00</t>
  </si>
  <si>
    <t>DTR (Dam Operators)
FB Arcilla (5/1-15/25)</t>
  </si>
  <si>
    <t>Certification:
Contract No. RREIS-AL-084-18
Hi Tone Const. &amp; Devt. Corp</t>
  </si>
  <si>
    <t>Travel Order: OMS-TO 719</t>
  </si>
  <si>
    <t>PERSONNEL LOCATOR SLIP: 
05/27/25; 1:30 PM; OFFICIAL; LBP REPORT FUND TRANSFER; VMM</t>
  </si>
  <si>
    <t>Minutes of the Meeting:
1st Quarter Strategic Review &amp; Planning for Calendar year 2025</t>
  </si>
  <si>
    <t>Cheques &amp; atttachments:
1. NIAESP (Php 15,000.00)
2. FICELCO (Php 9,507.91)
3. Alexandra Mae L. Dela Cruz (Php 2,100.00)
4. NIAMPCO (Php 22,040.00)
5. Jacknel Construction (Php 25,000.00)</t>
  </si>
  <si>
    <t>Proposal:
Refresher on Financial Management System Training/Workshop cum GAD for IA treasurers IA</t>
  </si>
  <si>
    <t>Travel Order:
ADM-TO 062</t>
  </si>
  <si>
    <t>[Internal]
Memorandum 
Mandatory attendance to practices and rehearsals for the NIA 62nd Annversary Festival Performance and Modern Dance competition</t>
  </si>
  <si>
    <t xml:space="preserve">Purchase Order:
Emeyer Gasoline Station
Fuel Consumption (Php 48,486.00)
June </t>
  </si>
  <si>
    <t>Purchase Order:
Emeyer Gasoline Station 
July to Aug. 2024 (Php 48,846.00)</t>
  </si>
  <si>
    <t>Payroll Register:
 Salem &amp; et al</t>
  </si>
  <si>
    <t>PLDT:
Internet Subscription (Catanduanes) May 2025 
Php 2,099.00</t>
  </si>
  <si>
    <t>To COA:
JEV Fund 501 COB-Report of Check Issued 
Feb. 16-28, 2025</t>
  </si>
  <si>
    <t>Purchase Order:
Rhaj Executive Inn &amp; Apartelle Inc. (Php 24, 160.00)</t>
  </si>
  <si>
    <t>DTR &amp; Attachments:
NS Reodique (5/1-15/25)</t>
  </si>
  <si>
    <t>Gate Pass Vcls: 711,713-2025
RIS: 402,403-2025
Transpo Req. : 565,563,564</t>
  </si>
  <si>
    <t>From CSPC:
OJT Applicants
1. Milanne Marylle B. Silva (EE)
2. Mikaela Quibot (CE)</t>
  </si>
  <si>
    <t>From CO:
Postponement of the Orientation and user training workshop for the online preparation of the OPCR system</t>
  </si>
  <si>
    <t>Gate Pass Mtrls: 075-2025</t>
  </si>
  <si>
    <t xml:space="preserve">To RO:
Condonation of Writing off of loans of unpaid ISF Back account balance per RA 10969
1. Pio Arevalo &amp; 26 </t>
  </si>
  <si>
    <t>Travel Order: OMS-TO 720, 721</t>
  </si>
  <si>
    <t>Cheques &amp; attachments:
FDS Const. &amp; Supply (Php 350,735.89)</t>
  </si>
  <si>
    <t>Purchase Request:
1. PR No. 2025-05-0070
2. PR No. 2025-05-0069
3. PR No. 2025-01-0002
4. PR No. 2025-05-0068</t>
  </si>
  <si>
    <t>To ROV:
PROGRAM OF WORKS (POW) OF MARIGONDON CIS (CY 2024)</t>
  </si>
  <si>
    <t>Cheque &amp; attachments:
PLDT Inc. (Php 1,967.81)</t>
  </si>
  <si>
    <t>To ROV:
PROGRAM OF WORKS (POW) OF Pandan Bongalon CIS under CY 2024 PCV</t>
  </si>
  <si>
    <t>To ROV :
Response to the letter of Atty. Agapito M. Tria II re the issued approved irrigation coverage certificate for land use conversion</t>
  </si>
  <si>
    <t xml:space="preserve">3rd &amp; Final Progress Billing
Cabilogan San-Juan RIS
AL-REPNIS-008-24INF
Sisbro Const. &amp; Supply Inc. </t>
  </si>
  <si>
    <t>To Catanduanes: [tranmittal only]
Approved copy of 2nd &amp; Final Billing of Mintay CIS (3 SETS)</t>
  </si>
  <si>
    <t>To Camsur IMO: (Engr. Cabiles)
Inventory of Custodian Slip of various equipment</t>
  </si>
  <si>
    <t>To COA:
JEV (Adjusments) Fund 501 LFP with supporting documents</t>
  </si>
  <si>
    <t>Purchase Order:
A.O Soriano Engineering Enterprises  
PO No. PO-ADM-2025-02-0020</t>
  </si>
  <si>
    <t>Purchase Order:
3JA Office and School Supplies 
PO No. PO-2025-02-0030</t>
  </si>
  <si>
    <t>Cheque &amp; attachments:
1. Emeyer Gasoline Station (Php 45,888.54)
2. Rhaj Executive Inn &amp; Apartelle Inc. (Php 26,156.25)
3. Virac Junction Hardware (Php 78,538.43)
4. Rhaj Executive Inn &amp; Apartelle Inc. (Php 7,812.50)
5. Angelo V. Marquez (Php 3,040.00)
6. DCTV Cable Network Broadband Services Inc. (Php 2,343.75)
7. Emeyer Gasoline Station (Php 46,229.24)
8. Rhaj Executive Inn &amp; Apartelle Inc. (Php 22,650.00)</t>
  </si>
  <si>
    <t>1st Progress Billing: [4 SETS with perfected contracts)
Estancia Labnig CIS (AL-CARP-REPCIS-014-24INF)
Omega Contracting and Devt. Corp.
Php 4,406,515.30</t>
  </si>
  <si>
    <t>Contract Agreement
1. Cabraran Pequeño CIS
2. Upper Libod CIS
3. Tagas Alcakala Quilicao
4. Caningag CIS
5. Carangag CIS</t>
  </si>
  <si>
    <t>MCGS is on official business: OIC: LFCP</t>
  </si>
  <si>
    <t>Gate Pass Vcls: 714-2025
RIS: 404-2025
Travel Order: ENG-TO 836</t>
  </si>
  <si>
    <t>Sitio Bascaran, Libod Camalig</t>
  </si>
  <si>
    <t>1st Progress Billing ( with perfected contracts)
Libjo CIS (AL-EGPIPSOL-012-24INF)
Kratos Devt. Corporation
4 sets</t>
  </si>
  <si>
    <t>Request to render overtime:
1. AMD Balingasa (5/18/25)</t>
  </si>
  <si>
    <t>To COA: [transmittal only]
JEV Fund 501 LFP-Report of Check issued with supporting documents (1/16-31/25)</t>
  </si>
  <si>
    <t>Personnel Locator Slip: 
5/28/25, 9:30am, ENRingad, Personal</t>
  </si>
  <si>
    <t>Travel Order: OMS-TO723</t>
  </si>
  <si>
    <t>to conduct inspection of design of diversion works of on going CY 2024 CARP IC Project</t>
  </si>
  <si>
    <t>Gate Pass Vcls: 715-2025
Travel Order: ENG-TO 837</t>
  </si>
  <si>
    <t>To ROV: 
Request for issuance of Irrigation Coverage Certification
1. Levy Santillan 
Area per title (ha) : 1.0665</t>
  </si>
  <si>
    <t>Travel Order: OMS-TO 727, OMS-TO 722, OMS-TO 724, 725,726</t>
  </si>
  <si>
    <t>Exit Conference for Financial Audit for CY 2024, June 3, 2025</t>
  </si>
  <si>
    <t>From DPWH ROV: 
Immediate Implementation of the Construction of the Flood Mitigation Structure along the Cabilogan River under GAA of FY 2025</t>
  </si>
  <si>
    <t>From GSIS:
Noted Discrepancies of NIA ACIMO Premium and Loan Remittances due month of March 2025</t>
  </si>
  <si>
    <t>From Region:
OM No. 031 s. 2025: Contest Guidelines for the NIA 62nd Anniversary Celebration</t>
  </si>
  <si>
    <t>From Central Office:
Simultaneous Tree Planting Activity as Part of the NIA's Founding Anniversary Program 2025 on June 4, 2025</t>
  </si>
  <si>
    <t>From Health Quarters:
Promotion of Services</t>
  </si>
  <si>
    <t>From Region:
Invitation to Apply for Vacant Position
Division Manage A- NIA Region XII</t>
  </si>
  <si>
    <t>IFPB</t>
  </si>
  <si>
    <t>MHSN</t>
  </si>
  <si>
    <t>MC No. 40 s. 2025
Declaration of Monday, 12 May, 2025, as a Special (Non-Working) Holiday throughtout the Country for the National and Local Elections</t>
  </si>
  <si>
    <t>Capsulized Basic Leadership Dev't. Course, System Management Workshop, Financial Management System Training/Workshop for Uswag Milibas Irrigators' Association Inc.</t>
  </si>
  <si>
    <t>Gatepass-Vcls: 716-2025</t>
  </si>
  <si>
    <t>0000000000000002313131313131313131313131313131313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</si>
  <si>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t>
  </si>
  <si>
    <t>To Region:
Project Completion Report (Albay)
MAZOIA 2023 &amp; TAPSSIA 2022</t>
  </si>
  <si>
    <t>Glory's Diner for meal and snacks for 1-day seminar proposal for Women's Month Celebration in connection with Gender and Development 
March 12, 2025 @ NIA ACIMO Conference Room (43 pax)</t>
  </si>
  <si>
    <t>Emeyer Gasoline Station for Fuel consumption of NIA Albay 
July 2024</t>
  </si>
  <si>
    <t>Preli's Merchandise for Supply and Delivery of Dri-Fit T-shirt for NIA Albay-Catanduanes IMO
January 20, 2025</t>
  </si>
  <si>
    <t>Travel Order: OMS TO-728</t>
  </si>
  <si>
    <t>May 29, 2025</t>
  </si>
  <si>
    <t>Bascaran, Libod, Camalig</t>
  </si>
  <si>
    <t>May 28, 2025</t>
  </si>
  <si>
    <t>May 30, 2025</t>
  </si>
  <si>
    <t>Homapon &amp; Buraguis, Legazpi City</t>
  </si>
  <si>
    <t xml:space="preserve">Lot Identification/Site Validation </t>
  </si>
  <si>
    <t>Travel Order: ENG TO-838, 839</t>
  </si>
  <si>
    <t>Pump Testing</t>
  </si>
  <si>
    <t>Gatepass-Vcls: 717, 718, 719-2025
RIS: 405, 406-2025
Transpo. Req.: 568, 569-2025</t>
  </si>
  <si>
    <t>Gatepass Mtls: 076, 077-2025</t>
  </si>
  <si>
    <t>Gatepass-Vcls: 720, 721-2025</t>
  </si>
  <si>
    <t>Malinao, Albay</t>
  </si>
  <si>
    <t>Travel Order: ENG TO-841
                         OMS TO-729</t>
  </si>
  <si>
    <t>Quincena Accomplishment Report
February &amp; March 2025
AJM Delgado</t>
  </si>
  <si>
    <t>Payroll &amp; Wages: (May 1-15, 2025)
1. C. Azutea &amp; 7
2. MCR Alvarez &amp; 5
3. A. Portuguez &amp; 4
4. Peligan &amp; 1
5. L. Calabines &amp; 3
6. C. Nasol &amp; 5
7. G. Manlangit &amp; 2
8. G. Aycardo &amp; 6</t>
  </si>
  <si>
    <t>Monetization (Leave Credits)
1. MA Alnas (Php 21,131.54)
2. E Tendenilla (Php 9,903.21)
3. J Olaviaga (7,511.31)
4. N Nash (Php 17,647.68)</t>
  </si>
  <si>
    <t>Night Differential (January-December 2024)
1. M. Balita (Php 66,301.74)
2. D. San Buenaventura (Php 57,318.57)
3. J. Paje (Php 64,357.95)
4. S. Balondo (Php 50,815.98)</t>
  </si>
  <si>
    <t>Transmittal: 
Bank Reconciliation-Fund 501
April 2025  
LBP &amp; DBP</t>
  </si>
  <si>
    <t>Check &amp; Attachments:
Kratos Development Corporation - 7,894,093.35
1st Progress Billing
Libjo CIS
AL-EGPIPSOL-012-24INF</t>
  </si>
  <si>
    <t>Check &amp; Attachments:
Sisbro Construction &amp; Supply - 4,422,634.36
3rd &amp; Final Progress Billing
Cabilogan San Juan RIS
AL-REPNIS-008-24INF</t>
  </si>
  <si>
    <t>Check &amp; Attachments:
Rhaj Executive Inn &amp; Apartelle, Inc - 7,612.50
NIA Staff meals &amp; snacks for Year End assessment last 12/23/24</t>
  </si>
  <si>
    <t>Resignation Letter of Mr. Chlowell Ferby Nasol</t>
  </si>
  <si>
    <t>From BUPC:
Request for Internship BSCS
Ms. Cylysce Karie C. Brijuega</t>
  </si>
  <si>
    <t>Travel Order: OMS-TO 730</t>
  </si>
  <si>
    <t>NIA FUND 501-LFP for fund transfer for GSIS remittance
Php 312,669.05
March 2025</t>
  </si>
  <si>
    <t>[Transmittal Only]
Perfected Contract of the Infrastructure project CY 2025
1. Cabraran Pequeño CIS</t>
  </si>
  <si>
    <t>NIA F-COB for GSIS remittance for the month of December 2024
Php 14,404.51</t>
  </si>
  <si>
    <t>RCI COB
May 1-15, 2025</t>
  </si>
  <si>
    <t>Transmittal &amp; Attachments:
LFP - April 2025</t>
  </si>
  <si>
    <t>Transmittal &amp; Attachments:
COB - April 2025</t>
  </si>
  <si>
    <t>Fund Transfer:
NIA-F-CARP
(Inadvertent Payment) for tax
J. Brioso</t>
  </si>
  <si>
    <t>Payroll &amp; Wages: (March 1-15, 2025)
G. Arabaca
Php 17,554.09</t>
  </si>
  <si>
    <t>[Admin Copy]
Quincena Accomplishment Report
April 16-30, 2025
R. Paraiso</t>
  </si>
  <si>
    <t>TEV 
February - April 2024
Mariano Arroyo Jr.</t>
  </si>
  <si>
    <t>Bureau of Treasury 
Liquidation Damage
March - April 2025</t>
  </si>
  <si>
    <t>Fund Transfer:
NIA-F-CARP
GSIS Remittance (Dec 2024)</t>
  </si>
  <si>
    <t>Reimbursement of Registration Fee for the Irrigation Managers Association of the Philippines Convention dated March 27-30, 2025 
Mark Cloyd G. So</t>
  </si>
  <si>
    <t>PCR
1. Quinartilan CIS CY 2024
2. Ogsong RIS CY 2023 (REPNIS)
3. Ogsong RIS CY 2022 (REPNIS)</t>
  </si>
  <si>
    <t>Rhaj Executive Inn &amp; Appartelle Inc - Php 8,120.00
NIA Staff Meals &amp; snacks for 1 Day NIA Catanduanes Sub-Office Strategic Management Review &amp; Planning for 1st Quarter 2025 last 3/28/2025</t>
  </si>
  <si>
    <t>Rhaj Executive Inn &amp; Appartelle Inc - Php 39,000.00
NIA Staff Meals &amp; snacks for 1 Day 2025 signing of IMT Contract for Irrigators Association in Catanduanes
March 11, 2025</t>
  </si>
  <si>
    <t>Report of Collection &amp; Deposit 
April 28, 2025 - May 27, 2025</t>
  </si>
  <si>
    <t>Signature for JEV:
Glory's Diner- February 24-27, 2025</t>
  </si>
  <si>
    <t>Gate pass: 722, 723-2025
RIS: 407, 408-2025</t>
  </si>
  <si>
    <t>Travel Order: 
ADM TO 063</t>
  </si>
  <si>
    <t>FIVC &amp; Final Inspection Report
Bariw San Carlos CIS</t>
  </si>
  <si>
    <t>Final Inspection Report 
Marigondon #1, Lower Talisay #1, Masarawag #1 and Lidong Maynaga #1 CIS</t>
  </si>
  <si>
    <t>FIVC - Resolution No. AC007-25
San Francisco RIS
Sanrho Builders</t>
  </si>
  <si>
    <t>Submission of Status of Funds for FUND 501-LFP as of April 30, 2025
GAA 2025, GAA 2024, GAA 2023</t>
  </si>
  <si>
    <t>2nd Endorsement (May 13, 2025) 
Request of Information re: Irrigation Systems in the Province of Catanduanes</t>
  </si>
  <si>
    <t>Request for re-validation of Lot No. 138 covered by TCT No. 078-2024000240 in the name of Homer L. Fabia and the name of Escolastico L. Fabia</t>
  </si>
  <si>
    <t>Approved CY 2025 POW (Additional)
Tambo CIS (10M)</t>
  </si>
  <si>
    <t>Variation Order
Repair/Restoration of Panganiban CIS
CAT-REPCIS-008-24INF</t>
  </si>
  <si>
    <t>Variation Order
Bugao &amp; Obo Mosbos CIS
CAT-REPCIS-006-24INF</t>
  </si>
  <si>
    <t>Cellphone Allowance
Mark Cloyd G. So
January to April 2025
Php 8,000.00</t>
  </si>
  <si>
    <t>Cellphone Allowance
Jessica V. Peñaflor
January to May 2025
Php 5,000.00</t>
  </si>
  <si>
    <t>PCR
MNOH Mahaba RIS (MAZOIA)
CCAW-NIS CY 2022</t>
  </si>
  <si>
    <t>Travel Order: OMS TO-731</t>
  </si>
  <si>
    <t>Gatepass 726, 724, 725
RIS: 409, 410-2025
Travel Order: OMS TO-732</t>
  </si>
  <si>
    <t>[Transmittal and Attachment]
POW of Marigondon CIS CY 2025</t>
  </si>
  <si>
    <t>[Transmittal and Attachment]
POW of Prisa Left Quinale CIS (QRF CY 2025)</t>
  </si>
  <si>
    <t>[Transmittal and Attachment]
CY 2025 Program of Works of San Francisco RIS</t>
  </si>
  <si>
    <t>AUTHORITY TO RENDER OVERTIME SERVICES:
JA. AMADOS (MAY 29, 2025)
JS. CELLANO (MAY 25, 2025)</t>
  </si>
  <si>
    <t>PAYROLL (MAY 16-31, 2025)
BPB (PHP 5, 183.18)
DAYUPAY &amp; 2 (PHP 35, 312.67)
S. BALONDO &amp; 7 (PHP 91, 757.14)</t>
  </si>
  <si>
    <t>PAYROLL (MAY 16-31, 2025)
G. ARABACA &amp; 9 (PHP 147, 510.88)
E. ABILA &amp;5 (PHP 76, 486.68)
A.J. DELGADO (PHP 9, 082.91)
MD. BELGADO &amp; 4 (PHP 73, 688.18)
N. ORAYE (10, 616.42)
R. NACARIO (9, 378.92)</t>
  </si>
  <si>
    <t>PAYROLL (MAY 16-31, 2025)
C. LONTAC (8, 868.96)
M. DACILLO &amp; 6 (98.423.20)
R. PARAISO (19, 309.50)
ADELANTE  &amp; 3 (46, 742.81)
R. LLAVE (8, 868.96)</t>
  </si>
  <si>
    <t>APPLICATION FOR LEAVE:
MM. ETCOBANEZ &amp; 8 OTHERS (MAY 2025)</t>
  </si>
  <si>
    <t>TO verify the elevation of canal lining @ lateral I of on going CY 2024 PROJECT</t>
  </si>
  <si>
    <t>TRAVEL ORDER: FIN-T0 009
ENG -TO 842</t>
  </si>
  <si>
    <t>BASUD MAGURANG UBALIW IA
REQUEST FOR THE SERVICE OF BACKHOE</t>
  </si>
  <si>
    <t xml:space="preserve">LGU GUINOBATAN 
OFFICE OF THE SANGUNIANG BAYAN
REQUESTING FOR ASSISTANCE </t>
  </si>
  <si>
    <t>PERSONNEL LOCATOR SLIP:
05/30/25; 9:30; OFFICIAL; VMM; REPORT COLLECTION</t>
  </si>
  <si>
    <t>BACK TO OFFICE REPORT ON THE FIELD INVESTIGATION/ VALIDATION FOR THE PROPOSED MODERNIZATION OF CABILOGAN SAN JUAN RIVER IRRIGATION SYSTEM</t>
  </si>
  <si>
    <t>INVITATION FOR RESOURCE SPEAKER FOR 2 DAY OPERATION AND MAINTENANCE DEVELOPMENT ON JUNE 4-5, 2025</t>
  </si>
  <si>
    <t>REVISED FORMAT OF TITLE BLOCK IN PREP. OF TECHNICAL PLANS AND DRAWINGS PREPARED/ SUBMITTED BY (IMO)</t>
  </si>
  <si>
    <t>TRAVEL ORDER: OMS-TO733</t>
  </si>
  <si>
    <t>PHIC FOR REMITTANCE FOR MARCH 2025:
 V.MANLANGIT &amp;1 (2,625.55)
ABILA &amp; 37 (51, 566.97)
M. DACILLO &amp; 9 (65, 746.56)</t>
  </si>
  <si>
    <t xml:space="preserve">ADJUSTMENTS LFP WITH ATTACHMENTS </t>
  </si>
  <si>
    <t>TRANSMITTAL 
COB (ADA PAYROLL) 
FEB 1-28, 2025</t>
  </si>
  <si>
    <t>TRANSMITTAL 
FUND 501
COB  FEB 1-15, 2025</t>
  </si>
  <si>
    <t>COB
LIST OF REVERTED ACCOUNTS PAYABLE
SEPTEMBER 2024</t>
  </si>
  <si>
    <t>PERSONNEL LOCATOR SLIP:
05/30/25; 2:30; PERSONAL; IFPB</t>
  </si>
  <si>
    <t>RIS: 411-2025</t>
  </si>
  <si>
    <t>AUTHORITY TO RENDER OVERTIME SERVICES:
MCR. ALVAREZ &amp; 3 (MAY 31, 2025)
MCR. ALVAREZ (JUNE 1, 2025)</t>
  </si>
  <si>
    <t>TEV:
VM. MANLANGIT
REIMBURSEMENT TRAVEL</t>
  </si>
  <si>
    <t>TEV WITH ATTACHMENTS
COB APRIL 2025
ADJUSTMENTS</t>
  </si>
  <si>
    <t>PAYROLL
MADRIDEO &amp;3
MAY 1-5, 2025
PHP 13,942.08</t>
  </si>
  <si>
    <t>PAYROLL
J. CELLANO &amp;2 (MAY 1-15)
PHP 18, 584.81</t>
  </si>
  <si>
    <t>NOTICE FOR THE NEGATIVE SLIPPAGE
FINAL WARNING (ICU STAGE)</t>
  </si>
  <si>
    <t>PCR 
BASUD MAGURANG (MUBIA) CIP
RREIS/NIS CY 2020</t>
  </si>
  <si>
    <t>PCR
BAGONG ABRE CIS
REPCIS CY 2024</t>
  </si>
  <si>
    <t>WATER  PERMIT APPLICATION FOR POSTING
V-ALB-2025-02-069-A
TABACO CITY WATER DISTRICT</t>
  </si>
  <si>
    <t>INQUIRY REGARDING OJT/INTERNSHIP OPPORTUNITIES (CSPC)COLLEGE OF ENGINEERING</t>
  </si>
  <si>
    <t>SUBMISSION OF JUSTIFICATIONS AND CATCH UP PLANS FOR PROJECTS THAT WILL NOT BE COMPLETED BY JUNE 2025</t>
  </si>
  <si>
    <t>ACIMO 5-501-2025-189
PS MIDYEAR BONUS FOR FY 2025
P1,054, 171</t>
  </si>
  <si>
    <t>TRANSMITTAL PAYMENT OF GSIS</t>
  </si>
  <si>
    <t>MPL 
REMITTANCE 
F501 CARP
DECEMBER 2023</t>
  </si>
  <si>
    <t>CHEQUE:
OMEGA CONTRACTING AND DEVELOPMENT CORP. 
(PHP 3,118,454.03)</t>
  </si>
  <si>
    <t>CHEQUE:
ALBAY ELECTRIC COOPERATIVE INC. 
PHP 351.21</t>
  </si>
  <si>
    <t>CHEQUE:
LIGAO CITY WATER DISTRICT 
PHP 2,167.02</t>
  </si>
  <si>
    <t>PCR 
PRISA LEFT QUINALE CIS
RREIS CY 2023</t>
  </si>
  <si>
    <t>PCR 
SAN FRANCISCO RIS
RESTO-CIS CY 2023</t>
  </si>
  <si>
    <t>MCGS is on official business: OIC: VEP</t>
  </si>
  <si>
    <t>TRAVEL ORDER: ENG TO-843 TO ENGTO-859</t>
  </si>
  <si>
    <t>CLEARANCE FORM OF BP. BALINGASA</t>
  </si>
  <si>
    <t>GATE PASS: 727-2025
RIS: 412-2025
TRANSPO. REQ: 576, 579-2025</t>
  </si>
  <si>
    <t>AUTHORITY TO RENDER OVERTIME SERVICES (MAY 31,2025)
JA. AMADOS &amp;2
JS. CELLANO</t>
  </si>
  <si>
    <t>PROPOSAL: 
CAPSULIZED BASIC LEADERSHIP DEVELOPMENT COURSE , SYSTEM MANAGEMENT WORKSHOP AND FINANCIAL MANAGEMENT SYSTEM TRAINING/WORKSHOP FOR USWAG MILIBAS IA</t>
  </si>
  <si>
    <t>ITINERARY OF TRAVEL: 
OMS-TO736 &amp; 735</t>
  </si>
  <si>
    <t>HYDRACORE CONSTRUCTION
1ST Progress Billing
Bayandong CIS
(ALCARP-REPCIS-016-24INF)</t>
  </si>
  <si>
    <t>ITINERARY OF TRAVEL: 
OMS-TO739, ENG-TO860, 863, 862, 861</t>
  </si>
  <si>
    <t>To conduct site inspection/validation of the on-going SOLAR CY-2024 project under EGPIP SOLAR/To assist staking-out of elevation and stationing of proposed intake</t>
  </si>
  <si>
    <t>June 4, 2025</t>
  </si>
  <si>
    <t>June 3, 2025</t>
  </si>
  <si>
    <t>Santicon SPIP</t>
  </si>
  <si>
    <t>Alobo-Gapo-Inarado CIS</t>
  </si>
  <si>
    <t>To conduct site inspection/validation of the on-going SOLAR CY-2024 project under EGPIP SOLAR</t>
  </si>
  <si>
    <t>June 5, 2025</t>
  </si>
  <si>
    <t>Estancia-Labnig CIS</t>
  </si>
  <si>
    <t>To conduct site inspection/validation of the on-going SOLAR CY-2024 project under CARP-IC</t>
  </si>
  <si>
    <t>June 2, 2025</t>
  </si>
  <si>
    <t>To assist in conducting site inspection/validation of the on-going SOLAR CY-2024 project under EGPIP SOLAR/To assist staking-out of elevation and stationing of proposed intake</t>
  </si>
  <si>
    <t>To assist in conducting site inspection/validation of the on-going SOLAR CY-2024 project under EGPIP SOLAR</t>
  </si>
  <si>
    <t>To assist in conducting site inspection/validation of the on-going SOLAR CY-2024 project under CARP-IC</t>
  </si>
  <si>
    <t>MNOH Hibiga RIS</t>
  </si>
  <si>
    <t>To conduct site inspection of the ongoing REPAIR-NIS project and validation of the completed DRIP</t>
  </si>
  <si>
    <t>June 6, 2025</t>
  </si>
  <si>
    <t>Cabilogan-San Juan RIS</t>
  </si>
  <si>
    <t>To conduct site validation of the rectification works of the completed EGPIP-SOLAR Project</t>
  </si>
  <si>
    <t>Ipanao SPIP</t>
  </si>
  <si>
    <t>To conduct survey for variation order of the ongoing EGPIP-SOLAR Project</t>
  </si>
  <si>
    <t>To conduct site validation of the rectification works of the completed CARP Project</t>
  </si>
  <si>
    <t>Badian-Catburawan CIS</t>
  </si>
  <si>
    <t>Caratagan</t>
  </si>
  <si>
    <t>Itinerary of Travel: ENG-TO 864, 865, 866
ADM-TO 064
OMS-TO 741</t>
  </si>
  <si>
    <t>Kairos Food and Allied Services Corp.
Php 100,100.00
May 19, 2025</t>
  </si>
  <si>
    <t>ATM 2D Ligao Food &amp; Refreshment Hub
April 15-16, 2025
Php 29,640.00</t>
  </si>
  <si>
    <t>ATM 2D Ligao Food &amp; Refreshment Hub
April 24-25, 2025
Php 29,640.00</t>
  </si>
  <si>
    <t>PCR
Magpanambo PIP CY 2019
Php 15,000,000.00</t>
  </si>
  <si>
    <t>JCM Construction Supply
Bagong Abre CIS
Php 140,628.60</t>
  </si>
  <si>
    <t>Project Allowance for the IMO Manager 
Mark Cloyd G. So
July 2024 to March 2025</t>
  </si>
  <si>
    <t>From DILG Virac:
Invitation to the 2025 RSCP Serbisyo Caravan/ Solution -Seeking Dialogue</t>
  </si>
  <si>
    <t>From Regional Office:
Revised Game Schedule</t>
  </si>
  <si>
    <t>From Regional Office:
Invitation to Participate in the Upcoming Funshoot Competition</t>
  </si>
  <si>
    <t>From Regional Office:
Documentation Events and Program Milestone</t>
  </si>
  <si>
    <t>From Regional Office:
Post-Qualification Evaluation of Contractors re: D'Brothers Internation Trading Corp.</t>
  </si>
  <si>
    <t>From Catanduanes:
PCR- Revised Attachments for Cy 2012 Projects
(1) Macutal CIS (2) Marambong CIS (3) Carangag CIS</t>
  </si>
  <si>
    <t>From Catanduanes:
2nd &amp; Final Billing 
Tilod-Sta. Maria CIS CY 2024
(for checking)</t>
  </si>
  <si>
    <t>From Catanduanes:
2nd &amp; Final Billing  (5 sets)
Tinago CIS CY 2024
(for checking)</t>
  </si>
  <si>
    <t>Travel Order: OMS-TO745</t>
  </si>
  <si>
    <t>From Catanduanes:
Documented Report on the conduct of Operational Test of Siphon at Siay CIP</t>
  </si>
  <si>
    <t>Travel Order: ADM-TO065</t>
  </si>
  <si>
    <t>From Catanduanes:
Pajo San Isidro SPIP CY 2025
 Revised Usufruct Agreement and other attachments</t>
  </si>
  <si>
    <t>From Catanduanes:
CY 2025 Pre-construction Documents
(1) Caningag CIS (2) Carangag CIS (3) Oco CIS</t>
  </si>
  <si>
    <t>From Catanduanes:
Attachments for CY 2025 QRF POW of Magsaysay-Begornia CIS</t>
  </si>
  <si>
    <t>From Catanduanes:
Attachments for CY 2025 POW of Danicop CIS</t>
  </si>
  <si>
    <t>From Catanduanes:
Attachments for CY 2025 QRF POW of Nagbarorong CIS</t>
  </si>
  <si>
    <t>From Catanduanes:
Re-submission of 2nd &amp; Final Billing
Supang-Datag CIS CY 2024</t>
  </si>
  <si>
    <t>From Catanduanes:
2nd &amp; Final Billing (for checking)
Panganiban CIS CY 2024</t>
  </si>
  <si>
    <t>Itinerary: OMS-TO742</t>
  </si>
  <si>
    <t>Request for Overtime:
June 1, 2025
AMD Balingasa &amp; 1 other</t>
  </si>
  <si>
    <t>Travel Order: OMS-TO746</t>
  </si>
  <si>
    <t>forwarded to Eng'g 06/02/25 @1:30PM</t>
  </si>
  <si>
    <t>Gate Pass Vcls: 728-2025
RIS: 413-2025
Transpo Req: 577-2025</t>
  </si>
  <si>
    <t>Personnel Locator Slip:
JP Papa &amp; R Viñas
06/02/2025 @ 2:00PM, Official</t>
  </si>
  <si>
    <t>Upper Libod CIS</t>
  </si>
  <si>
    <t>To conduct site inspection/ validation of rectification works of CY 2024 Project</t>
  </si>
  <si>
    <t>To conduct orientation/ seminar of items of works for CY 2025 project</t>
  </si>
  <si>
    <t>Itinerary: ENG-TO867</t>
  </si>
  <si>
    <t>GATEPASS: 729-2025
TR NO. 580-2025</t>
  </si>
  <si>
    <t>TRAVEL ORDER: OMS-TO737, 738, 734 &amp; 740</t>
  </si>
  <si>
    <t>INSPECTION REPORT ON CABILOGAN SAN JUAN RIS DAM</t>
  </si>
  <si>
    <t>TRANSMITTAL TO RO: 
CONDONATION OF WRITING OFF OF LOANSOF UNPAID ISF BACK ACCOUNT BALANCE PER RA 10969</t>
  </si>
  <si>
    <t>ITINERARY OF TRAVEL: 
OMS-TO744 &amp; 743</t>
  </si>
  <si>
    <t>AUTHORITY TO RENDER OVERTIME SERVICES (MAY 31,2025)
C. PETILLA &amp;1</t>
  </si>
  <si>
    <t>AUTHORITY TO RENDER OVERTIME SERVICES (MAY 31,2025)
JB. COMPLETO &amp;5</t>
  </si>
  <si>
    <t>PCR
CAWAYAN CIS
REPCIS CY 2023
Php 5M</t>
  </si>
  <si>
    <t>PURCHASE REQUEST:
VARIOUS AUDIO EQUIPMENT FOR THE USE OF NIA ACIMO</t>
  </si>
  <si>
    <t>PURCHASE REQUEST:
SUPPLY AND DELIVERY OF HP ORIGINAL 336A LASERJET TONER CARTRIDGE (YIELD~7,400 ISO PAGES*)</t>
  </si>
  <si>
    <t xml:space="preserve"> OFFICE MEMO NO. IMO029
NOTICE OF MEETING RE; COA EXIT CONFERENCE</t>
  </si>
  <si>
    <t xml:space="preserve"> GATE PASS: 730, 731-2025
RIS: 414-2025
 TR: 583, 581-2025</t>
  </si>
  <si>
    <t>TRAVEL ORDER: 
ENG-TO868 &amp; OMS-TO747</t>
  </si>
  <si>
    <t>PCR
CABILOGAN SAN JUAN RIS
CY 2022 (4SETS)</t>
  </si>
  <si>
    <t>Mahaba RIS (OSMCIA &amp; TAPSIA)</t>
  </si>
  <si>
    <t>To conduct survey works and site inspection</t>
  </si>
  <si>
    <t>To conduct Stake-out survey works</t>
  </si>
  <si>
    <t>Travel Order: ENG TO-869, 870
Gatepass-Vcls: 732-2025 
RIS: 415-2025
Daily Driver's Trip Ticket: 269-2025</t>
  </si>
  <si>
    <t>Itinerary of Travel: OMS-TO 749, 750, 751, 752</t>
  </si>
  <si>
    <t>PCR 
Hibiga RIS (HRISIA) 
CY 2023
(4 sets)</t>
  </si>
  <si>
    <t>PCR 
Itba CIP 
CY 2019
(4 sets)</t>
  </si>
  <si>
    <t>Personnel Locator Slip:
Christian Levy Lontac, 6/3/2025, 10:00AM, official</t>
  </si>
  <si>
    <t>Check &amp; Attachments:
Albay Electric Cooperative Inc.
Php 31,352.23</t>
  </si>
  <si>
    <t>Travel Order: OMS-TO 753, 754</t>
  </si>
  <si>
    <t>AUTHORITY TO RENDER OVERTIME SERVICES:
VJ. Peralta
G. Navarro
June 6, 2025</t>
  </si>
  <si>
    <t>Travel Order: 
OMS-TO 755</t>
  </si>
  <si>
    <t>Travel Order:
OMS-TO 756</t>
  </si>
  <si>
    <t>From Region:
MC No. 33 s. 2025
Amendment to NIA MC No. 100 s.2024 on "NIA TWG for the NIA Reorganization Proposal"</t>
  </si>
  <si>
    <t>From Region:
NIA-Supported DA Programs</t>
  </si>
  <si>
    <t>From Region:
Compliance with Final Inspection Findings and Contractual Obligations</t>
  </si>
  <si>
    <t>From Region:
Posting Invitation to Apply for Vacant Positions</t>
  </si>
  <si>
    <t>From Region:
(Adv. Copy) - Submission of Project ID of Line Projects Under FSDE CY 2026</t>
  </si>
  <si>
    <t>From Region:
Training/Workshop in Online Contract Monitoring on June 19-20, 2025 at NIA ROV</t>
  </si>
  <si>
    <t>From Region:
MC NO. 38 s.2025
Office of the President MC No. 77 s. 2025</t>
  </si>
  <si>
    <t>Adjust unreconciled amount dated 8/2020</t>
  </si>
  <si>
    <t>Paid payroll
A. Portuguez &amp; A. Dela Cruz
August 16-31, 2023</t>
  </si>
  <si>
    <t>Payroll 
F. Arcilla &amp; 6
May 1-15, 2025
Php 32,399.40</t>
  </si>
  <si>
    <t>Payroll 
E. Beo &amp; 6
May 1-15, 2025
Php 46,383.42</t>
  </si>
  <si>
    <t>TEV
Lech Fidel C. Pante
January to February 2025</t>
  </si>
  <si>
    <t>Payroll
A. Banga &amp; 5
May 1-15, 2025
Php 40, 108.24</t>
  </si>
  <si>
    <t>1st Endorsement 
Endorsing the Project Inspection Report on the Macutal CIS</t>
  </si>
  <si>
    <t>Bulusan SPIP, Bonbon SPIP, Libon,Albay</t>
  </si>
  <si>
    <t>Buga SPIP, Libon, Albay</t>
  </si>
  <si>
    <t>To assist in Supervising/Monitoring the on-going construction under CY - 2024 project</t>
  </si>
  <si>
    <t>Itinerary of Travel: ENG-TO 871</t>
  </si>
  <si>
    <t>From Catanduanes:
PCR of CY 2023 
Repair/Restoration of Gigmoto CIS</t>
  </si>
  <si>
    <t xml:space="preserve">                                                                                                                                                                                                                                                                                                                                                                                                                                                                                                                                                                                                                                                                                                                                                                                                                                                                                                                                                                                                                                                                                                                                                                                                                                                                                                                                                                                                                                                                                                                                                                                                                                                                                                                                                                                                                                                                                                                                                                                                                                                                                                                                                                                                                                                                                                                                                                                                                                                                                                                                                                                                                                                                                                                                                                                                                                                                                                                                                                                                                                                                                                                                                                                                                                                                                                                                                                                                                                                                                                                                                                                                                                                                                                                                                                                                                                                                                                                                                                                                                                                                                                                                                                                                                                                                                                                                                                                                                                                                                                                                                                                                                                                                                                                                                                                                                                                                                                                                                                                                                                                                                                                                                                                                                                                                                                                                                                                                                                                                                                                                                                                                                                                                                                                                                                                                                                                                                                                                                                                                                                                                                                                                                                                                                                                                                                                                                                                                                                                                                                                                                                                                                                                                                                                                                                                                                                                                                                                                                                                                                                                                                                                                                                                                                                                                                                                                                                                                                                                                                                                                                                                                                                                                                                                                                                                                                                                                                                                                                                                                                                                                                                                                                                                                                                                                                                                                                                                                                                                                                                                                                                                                                                                                                                                                                                                                                                                                                                                                                                                                                                                                                                                                                                                                                                                                                                                                                                                                                                                                                                                                                                                                                                                                                                                                                                                                                                                                                                                                                                                                                                                                                                                                                                                                                                                                                                                                                                                                                                                                                                                                                                                                                                                                                                                                                                                                                                                                                                                                                                                                                                                                                                                                                                                                                                                                                                                                                                                                                                                                                                                                                                                                                                                                                                                                                                                                                                                                                                                                                                                                                                                                                                                                                                                                                                                                                                                                                                                                                                                                                                                                                                                                                                                                                                                                                                                                                                                                                                                                                                                                                                                                                                                                                                                                                                                                                                                                                                                                                                                                                                                                                                                                                                                                                                                                                                                                                                                                                                                                                                                                                                                                                                                                                                                                                                                                                                                                                                                                                                                                                                                                                                                                                                                                                                                                                                                                                                                                                                                                                                                                                                                                                                                                                                                                                                                                                                                                                                                                                                                                                                                                                                                                                                                                                                                                                                                                                                                                                                                                                                                                                                                                                                                                                                                            </t>
  </si>
  <si>
    <t>Application for Leave
W. Eusebio (6/5/25,5/23&amp;26/25, 5/13/25)
R. Renon (6/2/25)
R. Paraiso (5/6/25)
C. Rastrullo (6/13&amp;16/25)
A. Francia (5/9/25)</t>
  </si>
  <si>
    <t>Gatepass-vcls: 734-2025
RIS: 416-2025</t>
  </si>
  <si>
    <t>Payroll and Wages (May 1-15, 2025)
G. Jacob (Php 8,551.31)
Oli &amp; 2 (Php 22, 725.92)
JL Agripa &amp; 7 (Php 66,540.80)
P. Credo &amp; 3 (Php 32,341.88)</t>
  </si>
  <si>
    <t>Report of Accountability for Accountable Forms
Fund 501 - COB
May 1-31, 2025</t>
  </si>
  <si>
    <t>Travel Order:
ENG-TO 872</t>
  </si>
  <si>
    <t>Application for Leave:
JB Nacario (5/28/25)
CL Lontac (5/20/25)
E. Jacob (5/30/25)
A. Calpe (6/16/25)
R. Nacario (5/23/25)
Jemar Peñaflor (6/4&amp;5/25)</t>
  </si>
  <si>
    <t>Timebook &amp; Attachments: 
May 1-15, 2025
R. Nacario
N. Oraye
C. Lontac
AJ Delgado
M. Dacillo &amp; 6
MD Belgado &amp; 4
S. Balondo &amp; 7
J. Dayupay &amp; 2
B. Balingasa 
E. Abila &amp; 5</t>
  </si>
  <si>
    <t>DTR and Attachments:
LF Pante (May 1-15, 2025 &amp; April 16-30, 2025)
D. Rebadajo (May 1-15, 2025)</t>
  </si>
  <si>
    <t>[Admin Copy]
DTR &amp; Attachments:
J. Bombita</t>
  </si>
  <si>
    <t>Gatepass-vcls: 735, 736-2025
RIS: 417-2025
Transpo. Request: 587,588-2025</t>
  </si>
  <si>
    <t>NIA-DPWH Convergence Program for FY 2026</t>
  </si>
  <si>
    <t>Travel Order:
ADM-TO 066</t>
  </si>
  <si>
    <t>Travel Order:
ADM-TO 067, 068</t>
  </si>
  <si>
    <t>Daily Driver's Trip Ticket
297 to 307-2025</t>
  </si>
  <si>
    <t>[Transmittal Only]
ATTACHMENT PLANS FOR OLOGON SPIP POW (CY 2025)</t>
  </si>
  <si>
    <t>POST QUALIFICATION EVALUATION 1.KM88 CONSTRUCTION, INC. &amp; 1</t>
  </si>
  <si>
    <t>REMINDER SUBMISSION OF SUMMARY REPORT ON (ISF) COLLECTION</t>
  </si>
  <si>
    <t>OM NO. 54, S. 2025
AMENDMENT TO NIA OM NO. 166, S. 2024 ON "NIA TECHNICXAL GROUP (TWG) FOR THE NIA REORGANIZATION PROPOSAL"</t>
  </si>
  <si>
    <t>NOTICE OF MEETING ATTEND MANAGERS CONFERENCE 
JUNE 4-5, 2025-8:00 AM</t>
  </si>
  <si>
    <t>[ADV COPY] SUBMISSION OF REQUESTED DATA AND INFORMATION FOR PROPOSED PPAs WITHIN THE BICOL RIVER BASIN</t>
  </si>
  <si>
    <t>REQUEST FOR CREATION OF JOB ORDER POSITIONS JUNE TO DECEMBER 2025</t>
  </si>
  <si>
    <t>TRAVEL ORDER: 
OMS-TO759</t>
  </si>
  <si>
    <t>GATE PASS: 737-2025</t>
  </si>
  <si>
    <t>LIVELIHOOD PROGRAM 
RECEPIENTS QUARTERLY MEETING ON JUNE 11, 2025</t>
  </si>
  <si>
    <t>To ROV: 
Program of Works of San Francisco RIS (CY 2025)</t>
  </si>
  <si>
    <t xml:space="preserve">Proposal:
Capsulized basic leadership develoment course, system management workshp and financial management system training/workshop for alcala kilicao tagas IA Inc. </t>
  </si>
  <si>
    <t xml:space="preserve">To ROV: 
Attachments of plans for Ologon SPIP POW (CY 2025) </t>
  </si>
  <si>
    <t>To ROV:
Audit Compliance Report (Table 1) as of April 30, 2025</t>
  </si>
  <si>
    <t>To ROV:
Additional attachmens for plans of Mabini CIS CY 2024 (3 copies)</t>
  </si>
  <si>
    <t>Purchase Request:
PR No. 2025-06-0075 
Php 31,200.00</t>
  </si>
  <si>
    <t>Gate Pass Vcls: 738,739,740-2025
RIS: 418,419,420-2025</t>
  </si>
  <si>
    <t>To ROV:
Validation Report on the proposed various irrigation project in the 3rd district of albay for funding assistance endorsed by Hon. Fernando T. Cabredo for inclusion in the FY 2026 Budget proposal</t>
  </si>
  <si>
    <t>Permit to enter/construct and right of waiver
1) Jaime T. Abundo</t>
  </si>
  <si>
    <t>From DILG:
Baranggayan 2025 -  Retooled Community Support Program (RCSP) on June 10 to 13, 2025</t>
  </si>
  <si>
    <t>Cheques &amp; attachments:
Social Security System (Php 12,160.00)
Social Security System (Php 11,615.00)</t>
  </si>
  <si>
    <t>Request to render overtime work:
RP Bonapos &amp; 1 (5/31/25)
AB Calpe (5/31/25)</t>
  </si>
  <si>
    <t>Travel Order:
ADM-TO 069</t>
  </si>
  <si>
    <t>Request for issuance of irrigation coverage certification 
1. Maria Chavez (Lot. No. 3671-A)</t>
  </si>
  <si>
    <t>Travel Order: OMS-TO 761, 760, 798</t>
  </si>
  <si>
    <t>Authority to render OT:
1. MHS Nate &amp; 1( 6/6/25/)
2. JS Cellano &amp; 2 (6/6/25)
3. AP Francia (6/7/25)</t>
  </si>
  <si>
    <t>Gate Pass Vcls: 741-2025
RIS: 421-2025
Transpo Req. : 592-2025
Travel Order: ENG-TO 875</t>
  </si>
  <si>
    <t>conduct lot identification</t>
  </si>
  <si>
    <t xml:space="preserve">Hibiga RIS HRIS IA, Polangui Albay </t>
  </si>
  <si>
    <t>To conduct inspection for partial billing of ongoing CY 2024 Project</t>
  </si>
  <si>
    <t>Travel Order: ENG-TO 876</t>
  </si>
  <si>
    <t>The NIA-ACIMO Institutional Development Section will hold a meeting on June 9, 2025 at 9:00AM</t>
  </si>
  <si>
    <t>Gatepass: 742-2025
Personnel Locator Slip:
Christian Levy Lontac, 6/5/25, 9:30AM, Official
Daily Driver's Trip Ticket: 308-2025</t>
  </si>
  <si>
    <t>To Acting Municipal Mayor:
Invitation to attend the Final Pre construction on June 11, 2025, Brgy. Hall Bascaran, Daraga Albay</t>
  </si>
  <si>
    <t>Requested to render overtime:
1. JA Siguenza (6/4/25)</t>
  </si>
  <si>
    <t>Gate Pass Vcls: 743, 744-2025
Travel Order: OMS-TO 763</t>
  </si>
  <si>
    <t>Authority to render overtime services:
1. AP Francia (6/7/25)
2. SH Agripa (6/6/25)</t>
  </si>
  <si>
    <t>Travel Order: 
OMS-TO 765</t>
  </si>
  <si>
    <t>Gate pass vcls: 078-2025</t>
  </si>
  <si>
    <t>Travel Order: OMS-TO 766</t>
  </si>
  <si>
    <t>Travel Order: ADM-TO 070
Authority to render overtime services:
1. AB Calpe (6/7/25)
2. RP Bonapos &amp; 1(6/5-7/25)
3. I Cullat &amp; 2 (6/6/25)
RIS: 429-2025</t>
  </si>
  <si>
    <t>Personnel Locator Slip: 
6/5/25, 3:00pm, DP Vibar, Official</t>
  </si>
  <si>
    <t>Requested to render overtime:
1. AJB Roda (6/6/25)</t>
  </si>
  <si>
    <t>Requested to render OT:
1. JA Dolz (6/6-7/25)
2. JA Siguenza (6/6-7/25)</t>
  </si>
  <si>
    <t>Variation Order No. 1 
South Quinale RIS
AL-REPNIS-021-24INF
CPR Const. &amp; Supply Inc</t>
  </si>
  <si>
    <t>to assist  CO Personnel</t>
  </si>
  <si>
    <t>Travel Order: ENG-TO 877
Authority to render overtime services:
1. RS Nacario (6/6-7/25)
2. DP Vibar &amp; 6 (6/7/25)
3. FS Gestiada (6/6/25)
4. ROClariño &amp; 1 (6/6/25)
5. E Peligan &amp; 1 (6/6/25)
6. JB Completo (6/7/25)
7. AML Dela Cruz (6/7/25)
8. CPetilla (6/7/25)
9. IFP Berdin &amp; 15 (6/6-8/25)
10. AMD Balingasa &amp; 11 (6/8/25)</t>
  </si>
  <si>
    <t xml:space="preserve">Application for leave:
MM Etobanez &amp; 6 </t>
  </si>
  <si>
    <t>PCR
Cale Naga CY 2019</t>
  </si>
  <si>
    <t>DTR &amp; attachments: (5/16-31/25)
MA Alvarez &amp; 6 
PGL Credo &amp; 2
EB Beo &amp; 6</t>
  </si>
  <si>
    <t>Travel Order: OMS-TO 768</t>
  </si>
  <si>
    <t>DTR &amp; attachments:  5/16-31/25
AS Portuguez 
RG Aycardo &amp; 4
RG Aycardo &amp; 6 
GM Ocampo &amp; 7 
LK Calabines &amp; 6
ANB Banga &amp; 7</t>
  </si>
  <si>
    <t>Payroll &amp; attachments :
J Bombita &amp; 2 (5/1-15/25)</t>
  </si>
  <si>
    <t>Payroll  &amp; Attachments:
DZ Manlangit &amp; 6 (5/16-30/25)</t>
  </si>
  <si>
    <t>Payroll  &amp; Attachments:
J. Cellano &amp; 3 (5/16-30/25)</t>
  </si>
  <si>
    <t>Payroll  &amp; Attachments:
J. Cellano &amp; 3 (4/11-30/25)</t>
  </si>
  <si>
    <t>Payroll  &amp; Attachments:
GN Jacob (5/16-30/25)</t>
  </si>
  <si>
    <t>Payroll  &amp; Attachments:
JA Amados &amp; 5  (5/16-30/25)</t>
  </si>
  <si>
    <t>Payroll  &amp; Attachments:
J. Papa &amp; 1 (5/-16-30/25)</t>
  </si>
  <si>
    <t>Payroll  &amp; Attachments:
AN Banga &amp; 6 (5/16-30/25)</t>
  </si>
  <si>
    <t>11th Sangguiang Bayan Regular Sessio</t>
  </si>
  <si>
    <t xml:space="preserve">New Sangguiang Bayan Session Hall 2ND Floor, Municipal Hall Building </t>
  </si>
  <si>
    <t>Proposals :
1. IMT Performance Evaluation for Dry Season 2025 in the province of catanduanes
2. NIA Midyear Dialogue for IA of Albay
3. 2025 NIA-IA Mid year Dialogue in the Province of Catanduanes</t>
  </si>
  <si>
    <t>Travel Order: ENG-TO 898, 899,897, 877 to 895, 880, 902
OMS-TO 775,771,772,774,772,773
Gate Pass Vcls: 745,746,797-2025
RIS: 431,432-2025
TR: 596,595,598,599-2025</t>
  </si>
  <si>
    <t>Itinerary: OMS-TO 777, ENG-TO 908</t>
  </si>
  <si>
    <t>Travel Order: OMS-TO 770
Requested to render OT: 
AS Raposa (6/7/25)</t>
  </si>
  <si>
    <t xml:space="preserve">Payroll  &amp; Attachments:
J. Moral  (5/1-15/25) </t>
  </si>
  <si>
    <t>Payroll  &amp; Attachments:
A. Portuguez &amp; 3 (5/16-30/25)</t>
  </si>
  <si>
    <t>Payroll  &amp; Attachments:
L. Calabines &amp; 6 (5/16-30/25)</t>
  </si>
  <si>
    <t>Payroll  &amp; Attachments:
RG. Aycardo &amp; 5 (5/16-30/25)</t>
  </si>
  <si>
    <t>Invitation:
127th Kalayaan 2025 on June 12, 2025</t>
  </si>
  <si>
    <t>From RO:
Identification of potential seed growers and areas for rice production</t>
  </si>
  <si>
    <t>From RO:
Fwd: Manager's Conference (for period ending May 15, 2025) :
Presentation of Materials of Central Office Updates/reminders</t>
  </si>
  <si>
    <t>JANE AMY R. SARION
GREGORY MARK OCAMPO
ROLANDO O. CLARIÑO
EDUARDO PELIGAN
DON CONCEPCION</t>
  </si>
  <si>
    <t>Mahaba RIS (MAZOIA) Ligao</t>
  </si>
  <si>
    <t>Travel Order: ENG-TO 906, 907</t>
  </si>
  <si>
    <t>From LGU Libon (Brgy. Linao)
Request for approved POW and Design for On going Irrigation project and const. of Solar Irrigation system</t>
  </si>
  <si>
    <t>From  Catanduanes:
Quarry Certification
1. Menchie R. Arevalo
2. Diana Leslie Tayas</t>
  </si>
  <si>
    <t xml:space="preserve">To COA:
Copy of Purchase Request, Purchase Order, Notice of Award and inspection and acceptance report
1. IAR-2025002-0016 &amp; 7 </t>
  </si>
  <si>
    <t>From Catanduanes:
PCR of CY 2023
Repair/Resto of Cabuyoan CIS</t>
  </si>
  <si>
    <t>From Catanduanes:
PCR of CY 2023
Repair/Rehab of Buhi CIS</t>
  </si>
  <si>
    <t>From Catanduanes:
Attachments for Variance Program of Works of CY 2024 Program of Works for Repair/Resto of Supang Datag CIS</t>
  </si>
  <si>
    <t>From Catanduanes:
Submission of attachments for CY 2024 Overall POW Repair/Resto of Gigmoto CIS, Catanduanes (CAT-REPCIS-002-24INF) and Repair/Resto of Oco CIS, Viga Catanduanes (CAT-REPCIS-009-24INF)</t>
  </si>
  <si>
    <t>From Catanduanes:
Resubmission of 2nd &amp; Final Billing of Repair/Resto of Tinago CIS, Viga Catanduanes (CAT-REPCIS-001-24INF) 
Corrected attachments</t>
  </si>
  <si>
    <t>From Catanduanes: (5 sets)
Resubmission of 2nd &amp; Final Billing of Repair/Resto of Inagasan CIS, Viga Catanduanes (CAT-REPCIS-004-24INF(1)) 
Corrected attachments</t>
  </si>
  <si>
    <t>From Catanduanes: (5 sets)
3rd &amp; Final Billing of Manambrag CIS
CAT-CARP-001-24INF
Realm const. &amp; trading</t>
  </si>
  <si>
    <t>Itinerary: OMS-TO 778
Travel Order: OMS-TO 780</t>
  </si>
  <si>
    <t>Tagas Alkala Kilikao CIP, Daraga/OFFICE</t>
  </si>
  <si>
    <t>Cabilogan San Juan RIS, Tagas Alkala Kilicao, Daraga</t>
  </si>
  <si>
    <t>assist the contractor in conducting mobilization of proposed CY 2025 project &amp; doing miscellaneous office works such as preparation of VO of Tagas</t>
  </si>
  <si>
    <t>to resolve the issues of Temfacil of completed CY 2024 project under 30M. Assist the survey team and contractor for final staking of elevation of proposed canal lining of tagas alkala</t>
  </si>
  <si>
    <t>site inspection/monitoring of on going CY 2024 projects under 50M &amp; SPIP (Solar)</t>
  </si>
  <si>
    <t>conduct 1st pre con of proposed CY 2025 project</t>
  </si>
  <si>
    <t>Travel Order:
OMS-TO 776
Itinerary: ENG-TO 909</t>
  </si>
  <si>
    <t>From RO:
Memorandum Circular 45 s 2025
Guidelines on the provision of livelihood assistance to IA and Irrigation service cooperatives/agricultural cooperatives</t>
  </si>
  <si>
    <t>to conduct inspection for variation order no. 1 of on going CY 2025 project</t>
  </si>
  <si>
    <t>RIS: 433-2025
Travel Order: ENG-TO 910
Itinerary: OMS-TO 781</t>
  </si>
  <si>
    <t>To Mayor: 
Invitation to attend the final pre-con on June 10, 2025 (Tuesday) at Busay, Legazpi City</t>
  </si>
  <si>
    <t>Monthly Summary Report of fuel and oil consumption
(May 2025)</t>
  </si>
  <si>
    <t>Certification:
ROW-Balading Awang CIS</t>
  </si>
  <si>
    <t>To Municipal Mayor of:
Malinao
Balading 
Awang</t>
  </si>
  <si>
    <t>Travel Order: OMS-TO 784,783, OMS-TO 786</t>
  </si>
  <si>
    <t>Gate Pass Vcls: 748, 749,750-2025
RIS: 434,435-2025
TR: 603,591,606,607,604,605-2025</t>
  </si>
  <si>
    <t>Gatepass: 751, 752-2025</t>
  </si>
  <si>
    <t>Travel Order: ENG-TO 897
                         ADM-TO 072</t>
  </si>
  <si>
    <t>Itinerary of Travel:
OMS-TO 788, 789</t>
  </si>
  <si>
    <t>Itinerary of Travel:
OMS-TO 670
Travel Order: OMS-TO 790</t>
  </si>
  <si>
    <t>Gatepass: 079-2025</t>
  </si>
  <si>
    <t>Office Memorandum No. IMO030
CY 2025 Project Assignments</t>
  </si>
  <si>
    <t>Application for Leave:
1. E. Abila (5/23&amp;29/25, 6/3/25)
2. R. Nacario (CTO) - 5/19&amp;20/25
3. D. San Buenaventura (6/2/25)
4. A. Calpe (5/28/25)
5. R. Nacario (5/30/25)
6. MD. Belgado(5/30/25)
7. A. Rull (5/16/25 &amp; 6/5/25)</t>
  </si>
  <si>
    <t>Check &amp; Attachments:
ALECO 
Php 877.75</t>
  </si>
  <si>
    <t>From Catanduanes:
CY 2025 Projects
Revised Certification of No Right of Way Issue</t>
  </si>
  <si>
    <t>Memorandum of Agreement (MOA) - BU Guinobatan</t>
  </si>
  <si>
    <t>Travel Order: ADM TO 073</t>
  </si>
  <si>
    <t>Check &amp; Attachments:
ALECO
Php 359.03</t>
  </si>
  <si>
    <t>Travel Order: ADM TO 071</t>
  </si>
  <si>
    <t>Justification on Request for Extension/Creation of JO positions dated May 26, 2025</t>
  </si>
  <si>
    <t>From LOCIA: 
Requesting a backhoe for deselting in Tastas</t>
  </si>
  <si>
    <t>Payroll: (May 16-30, 2025)
1. P. Credo &amp; 3(Php 37,749.30)
2. G. Ocampo &amp; 6 (Php 45,454.73)
3. MC. Alvarez &amp; 5 (Php 54,125.70)
4. C. Azutea &amp; 6 (Php 55,547.25)
5. F. Arcilla &amp; 6 (Php 53,262.65)</t>
  </si>
  <si>
    <t>Travel Order:
OM TO 791, 792</t>
  </si>
  <si>
    <t>[Admin Copy]
DTR &amp; Attachments: May 16-30, 2025
1. F. Arcilla &amp; 8
2. A. Balingasa &amp; 3
3. M. Azutea &amp; 5
4. S. Oli &amp; 7
5. G. Arabaca &amp; 10</t>
  </si>
  <si>
    <t xml:space="preserve">Payroll &amp; Wages: (March 16-31, 2025)
R. Aydalla </t>
  </si>
  <si>
    <t>Application for Leave: 
V. Pitallano
June 13, 2025</t>
  </si>
  <si>
    <t>From RO: 
Semestral Evaluation of Job Order Personnel</t>
  </si>
  <si>
    <t>Virac Water District
April 30-June 2, 2025
Php 203.49</t>
  </si>
  <si>
    <t>Salaries and Wages:
N. Nash &amp; 1
May 16-31, 2025
Php 27,648.48</t>
  </si>
  <si>
    <t>TEV
Marilou Robledo
January 2025
Php 1,670.00</t>
  </si>
  <si>
    <t>June 10, 2025</t>
  </si>
  <si>
    <t xml:space="preserve">CSJ RIS, Ligao City  </t>
  </si>
  <si>
    <t>To assist CO Personnel</t>
  </si>
  <si>
    <t>June 11, 2025</t>
  </si>
  <si>
    <t>Travesia, Camalig, Albay</t>
  </si>
  <si>
    <t>Municipal Assessors Office</t>
  </si>
  <si>
    <t>To request Tax declaration</t>
  </si>
  <si>
    <t>Gatepass-Vcls: 754, 753-2025
Transpo Req.: 600, 608-2025
Travel Order: OMS-TO 793</t>
  </si>
  <si>
    <t>Authority to Render OT services:
Donel Vibar (6/6/25)</t>
  </si>
  <si>
    <t>Pre-Final Inspection Report of Cabilogan San Juan RIS
AL-EGPIPSOL-006-24INF
Fixtructure Const. &amp; Supply
(4 sets)</t>
  </si>
  <si>
    <t>Letter to Municipal assesor:
Tax Declaration of Real Property (Lot 5411-B-8-B-4)</t>
  </si>
  <si>
    <t>Travel Order: ENG-TO 911, 912
Gatepass-Vcls: 755, 756-2025
RIS: 436, 437-2025
Transpo Req.: 610, 611, 612-2025</t>
  </si>
  <si>
    <t>DTR &amp; Attachments: 
A. Marquez &amp; 5</t>
  </si>
  <si>
    <t>From Office of the President:
8888 Citizen's Complaint Hotline
Concern Relative tp Free Irrigation Service Act in Mahaba, Ligao City</t>
  </si>
  <si>
    <t>Personnel Locator Slip:
6/11/25, 10:00AM, VM Manlangit, Official</t>
  </si>
  <si>
    <t>To COA:
JEV Fund 501-LFP Report of Disbursement-ADA Payroll with supporting docs (January 2025)</t>
  </si>
  <si>
    <t>Requested to render OT:
1. VJA Peralta &amp; 1 (6/12/25)</t>
  </si>
  <si>
    <t>Adjustments-LFP
JEV No. AC2025-03-251</t>
  </si>
  <si>
    <t>From RO: (received late) 
Notice of meeting (June 9, 2025) on Target Accomplishments for CY 2025</t>
  </si>
  <si>
    <t>Report of Collection of deposits - June 2025
Php 25,000.00</t>
  </si>
  <si>
    <t>Purchase Order:
Glory's Diner (March 3-4, 2025)
Php 49,300.00</t>
  </si>
  <si>
    <t xml:space="preserve">Certification 
Pilipinas Micro-Matrix Technology (PMT Joint Venture) Inc.  </t>
  </si>
  <si>
    <t>Daily Driver's Trip Ticket :
309,310,311,312,313,314,315,316,317,318-2025
Travel Order: OMS-TO 794
Gate Pass Vcls: 757-2025</t>
  </si>
  <si>
    <t>2nd Progress Billing:
Vozcer Const. &amp; Supply Inc. 
Badian Catburawan CIS (AL-REPCIS-019-24INF)</t>
  </si>
  <si>
    <t xml:space="preserve">2nd Progress Billing: (4 sets)
Hibiga RIS (AL-REPNIS-020-24INF)
CPR Const. &amp; Supply Inc. </t>
  </si>
  <si>
    <t>10% Retention claim:
Cabilogan-San Juan RIS (AL-REPNIS-008-24INF)
Php 1,420,291.43</t>
  </si>
  <si>
    <t>Travel Order:
OMS-TO 797 w/ OT Request
OT request: 
1. JA Amados &amp; 1(6/12/25)
2. JA Amados (6/7/25)</t>
  </si>
  <si>
    <t xml:space="preserve">Remittance:
HDMF Payment (May 2025)
1. V Manlangit &amp; 2 
2. Dacillo &amp; 10
3. Abila &amp;  37 </t>
  </si>
  <si>
    <t>Remittances:
PHIC (May 2025)
1. Dacillo &amp; 10 (Php 69,225.95)
2. Abila &amp; 38 (Php 52,375.27)
3. NIA Fund 501 COB (Php 52,375.27)
4. V. Manlangit (Php 4,335.00)
5. NIA F-501 (Php 4,335.00)</t>
  </si>
  <si>
    <t>Gate Pass Vcls: 758, 759-2025
RIS: 438-2025
TR: 616,614-2025
Travel Order: OMS-TO 798</t>
  </si>
  <si>
    <t>JESSICA B COMPLETO
JANE AMY R. SARION
JOHN PATRICK B. CABILES
RIZALDY P. POLIDARIO</t>
  </si>
  <si>
    <t xml:space="preserve">June 16-18, 2025 </t>
  </si>
  <si>
    <t>Macutal CIS, Baras, Catanduanes</t>
  </si>
  <si>
    <t>conduct site validation/prelimenary investigation on the possibility of constructing of reservoir project</t>
  </si>
  <si>
    <t>OT Request:
1. JA Siguenza &amp; 1 (6/12/25)
2. MA Robas (6/14-15/25)</t>
  </si>
  <si>
    <t>TEV:
Frederick Melgar (March 2025) Php 2,594.00</t>
  </si>
  <si>
    <t>Check &amp; Attachments:
1. Vozcer Construction &amp; Supply Inc. (Php 1,529,337.33)
2. Jessica V. Peñaflor (Php 5,000.00)
3. Mark Cloyd G. So (Php 8,000.00)
4. Mark Cloyd G. So (Php 15,000.00)
5. Virac Water District (Php 199.50)
6. NIA 501 COB (Php 73,971.01)
7. Bureau of Treasury (Php 12,558.40)
8. Glory's Diner (Php 46,683.00)</t>
  </si>
  <si>
    <t>TEV:
Dindo Z. Manlangit (Jan. 21-23, 2025) Php 3,916.00</t>
  </si>
  <si>
    <t>TEV: 
Frederick Melgar (Feb. 9-14, 2025) Php 4,544.00</t>
  </si>
  <si>
    <t>TEV:
Dindo Z. Manlangit (Feb. 3 to 4, 9 to 11, 2025) Php 4,388.00</t>
  </si>
  <si>
    <t>TEV:
Edilberto R. Beo Jr. (April 2025) Php 6,442.00</t>
  </si>
  <si>
    <t>TEV:
Dindo Z. Manlangit (March 2025) Php 2,444.00</t>
  </si>
  <si>
    <t>TEV: 
Frederick Melgar (April 2025) Php 10,086.00</t>
  </si>
  <si>
    <t>Travel Order:
ENG-TO 913, OMS-TO 796, ENG-TO 914</t>
  </si>
  <si>
    <t>Gate Pass Vcls : 761,762,763,764-2025
RIS: 439-2025
TR: 617,618,621,619,620-2025
Travel Order: ADM-TO 075,074,076, OMS-TO 799</t>
  </si>
  <si>
    <t>ROLANDO O. CLARIÑO</t>
  </si>
  <si>
    <t>Cale Naga Tiwi</t>
  </si>
  <si>
    <t xml:space="preserve">to conduct survey works   </t>
  </si>
  <si>
    <t>Travel Order: ENG-TO 914
RIS: 440-2025</t>
  </si>
  <si>
    <t>Letter to Congressman of 1st, 2nd &amp; 3rd District:
List of FY 2026 Proposal under NIA DPWH Convergence Program
Hon. Krisel Lagman-Luistro
Hon. Caloy Andes Loria
Hon. Raymond Adrian Salceda</t>
  </si>
  <si>
    <t>Letter to DPWH 2nd District:
Contract Details and Monthly Status Report</t>
  </si>
  <si>
    <t>Gate Pass Vcls: 080-2025
Travel Order: ADM-TO 077,078
OT Request:
1. DMC Mayor (6/12/25)
2. AJB Roda (6/12/25)
3. RP Bonapos (6/12/25)</t>
  </si>
  <si>
    <t xml:space="preserve">Proposal:
A proposal to conduct training/wprkshop on Financial Management for Balasbas IA Inc. </t>
  </si>
  <si>
    <t xml:space="preserve">To RO:
RO Clearance of Bernardita P. Balingasa </t>
  </si>
  <si>
    <t>Cheques &amp; attachments:
1. JB Peñaflor (Php 1,975.00)
2. Joel O. Olaviaga (Php 7,511.31)
3. Roland O. Clariño (Php 7,511.31)
4. Elmerio B. Tendenilla (Php 9,903.21)
5. Mark Anjo T. Alnas (Php 21,131.54)
6. Conchita R. Reyes (Php 1,986.00)
7. Conchita R. Reyes (Php 2,584.00)
8. Marcos B. Balita (Php 66,301.84)
9. Senen A. Balondo (Php 50,815.98)
10. Lech Fidel C. Pante (Php 8,940.00)
11. Noel B. Nash (Php 17,647.68)
12. Jojo O. Paje (Php 64,357.95)
13. Dante A. Buenaventura (Php 57,318.57)</t>
  </si>
  <si>
    <t>Purchase Request:
1. PR No. 2025-06-0088
2. PR No. 2025-06-0087
3. PR No. 2025-06-0086
4. PR No. 2025-06-0079
5. PR No. 2025-06-0080
6. PR No. 2025-06-0081
7. PR No. 2025-06-0078
8. PR No. 2025-06-0082
9. PR No. 2025-06-0075</t>
  </si>
  <si>
    <t>Payroll &amp; Wages: (June 1-15, 2025)
1. Clariño &amp; 11
2. S. Balondo &amp; 5 
3. Balita &amp; 4 
4. A. Delgado
5. MA Alnas &amp; 4 
6. Dayupay &amp;  2</t>
  </si>
  <si>
    <t>Validaiton report issued by 8888-Citizen complaint concerning the Free Irrigation Act</t>
  </si>
  <si>
    <t>Adjustments (LFP &amp; CARP)
1. AC2025-04-353
2. AC2025-02-026
3. AC2025-04-080
4. AC2025-05-099
5. AC2025-05-101
6. AC2025-05-102</t>
  </si>
  <si>
    <t>DTR &amp; Attachments: (May 16-31, 2025)
1. PJC Pante &amp; 9 
2. NS Reodique &amp; 6
3. JB Peñaflor &amp; 7</t>
  </si>
  <si>
    <t xml:space="preserve">To RO:
Condonation of writing off loans of Unpaid ISF Back Account Balance per RA 10969
1. Roberto Concepcion &amp; 26 </t>
  </si>
  <si>
    <t>Gate Pass Mtrls : 081-2025</t>
  </si>
  <si>
    <t xml:space="preserve">Contract Agreement:
Repair/Rehab of Slope Protection Works, Canal Structure &amp; Canalization Works of Tagas Alkala Quilicao CIS (AL-REPCIS-004-25INF)
JCM Construction &amp; Supply Inc.  </t>
  </si>
  <si>
    <t xml:space="preserve">Notice to Proceed w/ supporting documents:
Repair/Rehabilitation of Cabraran Pequeño CIS 
AL-REPCIS-001-25INF
JCM Construction &amp; Supply Inc.  </t>
  </si>
  <si>
    <t xml:space="preserve">Notice to Proceed w/ supporting documents:
Repair/Restoration of Upper Libod
AL-RESCIS-005-25INF
JCM Construction &amp; Supply Inc.  </t>
  </si>
  <si>
    <t>Notice to Proceed w/ supporting documents:
Repair/Restoration of Carangag CIS 
CAT-RESCIS-001-25INF
QJ Construction</t>
  </si>
  <si>
    <t>Notice to Proceed w/ supporting documents:
Repair/Rehabilitation of Oco CIS
CAT-REPCIS-002-25INF
 JMREO Construction Services</t>
  </si>
  <si>
    <t>Notice to Proceed w/ supporting documents:
Repair/Restoration of Caningag CIS
CAT-RESCIS-003-25INF
QJ Construction</t>
  </si>
  <si>
    <t>Contract Agreement:
Repair/Rehab of Mahaba RIS (MAZOIA)
AL-REPNIS-007(1)-25INF
Jacknel Construction</t>
  </si>
  <si>
    <t>Personnel Locator Slip:
6/13/25, JA Amados, 1:00PM, Official
6/13/25, VM Manlangit, 1:00PM, Official</t>
  </si>
  <si>
    <t>From RO:
Memorandum
Submission of Summary report on irrigation service fee (ISF) Collection for 4th Quarter FY 2024 and 1st Quarter FY 2025 for the National Accountsa of the Philippines</t>
  </si>
  <si>
    <t>From RO:
Memorandum 
Post Qualification Evaluation 
1. RD Mandanas Construction &amp; 4</t>
  </si>
  <si>
    <t>From RO:
Simultaneous Tree Planting Activity as part of the NIA's founding anniversary program 2025</t>
  </si>
  <si>
    <t>From RO: 
Request for Authority for the 20th Region V Technical Conference</t>
  </si>
  <si>
    <t>From RO:
Submission of requested data and information for proposed PPAs within Bicol River Basin</t>
  </si>
  <si>
    <t>From RO:
Memorandum
NIA-Supported DA Programs</t>
  </si>
  <si>
    <t>From RO:
Memorandum
Actual Irrigated areas under double dry cropping scheme</t>
  </si>
  <si>
    <t>From RO:
MC No. 39 s. 2025
Supplemental to Memorandum Circular No. 50, s. 2023</t>
  </si>
  <si>
    <t>From RO:
MC No. 42 series 2025</t>
  </si>
  <si>
    <t>From RO:
Memorandum
Post Qualification Evaluation
1. 25GFK0011-KFB Marketing &amp; 1</t>
  </si>
  <si>
    <t>From RO:
Posting of Invitation to apply for vacant positions</t>
  </si>
  <si>
    <t>From Cifa unitar:
Offer to conduct 2025 Professional Cousr on Water Governmance Batch 2</t>
  </si>
  <si>
    <t>Letter to Regional Director of Department of Labor and Employment Region V, Acting Branch Manager of NFA Albay Branch Office, Regional Manager of Philippine Crop Insurance Corporation Region V &amp; Director of PhilRice Bicol: 
Mid-Year NIA-IA Dialogue with all NIA-Assisted Irrigators Association in the Province of Albay</t>
  </si>
  <si>
    <t>Travel Order: OMS-TO 800,801
RIS: 441-2025</t>
  </si>
  <si>
    <t>OT Request:
1. GM Manlangit (5/31/25)
2. JA Dolz &amp; 3 (6/14-15/25)
Travel order: OMS-TO 802</t>
  </si>
  <si>
    <t>From Punong Brgy. of Balading Awang:
Letter Request for a Dialogue for the Repair/Rehab of Balading-Awang CIS</t>
  </si>
  <si>
    <t>From IA President of Sagpan Kan Banwa:
Follow-up letter from Sagpan Kan Banwa, IA Inc.
Resolution No. 1, S. 2024</t>
  </si>
  <si>
    <t>[Transmittal and Attachments]
As Shown Plans of Repair/Rehab. Of Roofing of Farmer's Training Center (3 sets)</t>
  </si>
  <si>
    <t>Travel Order: ADM TO-076
Gatepass-vcls: 765, 766-2025
TR: 622, 623-2025</t>
  </si>
  <si>
    <t>OT Request:
1. JAR Sarion &amp; 2 (6/7/2025)
2.  RO Clariño (6/7/25)
3. HD Capino (6/7/25)</t>
  </si>
  <si>
    <t>OT Request:
1. JAR Sarion (6/12/25)
2. VJA Peralta (6/14/25)
3. DP Vibar &amp; 5 (6/14/25)
4. AML Dela Cruz (6/14-15/25)</t>
  </si>
  <si>
    <t>RIS: 442, 443-2025
Travel Order: OMS-TO 803 
Gatepass-vcls: 767-2025</t>
  </si>
  <si>
    <t>June 16, 2025</t>
  </si>
  <si>
    <t>Banao, Nasisi, Tagpo, Ligao City
Del Rosario, Libon</t>
  </si>
  <si>
    <t>To conduct site inspection of NIA-DPWH Convergence Projects for 2025</t>
  </si>
  <si>
    <t>Personnel Locator Slip: 
Christian Levy Lontac, 6/16/2025, 8:30AM, Official</t>
  </si>
  <si>
    <t>Travel Order: ENG-TO 915, 916
Gatepass: 768, 769, 770-2025
RIS: 444, 445-2025</t>
  </si>
  <si>
    <t>Request to render OT work:
J. Amados &amp; 5 (6/14/25)
KC. Reodique &amp; 1 (6/14-15/25)</t>
  </si>
  <si>
    <t>Travel Order:
OM TO-804,805</t>
  </si>
  <si>
    <t>Request to render OT work:
A. Balingasa (6/14/25)</t>
  </si>
  <si>
    <t>Tagas-Alcala-Kilicao CIS
Daraga, Albay</t>
  </si>
  <si>
    <t>To conduct inspection for Variation Order #1 of ongoing CY 2025 Project</t>
  </si>
  <si>
    <t>To ROV:
Request for resource speaker and documentation team for NIA Midyear dialogue for IA of Albay on June 18, 2025</t>
  </si>
  <si>
    <t>To Brgy. Captain of Libod, Camalig:
Invitation letter to attend final pre-construction on June 19, 2025</t>
  </si>
  <si>
    <t>Nasisi RIS, Ligao City</t>
  </si>
  <si>
    <t>to conduct lot identification for tree planting activity</t>
  </si>
  <si>
    <t>RIS: 448-2025
Daily Driver's Trip Ticket: 319-2025
Travel Order: ENG-TO  936</t>
  </si>
  <si>
    <t>Office/Tagas Alkala Quilicao</t>
  </si>
  <si>
    <t>doing miscellaneous office works and resolve ROW of the big stones at the existing farm ditches of on going canal lining of main canals @ brush dam no. 1 &amp; brush dam no. 2 under CY 2025 project</t>
  </si>
  <si>
    <t>Travel Order: 
OMS-TO 808, 815
Itinerary:
OMS-TO 809,810,811,812,813,814</t>
  </si>
  <si>
    <t>to conduct site inspection/monitoring of on going CY 2024 projects under 50M fund SPIP (Solar)</t>
  </si>
  <si>
    <t>prepare SWA, weekly reports and PCR of handled projects</t>
  </si>
  <si>
    <t>to conduct 1st pre-cons meeting and ocular inspection for the item of work with the contractor of the proposed project under CY 2025</t>
  </si>
  <si>
    <t>site inspection/monitoring of on going CY 2025 project</t>
  </si>
  <si>
    <t>Brgy. Bantayan, Tabaco City</t>
  </si>
  <si>
    <t>Balading Awang CIS, Malinao</t>
  </si>
  <si>
    <t>Gubat Hindi CIS, Bacacay</t>
  </si>
  <si>
    <t>Libjo CIS, Tiwi</t>
  </si>
  <si>
    <t>to attend meeting re the proposed repair ofdam and other issue to be discuss</t>
  </si>
  <si>
    <t>to conduct site inspection/validation of on going project CY 2024 under EGPIP solar fund for weekly accom report</t>
  </si>
  <si>
    <t>to conduct stake out of proposed dam site</t>
  </si>
  <si>
    <t>to conduct site inspection/validaiton of rectification works as per pre final inspection report punch list</t>
  </si>
  <si>
    <t>to conduct site inspection/validaiton of on going project CY 2024 under EGPIP Solar fund for weekly accomp report</t>
  </si>
  <si>
    <t>Quinuartilan SPIP, Camalig</t>
  </si>
  <si>
    <t>Anislag SPIP 2 (Mayon), Daraga</t>
  </si>
  <si>
    <t>Badian Catburawan Oas &amp; Ligao</t>
  </si>
  <si>
    <t xml:space="preserve">site inspection/monitoring of the on going CY 2024 SPIP </t>
  </si>
  <si>
    <t xml:space="preserve">identification of potential SPIP site with the assistance of the brgy. Official (committee on agri) at purok 4 at Sitio Maslog </t>
  </si>
  <si>
    <t>To COA :
JEV Fund 501 COB with supporting documents 
JEVAC 2025-05-436 to JEVAC2025-05-452</t>
  </si>
  <si>
    <t>Check &amp; attachments:
Emeyer Gasoline Station (Php 48,804.20)</t>
  </si>
  <si>
    <t>Itinerary:
ENG-TO 917-935, 937, 938
OMS-TO 817</t>
  </si>
  <si>
    <t>OT Request:
MDO Orogo (6/12/25)
RPBonapos (6/14/25)
Itinerary: ENG-TO 938, 940, 939
OMS-TO 820, 818, ADM-TO 078</t>
  </si>
  <si>
    <t>Itinerary:
ENG-TO 940,941,942</t>
  </si>
  <si>
    <t>To ROV:
Project Completion Reports (ALBAY)
1. Cawayan CIS &amp; 14 others</t>
  </si>
  <si>
    <t>Record collections w/ attachments for May 29, 2025
Php 766.00</t>
  </si>
  <si>
    <t>Travel Order: OMS-TO 821</t>
  </si>
  <si>
    <t>To RO:
Certification of Assumption of Duty</t>
  </si>
  <si>
    <t>To RO:
ACIMO Delegates for the NIA's 62nd Anniversary Celebration 2025</t>
  </si>
  <si>
    <t>Gate Pass Vcls :
772,773,774,775-2025
RIS: 448-2025
Transpo Req. : 627,628,626,629-2025</t>
  </si>
  <si>
    <t>Bill of Materials: 
ISR Mahaba RIS (MAZOIA)</t>
  </si>
  <si>
    <t>Travel Order:
OMS-TO 024, OMS-TO 823</t>
  </si>
  <si>
    <t>Itinerary:
OMS-TO 816, 819,806,807,675</t>
  </si>
  <si>
    <t>From Catanduanes:
2nd &amp; Final Progress Billing of CY 2024 of Tilod Sta. Maria CIS</t>
  </si>
  <si>
    <t xml:space="preserve">From Catanduanes:
Resubmission of 2nd &amp; Final Billing of Repair/Restoration of Inagasan CIS, Viga Catanduanes ( CAT-REPCIS-004-24INF(1)) </t>
  </si>
  <si>
    <t>From Catanduanes:
Resubmission of 2nd &amp; Final Billing of Repair/Restoration of Tinago CIS, Viga Catanduanes (CAT-REPCIS-001-24INF)</t>
  </si>
  <si>
    <t>From Catanduanes:
Revised attachments for the Variation Orders No. 1 of  Variance Works for the Repair/Rehab of Manambrag CIS, San Andres Catanduanes</t>
  </si>
  <si>
    <t>From Catanduanes:
Request for project documents for the preparation of Project Completion Report  (CY 2012-2017)</t>
  </si>
  <si>
    <t>From Catanduanes:
Revised attachments for the Variation Orders No. 1 of Variance Works for the repair/rehab of Manambrag CIS, San Andres, Catanduanes</t>
  </si>
  <si>
    <t xml:space="preserve">From  Catanduanes w/ attached envelope (P500)
Quarry Certification:
1. Salvador T. Tano  </t>
  </si>
  <si>
    <t>Proposal:
Agribusiness proposal for selected IA Members in the 2nd district of Albay: Hydroponics Production and Application training with Livelihood</t>
  </si>
  <si>
    <t>From Catanduanes:
Application for title transfer of Mr. Elmar D. Eustaquio</t>
  </si>
  <si>
    <t>From RO:
Water Irrigation farmers</t>
  </si>
  <si>
    <t>Personnel Locator Slip :
8:05AM, RS Nacario, Official
8:30AM, RA Paraiso, Personal
Itinerary: OMS-TO 825, 945</t>
  </si>
  <si>
    <t>[Internal]
Inspection Report for the request of Sangguniang Bayan ng Guinobatan on the Reclassification of the subject lot in Brgy. Travesia, Guinobatan, Albay</t>
  </si>
  <si>
    <t>Narrative:
Basic Leadership development course/financial management system/system management workshop/Training Cum GAD Balading Awang IA</t>
  </si>
  <si>
    <t xml:space="preserve">From RO:
Post Qualification Evaluation-Superb 711 &amp; 1 </t>
  </si>
  <si>
    <t>From RO:
OM No. 036 s. 2025
Deadlines for the submission of transaction documents &amp; listing to comission on audit (COA)</t>
  </si>
  <si>
    <t>From RO:
Notice of Meeting (June 20, 2025)  8:30AM - 5:00PM
Semestral Convergence Conference</t>
  </si>
  <si>
    <t>From RO:
Coordination on seed distribution and planting schedule for the 2nd Dry Cropping Season</t>
  </si>
  <si>
    <t>From RO:
Memorandum
Guidelines on the provision of livelihood assistance to IA and Irrigation service cooperatives/agricultural cooperatives</t>
  </si>
  <si>
    <t>To COA:
JEV (Adjustments) Fund 501 LFP with supporting documents</t>
  </si>
  <si>
    <t>Certificate of Compliance 
Hi Tone Const &amp; Devt. Corp 
RREIS-AL-083-18</t>
  </si>
  <si>
    <t>OT Request:
1. DMC Mayor (6/17/25)</t>
  </si>
  <si>
    <t>Memorandum of Agreement from CSPC 
1. Van Yrika P. Ailes
2. Milanne Marylle B. Silva</t>
  </si>
  <si>
    <t>Checks &amp; Attachments
1. Glory's Diner (Php 46,835.00)
2. Glory's Diner (Php 31,046.00)
3. NIA F-501 LFP (Php 312,669.05)
4. Richiel A. Masagca (Php 2,499.94)
5. Hyrdracore Construction (Php 5,623,862.37)
6. Rhaj Executive Inn &amp; Apartelle Inc. (Php 7,612.50)
7. Rhaj Executive Inn &amp; Apartelle Inc (Php 36,562.50)
8. JCM Const. &amp; Supply (Php 140,628.60)</t>
  </si>
  <si>
    <t>From RO:
[Fwd]: Advance copy-MC on 62nd  NIA Anniversary Celebration Guidelines</t>
  </si>
  <si>
    <t>Office of the Sangguniang Panlungsod:
Committee on Agriculture and food on Preparation of contingency plan for irrigation canals and dams thgis coming rainy season on June 18, 2025 at SP Conference Hall, Binatagan, Ligao City</t>
  </si>
  <si>
    <t>Bill of Materials:
1. Kamanitohan CIS 
2. Tagoytoy CIS</t>
  </si>
  <si>
    <t>Travel Order: 
ADM-TO 079</t>
  </si>
  <si>
    <t>[Internal]
Inspection Report for Cabilogan San Juan RIS
AL-EGPIPSOL-006-24INF</t>
  </si>
  <si>
    <t>As-stake plans of Slope &amp; Protection works of MNOH Hibiga RIS
4 sets</t>
  </si>
  <si>
    <t>As-stake plans of proposed slope protection works of Bariw San Carlos</t>
  </si>
  <si>
    <t>Memorandum of Agreement with supporting documents :
1. Oco CIS 2025 
2. Caningag CIS</t>
  </si>
  <si>
    <t>Proposal:
NIA ACIMO IDS and O&amp;M Section Coordination Meeting</t>
  </si>
  <si>
    <t>Bill of Materials:
1. Cabilogan San Juan RIS (P 19,322.09)
2. Cabilogan San Juan RIS (P 65,521.49)</t>
  </si>
  <si>
    <t>Travel Order:
ADM-TO 079
Gate Pass Vcls: 776, 777, 778, 779, 780-2025
RIS: 450,449-2025
Transpo req. : 632,629-2025</t>
  </si>
  <si>
    <t>To COA:
JEV Fund 501 CARP with supporting documents (April 16-30, 2025)</t>
  </si>
  <si>
    <t>Payroll &amp; Attachments: June 1-15, 2025
1. Gilbert S. Arabaca 
2. E. Abila &amp; 1
3. D. Detera &amp; 1 
4. H. Gorgonia &amp; 1</t>
  </si>
  <si>
    <t>To ROV:
1. Casual-COB Original appointment of Engr. Jane Amy R. Sarion, Engineer A</t>
  </si>
  <si>
    <t>Check &amp; attachements:
1. John Learry A. Brioso(Php 1,350.00)
2. Dindo Z. Manlangit (Php 6,358.00)
3. Conchita R. Reyes (Php 3,026.00)
4. Conchita R. Reyes (Php 2,121.00)
5. Vilma M. Manlangit (Php 1,904.00)</t>
  </si>
  <si>
    <t>Gate Pass Vcls: 781-2025</t>
  </si>
  <si>
    <t xml:space="preserve">Notice of Award:
Tambo CIS (AL-REPCIS-008-25INF)
TOUGHCHIC Construction </t>
  </si>
  <si>
    <t>To ROV:
As-Staked Plans
1. Bariw San Carlos
2. MNOH Hibia RIS</t>
  </si>
  <si>
    <t>To ROV:
Endorsement for Final Inspection of Contract No. AL-EGPIPSOL-006-24INF
Cabilogan-San Juan RIS</t>
  </si>
  <si>
    <t>To ROV:
Weekly Status Report (Albay)
Febuary to April, 2025</t>
  </si>
  <si>
    <t>To ROV:
Project Completion Reports - Revised attachments for CY 2012 Projects (Catanduanes)</t>
  </si>
  <si>
    <t>OT Request:
1. JAR Sarion (6/7/25)</t>
  </si>
  <si>
    <t>Check &amp; attachments:
First OMB Construction &amp; Devt. Corp (Php 5,631,993.04)</t>
  </si>
  <si>
    <t>To Ms. Vida Pitallano
Follow-up processing of Travel Expense Vouchers</t>
  </si>
  <si>
    <t>Gate Pass Vcls: 
782,783-2025
RIS: 451-2025
TR: 609,630-2025
Travel Order: OMS-TO 829,828,430</t>
  </si>
  <si>
    <t>Gate Pass Vcls : 784,785-2025
RIS: 452-2025
TR: 634, 635-2025</t>
  </si>
  <si>
    <t>To ROV:
Resignation letter of Ms. Vida E. Pitallano</t>
  </si>
  <si>
    <t>Employee Evaluation Form:
1. PGL Credo &amp; 29 others</t>
  </si>
  <si>
    <t>Travel Order: OMS-TO 836,833, 831, 832, 835, 834
ADM-TO 080
Personnel Locator Slip: 
6/19/25, JV Peñaflor, 8:30AM, Official
6/19/25, MDC Sallire, 8:30AM, Official
6/19/25, JPCPante, 8:30AM, Official</t>
  </si>
  <si>
    <t>Employee Evaluation Form:
1. MDO Orogo &amp; 8 others
2. AMD Balingasa &amp; 4
3. JAP Atanante &amp; 7</t>
  </si>
  <si>
    <t>Proposal:
1. Field Support in the conduct of Nationwide  tree planting activity under National Greening Program (NGP) with the theme " Luntiang Kagubatan, Matatag na Irrigation"
July 4, 2025</t>
  </si>
  <si>
    <t>Proposal:
Training on alterate wetting and drying technology for NIA assisted IA in the province of Albay &amp; Catanduanes (1st District)
Dates:
1. June 26, 2025 (Tiwi)
2. June 27,2025 (Polangui)</t>
  </si>
  <si>
    <t>To ROV:
Endorsement for final Inspection of Contract No. AL-EGPIPSOL-004-24INF
Mabini CIS 
APEX Builders</t>
  </si>
  <si>
    <t>2nd &amp; Final Progress Billing (7 SETS)
Supang Datag CIS (CAT-REPCIS-007-24INF(1)
1st Gen Construction</t>
  </si>
  <si>
    <t>From DPWH (1st DEO):
Request for inspection of the Existing Irrigation System Rocamonte Park, San Antonio, Tabaco City</t>
  </si>
  <si>
    <t>From RO:
ACIMO 5-501-2025-223
PS for Loyalty award for CY 2025
P 35,000.00</t>
  </si>
  <si>
    <t>Travel Order: 
ADM-TO 081</t>
  </si>
  <si>
    <t xml:space="preserve">From UNEP:
Letter of intent to Engr. Jewel A. Siguenza to undergo On-the-Job Training on NIA ACIMO as Geodetic Engineering Student </t>
  </si>
  <si>
    <t xml:space="preserve">From RO:
Identification of clusters/cooperatives as possible beneficiaries for rice processing system </t>
  </si>
  <si>
    <t xml:space="preserve">From PICE:
Request for Authority for the 20th Region V Technical Conference on July 17-18, 2025 at Summit Hotel, Naga City </t>
  </si>
  <si>
    <t xml:space="preserve">From BU:
Memorandum of Agreement </t>
  </si>
  <si>
    <t xml:space="preserve">Certificate of Final Acceptance:
Repair/Rehab of Prisa Left Quinale CIS 
REPCIS-AL-037-23
CPR Construction &amp; Suppy Inc. </t>
  </si>
  <si>
    <t xml:space="preserve">[internal]
Inspection Report of Lateral A canal and service areas at Manga, Oas, Albay covered by South Quinale RIS </t>
  </si>
  <si>
    <t>From NIA Land and water resources section (LWRS):
Cabilogan-San Juan RIS (Electro-Mechanical Comment)</t>
  </si>
  <si>
    <t>Philheath:
Employer's Forum 2025 Invitation on June 26, 2025, 1:00-5:00pm at Bicol Food Delights, Barriada Brgy. 38, Gogon, Legazpi City, Albay</t>
  </si>
  <si>
    <t>11:52AM</t>
  </si>
  <si>
    <t>[Internal]
Office Memo No. IMO 031
Submission and Evaluation of reports prior to scheduled meetings</t>
  </si>
  <si>
    <t>Travel Order:
OMS-TO 837</t>
  </si>
  <si>
    <t>June 19-20, 2025</t>
  </si>
  <si>
    <t>Allang CIS, Ligao City</t>
  </si>
  <si>
    <t>Travel Order: ENG-TO 946
Personnel Locator Slip: 6/19/25, 2:00PM, AB Calpe, Personal</t>
  </si>
  <si>
    <t>[Internal]
Office Memo No. 032
Mandatory meeting on Project Completion Reports</t>
  </si>
  <si>
    <t>Report of Disbursement -ADA-Payroll  
1. May 1-15, 2025
2. May 16-31, 2025
3. June 1-15, 2025</t>
  </si>
  <si>
    <t>Report of check issued  (COB)
1. May 16-31, 2025</t>
  </si>
  <si>
    <t>Report of collection and deposit 
June 16, 2025</t>
  </si>
  <si>
    <t>From RO:
EOD Quarterly Assessment on June 30, 2025, 8:00-5:00PM</t>
  </si>
  <si>
    <t>NWRB:
V-ALB-2025-05-046
Elle's Water Refilling station/Erwin B. Abila</t>
  </si>
  <si>
    <t>From Catanduanes:
Documents for Final Billing of Repair/Rehab of Manambrag CIS, San Andres, Catanduanes (Corrected)</t>
  </si>
  <si>
    <t xml:space="preserve">From Catanduanes:
2nd &amp; Final Progress Billing of CY 2024 of Panganiban CIS </t>
  </si>
  <si>
    <t>[Internal]:
Office Memo No. IMO 033
Submission of IPCR Ratings (January to June) and Target July to December  for CY 2025</t>
  </si>
  <si>
    <t>Gate Pass Vcls: 
787, 788, 789,790-2025
RIS: 453,454,455,456-2025
Daily Driver's Trip Ticket: 320,321,322,323,324,325,326-2025
TR: 609-2025
OMS-TO 838</t>
  </si>
  <si>
    <t>[Internal]
Details of meeting on preparation of continguency plan for irrigation canals and dams on rainy season</t>
  </si>
  <si>
    <t xml:space="preserve">DTR &amp; Attachments: (May 16-31, 2025)
1. JR Dayupay
2. JB Completo 
3. ADMC Dela Cruz
4. NB Nash
5. RB Lanuzo
6. RA Paraiso
7. JO Olaviaga
8. GS Arabaca
9. RC Renon </t>
  </si>
  <si>
    <t>Travel Order:
OMS-TO 839, 840
Gate Pass Mtrls: 082-2025 
RIS: 458-2025
Daily Driver's Trip Ticket: 327-2025</t>
  </si>
  <si>
    <t>To ROV:
Endorsement for Final Inspection of Contract No. ALCARP-REPCIS-016-24INF (Bayandong CIS)
Hydracore Construction</t>
  </si>
  <si>
    <t>To Camsur IMO:
For approval of 2nd &amp; Final Billing of CY 2023 Projects
1. Bugao CIS &amp; Obo Mosbos (CAT-RREIS-006-23INF)
2. Tilod &amp; Nagbarorong CIS (CAT-RREIS-007-23INF)</t>
  </si>
  <si>
    <t>Travel Order:
OMS-TO 841, 842
Authority to render overtime services 
1. RSNacario (6/19 &amp; 21/25)
2. AB Calpe (6/21/25)
4. JA Amados (6/21/25)</t>
  </si>
  <si>
    <t>From RO: (for signature of MCGS)
FIVC:
1. Alibuag CIS
2. Tilod Sta. Maria CIS</t>
  </si>
  <si>
    <t>From RO: 
Approved FIVC of Inagasan CIS</t>
  </si>
  <si>
    <t>From RO: 
Approved FIVC with Final Inspection Report of Bariw San Carlos CIS</t>
  </si>
  <si>
    <t xml:space="preserve">From RO:
Letter from the Office of the City Treasurer requesting an updated Status Report </t>
  </si>
  <si>
    <t>From RO:
Evaluation of the Operaitons-Monitored Projects as of May 31, 2025</t>
  </si>
  <si>
    <t>From RO:
Memorandum
Memorandum Circular no. 43 s 2025 (Mandatory use of steel liner on inverted siphon at Canal system)</t>
  </si>
  <si>
    <t>From RO:
1st Endorsement
Invitation for the Inauguration and Oath Taking Ceremony of Elected Officials of the Province of Albay on June 28, 2025 (Saturday) at Albay Astrodome, Legazpi City</t>
  </si>
  <si>
    <t>From RO:
1st Endorsement:
Request from the Hon. Didi Cabredo  re funding for the construction of various irrigation projects in the 3rd District of Albay</t>
  </si>
  <si>
    <t>From Power Impact:
Request for the NIA Certification for Pacific Impact Energy Corp (PIEC) 99 MWDC Albay wind Project</t>
  </si>
  <si>
    <t>From RO: (for return due to non compliance with the prescribed format)
Certification of No Right of Way damage of Albay-Catanduanes IMO 
1) Oco CIS 2) Caningag CIS 3)</t>
  </si>
  <si>
    <t>From RO: (approved plans)
Evaluated Variation Order of Repair/Rehab of Macutal CIS</t>
  </si>
  <si>
    <t>From RO:
Approved Project Completion Reports
1. Macutal CIS  (CY 2015)
2. Sagada CIS (CY 2013)
3. Baniaga CIS (CY 2017)</t>
  </si>
  <si>
    <t>From RO:
Approved CY 2025 POW of Agos-Sta. Cruz CIS  
P120,000,000.00</t>
  </si>
  <si>
    <t>From RO: (Cancelled)
Approved CY 2025 POW (Additional) of MNOH Hibiga RIS  
P80,000,000.00</t>
  </si>
  <si>
    <t>From RO:
Approved CY 2025 POW (Additional) of Marigondon CIS
P120,000,000.00</t>
  </si>
  <si>
    <t>From RO:
Approved Revised CY 2025 Program of Works of MNOH Mahaba RIS 
P7,355,000.00</t>
  </si>
  <si>
    <t>Requested to render Overtime Work:
Jessica Peñaflor (6/16-17/25) &amp; (6/21-22/25)</t>
  </si>
  <si>
    <t>Office Memorandum No. 034 s. 2025
Directive on Mandatory Participation in Preparatory Activities                                                                                                                                                                                                               for the 62nd NIA Anniverary Celebration</t>
  </si>
  <si>
    <t>Itinerary: 
OMS-TO 846, 843, 848, 847, 845
Itinerary: ENG-TO 947 to 967
Gate Pass Vcls: 792,793-2025
RIS: 459,460-2025
TR: 636,637-2025</t>
  </si>
  <si>
    <t>Itinerary:
OMS-TO 844, 855, 854, 853, 851, 852</t>
  </si>
  <si>
    <t>To APAO:
Request as resource speaker to Mr. Francisco Obiña</t>
  </si>
  <si>
    <t>Personnel Locator Slip:
Jessica Peñaflor, 6/23/25, 10:00AM, Official
Noel B. Nash (6/23/25), 9:00AM, Personal
DP Vibar  (6/23/25), 9:30AM, Official
MCD Sallire (6/23/25), 10:00AM, Official</t>
  </si>
  <si>
    <t>To RO: (transmittal only)
1. Pre Construction documents for CY 2025
*Oco CIS
*Caningag CIS
* Carangag CIS
 2. Right of Way Certification (Balading Awang CIS)
3. Usufruct Agreement and right of way waiver forms (Pajo San Isidro SPIP)</t>
  </si>
  <si>
    <t>MCGS is on Official Business: OIC-VMM from 8:00 to 9:56am, LFCP: 10:00am onwards</t>
  </si>
  <si>
    <t>OT Request:
1. MB Robas &amp; 3 (6/19-20/25)</t>
  </si>
  <si>
    <t>+</t>
  </si>
  <si>
    <t>From RO: (for return due to non compliance with the prescribed format)
Certification of No Right of Way damage of Albay-Catanduanes IMO 
1) Balading Awang CIS 2) Cabraran Pequeño CIS 3) Upper Libod CIS 4) Cagsawa 5) Marigondon 6) Agos Sta. Cruz 7) Right Quinale 8) Cabilogan San Juan RIS</t>
  </si>
  <si>
    <t>Tabaco Port, Tabaco City</t>
  </si>
  <si>
    <t>accompany NIA facilitators travelling to attend NIA-IA midyear dialogue and IMT performance evaluation dry 2025 in Catanduanes</t>
  </si>
  <si>
    <t>Office Memorandum No. IM0 035 s 2025
Participants for the upcoming 62nd NIA Anniversary Celebration at Regional Office V</t>
  </si>
  <si>
    <t>Travel Order:
Gate Pass Vcls: 796-2025
RIS: 463-2025
Travel Order: OMS-TO 861</t>
  </si>
  <si>
    <t>1:42pm</t>
  </si>
  <si>
    <t>Travel Order:
OMS-TO 856, 857, ENG-TO 969
Gate Pass Vcls: 794, 795-2025  
RIS: 461, 462-2025
Itinerary: OMS-TO 859</t>
  </si>
  <si>
    <t>Itinerary:
ENG-TO 974,973,972,971,970,968</t>
  </si>
  <si>
    <t>To ROV: (transmittal only)
Certificate of Compliance (RREIS-AL-083-18)</t>
  </si>
  <si>
    <t>OT Request:
1. Joseph Moral (6/21/25)</t>
  </si>
  <si>
    <t>Gate Pass Mtrls: 083-2025</t>
  </si>
  <si>
    <t>Itinerary:
ENG-TO 975</t>
  </si>
  <si>
    <t>To Ligao City Mayor:
Invitation to attend final pre construction reference on June 26, 2025 (Thursday)</t>
  </si>
  <si>
    <t xml:space="preserve">To COA:
[FUND 501-LFP]
Quarterly Financial Reports as of June 15, 2025 
Financial Reports as of May 2025 </t>
  </si>
  <si>
    <t>To COA:
[FUND 501-CARP-IC]
1. Quarterly Financial Reports (June 15, 2025)
2. Financial Reports (May, 2025)
3. Bank Reconciliation Statement (LFP &amp; CARP May 2025)</t>
  </si>
  <si>
    <t>To COA:
[Fund 501-COB 
1. Quarterly Reports (June 15, 2025)
2. Financial Reports (May 2055)</t>
  </si>
  <si>
    <t>Purchase Order: 
Glory's Diner (Php 51,8901.00)</t>
  </si>
  <si>
    <t>Payment for Internet Subscription:
PDLT Catanduanes for the month of June 2025 (Php 2,099.00)</t>
  </si>
  <si>
    <t>Refund:
Tender documents (AL-REPCIS-002-25INF) 
CPR Const. &amp; Supply Inc. (Php 25,000.00)</t>
  </si>
  <si>
    <t>Purchase Order:
Powerzone Petroleum Products Corporation
Fuel Consumption by Catanduanes (Php 48,207.96)</t>
  </si>
  <si>
    <t>Purchase Order:
Emeyer Gasoline Station-Albay (Php 49,428.00)</t>
  </si>
  <si>
    <t>Remittance:
NIA-FCOB/Fund Transfer for Inadvertent payment for SSS R. Nacario (Nov. 2024)
Php 570.00</t>
  </si>
  <si>
    <t>Remittance:
BIR NIA Fund 501-LFP Fund tranfer (March 2025)
Php 119,927.96</t>
  </si>
  <si>
    <t>Proposals/Purchase Request: (for obligation)
1. 2025-06-0093
2. 2025-06-0092
3.  2025-06-0091
4. 2025-06-0090</t>
  </si>
  <si>
    <t>Purchase Request:
1. PR No. 2025-06-0098
2. PR No. 2025-06-0097
3. PR No. 2025-06-0096
4. PR No. 2025-06-0095
5. PR No. 2025-06-0094</t>
  </si>
  <si>
    <t>Check &amp; Attachments:
1. Social Security System (Php 12,160.00)
2. Social Security System (Php 11,615.00)
3. John Learry A. Brioso (Php 1,350.00)
4. Conchita R. Reyes (Php 2,121.00)
5. Conchita R. Reyes (Php 3,026.00)</t>
  </si>
  <si>
    <t>From DILG:
Invitation for Provincial Retooled community support program (RCSP) Forum and Summing up on June 25, 2025, 1:00PM at Proxy Hotel, Legazpi City</t>
  </si>
  <si>
    <t>Gate Pass Vcls: 797, 798-2025
RIS: 464-2025
TR: 643,642,644,633-2025</t>
  </si>
  <si>
    <t xml:space="preserve">Application for leave and CTO Application 
1. AB Calpe &amp; 9 </t>
  </si>
  <si>
    <t>Remittances:
1. CARP GSIS (March &amp; May 2025)
2. LFP GSIS (March &amp; May 2025)
3. GSIS Dacillo &amp; 10 (May2025)
4. GSIS N. Oraye (March 2025)
5. GSIS .J Dayupay (March 2025)</t>
  </si>
  <si>
    <t>From RO:
NIA 62nd Anniversary Celebration on July 3-4, 2025</t>
  </si>
  <si>
    <t>From RO:
Requesting of masterlist of farmer</t>
  </si>
  <si>
    <t>From Camarines Norte IMO:
Activity Proposal:
Enhancement training for NIA Drivers with LTO &amp; TESDA</t>
  </si>
  <si>
    <t>From Cabangan Polangui Oas Inc
A resolution requesting rehab of damage slope protection along the irrigation system</t>
  </si>
  <si>
    <t>From Catanduanes :
Notice of Negative Slippage 
1st Warning (Early warning stage)
SIPI CIS</t>
  </si>
  <si>
    <t xml:space="preserve">From Catanduanes:
Documents for Variation Order of Manambrag CIS 
CAT-VAR23-001-24INF </t>
  </si>
  <si>
    <t>From Catanduanes:
Certificate of No Defects for the Completed projects at Sipi CIS CY 2023 Project</t>
  </si>
  <si>
    <t>5:54PM</t>
  </si>
  <si>
    <t>IMT:
Fidel Sutida (Buhay Magbubukid IA Inc.)</t>
  </si>
  <si>
    <t>Purchase Order:
Purchased 1HP Electric Water Pump 
Engr. Mark Cloyd G. So (Php 10,500.00)</t>
  </si>
  <si>
    <t>TEV:
Segfrido Pontillas (January 2025) Php 2,000.00</t>
  </si>
  <si>
    <t>TEV:
N. Reodique (October-December 2024) Php 3,650.00</t>
  </si>
  <si>
    <t>TEV:
Don Concepcion (Nov to Dec. 2024) Php 6,4800.00</t>
  </si>
  <si>
    <t>TEV:
Mark Anjo T. Alnas (Dec. 2024) Php 5,608.00</t>
  </si>
  <si>
    <t>7:22PM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</si>
</sst>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3409]mmmm\ dd\,\ yyyy;@"/>
    <numFmt numFmtId="165" formatCode="000"/>
    <numFmt numFmtId="166" formatCode="mm/dd/yy;@"/>
    <numFmt numFmtId="167" formatCode="m/d/yy;@"/>
    <numFmt numFmtId="168" formatCode="mm\ dd\ yy;@"/>
    <numFmt numFmtId="169" formatCode="m\ d\ yy;@"/>
    <numFmt numFmtId="170" formatCode="[$-409]h:mm\ AM/PM;@"/>
    <numFmt numFmtId="171" formatCode="dd\ mm\ yy"/>
    <numFmt numFmtId="172" formatCode="mm\ dd\ \ yy"/>
    <numFmt numFmtId="173" formatCode="h:mm;@"/>
    <numFmt numFmtId="174" formatCode="mm\ dd\ yy"/>
    <numFmt numFmtId="175" formatCode="0.000"/>
    <numFmt numFmtId="176" formatCode="mm\ dd\ yy\ "/>
    <numFmt numFmtId="177" formatCode="00\ 00\ 00"/>
  </numFmts>
  <fonts count="62" x14ac:knownFonts="1">
    <font>
      <sz val="11"/>
      <color theme="1"/>
      <name val="Cambria"/>
      <family val="2"/>
    </font>
    <font>
      <b/>
      <sz val="11"/>
      <color theme="1"/>
      <name val="Cambria"/>
      <family val="1"/>
    </font>
    <font>
      <b/>
      <sz val="12"/>
      <color theme="1"/>
      <name val="Cambria"/>
      <family val="1"/>
    </font>
    <font>
      <b/>
      <i/>
      <sz val="11"/>
      <color theme="1"/>
      <name val="Cambria"/>
      <family val="1"/>
    </font>
    <font>
      <i/>
      <sz val="11"/>
      <color rgb="FF002060"/>
      <name val="Cambria"/>
      <family val="1"/>
    </font>
    <font>
      <b/>
      <sz val="7"/>
      <color theme="1"/>
      <name val="Cambria"/>
      <family val="1"/>
    </font>
    <font>
      <sz val="6"/>
      <color theme="1"/>
      <name val="Trajan Pro"/>
      <family val="1"/>
    </font>
    <font>
      <sz val="7"/>
      <color theme="1"/>
      <name val="Cambria"/>
      <family val="1"/>
    </font>
    <font>
      <sz val="8"/>
      <color theme="1"/>
      <name val="Cambria"/>
      <family val="2"/>
    </font>
    <font>
      <b/>
      <sz val="8"/>
      <color theme="1"/>
      <name val="Trajan Pro"/>
      <family val="1"/>
    </font>
    <font>
      <sz val="6"/>
      <color theme="1"/>
      <name val="Cambria"/>
      <family val="2"/>
    </font>
    <font>
      <sz val="40"/>
      <color theme="1"/>
      <name val="Bernard MT Condensed"/>
      <family val="1"/>
    </font>
    <font>
      <sz val="9"/>
      <color theme="1"/>
      <name val="Cambria"/>
      <family val="2"/>
    </font>
    <font>
      <b/>
      <sz val="9"/>
      <color theme="1"/>
      <name val="Cambria"/>
      <family val="1"/>
    </font>
    <font>
      <b/>
      <sz val="9"/>
      <color rgb="FF002060"/>
      <name val="Cambria"/>
      <family val="1"/>
    </font>
    <font>
      <sz val="9"/>
      <color theme="1"/>
      <name val="Cambria"/>
      <family val="1"/>
    </font>
    <font>
      <b/>
      <sz val="11"/>
      <color rgb="FF002060"/>
      <name val="Cambria"/>
      <family val="1"/>
    </font>
    <font>
      <b/>
      <sz val="11"/>
      <color theme="0"/>
      <name val="Cambria"/>
      <family val="1"/>
    </font>
    <font>
      <i/>
      <sz val="8"/>
      <color theme="1"/>
      <name val="Cambria"/>
      <family val="1"/>
    </font>
    <font>
      <sz val="9"/>
      <color theme="0"/>
      <name val="Cambria"/>
      <family val="1"/>
    </font>
    <font>
      <b/>
      <sz val="6"/>
      <color theme="1"/>
      <name val="Cambria"/>
      <family val="1"/>
    </font>
    <font>
      <sz val="10"/>
      <color theme="1"/>
      <name val="Cambria"/>
      <family val="2"/>
    </font>
    <font>
      <sz val="9"/>
      <color rgb="FF002060"/>
      <name val="Cambria"/>
      <family val="1"/>
    </font>
    <font>
      <sz val="10"/>
      <color theme="1"/>
      <name val="Cambria"/>
      <family val="1"/>
    </font>
    <font>
      <sz val="11"/>
      <color rgb="FFFF0000"/>
      <name val="Cambria"/>
      <family val="2"/>
    </font>
    <font>
      <b/>
      <sz val="14"/>
      <color theme="1"/>
      <name val="Cambria"/>
      <family val="1"/>
    </font>
    <font>
      <sz val="11"/>
      <name val="Cambria"/>
      <family val="2"/>
    </font>
    <font>
      <sz val="11"/>
      <color theme="1"/>
      <name val="Cambria"/>
      <family val="1"/>
    </font>
    <font>
      <sz val="11"/>
      <color rgb="FFFF0000"/>
      <name val="Cambria"/>
      <family val="1"/>
    </font>
    <font>
      <b/>
      <sz val="16"/>
      <color theme="1"/>
      <name val="Cambria"/>
      <family val="1"/>
    </font>
    <font>
      <b/>
      <sz val="9"/>
      <color theme="0"/>
      <name val="Cambria"/>
      <family val="1"/>
    </font>
    <font>
      <b/>
      <sz val="8"/>
      <color rgb="FF002060"/>
      <name val="Cambria"/>
      <family val="1"/>
    </font>
    <font>
      <sz val="10"/>
      <name val="Cambria"/>
      <family val="1"/>
    </font>
    <font>
      <sz val="10"/>
      <name val="Cambria"/>
      <family val="2"/>
    </font>
    <font>
      <sz val="11"/>
      <name val="Cambria"/>
      <family val="1"/>
    </font>
    <font>
      <sz val="11"/>
      <color rgb="FF002060"/>
      <name val="Cambria"/>
      <family val="2"/>
    </font>
    <font>
      <sz val="11"/>
      <color theme="1"/>
      <name val="Cambria"/>
      <family val="2"/>
    </font>
    <font>
      <b/>
      <i/>
      <sz val="9"/>
      <color rgb="FFFF0000"/>
      <name val="Cambria"/>
      <family val="1"/>
    </font>
    <font>
      <b/>
      <sz val="10"/>
      <color theme="0"/>
      <name val="Cambria"/>
      <family val="1"/>
    </font>
    <font>
      <sz val="8"/>
      <color rgb="FF002060"/>
      <name val="Cambria"/>
      <family val="1"/>
    </font>
    <font>
      <sz val="12"/>
      <name val="Cambria"/>
      <family val="2"/>
    </font>
    <font>
      <b/>
      <sz val="18"/>
      <color theme="1"/>
      <name val="Cambria"/>
      <family val="1"/>
    </font>
    <font>
      <sz val="9"/>
      <name val="Cambria"/>
      <family val="1"/>
    </font>
    <font>
      <b/>
      <sz val="54"/>
      <color theme="1"/>
      <name val="Cooper Black"/>
      <family val="1"/>
    </font>
    <font>
      <b/>
      <u/>
      <sz val="26"/>
      <color rgb="FFFF0000"/>
      <name val="Cambria"/>
      <family val="1"/>
    </font>
    <font>
      <b/>
      <sz val="26"/>
      <color rgb="FFFF0000"/>
      <name val="Cambria"/>
      <family val="1"/>
    </font>
    <font>
      <sz val="11"/>
      <color theme="1"/>
      <name val="Wingdings 2"/>
      <family val="1"/>
      <charset val="2"/>
    </font>
    <font>
      <b/>
      <sz val="10"/>
      <color rgb="FF002060"/>
      <name val="Cambria"/>
      <family val="1"/>
    </font>
    <font>
      <b/>
      <sz val="11"/>
      <name val="Cambria"/>
      <family val="1"/>
    </font>
    <font>
      <b/>
      <sz val="7.6"/>
      <color rgb="FF002060"/>
      <name val="Cambria"/>
      <family val="1"/>
    </font>
    <font>
      <sz val="11"/>
      <color rgb="FF006100"/>
      <name val="Calibri"/>
      <family val="2"/>
      <scheme val="minor"/>
    </font>
    <font>
      <sz val="11"/>
      <color rgb="FF3F3F76"/>
      <name val="Calibri"/>
      <family val="2"/>
      <scheme val="minor"/>
    </font>
    <font>
      <sz val="11"/>
      <color theme="0"/>
      <name val="Calibri"/>
      <family val="2"/>
      <scheme val="minor"/>
    </font>
    <font>
      <sz val="11"/>
      <color rgb="FF002060"/>
      <name val="Cambria"/>
      <family val="1"/>
    </font>
    <font>
      <sz val="9"/>
      <color theme="0"/>
      <name val="Cambria"/>
      <family val="2"/>
    </font>
    <font>
      <b/>
      <sz val="8"/>
      <color theme="0"/>
      <name val="Cambria"/>
      <family val="1"/>
    </font>
    <font>
      <sz val="6"/>
      <color theme="1"/>
      <name val="Cambria"/>
      <family val="1"/>
    </font>
    <font>
      <b/>
      <sz val="6"/>
      <color theme="1"/>
      <name val="Trajan Pro"/>
      <family val="1"/>
    </font>
    <font>
      <b/>
      <sz val="11"/>
      <color rgb="FFFFFF00"/>
      <name val="Cambria"/>
      <family val="1"/>
    </font>
    <font>
      <b/>
      <sz val="13"/>
      <color theme="1"/>
      <name val="Cambria"/>
      <family val="1"/>
    </font>
    <font>
      <b/>
      <sz val="6"/>
      <color rgb="FF002060"/>
      <name val="Cambria"/>
      <family val="1"/>
    </font>
    <font>
      <sz val="9.5"/>
      <color theme="1"/>
      <name val="Cambria"/>
      <family val="2"/>
    </font>
  </fonts>
  <fills count="11">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C99"/>
      </patternFill>
    </fill>
    <fill>
      <patternFill patternType="solid">
        <fgColor theme="2" tint="-0.749992370372631"/>
        <bgColor indexed="64"/>
      </patternFill>
    </fill>
  </fills>
  <borders count="3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right/>
      <top/>
      <bottom style="hair">
        <color indexed="64"/>
      </bottom>
      <diagonal/>
    </border>
  </borders>
  <cellStyleXfs count="5">
    <xf numFmtId="0" fontId="0" fillId="0" borderId="0"/>
    <xf numFmtId="9" fontId="36" fillId="0" borderId="0" applyFont="0" applyFill="0" applyBorder="0" applyAlignment="0" applyProtection="0"/>
    <xf numFmtId="43" fontId="36" fillId="0" borderId="0" applyFont="0" applyFill="0" applyBorder="0" applyAlignment="0" applyProtection="0"/>
    <xf numFmtId="0" fontId="50" fillId="8" borderId="0" applyNumberFormat="0" applyBorder="0" applyAlignment="0" applyProtection="0"/>
    <xf numFmtId="0" fontId="51" fillId="9" borderId="20" applyNumberFormat="0" applyAlignment="0" applyProtection="0"/>
  </cellStyleXfs>
  <cellXfs count="865">
    <xf numFmtId="0" fontId="0" fillId="0" borderId="0" xfId="0"/>
    <xf numFmtId="0" fontId="0" fillId="0" borderId="0" xfId="0" applyAlignment="1">
      <alignment vertical="center"/>
    </xf>
    <xf numFmtId="0" fontId="0" fillId="0" borderId="0" xfId="0" applyAlignment="1">
      <alignment horizontal="center" vertical="center"/>
    </xf>
    <xf numFmtId="0" fontId="0" fillId="0" borderId="3" xfId="0" applyBorder="1" applyAlignment="1">
      <alignment vertical="center"/>
    </xf>
    <xf numFmtId="165" fontId="0" fillId="0" borderId="2" xfId="0" applyNumberFormat="1" applyBorder="1" applyAlignment="1">
      <alignment vertical="center"/>
    </xf>
    <xf numFmtId="0" fontId="1" fillId="2" borderId="3" xfId="0" applyFont="1" applyFill="1" applyBorder="1" applyAlignment="1">
      <alignment horizontal="center" vertical="center"/>
    </xf>
    <xf numFmtId="0" fontId="1" fillId="0" borderId="0" xfId="0" applyFont="1" applyAlignment="1">
      <alignment vertical="center"/>
    </xf>
    <xf numFmtId="0" fontId="1" fillId="0" borderId="0" xfId="0" applyFont="1"/>
    <xf numFmtId="0" fontId="0" fillId="0" borderId="8" xfId="0" applyBorder="1" applyAlignment="1">
      <alignment vertical="center"/>
    </xf>
    <xf numFmtId="0" fontId="0" fillId="0" borderId="0" xfId="0" applyBorder="1" applyAlignment="1">
      <alignment vertical="center"/>
    </xf>
    <xf numFmtId="0" fontId="0" fillId="0" borderId="9" xfId="0" applyBorder="1" applyAlignment="1">
      <alignment vertical="center"/>
    </xf>
    <xf numFmtId="0" fontId="5" fillId="0" borderId="0" xfId="0" applyFont="1" applyFill="1" applyBorder="1" applyAlignment="1">
      <alignment vertical="center"/>
    </xf>
    <xf numFmtId="0" fontId="6" fillId="0" borderId="0" xfId="0" applyFont="1" applyFill="1" applyBorder="1" applyAlignment="1">
      <alignment vertical="center"/>
    </xf>
    <xf numFmtId="0" fontId="7" fillId="0" borderId="8" xfId="0" applyFont="1" applyBorder="1" applyAlignment="1">
      <alignment vertical="center"/>
    </xf>
    <xf numFmtId="0" fontId="7" fillId="0" borderId="0" xfId="0" applyFont="1" applyBorder="1" applyAlignment="1">
      <alignment vertical="center"/>
    </xf>
    <xf numFmtId="0" fontId="7" fillId="0" borderId="9" xfId="0" applyFont="1" applyBorder="1" applyAlignment="1">
      <alignment vertical="center"/>
    </xf>
    <xf numFmtId="0" fontId="7" fillId="0" borderId="0" xfId="0" applyFont="1" applyAlignment="1">
      <alignment vertical="center"/>
    </xf>
    <xf numFmtId="0" fontId="8" fillId="0" borderId="8" xfId="0" applyFont="1" applyBorder="1" applyAlignment="1">
      <alignment vertical="center"/>
    </xf>
    <xf numFmtId="0" fontId="8" fillId="0" borderId="0" xfId="0" applyFont="1" applyBorder="1" applyAlignment="1">
      <alignment vertical="center"/>
    </xf>
    <xf numFmtId="0" fontId="9" fillId="0" borderId="0" xfId="0" applyFont="1" applyFill="1" applyBorder="1" applyAlignment="1">
      <alignment vertical="center"/>
    </xf>
    <xf numFmtId="0" fontId="8" fillId="0" borderId="9" xfId="0" applyFont="1" applyBorder="1" applyAlignment="1">
      <alignment vertical="center"/>
    </xf>
    <xf numFmtId="0" fontId="8" fillId="0" borderId="0" xfId="0" applyFont="1" applyAlignment="1">
      <alignment vertical="center"/>
    </xf>
    <xf numFmtId="0" fontId="10" fillId="0" borderId="8" xfId="0" applyFont="1" applyBorder="1" applyAlignment="1">
      <alignment vertical="center"/>
    </xf>
    <xf numFmtId="0" fontId="10" fillId="0" borderId="0" xfId="0" applyFont="1" applyBorder="1" applyAlignment="1">
      <alignment vertical="center"/>
    </xf>
    <xf numFmtId="0" fontId="10" fillId="0" borderId="9" xfId="0" applyFont="1" applyBorder="1" applyAlignment="1">
      <alignment vertical="center"/>
    </xf>
    <xf numFmtId="0" fontId="10" fillId="0" borderId="0" xfId="0" applyFont="1" applyAlignment="1">
      <alignment vertical="center"/>
    </xf>
    <xf numFmtId="0" fontId="12" fillId="0" borderId="8" xfId="0" applyFont="1" applyBorder="1" applyAlignment="1">
      <alignment vertical="center"/>
    </xf>
    <xf numFmtId="0" fontId="12" fillId="0" borderId="0" xfId="0" applyFont="1" applyBorder="1" applyAlignment="1">
      <alignment vertical="center"/>
    </xf>
    <xf numFmtId="0" fontId="12" fillId="0" borderId="9" xfId="0" applyFont="1" applyBorder="1" applyAlignment="1">
      <alignment vertical="center"/>
    </xf>
    <xf numFmtId="0" fontId="12" fillId="0" borderId="0" xfId="0" applyFont="1" applyAlignment="1">
      <alignment vertical="center"/>
    </xf>
    <xf numFmtId="0" fontId="12" fillId="0" borderId="4" xfId="0" applyFont="1" applyBorder="1" applyAlignment="1">
      <alignment vertical="center"/>
    </xf>
    <xf numFmtId="0" fontId="13" fillId="0" borderId="0" xfId="0" applyFont="1" applyBorder="1" applyAlignment="1">
      <alignment vertical="center"/>
    </xf>
    <xf numFmtId="0" fontId="12" fillId="0" borderId="0" xfId="0" applyFont="1" applyBorder="1" applyAlignment="1">
      <alignment horizontal="center" vertical="center"/>
    </xf>
    <xf numFmtId="0" fontId="14" fillId="0" borderId="0" xfId="0" applyFont="1" applyBorder="1" applyAlignment="1">
      <alignment vertical="center"/>
    </xf>
    <xf numFmtId="0" fontId="12" fillId="0" borderId="3" xfId="0" applyFont="1" applyBorder="1" applyAlignment="1">
      <alignment vertical="center"/>
    </xf>
    <xf numFmtId="0" fontId="12" fillId="0" borderId="12" xfId="0" applyFont="1" applyBorder="1" applyAlignment="1">
      <alignment vertical="center"/>
    </xf>
    <xf numFmtId="0" fontId="8" fillId="0" borderId="12" xfId="0" applyFont="1" applyBorder="1" applyAlignment="1">
      <alignment vertical="center"/>
    </xf>
    <xf numFmtId="0" fontId="13" fillId="0" borderId="0" xfId="0" applyFont="1" applyFill="1" applyBorder="1" applyAlignment="1">
      <alignment vertical="center"/>
    </xf>
    <xf numFmtId="0" fontId="12" fillId="0" borderId="0" xfId="0" applyFont="1" applyFill="1" applyBorder="1" applyAlignment="1">
      <alignment vertical="center"/>
    </xf>
    <xf numFmtId="0" fontId="19" fillId="0" borderId="0" xfId="0" applyFont="1" applyBorder="1" applyAlignment="1">
      <alignment vertical="center"/>
    </xf>
    <xf numFmtId="0" fontId="0" fillId="0" borderId="3" xfId="0" applyBorder="1" applyAlignment="1">
      <alignment vertical="center" wrapText="1"/>
    </xf>
    <xf numFmtId="166" fontId="0" fillId="0" borderId="1" xfId="0" applyNumberFormat="1" applyBorder="1" applyAlignment="1">
      <alignment horizontal="center" vertical="center"/>
    </xf>
    <xf numFmtId="0" fontId="1" fillId="3" borderId="3" xfId="0" applyFont="1" applyFill="1" applyBorder="1" applyAlignment="1">
      <alignment horizontal="center" vertical="center" wrapText="1"/>
    </xf>
    <xf numFmtId="0" fontId="0" fillId="0" borderId="3" xfId="0" applyBorder="1" applyAlignment="1">
      <alignment horizontal="left" vertical="center"/>
    </xf>
    <xf numFmtId="0" fontId="21" fillId="0" borderId="3" xfId="0" applyFont="1" applyBorder="1" applyAlignment="1">
      <alignment vertical="center" wrapText="1"/>
    </xf>
    <xf numFmtId="0" fontId="0" fillId="0" borderId="0" xfId="0" applyAlignment="1">
      <alignment horizontal="center" vertical="center"/>
    </xf>
    <xf numFmtId="165" fontId="0" fillId="0" borderId="1" xfId="0" applyNumberFormat="1" applyBorder="1" applyAlignment="1">
      <alignment horizontal="left" vertical="center" wrapText="1"/>
    </xf>
    <xf numFmtId="165" fontId="0" fillId="0" borderId="1" xfId="0" applyNumberFormat="1" applyFill="1" applyBorder="1" applyAlignment="1">
      <alignment horizontal="left" vertical="center" wrapText="1"/>
    </xf>
    <xf numFmtId="0" fontId="1" fillId="2" borderId="1" xfId="0" applyFont="1" applyFill="1" applyBorder="1" applyAlignment="1">
      <alignment horizontal="center" vertical="center"/>
    </xf>
    <xf numFmtId="0" fontId="12" fillId="0" borderId="8" xfId="0" applyFont="1" applyBorder="1" applyAlignment="1">
      <alignment horizontal="center" vertical="center"/>
    </xf>
    <xf numFmtId="0" fontId="12" fillId="0" borderId="0" xfId="0" applyFont="1" applyBorder="1" applyAlignment="1">
      <alignment horizontal="center" vertical="center"/>
    </xf>
    <xf numFmtId="0" fontId="12" fillId="0" borderId="9" xfId="0" applyFont="1" applyBorder="1" applyAlignment="1">
      <alignment horizontal="center" vertical="center"/>
    </xf>
    <xf numFmtId="0" fontId="0" fillId="0" borderId="0" xfId="0" applyAlignment="1">
      <alignment horizontal="center" vertical="center"/>
    </xf>
    <xf numFmtId="165" fontId="0" fillId="0" borderId="1" xfId="0" applyNumberFormat="1" applyFill="1" applyBorder="1" applyAlignment="1">
      <alignment horizontal="left" vertical="center" wrapText="1"/>
    </xf>
    <xf numFmtId="166" fontId="0" fillId="0" borderId="1" xfId="0" applyNumberFormat="1" applyBorder="1" applyAlignment="1">
      <alignment horizontal="center" vertical="center" wrapText="1"/>
    </xf>
    <xf numFmtId="165" fontId="0" fillId="0" borderId="2" xfId="0" applyNumberFormat="1" applyBorder="1" applyAlignment="1">
      <alignment vertical="center" wrapText="1"/>
    </xf>
    <xf numFmtId="0" fontId="0" fillId="0" borderId="3" xfId="0" applyBorder="1" applyAlignment="1">
      <alignment horizontal="left" vertical="center" wrapText="1"/>
    </xf>
    <xf numFmtId="0" fontId="0" fillId="0" borderId="0" xfId="0" applyAlignment="1">
      <alignment vertical="center" wrapText="1"/>
    </xf>
    <xf numFmtId="0" fontId="7" fillId="0" borderId="0" xfId="0" applyFont="1" applyFill="1" applyBorder="1" applyAlignment="1">
      <alignment vertical="center"/>
    </xf>
    <xf numFmtId="0" fontId="7" fillId="0" borderId="6" xfId="0" applyFont="1" applyBorder="1" applyAlignment="1">
      <alignment vertical="center"/>
    </xf>
    <xf numFmtId="0" fontId="7" fillId="0" borderId="5" xfId="0" applyFont="1" applyBorder="1" applyAlignment="1">
      <alignment vertical="center"/>
    </xf>
    <xf numFmtId="0" fontId="5" fillId="0" borderId="5" xfId="0" applyFont="1" applyFill="1" applyBorder="1" applyAlignment="1">
      <alignment vertical="center"/>
    </xf>
    <xf numFmtId="0" fontId="7" fillId="0" borderId="7" xfId="0" applyFont="1" applyBorder="1" applyAlignment="1">
      <alignment vertical="center"/>
    </xf>
    <xf numFmtId="0" fontId="0" fillId="0" borderId="3" xfId="0" applyFill="1" applyBorder="1" applyAlignment="1">
      <alignment vertical="center"/>
    </xf>
    <xf numFmtId="165" fontId="0" fillId="0" borderId="3" xfId="0" applyNumberFormat="1" applyFill="1" applyBorder="1" applyAlignment="1">
      <alignment vertical="center"/>
    </xf>
    <xf numFmtId="0" fontId="0" fillId="0" borderId="3" xfId="0" applyFill="1" applyBorder="1" applyAlignment="1">
      <alignment vertical="center" wrapText="1"/>
    </xf>
    <xf numFmtId="0" fontId="0" fillId="0" borderId="0" xfId="0" applyFill="1" applyAlignment="1">
      <alignment vertical="center"/>
    </xf>
    <xf numFmtId="0" fontId="22" fillId="0" borderId="0" xfId="0" applyFont="1" applyBorder="1" applyAlignment="1">
      <alignment vertical="center"/>
    </xf>
    <xf numFmtId="0" fontId="1" fillId="2" borderId="13" xfId="0" applyFont="1" applyFill="1" applyBorder="1" applyAlignment="1">
      <alignment horizontal="center" vertical="center"/>
    </xf>
    <xf numFmtId="165" fontId="0" fillId="0" borderId="13" xfId="0" applyNumberFormat="1" applyBorder="1" applyAlignment="1">
      <alignment vertical="center" wrapText="1"/>
    </xf>
    <xf numFmtId="0" fontId="0" fillId="0" borderId="3" xfId="0" applyBorder="1"/>
    <xf numFmtId="0" fontId="1" fillId="4" borderId="3" xfId="0" applyFont="1" applyFill="1" applyBorder="1" applyAlignment="1">
      <alignment horizontal="center" vertical="center"/>
    </xf>
    <xf numFmtId="0" fontId="0" fillId="0" borderId="0" xfId="0" applyAlignment="1">
      <alignment horizontal="center" vertical="center"/>
    </xf>
    <xf numFmtId="165" fontId="0" fillId="0" borderId="1" xfId="0" applyNumberFormat="1" applyFill="1" applyBorder="1" applyAlignment="1">
      <alignment horizontal="left" vertical="center" wrapText="1"/>
    </xf>
    <xf numFmtId="0" fontId="0" fillId="0" borderId="3" xfId="0" applyFill="1" applyBorder="1" applyAlignment="1">
      <alignment horizontal="left" vertical="center" wrapText="1"/>
    </xf>
    <xf numFmtId="165" fontId="0" fillId="0" borderId="3" xfId="0" applyNumberFormat="1" applyBorder="1" applyAlignment="1">
      <alignment vertical="center" wrapText="1"/>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1" fillId="0" borderId="0" xfId="0" applyFont="1" applyFill="1" applyAlignment="1">
      <alignment horizontal="center" vertical="center"/>
    </xf>
    <xf numFmtId="165" fontId="0" fillId="0" borderId="0" xfId="0" applyNumberFormat="1" applyFill="1" applyAlignment="1">
      <alignment vertical="center"/>
    </xf>
    <xf numFmtId="0" fontId="0" fillId="0" borderId="0" xfId="0" applyFill="1" applyAlignment="1">
      <alignment vertical="center" wrapText="1"/>
    </xf>
    <xf numFmtId="0" fontId="25" fillId="0" borderId="12" xfId="0" applyFont="1" applyBorder="1" applyAlignment="1">
      <alignment horizontal="center" vertical="center" wrapText="1"/>
    </xf>
    <xf numFmtId="0" fontId="24" fillId="0" borderId="3" xfId="0" applyFont="1" applyBorder="1" applyAlignment="1">
      <alignment vertical="center" wrapText="1"/>
    </xf>
    <xf numFmtId="165" fontId="24" fillId="0" borderId="1" xfId="0" applyNumberFormat="1" applyFont="1" applyFill="1" applyBorder="1" applyAlignment="1">
      <alignment horizontal="left" vertical="center" wrapText="1"/>
    </xf>
    <xf numFmtId="0" fontId="0" fillId="0" borderId="3" xfId="0" applyFont="1" applyBorder="1" applyAlignment="1">
      <alignment vertical="center" wrapText="1"/>
    </xf>
    <xf numFmtId="0" fontId="0" fillId="0" borderId="3" xfId="0" applyFont="1" applyBorder="1" applyAlignment="1">
      <alignment horizontal="left" vertical="center" wrapText="1"/>
    </xf>
    <xf numFmtId="165" fontId="0" fillId="0" borderId="13" xfId="0" applyNumberFormat="1" applyFont="1" applyBorder="1" applyAlignment="1">
      <alignment vertical="center" wrapText="1"/>
    </xf>
    <xf numFmtId="165" fontId="0" fillId="0" borderId="3" xfId="0" applyNumberFormat="1" applyFont="1" applyBorder="1" applyAlignment="1">
      <alignment vertical="center" wrapText="1"/>
    </xf>
    <xf numFmtId="0" fontId="0" fillId="0" borderId="3" xfId="0" applyFont="1" applyFill="1" applyBorder="1" applyAlignment="1">
      <alignment vertical="center" wrapText="1"/>
    </xf>
    <xf numFmtId="0" fontId="27" fillId="0" borderId="0" xfId="0" applyFont="1" applyAlignment="1">
      <alignment vertical="center" wrapText="1"/>
    </xf>
    <xf numFmtId="0" fontId="26" fillId="0" borderId="3" xfId="0" applyFont="1" applyBorder="1"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29" fillId="0" borderId="0" xfId="0" applyFont="1" applyAlignment="1">
      <alignment vertical="center"/>
    </xf>
    <xf numFmtId="0" fontId="29" fillId="5" borderId="1" xfId="0" applyFont="1" applyFill="1" applyBorder="1" applyAlignment="1">
      <alignment vertical="center"/>
    </xf>
    <xf numFmtId="165" fontId="29" fillId="5" borderId="13" xfId="0" applyNumberFormat="1" applyFont="1" applyFill="1" applyBorder="1" applyAlignment="1">
      <alignment vertical="center"/>
    </xf>
    <xf numFmtId="0" fontId="29" fillId="5" borderId="2" xfId="0" applyFont="1" applyFill="1" applyBorder="1" applyAlignment="1">
      <alignment vertical="center"/>
    </xf>
    <xf numFmtId="0" fontId="29" fillId="0" borderId="1" xfId="0" applyFont="1" applyFill="1" applyBorder="1" applyAlignment="1">
      <alignment vertical="center"/>
    </xf>
    <xf numFmtId="165" fontId="29" fillId="0" borderId="13" xfId="0" applyNumberFormat="1" applyFont="1" applyFill="1" applyBorder="1" applyAlignment="1">
      <alignment vertical="center"/>
    </xf>
    <xf numFmtId="0" fontId="29" fillId="0" borderId="2" xfId="0" applyFont="1" applyFill="1" applyBorder="1" applyAlignment="1">
      <alignment vertical="center"/>
    </xf>
    <xf numFmtId="0" fontId="29" fillId="0" borderId="0" xfId="0" applyFont="1" applyFill="1" applyAlignment="1">
      <alignment vertical="center"/>
    </xf>
    <xf numFmtId="0" fontId="0" fillId="0" borderId="0" xfId="0" applyAlignment="1">
      <alignment horizontal="center" vertical="center"/>
    </xf>
    <xf numFmtId="0" fontId="30" fillId="0" borderId="0" xfId="0" applyFont="1" applyBorder="1" applyAlignment="1">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26" fillId="0" borderId="3" xfId="0" applyFont="1" applyBorder="1" applyAlignment="1">
      <alignment horizontal="left" vertical="center" wrapText="1"/>
    </xf>
    <xf numFmtId="165" fontId="26" fillId="0" borderId="13" xfId="0" applyNumberFormat="1" applyFont="1" applyBorder="1" applyAlignment="1">
      <alignment vertical="center" wrapText="1"/>
    </xf>
    <xf numFmtId="0" fontId="26" fillId="0" borderId="0" xfId="0" applyFont="1" applyAlignment="1">
      <alignment vertical="center" wrapText="1"/>
    </xf>
    <xf numFmtId="165" fontId="26" fillId="0" borderId="3" xfId="0" applyNumberFormat="1" applyFont="1" applyBorder="1" applyAlignment="1">
      <alignment vertical="center" wrapText="1"/>
    </xf>
    <xf numFmtId="0" fontId="0" fillId="0" borderId="0" xfId="0" applyAlignment="1">
      <alignment horizontal="center" vertical="center"/>
    </xf>
    <xf numFmtId="0" fontId="26" fillId="0" borderId="3" xfId="0" applyFont="1" applyFill="1" applyBorder="1" applyAlignment="1">
      <alignment vertical="center" wrapText="1"/>
    </xf>
    <xf numFmtId="0" fontId="26" fillId="5" borderId="3" xfId="0" applyFont="1" applyFill="1" applyBorder="1" applyAlignment="1">
      <alignment vertical="center"/>
    </xf>
    <xf numFmtId="0" fontId="0" fillId="0" borderId="0" xfId="0" applyAlignment="1">
      <alignment horizontal="center" vertical="center"/>
    </xf>
    <xf numFmtId="0" fontId="26" fillId="0" borderId="0" xfId="0" applyFont="1" applyFill="1" applyBorder="1" applyAlignment="1">
      <alignment vertical="center"/>
    </xf>
    <xf numFmtId="0" fontId="0" fillId="0" borderId="3" xfId="0" applyFont="1" applyFill="1" applyBorder="1" applyAlignment="1">
      <alignment vertical="center"/>
    </xf>
    <xf numFmtId="165" fontId="0" fillId="0" borderId="3" xfId="0" applyNumberFormat="1" applyFont="1" applyFill="1" applyBorder="1" applyAlignment="1">
      <alignment vertical="center"/>
    </xf>
    <xf numFmtId="0" fontId="0" fillId="0" borderId="0" xfId="0" applyFont="1" applyFill="1" applyAlignment="1">
      <alignment vertical="center"/>
    </xf>
    <xf numFmtId="0" fontId="0" fillId="0" borderId="0" xfId="0" applyAlignment="1">
      <alignment horizontal="center" vertical="center"/>
    </xf>
    <xf numFmtId="0" fontId="32" fillId="0" borderId="3" xfId="0" applyFont="1" applyBorder="1" applyAlignment="1">
      <alignment vertical="center" wrapText="1"/>
    </xf>
    <xf numFmtId="0" fontId="33" fillId="0" borderId="3" xfId="0" applyFont="1" applyBorder="1" applyAlignment="1">
      <alignment vertical="center" wrapText="1"/>
    </xf>
    <xf numFmtId="165" fontId="26" fillId="5" borderId="3" xfId="0" applyNumberFormat="1" applyFont="1" applyFill="1" applyBorder="1" applyAlignment="1">
      <alignment vertical="center" wrapText="1"/>
    </xf>
    <xf numFmtId="166" fontId="0" fillId="0" borderId="1" xfId="0" applyNumberFormat="1" applyFill="1" applyBorder="1" applyAlignment="1">
      <alignment horizontal="center" vertical="center" wrapText="1"/>
    </xf>
    <xf numFmtId="165" fontId="0" fillId="0" borderId="2" xfId="0" applyNumberFormat="1" applyFill="1" applyBorder="1" applyAlignment="1">
      <alignment vertical="center" wrapText="1"/>
    </xf>
    <xf numFmtId="0" fontId="26" fillId="0" borderId="3" xfId="0" applyFont="1" applyFill="1"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xf>
    <xf numFmtId="164" fontId="0" fillId="0" borderId="3" xfId="0" applyNumberFormat="1" applyFill="1" applyBorder="1" applyAlignment="1">
      <alignment horizontal="left" vertical="center"/>
    </xf>
    <xf numFmtId="164" fontId="0" fillId="0" borderId="3" xfId="0" applyNumberFormat="1" applyFont="1" applyFill="1" applyBorder="1" applyAlignment="1">
      <alignment horizontal="left" vertical="center"/>
    </xf>
    <xf numFmtId="164" fontId="0" fillId="0" borderId="0" xfId="0" applyNumberFormat="1" applyFill="1" applyAlignment="1">
      <alignment horizontal="left" vertical="center"/>
    </xf>
    <xf numFmtId="0" fontId="0" fillId="0" borderId="0" xfId="0" applyAlignment="1">
      <alignment horizontal="center" vertical="center"/>
    </xf>
    <xf numFmtId="164" fontId="1" fillId="6" borderId="3" xfId="0" applyNumberFormat="1" applyFont="1" applyFill="1" applyBorder="1" applyAlignment="1">
      <alignment horizontal="center" vertical="center"/>
    </xf>
    <xf numFmtId="0" fontId="1" fillId="6" borderId="3" xfId="0" applyFont="1" applyFill="1" applyBorder="1" applyAlignment="1">
      <alignment horizontal="center" vertical="center" wrapText="1"/>
    </xf>
    <xf numFmtId="165" fontId="26" fillId="0" borderId="13" xfId="0" applyNumberFormat="1" applyFont="1" applyFill="1" applyBorder="1" applyAlignment="1">
      <alignment vertical="center" wrapText="1"/>
    </xf>
    <xf numFmtId="0" fontId="32" fillId="0" borderId="3" xfId="0" applyFont="1" applyFill="1" applyBorder="1" applyAlignment="1">
      <alignment vertical="center" wrapText="1"/>
    </xf>
    <xf numFmtId="0" fontId="26" fillId="0" borderId="0" xfId="0" applyFont="1" applyFill="1" applyAlignment="1">
      <alignment vertical="center" wrapText="1"/>
    </xf>
    <xf numFmtId="165" fontId="26" fillId="0" borderId="3" xfId="0" applyNumberFormat="1" applyFont="1" applyFill="1" applyBorder="1" applyAlignment="1">
      <alignment vertical="center" wrapText="1"/>
    </xf>
    <xf numFmtId="0" fontId="0" fillId="0" borderId="0" xfId="0" applyAlignment="1">
      <alignment horizontal="center" vertical="center"/>
    </xf>
    <xf numFmtId="0" fontId="33" fillId="0" borderId="3" xfId="0" applyFont="1" applyFill="1" applyBorder="1" applyAlignment="1">
      <alignment vertical="center" wrapText="1"/>
    </xf>
    <xf numFmtId="0" fontId="0" fillId="0" borderId="0" xfId="0" applyAlignment="1">
      <alignment horizontal="center" vertical="center"/>
    </xf>
    <xf numFmtId="0" fontId="34" fillId="0" borderId="3" xfId="0" applyFont="1" applyFill="1" applyBorder="1" applyAlignment="1">
      <alignment vertical="center" wrapText="1"/>
    </xf>
    <xf numFmtId="0" fontId="0" fillId="0" borderId="0" xfId="0" applyAlignment="1">
      <alignment horizontal="center" vertical="center"/>
    </xf>
    <xf numFmtId="0" fontId="26" fillId="7" borderId="3" xfId="0" applyFont="1" applyFill="1" applyBorder="1" applyAlignment="1">
      <alignment horizontal="left" vertical="center" wrapText="1"/>
    </xf>
    <xf numFmtId="0" fontId="35" fillId="7" borderId="3" xfId="0" applyFont="1" applyFill="1" applyBorder="1" applyAlignment="1">
      <alignment horizontal="left" vertical="center" wrapText="1"/>
    </xf>
    <xf numFmtId="9" fontId="26" fillId="7" borderId="3" xfId="1" applyFont="1" applyFill="1" applyBorder="1" applyAlignment="1">
      <alignment horizontal="left" vertical="center" wrapText="1"/>
    </xf>
    <xf numFmtId="165" fontId="0" fillId="0" borderId="3" xfId="0" applyNumberFormat="1" applyFill="1" applyBorder="1" applyAlignment="1">
      <alignment horizontal="left" vertical="center" wrapText="1"/>
    </xf>
    <xf numFmtId="165" fontId="0" fillId="0" borderId="3" xfId="0" applyNumberFormat="1" applyFill="1" applyBorder="1" applyAlignment="1">
      <alignment horizontal="left" vertical="center"/>
    </xf>
    <xf numFmtId="0" fontId="0" fillId="0" borderId="0" xfId="0" applyFill="1" applyAlignment="1">
      <alignment horizontal="left" vertical="center"/>
    </xf>
    <xf numFmtId="165" fontId="0" fillId="0" borderId="3" xfId="0" applyNumberFormat="1" applyFont="1" applyFill="1" applyBorder="1" applyAlignment="1">
      <alignment horizontal="left" vertical="center"/>
    </xf>
    <xf numFmtId="165" fontId="0" fillId="0" borderId="0" xfId="0" applyNumberFormat="1" applyFill="1" applyAlignment="1">
      <alignment horizontal="left" vertical="center"/>
    </xf>
    <xf numFmtId="0" fontId="24" fillId="0" borderId="3" xfId="0" applyFont="1" applyFill="1" applyBorder="1" applyAlignment="1">
      <alignment vertical="center" wrapText="1"/>
    </xf>
    <xf numFmtId="0" fontId="0" fillId="0" borderId="0" xfId="0" applyAlignment="1">
      <alignment horizontal="center" vertical="center"/>
    </xf>
    <xf numFmtId="0" fontId="0" fillId="0" borderId="3" xfId="0" applyFont="1" applyFill="1" applyBorder="1" applyAlignment="1">
      <alignment horizontal="left" vertical="center" wrapText="1"/>
    </xf>
    <xf numFmtId="165" fontId="0" fillId="0" borderId="13" xfId="0" applyNumberFormat="1" applyFont="1" applyFill="1" applyBorder="1" applyAlignment="1">
      <alignment vertical="center" wrapText="1"/>
    </xf>
    <xf numFmtId="0" fontId="0" fillId="0" borderId="0" xfId="0" applyAlignment="1">
      <alignment horizontal="center" vertical="center"/>
    </xf>
    <xf numFmtId="0" fontId="12" fillId="0" borderId="12" xfId="0" applyFont="1" applyFill="1" applyBorder="1" applyAlignment="1">
      <alignment vertical="center"/>
    </xf>
    <xf numFmtId="0" fontId="0" fillId="0" borderId="0" xfId="0" applyAlignment="1">
      <alignment horizontal="center" vertical="center"/>
    </xf>
    <xf numFmtId="0" fontId="0" fillId="5" borderId="3" xfId="0" applyFont="1" applyFill="1" applyBorder="1" applyAlignment="1">
      <alignment horizontal="left" vertical="center" wrapText="1"/>
    </xf>
    <xf numFmtId="0" fontId="26" fillId="5" borderId="3" xfId="0" applyFont="1" applyFill="1" applyBorder="1" applyAlignment="1">
      <alignment horizontal="left" vertical="center" wrapText="1"/>
    </xf>
    <xf numFmtId="0" fontId="0" fillId="0" borderId="0" xfId="0" applyAlignment="1">
      <alignment horizontal="center" vertical="center"/>
    </xf>
    <xf numFmtId="0" fontId="0" fillId="7" borderId="3" xfId="0" applyFont="1" applyFill="1" applyBorder="1" applyAlignment="1">
      <alignment horizontal="left" vertical="center" wrapText="1"/>
    </xf>
    <xf numFmtId="165" fontId="26" fillId="7" borderId="3" xfId="0" applyNumberFormat="1" applyFont="1" applyFill="1" applyBorder="1" applyAlignment="1">
      <alignment vertical="center" wrapText="1"/>
    </xf>
    <xf numFmtId="0" fontId="0" fillId="0" borderId="0" xfId="0" applyAlignment="1">
      <alignment horizontal="center" vertical="center"/>
    </xf>
    <xf numFmtId="0" fontId="0" fillId="5" borderId="3" xfId="0" applyFill="1" applyBorder="1" applyAlignment="1">
      <alignment vertical="center"/>
    </xf>
    <xf numFmtId="165" fontId="0" fillId="5" borderId="3" xfId="0" applyNumberFormat="1" applyFill="1" applyBorder="1" applyAlignment="1">
      <alignment vertical="center"/>
    </xf>
    <xf numFmtId="165" fontId="0" fillId="5" borderId="3" xfId="0" applyNumberFormat="1" applyFill="1" applyBorder="1" applyAlignment="1">
      <alignment horizontal="left" vertical="center"/>
    </xf>
    <xf numFmtId="164" fontId="0" fillId="5" borderId="3" xfId="0" applyNumberFormat="1" applyFill="1" applyBorder="1" applyAlignment="1">
      <alignment horizontal="left" vertical="center"/>
    </xf>
    <xf numFmtId="0" fontId="0" fillId="5" borderId="3" xfId="0" applyFill="1" applyBorder="1" applyAlignment="1">
      <alignment vertical="center" wrapText="1"/>
    </xf>
    <xf numFmtId="0" fontId="0" fillId="7" borderId="3" xfId="0" applyFill="1" applyBorder="1" applyAlignment="1">
      <alignment vertical="center"/>
    </xf>
    <xf numFmtId="165" fontId="0" fillId="7" borderId="3" xfId="0" applyNumberFormat="1" applyFill="1" applyBorder="1" applyAlignment="1">
      <alignment vertical="center"/>
    </xf>
    <xf numFmtId="165" fontId="0" fillId="7" borderId="3" xfId="0" applyNumberFormat="1" applyFill="1" applyBorder="1" applyAlignment="1">
      <alignment horizontal="left" vertical="center"/>
    </xf>
    <xf numFmtId="164" fontId="0" fillId="7" borderId="3" xfId="0" applyNumberFormat="1" applyFill="1" applyBorder="1" applyAlignment="1">
      <alignment horizontal="left" vertical="center"/>
    </xf>
    <xf numFmtId="0" fontId="0" fillId="7" borderId="3" xfId="0" applyFill="1" applyBorder="1" applyAlignment="1">
      <alignment vertical="center" wrapText="1"/>
    </xf>
    <xf numFmtId="0" fontId="0" fillId="7" borderId="0" xfId="0" applyFill="1" applyAlignment="1">
      <alignment vertical="center"/>
    </xf>
    <xf numFmtId="165" fontId="0" fillId="7" borderId="3" xfId="0" applyNumberFormat="1" applyFill="1" applyBorder="1" applyAlignment="1">
      <alignment horizontal="left" vertical="center" wrapText="1"/>
    </xf>
    <xf numFmtId="0" fontId="26" fillId="0" borderId="3" xfId="0" applyFont="1" applyFill="1" applyBorder="1" applyAlignment="1">
      <alignment horizontal="center" vertical="center" wrapText="1"/>
    </xf>
    <xf numFmtId="0" fontId="26" fillId="0" borderId="5" xfId="0" applyFont="1" applyFill="1" applyBorder="1" applyAlignment="1">
      <alignment vertical="center" wrapText="1"/>
    </xf>
    <xf numFmtId="0" fontId="0" fillId="0" borderId="5" xfId="0" applyFont="1" applyFill="1" applyBorder="1" applyAlignment="1">
      <alignment horizontal="left" vertical="center" wrapText="1"/>
    </xf>
    <xf numFmtId="165" fontId="26" fillId="0" borderId="5" xfId="0" applyNumberFormat="1" applyFont="1" applyFill="1" applyBorder="1" applyAlignment="1">
      <alignment vertical="center" wrapText="1"/>
    </xf>
    <xf numFmtId="164" fontId="0" fillId="7" borderId="3" xfId="0" applyNumberFormat="1" applyFill="1" applyBorder="1" applyAlignment="1">
      <alignment horizontal="left" vertical="center" wrapText="1"/>
    </xf>
    <xf numFmtId="164" fontId="0" fillId="0" borderId="0" xfId="0" applyNumberFormat="1" applyFill="1" applyBorder="1" applyAlignment="1">
      <alignment vertical="center"/>
    </xf>
    <xf numFmtId="167" fontId="1" fillId="0" borderId="0" xfId="0" applyNumberFormat="1" applyFont="1" applyAlignment="1">
      <alignment vertical="center"/>
    </xf>
    <xf numFmtId="167" fontId="0" fillId="0" borderId="0" xfId="0" applyNumberFormat="1" applyAlignment="1">
      <alignment vertical="center"/>
    </xf>
    <xf numFmtId="164" fontId="0" fillId="5" borderId="3" xfId="0" applyNumberFormat="1" applyFill="1" applyBorder="1" applyAlignment="1">
      <alignment horizontal="left" vertical="center" wrapText="1"/>
    </xf>
    <xf numFmtId="0" fontId="0" fillId="5" borderId="0" xfId="0" applyFill="1" applyAlignment="1">
      <alignment vertical="center"/>
    </xf>
    <xf numFmtId="164" fontId="0" fillId="0" borderId="3" xfId="0" applyNumberFormat="1" applyFill="1" applyBorder="1" applyAlignment="1">
      <alignment horizontal="left" vertical="center" wrapText="1"/>
    </xf>
    <xf numFmtId="0" fontId="0" fillId="0" borderId="0" xfId="0" applyAlignment="1">
      <alignment horizontal="center" vertical="center"/>
    </xf>
    <xf numFmtId="165" fontId="16" fillId="0" borderId="0" xfId="0" applyNumberFormat="1" applyFont="1" applyFill="1" applyBorder="1" applyAlignment="1">
      <alignment horizontal="left" vertical="center"/>
    </xf>
    <xf numFmtId="0" fontId="12" fillId="0" borderId="0" xfId="0" applyFont="1" applyBorder="1" applyAlignment="1">
      <alignment horizontal="center" vertical="center"/>
    </xf>
    <xf numFmtId="0" fontId="0" fillId="0" borderId="0" xfId="0" applyAlignment="1">
      <alignment horizontal="center" vertical="center"/>
    </xf>
    <xf numFmtId="0" fontId="22" fillId="0" borderId="5" xfId="0" applyFont="1" applyBorder="1" applyAlignment="1">
      <alignment vertical="center"/>
    </xf>
    <xf numFmtId="0" fontId="0" fillId="0" borderId="0" xfId="0" applyAlignment="1">
      <alignment horizontal="center" vertical="center"/>
    </xf>
    <xf numFmtId="0" fontId="24" fillId="0" borderId="0" xfId="0" applyFont="1" applyFill="1" applyAlignment="1">
      <alignment vertical="center"/>
    </xf>
    <xf numFmtId="169" fontId="0" fillId="0" borderId="1" xfId="0" applyNumberFormat="1" applyBorder="1" applyAlignment="1">
      <alignment horizontal="center" vertical="center" wrapText="1"/>
    </xf>
    <xf numFmtId="0" fontId="39" fillId="0" borderId="9" xfId="0" applyFont="1" applyBorder="1" applyAlignment="1">
      <alignment vertical="center"/>
    </xf>
    <xf numFmtId="0" fontId="39" fillId="0" borderId="8" xfId="0" applyFont="1" applyBorder="1" applyAlignment="1">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168" fontId="0" fillId="0" borderId="1" xfId="0" applyNumberFormat="1" applyBorder="1" applyAlignment="1">
      <alignment horizontal="center" vertical="center" wrapText="1"/>
    </xf>
    <xf numFmtId="0" fontId="22" fillId="0" borderId="9" xfId="0" applyFont="1" applyBorder="1" applyAlignment="1">
      <alignment vertical="center"/>
    </xf>
    <xf numFmtId="0" fontId="22" fillId="0" borderId="8" xfId="0" applyFont="1" applyBorder="1" applyAlignment="1">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0" fillId="0" borderId="0" xfId="0" applyAlignment="1">
      <alignment horizontal="center" vertical="center"/>
    </xf>
    <xf numFmtId="164" fontId="0" fillId="0" borderId="0" xfId="0" applyNumberFormat="1" applyFill="1" applyAlignment="1">
      <alignment horizontal="left" vertical="center" wrapText="1"/>
    </xf>
    <xf numFmtId="0" fontId="40" fillId="0" borderId="3"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14" fontId="27" fillId="0" borderId="0" xfId="0" applyNumberFormat="1" applyFont="1" applyAlignment="1">
      <alignment vertical="center" wrapText="1"/>
    </xf>
    <xf numFmtId="171" fontId="1" fillId="0" borderId="0" xfId="0" applyNumberFormat="1" applyFont="1" applyAlignment="1">
      <alignment vertical="center"/>
    </xf>
    <xf numFmtId="171" fontId="0" fillId="0" borderId="1" xfId="0" applyNumberFormat="1" applyBorder="1" applyAlignment="1">
      <alignment horizontal="center" vertical="center" wrapText="1"/>
    </xf>
    <xf numFmtId="171" fontId="0" fillId="0" borderId="0" xfId="0" applyNumberFormat="1" applyAlignment="1">
      <alignment vertical="center"/>
    </xf>
    <xf numFmtId="171" fontId="0" fillId="0" borderId="1" xfId="0" applyNumberFormat="1" applyFill="1" applyBorder="1" applyAlignment="1">
      <alignment horizontal="center" vertical="center" wrapText="1"/>
    </xf>
    <xf numFmtId="168" fontId="0" fillId="0" borderId="5" xfId="0" applyNumberFormat="1" applyBorder="1" applyAlignment="1">
      <alignment horizontal="center" vertical="center" wrapText="1"/>
    </xf>
    <xf numFmtId="165" fontId="0" fillId="0" borderId="5" xfId="0" applyNumberFormat="1" applyBorder="1"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11" fillId="0" borderId="0" xfId="0" applyFont="1" applyFill="1" applyBorder="1" applyAlignment="1">
      <alignment horizontal="center" vertical="center" wrapText="1"/>
    </xf>
    <xf numFmtId="0" fontId="26" fillId="7" borderId="3" xfId="0" applyFont="1" applyFill="1" applyBorder="1" applyAlignment="1">
      <alignment vertical="center"/>
    </xf>
    <xf numFmtId="165" fontId="26" fillId="7" borderId="3" xfId="0" applyNumberFormat="1" applyFont="1" applyFill="1" applyBorder="1" applyAlignment="1">
      <alignment vertical="center"/>
    </xf>
    <xf numFmtId="165" fontId="26" fillId="7" borderId="3" xfId="0" applyNumberFormat="1" applyFont="1" applyFill="1" applyBorder="1" applyAlignment="1">
      <alignment horizontal="left" vertical="center"/>
    </xf>
    <xf numFmtId="164" fontId="26" fillId="7" borderId="3" xfId="0" applyNumberFormat="1" applyFont="1" applyFill="1" applyBorder="1" applyAlignment="1">
      <alignment horizontal="left" vertical="center" wrapText="1"/>
    </xf>
    <xf numFmtId="0" fontId="26" fillId="7" borderId="3" xfId="0" applyFont="1" applyFill="1" applyBorder="1" applyAlignment="1">
      <alignment vertical="center" wrapText="1"/>
    </xf>
    <xf numFmtId="0" fontId="26" fillId="7" borderId="0" xfId="0" applyFont="1" applyFill="1" applyAlignment="1">
      <alignment vertical="center"/>
    </xf>
    <xf numFmtId="168" fontId="0" fillId="0" borderId="3" xfId="0" applyNumberFormat="1" applyBorder="1" applyAlignment="1">
      <alignment horizontal="center" vertical="center" wrapText="1"/>
    </xf>
    <xf numFmtId="168" fontId="0" fillId="0" borderId="6" xfId="0" applyNumberFormat="1" applyBorder="1" applyAlignment="1">
      <alignment horizontal="center" vertical="center" wrapText="1"/>
    </xf>
    <xf numFmtId="168" fontId="0" fillId="0" borderId="0" xfId="0" applyNumberFormat="1" applyBorder="1" applyAlignment="1">
      <alignment horizontal="center" vertical="center" wrapText="1"/>
    </xf>
    <xf numFmtId="165" fontId="0" fillId="0" borderId="7" xfId="0" applyNumberFormat="1" applyBorder="1" applyAlignment="1">
      <alignment vertical="center" wrapText="1"/>
    </xf>
    <xf numFmtId="0" fontId="26" fillId="0" borderId="18" xfId="0" applyFont="1" applyFill="1" applyBorder="1" applyAlignment="1">
      <alignment vertical="center" wrapText="1"/>
    </xf>
    <xf numFmtId="0" fontId="26" fillId="0" borderId="18" xfId="0" applyFont="1" applyFill="1" applyBorder="1" applyAlignment="1">
      <alignment horizontal="left" vertical="center" wrapText="1"/>
    </xf>
    <xf numFmtId="165" fontId="26" fillId="0" borderId="18" xfId="0" applyNumberFormat="1" applyFont="1" applyFill="1" applyBorder="1" applyAlignment="1">
      <alignment vertical="center" wrapText="1"/>
    </xf>
    <xf numFmtId="165" fontId="26" fillId="0" borderId="0" xfId="0" applyNumberFormat="1" applyFont="1" applyFill="1" applyBorder="1" applyAlignment="1">
      <alignment vertical="center" wrapText="1"/>
    </xf>
    <xf numFmtId="0" fontId="0" fillId="0" borderId="0" xfId="0" applyAlignment="1">
      <alignment horizontal="center" vertical="center"/>
    </xf>
    <xf numFmtId="0" fontId="37" fillId="0" borderId="0" xfId="0" applyFont="1" applyBorder="1" applyAlignment="1">
      <alignment horizontal="center" vertical="center"/>
    </xf>
    <xf numFmtId="0" fontId="0" fillId="0" borderId="1" xfId="0" applyBorder="1" applyAlignment="1">
      <alignment horizontal="right" vertical="center"/>
    </xf>
    <xf numFmtId="165" fontId="0" fillId="0" borderId="2" xfId="0" applyNumberFormat="1" applyBorder="1" applyAlignment="1">
      <alignment horizontal="left" vertical="center"/>
    </xf>
    <xf numFmtId="164" fontId="0" fillId="0" borderId="3" xfId="0" applyNumberFormat="1" applyBorder="1" applyAlignment="1">
      <alignment horizontal="left" vertical="center"/>
    </xf>
    <xf numFmtId="164" fontId="0" fillId="0" borderId="3" xfId="0" applyNumberFormat="1" applyBorder="1" applyAlignment="1">
      <alignment horizontal="left" vertical="center" wrapText="1"/>
    </xf>
    <xf numFmtId="164" fontId="0" fillId="0" borderId="3" xfId="0" applyNumberFormat="1" applyBorder="1" applyAlignment="1">
      <alignment vertical="center"/>
    </xf>
    <xf numFmtId="164" fontId="0" fillId="0" borderId="0" xfId="0" applyNumberFormat="1"/>
    <xf numFmtId="0" fontId="0" fillId="0" borderId="0" xfId="0" applyAlignment="1">
      <alignment horizontal="center" vertical="center"/>
    </xf>
    <xf numFmtId="0" fontId="42" fillId="0" borderId="0" xfId="0" applyFont="1" applyBorder="1" applyAlignment="1">
      <alignment vertical="center"/>
    </xf>
    <xf numFmtId="0" fontId="0" fillId="0" borderId="0" xfId="0" applyAlignment="1">
      <alignment horizontal="center" vertical="center"/>
    </xf>
    <xf numFmtId="0" fontId="31" fillId="0" borderId="8" xfId="0" applyFont="1" applyBorder="1" applyAlignment="1">
      <alignment horizontal="left" vertical="center"/>
    </xf>
    <xf numFmtId="0" fontId="31" fillId="0" borderId="9" xfId="0" applyFont="1" applyBorder="1" applyAlignment="1">
      <alignment horizontal="left" vertical="center"/>
    </xf>
    <xf numFmtId="165" fontId="0" fillId="0" borderId="0" xfId="0" applyNumberFormat="1" applyBorder="1" applyAlignment="1">
      <alignment vertical="center" wrapText="1"/>
    </xf>
    <xf numFmtId="0" fontId="26" fillId="0" borderId="0" xfId="0" applyFont="1" applyFill="1" applyBorder="1" applyAlignment="1">
      <alignment vertical="center" wrapText="1"/>
    </xf>
    <xf numFmtId="0" fontId="26" fillId="0" borderId="0" xfId="0" applyFont="1" applyFill="1" applyBorder="1" applyAlignment="1">
      <alignment horizontal="left" vertical="center" wrapText="1"/>
    </xf>
    <xf numFmtId="0" fontId="26" fillId="0" borderId="0" xfId="0" applyFont="1" applyFill="1" applyBorder="1" applyAlignment="1">
      <alignment horizontal="center" vertical="center" wrapText="1"/>
    </xf>
    <xf numFmtId="0" fontId="0" fillId="0" borderId="0" xfId="0" applyAlignment="1">
      <alignment horizontal="center" vertical="center"/>
    </xf>
    <xf numFmtId="0" fontId="0" fillId="0" borderId="11" xfId="0" applyBorder="1"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5" fillId="0" borderId="0" xfId="0" applyFont="1" applyBorder="1" applyAlignment="1">
      <alignment vertical="center"/>
    </xf>
    <xf numFmtId="174" fontId="0" fillId="0" borderId="1" xfId="0" applyNumberFormat="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26" fillId="5" borderId="3" xfId="0" applyFont="1" applyFill="1" applyBorder="1"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9" fillId="0" borderId="0" xfId="0" applyFont="1" applyFill="1" applyBorder="1" applyAlignment="1">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164" fontId="0" fillId="7" borderId="3" xfId="0" applyNumberFormat="1" applyFill="1" applyBorder="1" applyAlignment="1">
      <alignment horizontal="center" vertical="center"/>
    </xf>
    <xf numFmtId="0" fontId="3" fillId="0" borderId="0" xfId="0" applyFont="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6" fillId="0" borderId="18" xfId="0" applyFont="1" applyFill="1" applyBorder="1" applyAlignment="1">
      <alignment horizontal="center" vertical="center" wrapText="1"/>
    </xf>
    <xf numFmtId="0" fontId="0" fillId="0" borderId="0" xfId="0" applyBorder="1" applyAlignment="1">
      <alignment vertical="center" wrapText="1"/>
    </xf>
    <xf numFmtId="0" fontId="27" fillId="0" borderId="0" xfId="0" applyFont="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left" vertical="center" wrapText="1"/>
    </xf>
    <xf numFmtId="165" fontId="0" fillId="0" borderId="3" xfId="0" applyNumberForma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ont="1" applyFill="1" applyBorder="1" applyAlignment="1">
      <alignment horizontal="center" vertical="center"/>
    </xf>
    <xf numFmtId="164" fontId="0" fillId="5" borderId="3" xfId="0" applyNumberFormat="1" applyFill="1" applyBorder="1" applyAlignment="1">
      <alignment horizontal="center" vertical="center"/>
    </xf>
    <xf numFmtId="164" fontId="0" fillId="0" borderId="0" xfId="0" applyNumberFormat="1" applyFill="1" applyAlignment="1">
      <alignment horizontal="center" vertical="center"/>
    </xf>
    <xf numFmtId="0" fontId="34" fillId="0" borderId="18" xfId="0" applyFon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5" fontId="0" fillId="7" borderId="3" xfId="0" applyNumberFormat="1" applyFill="1" applyBorder="1" applyAlignment="1">
      <alignment vertical="center" wrapText="1"/>
    </xf>
    <xf numFmtId="164" fontId="0" fillId="7" borderId="3" xfId="0" applyNumberFormat="1" applyFill="1" applyBorder="1" applyAlignment="1">
      <alignment horizontal="center" vertical="center" wrapText="1"/>
    </xf>
    <xf numFmtId="0" fontId="0" fillId="7" borderId="0" xfId="0" applyFill="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5" fontId="0" fillId="5" borderId="3" xfId="0" applyNumberFormat="1" applyFill="1" applyBorder="1" applyAlignment="1">
      <alignment vertical="center" wrapText="1"/>
    </xf>
    <xf numFmtId="165" fontId="0" fillId="5" borderId="3" xfId="0" applyNumberFormat="1" applyFill="1" applyBorder="1" applyAlignment="1">
      <alignment horizontal="left" vertical="center" wrapText="1"/>
    </xf>
    <xf numFmtId="164" fontId="0" fillId="5" borderId="3" xfId="0" applyNumberFormat="1" applyFill="1" applyBorder="1" applyAlignment="1">
      <alignment horizontal="center" vertical="center" wrapText="1"/>
    </xf>
    <xf numFmtId="0" fontId="12" fillId="0" borderId="0" xfId="0" quotePrefix="1" applyFont="1" applyBorder="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1" fillId="2" borderId="3" xfId="0" applyFont="1" applyFill="1" applyBorder="1" applyAlignment="1">
      <alignment vertical="center"/>
    </xf>
    <xf numFmtId="0" fontId="3" fillId="0" borderId="0" xfId="0" applyFont="1" applyBorder="1" applyAlignment="1">
      <alignment vertical="center"/>
    </xf>
    <xf numFmtId="43" fontId="21" fillId="0" borderId="0" xfId="2" applyFont="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8" fontId="0" fillId="7" borderId="1" xfId="0" applyNumberFormat="1" applyFill="1" applyBorder="1" applyAlignment="1">
      <alignment horizontal="center" vertical="center" wrapText="1"/>
    </xf>
    <xf numFmtId="165" fontId="0" fillId="7" borderId="2" xfId="0" applyNumberFormat="1" applyFill="1" applyBorder="1" applyAlignment="1">
      <alignment vertical="center" wrapText="1"/>
    </xf>
    <xf numFmtId="0" fontId="26" fillId="7" borderId="3" xfId="0" applyFont="1" applyFill="1" applyBorder="1" applyAlignment="1">
      <alignment horizontal="center" vertical="center" wrapText="1"/>
    </xf>
    <xf numFmtId="0" fontId="0" fillId="7" borderId="0" xfId="0" applyFill="1" applyBorder="1" applyAlignment="1">
      <alignment vertical="center" wrapText="1"/>
    </xf>
    <xf numFmtId="0" fontId="27" fillId="7" borderId="0" xfId="0" applyFon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5" borderId="0" xfId="0" applyFill="1" applyAlignment="1">
      <alignment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vertical="center" wrapText="1"/>
    </xf>
    <xf numFmtId="164" fontId="0" fillId="5" borderId="14" xfId="0" applyNumberFormat="1" applyFill="1" applyBorder="1" applyAlignment="1">
      <alignment horizontal="left" vertical="center" wrapText="1"/>
    </xf>
    <xf numFmtId="0" fontId="0" fillId="5" borderId="14" xfId="0" applyFill="1" applyBorder="1" applyAlignment="1">
      <alignment vertical="center" wrapText="1"/>
    </xf>
    <xf numFmtId="0" fontId="26" fillId="0" borderId="2" xfId="0" applyFon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7" borderId="14" xfId="0" applyNumberFormat="1" applyFill="1" applyBorder="1" applyAlignment="1">
      <alignment horizontal="left" vertical="center" wrapText="1"/>
    </xf>
    <xf numFmtId="0" fontId="24" fillId="7" borderId="3" xfId="0" applyFont="1" applyFill="1" applyBorder="1" applyAlignment="1">
      <alignment vertical="center" wrapText="1"/>
    </xf>
    <xf numFmtId="0" fontId="1" fillId="0" borderId="0" xfId="0" applyFont="1" applyAlignment="1">
      <alignment horizont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43" fontId="0" fillId="0" borderId="0" xfId="2" applyFont="1"/>
    <xf numFmtId="43" fontId="1" fillId="0" borderId="0" xfId="2" applyFont="1" applyAlignment="1">
      <alignment horizontal="center"/>
    </xf>
    <xf numFmtId="0" fontId="0" fillId="5" borderId="0" xfId="0" applyFill="1"/>
    <xf numFmtId="0" fontId="46" fillId="0" borderId="0" xfId="0" applyFont="1" applyAlignment="1">
      <alignment horizontal="center"/>
    </xf>
    <xf numFmtId="175" fontId="0" fillId="5" borderId="0" xfId="0" applyNumberFormat="1" applyFill="1"/>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7" fillId="0" borderId="3" xfId="0" applyFont="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51" fillId="9" borderId="20" xfId="4"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54" fillId="0" borderId="0" xfId="0" applyFont="1" applyFill="1" applyBorder="1" applyAlignment="1">
      <alignment vertical="center"/>
    </xf>
    <xf numFmtId="0" fontId="52" fillId="0" borderId="0" xfId="4" applyFont="1" applyFill="1" applyBorder="1" applyAlignment="1">
      <alignment vertical="center"/>
    </xf>
    <xf numFmtId="0" fontId="52" fillId="0" borderId="0" xfId="3" applyFont="1" applyFill="1" applyBorder="1" applyAlignment="1">
      <alignment vertical="center"/>
    </xf>
    <xf numFmtId="0" fontId="31" fillId="0" borderId="9" xfId="0" applyFont="1" applyBorder="1" applyAlignment="1">
      <alignment vertical="center"/>
    </xf>
    <xf numFmtId="0" fontId="31" fillId="0" borderId="8" xfId="0" applyFont="1" applyBorder="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76" fontId="1" fillId="0" borderId="0" xfId="0" applyNumberFormat="1" applyFont="1" applyAlignment="1">
      <alignment vertical="center"/>
    </xf>
    <xf numFmtId="176" fontId="0" fillId="0" borderId="1" xfId="0" applyNumberFormat="1" applyBorder="1" applyAlignment="1">
      <alignment horizontal="center" vertical="center" wrapText="1"/>
    </xf>
    <xf numFmtId="176" fontId="0" fillId="0" borderId="1" xfId="0" applyNumberFormat="1" applyFill="1" applyBorder="1" applyAlignment="1">
      <alignment horizontal="center" vertical="center" wrapText="1"/>
    </xf>
    <xf numFmtId="176" fontId="0" fillId="0" borderId="0" xfId="0" applyNumberFormat="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164" fontId="0" fillId="0" borderId="3" xfId="0" applyNumberFormat="1" applyFill="1" applyBorder="1" applyAlignment="1">
      <alignment horizontal="center" vertical="center" wrapText="1"/>
    </xf>
    <xf numFmtId="0" fontId="26" fillId="0" borderId="3" xfId="0" quotePrefix="1" applyFon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5" fontId="16" fillId="0" borderId="0" xfId="0" applyNumberFormat="1" applyFont="1" applyFill="1" applyBorder="1" applyAlignment="1">
      <alignment horizontal="left" vertical="center"/>
    </xf>
    <xf numFmtId="164" fontId="0" fillId="0" borderId="3" xfId="0" applyNumberFormat="1" applyFill="1" applyBorder="1" applyAlignment="1">
      <alignment horizontal="center" vertical="center" wrapText="1"/>
    </xf>
    <xf numFmtId="164" fontId="0" fillId="0" borderId="3" xfId="0" applyNumberFormat="1" applyFill="1" applyBorder="1" applyAlignment="1">
      <alignment horizontal="center" vertical="center"/>
    </xf>
    <xf numFmtId="0" fontId="22" fillId="0" borderId="13" xfId="0" applyFont="1" applyBorder="1" applyAlignment="1">
      <alignment vertical="center"/>
    </xf>
    <xf numFmtId="0" fontId="20" fillId="0" borderId="5" xfId="0" applyFont="1" applyFill="1" applyBorder="1" applyAlignment="1">
      <alignment vertical="center"/>
    </xf>
    <xf numFmtId="0" fontId="56" fillId="0" borderId="0" xfId="0" applyFont="1" applyFill="1" applyBorder="1" applyAlignment="1">
      <alignment vertical="center"/>
    </xf>
    <xf numFmtId="0" fontId="57" fillId="0" borderId="0" xfId="0" applyFont="1" applyFill="1" applyBorder="1" applyAlignment="1">
      <alignment vertical="center"/>
    </xf>
    <xf numFmtId="164" fontId="16" fillId="7" borderId="0" xfId="0" applyNumberFormat="1" applyFont="1" applyFill="1" applyBorder="1" applyAlignment="1">
      <alignment horizontal="center" vertical="center"/>
    </xf>
    <xf numFmtId="170" fontId="16" fillId="0" borderId="0" xfId="0" applyNumberFormat="1" applyFont="1" applyFill="1" applyBorder="1" applyAlignment="1">
      <alignment horizontal="center" vertical="center"/>
    </xf>
    <xf numFmtId="0" fontId="26" fillId="0" borderId="5" xfId="0" applyFont="1" applyFill="1" applyBorder="1" applyAlignment="1">
      <alignment horizontal="left" vertical="center" wrapText="1"/>
    </xf>
    <xf numFmtId="0" fontId="26" fillId="0" borderId="5" xfId="0" applyFont="1" applyFill="1" applyBorder="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35" fillId="5" borderId="3" xfId="0" applyFont="1" applyFill="1" applyBorder="1" applyAlignment="1">
      <alignment vertical="center" wrapText="1"/>
    </xf>
    <xf numFmtId="165" fontId="35" fillId="5" borderId="3" xfId="0" applyNumberFormat="1" applyFont="1" applyFill="1" applyBorder="1" applyAlignment="1">
      <alignment vertical="center" wrapText="1"/>
    </xf>
    <xf numFmtId="165" fontId="35" fillId="5" borderId="3" xfId="0" applyNumberFormat="1" applyFont="1" applyFill="1" applyBorder="1" applyAlignment="1">
      <alignment horizontal="left" vertical="center" wrapText="1"/>
    </xf>
    <xf numFmtId="164" fontId="35" fillId="5" borderId="3" xfId="0" applyNumberFormat="1" applyFont="1" applyFill="1" applyBorder="1" applyAlignment="1">
      <alignment horizontal="left" vertical="center" wrapText="1"/>
    </xf>
    <xf numFmtId="164" fontId="35" fillId="5" borderId="3" xfId="0" applyNumberFormat="1" applyFont="1" applyFill="1" applyBorder="1" applyAlignment="1">
      <alignment horizontal="center" vertical="center" wrapText="1"/>
    </xf>
    <xf numFmtId="0" fontId="35" fillId="5" borderId="0" xfId="0" applyFont="1" applyFill="1" applyAlignment="1">
      <alignment vertical="center"/>
    </xf>
    <xf numFmtId="164" fontId="35" fillId="5" borderId="0" xfId="0" applyNumberFormat="1" applyFont="1" applyFill="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5" fontId="0" fillId="7" borderId="18" xfId="0" applyNumberFormat="1" applyFill="1" applyBorder="1" applyAlignment="1">
      <alignment horizontal="left" vertical="center"/>
    </xf>
    <xf numFmtId="165" fontId="0" fillId="7" borderId="19" xfId="0" applyNumberFormat="1" applyFill="1" applyBorder="1" applyAlignment="1">
      <alignment horizontal="left" vertical="center"/>
    </xf>
    <xf numFmtId="165" fontId="0" fillId="7" borderId="14" xfId="0" applyNumberFormat="1" applyFill="1" applyBorder="1" applyAlignment="1">
      <alignment horizontal="left" vertical="center"/>
    </xf>
    <xf numFmtId="0" fontId="1" fillId="6" borderId="3" xfId="0" applyFont="1" applyFill="1" applyBorder="1" applyAlignment="1">
      <alignment horizontal="center" vertical="center"/>
    </xf>
    <xf numFmtId="164" fontId="0" fillId="0" borderId="3" xfId="0" applyNumberFormat="1" applyFill="1" applyBorder="1" applyAlignment="1">
      <alignment horizontal="center" vertical="center" wrapText="1"/>
    </xf>
    <xf numFmtId="0" fontId="3" fillId="0" borderId="0" xfId="0" applyFont="1" applyBorder="1" applyAlignment="1">
      <alignment horizontal="center" vertical="center"/>
    </xf>
    <xf numFmtId="0" fontId="0" fillId="5" borderId="0" xfId="0" applyFill="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3" xfId="0" applyBorder="1" applyAlignment="1">
      <alignment horizontal="center"/>
    </xf>
    <xf numFmtId="0" fontId="46" fillId="0" borderId="3" xfId="0" applyFont="1" applyBorder="1" applyAlignment="1">
      <alignment horizontal="center"/>
    </xf>
    <xf numFmtId="0" fontId="0" fillId="5" borderId="3" xfId="0" applyFill="1" applyBorder="1"/>
    <xf numFmtId="164" fontId="0" fillId="0" borderId="3" xfId="0" applyNumberFormat="1" applyBorder="1"/>
    <xf numFmtId="164" fontId="0" fillId="0" borderId="0" xfId="0" applyNumberFormat="1" applyAlignment="1">
      <alignment horizontal="center"/>
    </xf>
    <xf numFmtId="0" fontId="0" fillId="5" borderId="3" xfId="0" applyFill="1" applyBorder="1" applyAlignment="1">
      <alignment horizontal="center"/>
    </xf>
    <xf numFmtId="0" fontId="0" fillId="0" borderId="14" xfId="0" applyBorder="1"/>
    <xf numFmtId="0" fontId="58" fillId="10" borderId="3" xfId="0" applyFont="1" applyFill="1" applyBorder="1" applyAlignment="1">
      <alignment horizontal="center"/>
    </xf>
    <xf numFmtId="164" fontId="58" fillId="10" borderId="3" xfId="0" applyNumberFormat="1" applyFont="1" applyFill="1" applyBorder="1" applyAlignment="1">
      <alignment horizontal="center"/>
    </xf>
    <xf numFmtId="164" fontId="0" fillId="0" borderId="3" xfId="0" applyNumberFormat="1" applyBorder="1" applyAlignment="1">
      <alignment horizontal="center"/>
    </xf>
    <xf numFmtId="0" fontId="1" fillId="0" borderId="3" xfId="0" applyFont="1" applyBorder="1"/>
    <xf numFmtId="0" fontId="1" fillId="0" borderId="3" xfId="0" applyFont="1" applyBorder="1" applyAlignment="1">
      <alignment horizontal="center"/>
    </xf>
    <xf numFmtId="0" fontId="59"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8" fontId="0" fillId="0" borderId="1" xfId="0" applyNumberFormat="1" applyFill="1" applyBorder="1" applyAlignment="1">
      <alignment horizontal="center" vertical="center" wrapText="1"/>
    </xf>
    <xf numFmtId="0" fontId="0" fillId="0" borderId="0" xfId="0" applyFill="1" applyBorder="1" applyAlignment="1">
      <alignment vertical="center" wrapText="1"/>
    </xf>
    <xf numFmtId="0" fontId="27" fillId="0" borderId="0"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2" fillId="0" borderId="4" xfId="0" applyFont="1" applyBorder="1" applyAlignment="1">
      <alignment vertical="center"/>
    </xf>
    <xf numFmtId="164" fontId="0" fillId="5" borderId="18" xfId="0" applyNumberForma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7" borderId="3" xfId="0" applyFont="1" applyFill="1" applyBorder="1" applyAlignment="1">
      <alignment vertical="center" wrapText="1"/>
    </xf>
    <xf numFmtId="165" fontId="0" fillId="7" borderId="3" xfId="0" applyNumberFormat="1" applyFont="1" applyFill="1" applyBorder="1" applyAlignment="1">
      <alignment vertical="center" wrapText="1"/>
    </xf>
    <xf numFmtId="165" fontId="0" fillId="7" borderId="3" xfId="0" applyNumberFormat="1" applyFont="1" applyFill="1" applyBorder="1" applyAlignment="1">
      <alignment horizontal="left" vertical="center" wrapText="1"/>
    </xf>
    <xf numFmtId="164" fontId="0" fillId="7" borderId="3" xfId="0" applyNumberFormat="1" applyFont="1" applyFill="1" applyBorder="1" applyAlignment="1">
      <alignment horizontal="left" vertical="center" wrapText="1"/>
    </xf>
    <xf numFmtId="164" fontId="0" fillId="7" borderId="3" xfId="0" applyNumberFormat="1" applyFont="1" applyFill="1" applyBorder="1" applyAlignment="1">
      <alignment horizontal="center" vertical="center" wrapText="1"/>
    </xf>
    <xf numFmtId="0" fontId="0" fillId="7" borderId="0" xfId="0" applyFont="1" applyFill="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5" fillId="3" borderId="3" xfId="0" applyFont="1" applyFill="1" applyBorder="1" applyAlignment="1">
      <alignment horizontal="center" vertical="center" textRotation="90"/>
    </xf>
    <xf numFmtId="0" fontId="20" fillId="3" borderId="3" xfId="0" applyFont="1" applyFill="1" applyBorder="1" applyAlignment="1">
      <alignment horizontal="center" vertical="center" textRotation="90"/>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18" xfId="0" applyFill="1" applyBorder="1" applyAlignment="1">
      <alignment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18" xfId="0" applyFill="1" applyBorder="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7" fillId="7" borderId="3" xfId="0" applyFont="1" applyFill="1" applyBorder="1" applyAlignment="1">
      <alignment vertical="center" wrapText="1"/>
    </xf>
    <xf numFmtId="164" fontId="24" fillId="0" borderId="3" xfId="0" applyNumberFormat="1" applyFont="1" applyFill="1" applyBorder="1" applyAlignment="1">
      <alignment horizontal="lef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7" fillId="0" borderId="5" xfId="0" applyFont="1" applyBorder="1" applyAlignment="1">
      <alignment vertical="center" wrapText="1"/>
    </xf>
    <xf numFmtId="177" fontId="0" fillId="0" borderId="0" xfId="0" applyNumberFormat="1" applyAlignment="1">
      <alignment horizontal="center" vertical="center"/>
    </xf>
    <xf numFmtId="165" fontId="0" fillId="0" borderId="27" xfId="0" applyNumberFormat="1" applyBorder="1" applyAlignment="1">
      <alignment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18" xfId="0" applyNumberFormat="1" applyFill="1" applyBorder="1" applyAlignment="1">
      <alignment horizontal="center"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7" fillId="0" borderId="3" xfId="0" applyFont="1" applyFill="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19" fillId="7" borderId="5" xfId="0" applyFont="1" applyFill="1" applyBorder="1" applyAlignment="1">
      <alignment vertical="center"/>
    </xf>
    <xf numFmtId="0" fontId="21" fillId="0" borderId="16" xfId="0" applyFont="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21" fillId="0" borderId="26" xfId="0" applyFont="1" applyBorder="1" applyAlignment="1">
      <alignment vertical="center" wrapText="1"/>
    </xf>
    <xf numFmtId="0" fontId="21" fillId="0" borderId="19" xfId="0" applyFont="1" applyBorder="1" applyAlignment="1">
      <alignment vertical="center" wrapText="1"/>
    </xf>
    <xf numFmtId="0" fontId="21" fillId="0" borderId="25" xfId="0" applyFont="1" applyBorder="1" applyAlignment="1">
      <alignment vertical="center" wrapText="1"/>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164" fontId="0" fillId="0" borderId="3" xfId="0" applyNumberFormat="1" applyFill="1" applyBorder="1" applyAlignment="1">
      <alignment horizontal="center" vertical="center"/>
    </xf>
    <xf numFmtId="0" fontId="0" fillId="0" borderId="0" xfId="0" applyAlignment="1">
      <alignment horizontal="center"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47" fillId="0" borderId="9" xfId="0" applyFont="1" applyBorder="1" applyAlignment="1">
      <alignment horizontal="left" vertical="center"/>
    </xf>
    <xf numFmtId="0" fontId="47" fillId="0" borderId="8" xfId="0" applyFont="1" applyBorder="1" applyAlignment="1">
      <alignment horizontal="left" vertical="center"/>
    </xf>
    <xf numFmtId="0" fontId="47" fillId="0" borderId="9" xfId="0" applyFont="1" applyBorder="1" applyAlignment="1">
      <alignment vertical="center"/>
    </xf>
    <xf numFmtId="0" fontId="47" fillId="0" borderId="8" xfId="0" applyFont="1" applyBorder="1" applyAlignment="1">
      <alignment vertical="center"/>
    </xf>
    <xf numFmtId="168" fontId="0" fillId="0" borderId="21" xfId="0" applyNumberFormat="1" applyBorder="1" applyAlignment="1">
      <alignment horizontal="center" vertical="center"/>
    </xf>
    <xf numFmtId="168" fontId="0" fillId="0" borderId="22" xfId="0" applyNumberFormat="1" applyBorder="1" applyAlignment="1">
      <alignment horizontal="center" vertical="center"/>
    </xf>
    <xf numFmtId="168" fontId="0" fillId="0" borderId="28" xfId="0" applyNumberFormat="1" applyBorder="1" applyAlignment="1">
      <alignment horizontal="center" vertical="center"/>
    </xf>
    <xf numFmtId="168" fontId="0" fillId="0" borderId="23" xfId="0" applyNumberFormat="1" applyBorder="1" applyAlignment="1">
      <alignment horizontal="center" vertical="center"/>
    </xf>
    <xf numFmtId="168" fontId="0" fillId="0" borderId="5" xfId="0" applyNumberFormat="1" applyBorder="1" applyAlignment="1">
      <alignment vertical="center"/>
    </xf>
    <xf numFmtId="165" fontId="0" fillId="0" borderId="29" xfId="0" applyNumberFormat="1" applyBorder="1" applyAlignment="1">
      <alignment vertical="center" wrapText="1"/>
    </xf>
    <xf numFmtId="165" fontId="0" fillId="0" borderId="30" xfId="0" applyNumberFormat="1" applyBorder="1" applyAlignment="1">
      <alignment vertical="center"/>
    </xf>
    <xf numFmtId="165" fontId="0" fillId="0" borderId="24" xfId="0" applyNumberFormat="1" applyBorder="1" applyAlignment="1">
      <alignment vertical="center"/>
    </xf>
    <xf numFmtId="0" fontId="61" fillId="0" borderId="26" xfId="0" applyFont="1" applyBorder="1" applyAlignment="1">
      <alignment vertical="center" wrapText="1"/>
    </xf>
    <xf numFmtId="0" fontId="61" fillId="0" borderId="19" xfId="0" applyFont="1" applyBorder="1" applyAlignment="1">
      <alignment vertical="center" wrapText="1"/>
    </xf>
    <xf numFmtId="0" fontId="61" fillId="0" borderId="14" xfId="0" applyFont="1" applyBorder="1" applyAlignment="1">
      <alignment vertical="center" wrapText="1"/>
    </xf>
    <xf numFmtId="0" fontId="1" fillId="0" borderId="0" xfId="0" applyFont="1" applyAlignment="1">
      <alignment horizontal="center"/>
    </xf>
    <xf numFmtId="0" fontId="3" fillId="0" borderId="5" xfId="0" applyFont="1" applyBorder="1" applyAlignment="1">
      <alignment horizontal="center" vertical="center"/>
    </xf>
    <xf numFmtId="165" fontId="0" fillId="0" borderId="1" xfId="0" applyNumberFormat="1" applyBorder="1" applyAlignment="1">
      <alignment horizontal="left" vertical="center" wrapText="1"/>
    </xf>
    <xf numFmtId="165" fontId="0" fillId="0" borderId="2" xfId="0" applyNumberFormat="1" applyBorder="1" applyAlignment="1">
      <alignment horizontal="left" vertical="center" wrapText="1"/>
    </xf>
    <xf numFmtId="165" fontId="0" fillId="0" borderId="1" xfId="0" applyNumberFormat="1" applyFill="1" applyBorder="1" applyAlignment="1">
      <alignment horizontal="left" vertical="center" wrapText="1"/>
    </xf>
    <xf numFmtId="165" fontId="0" fillId="0" borderId="2" xfId="0" applyNumberFormat="1" applyFill="1" applyBorder="1" applyAlignment="1">
      <alignment horizontal="left" vertical="center" wrapText="1"/>
    </xf>
    <xf numFmtId="0" fontId="2" fillId="0" borderId="0" xfId="0"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4" fillId="0" borderId="4" xfId="0" applyFont="1" applyBorder="1" applyAlignment="1">
      <alignment horizontal="left" vertical="center"/>
    </xf>
    <xf numFmtId="0" fontId="0" fillId="0" borderId="0" xfId="0" applyAlignment="1">
      <alignment horizontal="center" vertical="center"/>
    </xf>
    <xf numFmtId="0" fontId="8" fillId="0" borderId="0" xfId="0" applyFon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1" fillId="2" borderId="13"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0" fillId="0" borderId="0" xfId="0" applyAlignment="1">
      <alignment horizontal="center" vertical="center" wrapText="1"/>
    </xf>
    <xf numFmtId="0" fontId="21" fillId="0" borderId="0" xfId="0" applyFont="1" applyAlignment="1">
      <alignment horizontal="center" vertical="center"/>
    </xf>
    <xf numFmtId="0" fontId="4" fillId="7" borderId="4" xfId="0" applyFont="1" applyFill="1" applyBorder="1" applyAlignment="1">
      <alignment horizontal="left" vertical="center"/>
    </xf>
    <xf numFmtId="0" fontId="4" fillId="0" borderId="4" xfId="0" applyFont="1" applyFill="1" applyBorder="1" applyAlignment="1">
      <alignment horizontal="left" vertical="center"/>
    </xf>
    <xf numFmtId="0" fontId="3" fillId="0" borderId="0" xfId="0" applyFont="1" applyBorder="1" applyAlignment="1">
      <alignment horizontal="center" vertical="center"/>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3" fillId="0" borderId="8" xfId="0" applyFont="1" applyBorder="1" applyAlignment="1">
      <alignment horizontal="center" vertical="center"/>
    </xf>
    <xf numFmtId="0" fontId="13" fillId="0" borderId="0" xfId="0" applyFont="1" applyBorder="1" applyAlignment="1">
      <alignment horizontal="center" vertical="center"/>
    </xf>
    <xf numFmtId="0" fontId="13" fillId="0" borderId="9" xfId="0" applyFont="1" applyBorder="1" applyAlignment="1">
      <alignment horizontal="center" vertical="center"/>
    </xf>
    <xf numFmtId="0" fontId="15" fillId="0" borderId="8" xfId="0" applyFont="1" applyBorder="1" applyAlignment="1">
      <alignment horizontal="center" vertical="center"/>
    </xf>
    <xf numFmtId="0" fontId="15" fillId="0" borderId="0" xfId="0" applyFont="1" applyBorder="1" applyAlignment="1">
      <alignment horizontal="center" vertical="center"/>
    </xf>
    <xf numFmtId="0" fontId="15" fillId="0" borderId="9" xfId="0" applyFont="1" applyBorder="1" applyAlignment="1">
      <alignment horizontal="center" vertical="center"/>
    </xf>
    <xf numFmtId="168" fontId="17" fillId="7" borderId="4" xfId="0" applyNumberFormat="1" applyFont="1" applyFill="1" applyBorder="1" applyAlignment="1">
      <alignment horizontal="right" vertical="center"/>
    </xf>
    <xf numFmtId="165" fontId="17" fillId="7" borderId="4" xfId="0" applyNumberFormat="1" applyFont="1" applyFill="1" applyBorder="1" applyAlignment="1">
      <alignment horizontal="left" vertical="center"/>
    </xf>
    <xf numFmtId="164" fontId="17" fillId="7" borderId="4" xfId="0" applyNumberFormat="1" applyFont="1" applyFill="1" applyBorder="1" applyAlignment="1">
      <alignment horizontal="center" vertical="center"/>
    </xf>
    <xf numFmtId="173" fontId="17" fillId="7" borderId="13" xfId="0" applyNumberFormat="1" applyFont="1" applyFill="1" applyBorder="1" applyAlignment="1">
      <alignment horizontal="center" vertical="center"/>
    </xf>
    <xf numFmtId="0" fontId="47" fillId="7" borderId="6" xfId="0" quotePrefix="1" applyFont="1" applyFill="1" applyBorder="1" applyAlignment="1">
      <alignment horizontal="left" vertical="center" wrapText="1"/>
    </xf>
    <xf numFmtId="0" fontId="47" fillId="7" borderId="5" xfId="0" applyFont="1" applyFill="1" applyBorder="1" applyAlignment="1">
      <alignment horizontal="left" vertical="center"/>
    </xf>
    <xf numFmtId="0" fontId="47" fillId="7" borderId="7" xfId="0" applyFont="1" applyFill="1" applyBorder="1" applyAlignment="1">
      <alignment horizontal="left" vertical="center"/>
    </xf>
    <xf numFmtId="0" fontId="47" fillId="7" borderId="8" xfId="0" applyFont="1" applyFill="1" applyBorder="1" applyAlignment="1">
      <alignment horizontal="left" vertical="center"/>
    </xf>
    <xf numFmtId="0" fontId="47" fillId="7" borderId="0" xfId="0" applyFont="1" applyFill="1" applyBorder="1" applyAlignment="1">
      <alignment horizontal="left" vertical="center"/>
    </xf>
    <xf numFmtId="0" fontId="47" fillId="7" borderId="9" xfId="0" applyFont="1" applyFill="1" applyBorder="1" applyAlignment="1">
      <alignment horizontal="left" vertical="center"/>
    </xf>
    <xf numFmtId="0" fontId="47" fillId="7" borderId="10" xfId="0" applyFont="1" applyFill="1" applyBorder="1" applyAlignment="1">
      <alignment horizontal="left" vertical="center"/>
    </xf>
    <xf numFmtId="0" fontId="47" fillId="7" borderId="4" xfId="0" applyFont="1" applyFill="1" applyBorder="1" applyAlignment="1">
      <alignment horizontal="left" vertical="center"/>
    </xf>
    <xf numFmtId="0" fontId="47" fillId="7" borderId="11" xfId="0" applyFont="1" applyFill="1" applyBorder="1" applyAlignment="1">
      <alignment horizontal="left" vertical="center"/>
    </xf>
    <xf numFmtId="0" fontId="37" fillId="0" borderId="4" xfId="0" applyFont="1" applyBorder="1" applyAlignment="1">
      <alignment horizontal="center" vertical="center"/>
    </xf>
    <xf numFmtId="0" fontId="47" fillId="7" borderId="6" xfId="0" applyFont="1" applyFill="1" applyBorder="1" applyAlignment="1">
      <alignment horizontal="left" vertical="center" wrapText="1"/>
    </xf>
    <xf numFmtId="0" fontId="47" fillId="7" borderId="5" xfId="0" applyFont="1" applyFill="1" applyBorder="1" applyAlignment="1">
      <alignment horizontal="left" vertical="center" wrapText="1"/>
    </xf>
    <xf numFmtId="0" fontId="47" fillId="7" borderId="7" xfId="0" applyFont="1" applyFill="1" applyBorder="1" applyAlignment="1">
      <alignment horizontal="left" vertical="center" wrapText="1"/>
    </xf>
    <xf numFmtId="0" fontId="47" fillId="7" borderId="8" xfId="0" applyFont="1" applyFill="1" applyBorder="1" applyAlignment="1">
      <alignment horizontal="left" vertical="center" wrapText="1"/>
    </xf>
    <xf numFmtId="0" fontId="47" fillId="7" borderId="0" xfId="0" applyFont="1" applyFill="1" applyBorder="1" applyAlignment="1">
      <alignment horizontal="left" vertical="center" wrapText="1"/>
    </xf>
    <xf numFmtId="0" fontId="47" fillId="7" borderId="9" xfId="0" applyFont="1" applyFill="1" applyBorder="1" applyAlignment="1">
      <alignment horizontal="left" vertical="center" wrapText="1"/>
    </xf>
    <xf numFmtId="0" fontId="47" fillId="7" borderId="10" xfId="0" applyFont="1" applyFill="1" applyBorder="1" applyAlignment="1">
      <alignment horizontal="left" vertical="center" wrapText="1"/>
    </xf>
    <xf numFmtId="0" fontId="47" fillId="7" borderId="4" xfId="0" applyFont="1" applyFill="1" applyBorder="1" applyAlignment="1">
      <alignment horizontal="left" vertical="center" wrapText="1"/>
    </xf>
    <xf numFmtId="0" fontId="47" fillId="7" borderId="11" xfId="0" applyFont="1" applyFill="1" applyBorder="1" applyAlignment="1">
      <alignment horizontal="left" vertical="center" wrapText="1"/>
    </xf>
    <xf numFmtId="0" fontId="47" fillId="0" borderId="6" xfId="0" applyFont="1" applyBorder="1" applyAlignment="1">
      <alignment horizontal="left" vertical="center" wrapText="1"/>
    </xf>
    <xf numFmtId="0" fontId="47" fillId="0" borderId="5" xfId="0" applyFont="1" applyBorder="1" applyAlignment="1">
      <alignment horizontal="left" vertical="center" wrapText="1"/>
    </xf>
    <xf numFmtId="0" fontId="47" fillId="0" borderId="7" xfId="0" applyFont="1" applyBorder="1" applyAlignment="1">
      <alignment horizontal="left" vertical="center" wrapText="1"/>
    </xf>
    <xf numFmtId="0" fontId="47" fillId="0" borderId="8" xfId="0" applyFont="1" applyBorder="1" applyAlignment="1">
      <alignment horizontal="left" vertical="center" wrapText="1"/>
    </xf>
    <xf numFmtId="0" fontId="47" fillId="0" borderId="0" xfId="0" applyFont="1" applyBorder="1" applyAlignment="1">
      <alignment horizontal="left" vertical="center" wrapText="1"/>
    </xf>
    <xf numFmtId="0" fontId="47" fillId="0" borderId="9" xfId="0" applyFont="1" applyBorder="1" applyAlignment="1">
      <alignment horizontal="left" vertical="center" wrapText="1"/>
    </xf>
    <xf numFmtId="0" fontId="47" fillId="0" borderId="10" xfId="0" applyFont="1" applyBorder="1" applyAlignment="1">
      <alignment horizontal="left" vertical="center" wrapText="1"/>
    </xf>
    <xf numFmtId="0" fontId="47" fillId="0" borderId="4" xfId="0" applyFont="1" applyBorder="1" applyAlignment="1">
      <alignment horizontal="left" vertical="center" wrapText="1"/>
    </xf>
    <xf numFmtId="0" fontId="47" fillId="0" borderId="11" xfId="0" applyFont="1" applyBorder="1" applyAlignment="1">
      <alignment horizontal="left" vertical="center" wrapText="1"/>
    </xf>
    <xf numFmtId="0" fontId="8" fillId="0" borderId="10" xfId="0" applyFont="1" applyBorder="1" applyAlignment="1">
      <alignment horizontal="center" vertical="center"/>
    </xf>
    <xf numFmtId="0" fontId="8" fillId="0" borderId="4" xfId="0" applyFont="1" applyBorder="1" applyAlignment="1">
      <alignment horizontal="center" vertical="center"/>
    </xf>
    <xf numFmtId="0" fontId="8" fillId="0" borderId="11" xfId="0" applyFont="1" applyBorder="1" applyAlignment="1">
      <alignment horizontal="center" vertical="center"/>
    </xf>
    <xf numFmtId="164" fontId="16" fillId="7" borderId="4" xfId="0" applyNumberFormat="1" applyFont="1" applyFill="1" applyBorder="1" applyAlignment="1">
      <alignment horizontal="center" vertical="center"/>
    </xf>
    <xf numFmtId="173" fontId="16" fillId="0" borderId="13" xfId="0" applyNumberFormat="1" applyFont="1" applyFill="1" applyBorder="1" applyAlignment="1">
      <alignment horizontal="center" vertical="center"/>
    </xf>
    <xf numFmtId="165" fontId="16" fillId="0" borderId="0" xfId="0" applyNumberFormat="1" applyFont="1" applyFill="1" applyBorder="1" applyAlignment="1">
      <alignment horizontal="left" vertical="center"/>
    </xf>
    <xf numFmtId="168" fontId="16" fillId="0" borderId="0" xfId="0" applyNumberFormat="1" applyFont="1" applyFill="1" applyBorder="1" applyAlignment="1">
      <alignment horizontal="right" vertical="center"/>
    </xf>
    <xf numFmtId="165" fontId="17" fillId="0" borderId="0" xfId="0" applyNumberFormat="1" applyFont="1" applyBorder="1" applyAlignment="1">
      <alignment horizontal="left" vertical="center"/>
    </xf>
    <xf numFmtId="164" fontId="16" fillId="0" borderId="0" xfId="0" applyNumberFormat="1" applyFont="1" applyFill="1" applyBorder="1" applyAlignment="1">
      <alignment horizontal="center" vertical="center"/>
    </xf>
    <xf numFmtId="164" fontId="17" fillId="0" borderId="0" xfId="0" applyNumberFormat="1" applyFont="1" applyFill="1" applyBorder="1" applyAlignment="1">
      <alignment horizontal="center" vertical="center"/>
    </xf>
    <xf numFmtId="164" fontId="17" fillId="0" borderId="0" xfId="0" applyNumberFormat="1" applyFont="1" applyBorder="1" applyAlignment="1">
      <alignment horizontal="center" vertical="center"/>
    </xf>
    <xf numFmtId="20" fontId="16" fillId="0" borderId="0" xfId="0" applyNumberFormat="1" applyFont="1" applyFill="1" applyBorder="1" applyAlignment="1">
      <alignment horizontal="center" vertical="center"/>
    </xf>
    <xf numFmtId="20" fontId="17" fillId="0" borderId="0"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17" fillId="0" borderId="0" xfId="0" applyFont="1" applyBorder="1" applyAlignment="1">
      <alignment horizontal="center" vertical="center"/>
    </xf>
    <xf numFmtId="168" fontId="17" fillId="0" borderId="0" xfId="0" applyNumberFormat="1" applyFont="1" applyFill="1" applyBorder="1" applyAlignment="1">
      <alignment horizontal="right" vertical="center"/>
    </xf>
    <xf numFmtId="165" fontId="17" fillId="0" borderId="0" xfId="0" applyNumberFormat="1" applyFont="1" applyFill="1" applyBorder="1" applyAlignment="1">
      <alignment horizontal="left" vertical="center"/>
    </xf>
    <xf numFmtId="168" fontId="17" fillId="0" borderId="0" xfId="0" applyNumberFormat="1" applyFont="1" applyBorder="1" applyAlignment="1">
      <alignment horizontal="right" vertical="center"/>
    </xf>
    <xf numFmtId="168" fontId="60" fillId="0" borderId="0" xfId="0" applyNumberFormat="1" applyFont="1" applyBorder="1" applyAlignment="1">
      <alignment horizontal="left" vertical="center" wrapText="1"/>
    </xf>
    <xf numFmtId="0" fontId="30" fillId="0" borderId="0" xfId="0" applyFont="1" applyFill="1" applyBorder="1" applyAlignment="1">
      <alignment horizontal="left" vertical="center" wrapText="1"/>
    </xf>
    <xf numFmtId="0" fontId="30" fillId="0" borderId="0" xfId="0" applyFont="1" applyFill="1" applyBorder="1" applyAlignment="1">
      <alignment horizontal="left" vertical="center"/>
    </xf>
    <xf numFmtId="0" fontId="22" fillId="0" borderId="0" xfId="0" applyFont="1" applyBorder="1" applyAlignment="1">
      <alignment horizontal="left" vertical="center"/>
    </xf>
    <xf numFmtId="0" fontId="8" fillId="0" borderId="0" xfId="0" applyFont="1" applyBorder="1" applyAlignment="1">
      <alignment horizontal="center" vertical="center"/>
    </xf>
    <xf numFmtId="0" fontId="12" fillId="0" borderId="4" xfId="0" applyFont="1" applyBorder="1" applyAlignment="1">
      <alignment horizontal="center" vertical="center"/>
    </xf>
    <xf numFmtId="165" fontId="16" fillId="0" borderId="13" xfId="0" applyNumberFormat="1" applyFont="1" applyBorder="1" applyAlignment="1">
      <alignment horizontal="left" vertical="center"/>
    </xf>
    <xf numFmtId="168" fontId="17" fillId="7" borderId="13" xfId="0" applyNumberFormat="1" applyFont="1" applyFill="1" applyBorder="1" applyAlignment="1">
      <alignment horizontal="right" vertical="center"/>
    </xf>
    <xf numFmtId="165" fontId="17" fillId="7" borderId="13" xfId="0" applyNumberFormat="1" applyFont="1" applyFill="1" applyBorder="1" applyAlignment="1">
      <alignment horizontal="left" vertical="center"/>
    </xf>
    <xf numFmtId="164" fontId="16" fillId="0" borderId="4" xfId="0" applyNumberFormat="1" applyFont="1" applyBorder="1" applyAlignment="1">
      <alignment horizontal="center" vertical="center"/>
    </xf>
    <xf numFmtId="173" fontId="16" fillId="0" borderId="13" xfId="0" applyNumberFormat="1" applyFont="1" applyBorder="1" applyAlignment="1">
      <alignment horizontal="center" vertical="center"/>
    </xf>
    <xf numFmtId="0" fontId="14" fillId="0" borderId="6" xfId="0" applyFont="1" applyBorder="1" applyAlignment="1">
      <alignment horizontal="left" vertical="center" wrapText="1"/>
    </xf>
    <xf numFmtId="0" fontId="14" fillId="0" borderId="5" xfId="0" applyFont="1" applyBorder="1" applyAlignment="1">
      <alignment horizontal="left" vertical="center"/>
    </xf>
    <xf numFmtId="0" fontId="14" fillId="0" borderId="7" xfId="0" applyFont="1" applyBorder="1" applyAlignment="1">
      <alignment horizontal="left" vertical="center"/>
    </xf>
    <xf numFmtId="0" fontId="14" fillId="0" borderId="8" xfId="0" applyFont="1" applyBorder="1" applyAlignment="1">
      <alignment horizontal="left" vertical="center"/>
    </xf>
    <xf numFmtId="0" fontId="14" fillId="0" borderId="0"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4" fillId="0" borderId="4" xfId="0" applyFont="1" applyBorder="1" applyAlignment="1">
      <alignment horizontal="left" vertical="center"/>
    </xf>
    <xf numFmtId="0" fontId="14" fillId="0" borderId="11" xfId="0" applyFont="1" applyBorder="1" applyAlignment="1">
      <alignment horizontal="left" vertical="center"/>
    </xf>
    <xf numFmtId="0" fontId="18" fillId="0" borderId="10" xfId="0" applyFont="1" applyBorder="1" applyAlignment="1">
      <alignment horizontal="center" vertical="center"/>
    </xf>
    <xf numFmtId="0" fontId="18" fillId="0" borderId="4" xfId="0" applyFont="1" applyBorder="1" applyAlignment="1">
      <alignment horizontal="center" vertical="center"/>
    </xf>
    <xf numFmtId="0" fontId="18" fillId="0" borderId="11" xfId="0" applyFont="1" applyBorder="1" applyAlignment="1">
      <alignment horizontal="center" vertical="center"/>
    </xf>
    <xf numFmtId="164" fontId="16" fillId="0" borderId="4" xfId="0" applyNumberFormat="1" applyFont="1" applyFill="1" applyBorder="1" applyAlignment="1">
      <alignment horizontal="center" vertical="center"/>
    </xf>
    <xf numFmtId="168" fontId="16" fillId="0" borderId="13" xfId="0" applyNumberFormat="1" applyFont="1" applyFill="1" applyBorder="1" applyAlignment="1">
      <alignment horizontal="right" vertical="center"/>
    </xf>
    <xf numFmtId="165" fontId="16" fillId="0" borderId="13" xfId="0" applyNumberFormat="1" applyFont="1" applyFill="1" applyBorder="1" applyAlignment="1">
      <alignment horizontal="left" vertical="center"/>
    </xf>
    <xf numFmtId="0" fontId="12" fillId="0" borderId="8" xfId="0" applyFont="1" applyBorder="1" applyAlignment="1">
      <alignment horizontal="center" vertical="center"/>
    </xf>
    <xf numFmtId="0" fontId="12" fillId="0" borderId="0" xfId="0" applyFont="1" applyBorder="1" applyAlignment="1">
      <alignment horizontal="center" vertical="center"/>
    </xf>
    <xf numFmtId="0" fontId="12" fillId="0" borderId="9" xfId="0" applyFont="1" applyBorder="1" applyAlignment="1">
      <alignment horizontal="center" vertical="center"/>
    </xf>
    <xf numFmtId="168" fontId="16" fillId="0" borderId="13" xfId="0" applyNumberFormat="1" applyFont="1" applyBorder="1" applyAlignment="1">
      <alignment horizontal="right" vertical="center"/>
    </xf>
    <xf numFmtId="164" fontId="16" fillId="0" borderId="0" xfId="0" applyNumberFormat="1" applyFont="1" applyBorder="1" applyAlignment="1">
      <alignment horizontal="center" vertical="center"/>
    </xf>
    <xf numFmtId="170" fontId="16" fillId="0" borderId="0" xfId="0" applyNumberFormat="1" applyFont="1" applyBorder="1" applyAlignment="1">
      <alignment horizontal="center" vertical="center"/>
    </xf>
    <xf numFmtId="170" fontId="17" fillId="0" borderId="0" xfId="0" applyNumberFormat="1" applyFont="1" applyBorder="1" applyAlignment="1">
      <alignment horizontal="center" vertical="center"/>
    </xf>
    <xf numFmtId="20" fontId="17" fillId="0" borderId="0" xfId="0" applyNumberFormat="1" applyFont="1" applyBorder="1" applyAlignment="1">
      <alignment horizontal="center" vertical="center"/>
    </xf>
    <xf numFmtId="0" fontId="31" fillId="0" borderId="0" xfId="0" applyFont="1" applyBorder="1" applyAlignment="1">
      <alignment horizontal="left" vertical="center" wrapText="1"/>
    </xf>
    <xf numFmtId="0" fontId="31" fillId="0" borderId="0" xfId="0" applyFont="1" applyBorder="1" applyAlignment="1">
      <alignment horizontal="left" vertical="center"/>
    </xf>
    <xf numFmtId="0" fontId="14" fillId="0" borderId="0" xfId="0" applyFont="1" applyBorder="1" applyAlignment="1">
      <alignment horizontal="left" vertical="center" wrapText="1"/>
    </xf>
    <xf numFmtId="0" fontId="38" fillId="0" borderId="0" xfId="0" applyFont="1" applyBorder="1" applyAlignment="1">
      <alignment horizontal="left" vertical="center" wrapText="1"/>
    </xf>
    <xf numFmtId="168" fontId="16" fillId="0" borderId="0" xfId="0" applyNumberFormat="1" applyFont="1" applyBorder="1" applyAlignment="1">
      <alignment horizontal="right" vertical="center"/>
    </xf>
    <xf numFmtId="165" fontId="16" fillId="0" borderId="0" xfId="0" applyNumberFormat="1" applyFont="1" applyBorder="1" applyAlignment="1">
      <alignment horizontal="left" vertical="center"/>
    </xf>
    <xf numFmtId="172" fontId="16" fillId="0" borderId="0" xfId="0" applyNumberFormat="1" applyFont="1" applyBorder="1" applyAlignment="1">
      <alignment horizontal="right" vertical="center"/>
    </xf>
    <xf numFmtId="166" fontId="17" fillId="0" borderId="0" xfId="0" applyNumberFormat="1" applyFont="1" applyBorder="1" applyAlignment="1">
      <alignment horizontal="right" vertical="center"/>
    </xf>
    <xf numFmtId="0" fontId="18" fillId="0" borderId="0" xfId="0" applyFont="1" applyBorder="1" applyAlignment="1">
      <alignment horizontal="center" vertical="center"/>
    </xf>
    <xf numFmtId="0" fontId="0" fillId="0" borderId="18" xfId="0" applyFill="1" applyBorder="1" applyAlignment="1">
      <alignment horizontal="left" vertical="center" wrapText="1"/>
    </xf>
    <xf numFmtId="0" fontId="0" fillId="0" borderId="14" xfId="0" applyFill="1" applyBorder="1" applyAlignment="1">
      <alignment horizontal="left" vertical="center" wrapText="1"/>
    </xf>
    <xf numFmtId="165" fontId="0" fillId="0" borderId="18" xfId="0" applyNumberFormat="1" applyFill="1" applyBorder="1" applyAlignment="1">
      <alignment horizontal="center" vertical="center" wrapText="1"/>
    </xf>
    <xf numFmtId="165" fontId="0" fillId="0" borderId="14" xfId="0" applyNumberFormat="1" applyFill="1" applyBorder="1" applyAlignment="1">
      <alignment horizontal="center" vertical="center" wrapText="1"/>
    </xf>
    <xf numFmtId="165" fontId="0" fillId="0" borderId="18" xfId="0" applyNumberFormat="1" applyFill="1" applyBorder="1" applyAlignment="1">
      <alignment horizontal="left" vertical="center"/>
    </xf>
    <xf numFmtId="165" fontId="0" fillId="0" borderId="19" xfId="0" applyNumberFormat="1" applyFill="1" applyBorder="1" applyAlignment="1">
      <alignment horizontal="left" vertical="center"/>
    </xf>
    <xf numFmtId="165" fontId="0" fillId="0" borderId="14" xfId="0" applyNumberFormat="1" applyFill="1" applyBorder="1" applyAlignment="1">
      <alignment horizontal="left" vertical="center"/>
    </xf>
    <xf numFmtId="164" fontId="0" fillId="0" borderId="18" xfId="0" applyNumberFormat="1" applyFill="1" applyBorder="1" applyAlignment="1">
      <alignment horizontal="left" vertical="center"/>
    </xf>
    <xf numFmtId="164" fontId="0" fillId="0" borderId="14" xfId="0" applyNumberFormat="1" applyFill="1" applyBorder="1" applyAlignment="1">
      <alignment horizontal="left" vertical="center"/>
    </xf>
    <xf numFmtId="164" fontId="0" fillId="0" borderId="18" xfId="0" applyNumberFormat="1" applyFill="1" applyBorder="1" applyAlignment="1">
      <alignment horizontal="center" vertical="center"/>
    </xf>
    <xf numFmtId="164" fontId="0" fillId="0" borderId="14" xfId="0" applyNumberFormat="1" applyFill="1" applyBorder="1" applyAlignment="1">
      <alignment horizontal="center" vertical="center"/>
    </xf>
    <xf numFmtId="165" fontId="0" fillId="0" borderId="18" xfId="0" applyNumberFormat="1" applyFill="1" applyBorder="1" applyAlignment="1">
      <alignment horizontal="left" vertical="center" wrapText="1"/>
    </xf>
    <xf numFmtId="165" fontId="0" fillId="0" borderId="19" xfId="0" applyNumberFormat="1" applyFill="1" applyBorder="1" applyAlignment="1">
      <alignment horizontal="left" vertical="center" wrapText="1"/>
    </xf>
    <xf numFmtId="165" fontId="0" fillId="0" borderId="14" xfId="0" applyNumberFormat="1" applyFill="1" applyBorder="1" applyAlignment="1">
      <alignment horizontal="left" vertical="center" wrapText="1"/>
    </xf>
    <xf numFmtId="0" fontId="0" fillId="0" borderId="19" xfId="0" applyFill="1" applyBorder="1" applyAlignment="1">
      <alignment horizontal="left" vertical="center" wrapText="1"/>
    </xf>
    <xf numFmtId="164" fontId="0" fillId="0" borderId="19" xfId="0" applyNumberFormat="1" applyFill="1" applyBorder="1" applyAlignment="1">
      <alignment horizontal="center" vertical="center"/>
    </xf>
    <xf numFmtId="0" fontId="0" fillId="0" borderId="18"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14" xfId="0" applyFill="1" applyBorder="1" applyAlignment="1">
      <alignment horizontal="center" vertical="center" wrapText="1"/>
    </xf>
    <xf numFmtId="164" fontId="0" fillId="0" borderId="18" xfId="0" applyNumberFormat="1" applyFill="1" applyBorder="1" applyAlignment="1">
      <alignment horizontal="center" vertical="center" wrapText="1"/>
    </xf>
    <xf numFmtId="164" fontId="0" fillId="0" borderId="19" xfId="0" applyNumberFormat="1" applyFill="1" applyBorder="1" applyAlignment="1">
      <alignment horizontal="center" vertical="center" wrapText="1"/>
    </xf>
    <xf numFmtId="164" fontId="0" fillId="0" borderId="14" xfId="0" applyNumberFormat="1" applyFill="1" applyBorder="1" applyAlignment="1">
      <alignment horizontal="center" vertical="center" wrapText="1"/>
    </xf>
    <xf numFmtId="164" fontId="0" fillId="7" borderId="18" xfId="0" applyNumberFormat="1" applyFill="1" applyBorder="1" applyAlignment="1">
      <alignment horizontal="center" vertical="center" wrapText="1"/>
    </xf>
    <xf numFmtId="164" fontId="0" fillId="7" borderId="19" xfId="0" applyNumberFormat="1" applyFill="1" applyBorder="1" applyAlignment="1">
      <alignment horizontal="center" vertical="center" wrapText="1"/>
    </xf>
    <xf numFmtId="164" fontId="0" fillId="7" borderId="14" xfId="0" applyNumberFormat="1" applyFill="1" applyBorder="1" applyAlignment="1">
      <alignment horizontal="center" vertical="center" wrapText="1"/>
    </xf>
    <xf numFmtId="165" fontId="0" fillId="7" borderId="18" xfId="0" applyNumberFormat="1" applyFill="1" applyBorder="1" applyAlignment="1">
      <alignment horizontal="left" vertical="center" wrapText="1"/>
    </xf>
    <xf numFmtId="165" fontId="0" fillId="7" borderId="19" xfId="0" applyNumberFormat="1" applyFill="1" applyBorder="1" applyAlignment="1">
      <alignment horizontal="left" vertical="center" wrapText="1"/>
    </xf>
    <xf numFmtId="165" fontId="0" fillId="7" borderId="14" xfId="0" applyNumberFormat="1" applyFill="1" applyBorder="1" applyAlignment="1">
      <alignment horizontal="left" vertical="center" wrapText="1"/>
    </xf>
    <xf numFmtId="0" fontId="0" fillId="7" borderId="18" xfId="0" applyFill="1" applyBorder="1" applyAlignment="1">
      <alignment horizontal="left" vertical="center" wrapText="1"/>
    </xf>
    <xf numFmtId="0" fontId="0" fillId="7" borderId="19" xfId="0" applyFill="1" applyBorder="1" applyAlignment="1">
      <alignment horizontal="left" vertical="center" wrapText="1"/>
    </xf>
    <xf numFmtId="0" fontId="0" fillId="7" borderId="14" xfId="0" applyFill="1" applyBorder="1" applyAlignment="1">
      <alignment horizontal="left" vertical="center" wrapText="1"/>
    </xf>
    <xf numFmtId="165" fontId="0" fillId="0" borderId="19" xfId="0" applyNumberFormat="1" applyFill="1" applyBorder="1" applyAlignment="1">
      <alignment horizontal="center" vertical="center" wrapText="1"/>
    </xf>
    <xf numFmtId="165" fontId="0" fillId="0" borderId="18" xfId="0" applyNumberFormat="1" applyFill="1" applyBorder="1" applyAlignment="1">
      <alignment horizontal="center" vertical="center"/>
    </xf>
    <xf numFmtId="165" fontId="0" fillId="0" borderId="19" xfId="0" applyNumberFormat="1" applyFill="1" applyBorder="1" applyAlignment="1">
      <alignment horizontal="center" vertical="center"/>
    </xf>
    <xf numFmtId="165" fontId="0" fillId="0" borderId="14" xfId="0" applyNumberFormat="1" applyFill="1" applyBorder="1" applyAlignment="1">
      <alignment horizontal="center" vertical="center"/>
    </xf>
    <xf numFmtId="164" fontId="0" fillId="0" borderId="3" xfId="0" applyNumberFormat="1" applyFill="1" applyBorder="1" applyAlignment="1">
      <alignment horizontal="center" vertical="center" wrapText="1"/>
    </xf>
    <xf numFmtId="165" fontId="0" fillId="0" borderId="18" xfId="0" applyNumberFormat="1" applyFill="1" applyBorder="1" applyAlignment="1">
      <alignment vertical="center" wrapText="1"/>
    </xf>
    <xf numFmtId="165" fontId="0" fillId="0" borderId="19" xfId="0" applyNumberFormat="1" applyFill="1" applyBorder="1" applyAlignment="1">
      <alignment vertical="center" wrapText="1"/>
    </xf>
    <xf numFmtId="165" fontId="0" fillId="0" borderId="14" xfId="0" applyNumberFormat="1" applyFill="1" applyBorder="1" applyAlignment="1">
      <alignment vertical="center" wrapText="1"/>
    </xf>
    <xf numFmtId="0" fontId="0" fillId="0" borderId="18" xfId="0" applyFill="1" applyBorder="1" applyAlignment="1">
      <alignment vertical="center" wrapText="1"/>
    </xf>
    <xf numFmtId="0" fontId="0" fillId="0" borderId="19" xfId="0" applyFill="1" applyBorder="1" applyAlignment="1">
      <alignment vertical="center" wrapText="1"/>
    </xf>
    <xf numFmtId="0" fontId="0" fillId="0" borderId="14" xfId="0" applyFill="1" applyBorder="1" applyAlignment="1">
      <alignment vertical="center" wrapText="1"/>
    </xf>
    <xf numFmtId="0" fontId="0" fillId="7" borderId="18"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14" xfId="0" applyFill="1" applyBorder="1" applyAlignment="1">
      <alignment horizontal="center" vertical="center" wrapText="1"/>
    </xf>
    <xf numFmtId="165" fontId="0" fillId="7" borderId="18" xfId="0" applyNumberFormat="1" applyFill="1" applyBorder="1" applyAlignment="1">
      <alignment horizontal="center" vertical="center" wrapText="1"/>
    </xf>
    <xf numFmtId="165" fontId="0" fillId="7" borderId="19" xfId="0" applyNumberFormat="1" applyFill="1" applyBorder="1" applyAlignment="1">
      <alignment horizontal="center" vertical="center" wrapText="1"/>
    </xf>
    <xf numFmtId="165" fontId="0" fillId="7" borderId="14" xfId="0" applyNumberFormat="1" applyFill="1" applyBorder="1" applyAlignment="1">
      <alignment horizontal="center" vertical="center" wrapText="1"/>
    </xf>
    <xf numFmtId="164" fontId="0" fillId="5" borderId="19" xfId="0" applyNumberFormat="1" applyFill="1" applyBorder="1" applyAlignment="1">
      <alignment horizontal="center" vertical="center" wrapText="1"/>
    </xf>
    <xf numFmtId="164" fontId="0" fillId="5" borderId="14" xfId="0" applyNumberFormat="1" applyFill="1" applyBorder="1" applyAlignment="1">
      <alignment horizontal="center" vertical="center" wrapText="1"/>
    </xf>
    <xf numFmtId="165" fontId="0" fillId="7" borderId="18" xfId="0" applyNumberFormat="1" applyFill="1" applyBorder="1" applyAlignment="1">
      <alignment horizontal="left" vertical="center"/>
    </xf>
    <xf numFmtId="165" fontId="0" fillId="7" borderId="19" xfId="0" applyNumberFormat="1" applyFill="1" applyBorder="1" applyAlignment="1">
      <alignment horizontal="left" vertical="center"/>
    </xf>
    <xf numFmtId="165" fontId="0" fillId="7" borderId="14" xfId="0" applyNumberFormat="1" applyFill="1" applyBorder="1" applyAlignment="1">
      <alignment horizontal="left" vertical="center"/>
    </xf>
    <xf numFmtId="0" fontId="0" fillId="7" borderId="18" xfId="0" applyFill="1" applyBorder="1" applyAlignment="1">
      <alignment horizontal="left" vertical="center"/>
    </xf>
    <xf numFmtId="0" fontId="0" fillId="7" borderId="19" xfId="0" applyFill="1" applyBorder="1" applyAlignment="1">
      <alignment horizontal="left" vertical="center"/>
    </xf>
    <xf numFmtId="0" fontId="0" fillId="7" borderId="14" xfId="0" applyFill="1" applyBorder="1" applyAlignment="1">
      <alignment horizontal="left" vertical="center"/>
    </xf>
    <xf numFmtId="164" fontId="0" fillId="7" borderId="18" xfId="0" applyNumberFormat="1" applyFill="1" applyBorder="1" applyAlignment="1">
      <alignment horizontal="center" vertical="center"/>
    </xf>
    <xf numFmtId="164" fontId="0" fillId="7" borderId="19" xfId="0" applyNumberFormat="1" applyFill="1" applyBorder="1" applyAlignment="1">
      <alignment horizontal="center" vertical="center"/>
    </xf>
    <xf numFmtId="164" fontId="0" fillId="7" borderId="14" xfId="0" applyNumberFormat="1" applyFill="1" applyBorder="1" applyAlignment="1">
      <alignment horizontal="center" vertical="center"/>
    </xf>
    <xf numFmtId="0" fontId="0" fillId="0" borderId="18" xfId="0" applyFill="1" applyBorder="1" applyAlignment="1">
      <alignment horizontal="left" vertical="center"/>
    </xf>
    <xf numFmtId="0" fontId="0" fillId="0" borderId="19" xfId="0" applyFill="1" applyBorder="1" applyAlignment="1">
      <alignment horizontal="left" vertical="center"/>
    </xf>
    <xf numFmtId="0" fontId="0" fillId="0" borderId="14" xfId="0" applyFill="1" applyBorder="1" applyAlignment="1">
      <alignment horizontal="left" vertical="center"/>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0" fillId="7" borderId="14" xfId="0" applyFill="1" applyBorder="1" applyAlignment="1">
      <alignment horizontal="center" vertical="center"/>
    </xf>
    <xf numFmtId="165" fontId="0" fillId="7" borderId="18" xfId="0" applyNumberFormat="1" applyFill="1" applyBorder="1" applyAlignment="1">
      <alignment horizontal="center" vertical="center"/>
    </xf>
    <xf numFmtId="165" fontId="0" fillId="7" borderId="19" xfId="0" applyNumberFormat="1" applyFill="1" applyBorder="1" applyAlignment="1">
      <alignment horizontal="center" vertical="center"/>
    </xf>
    <xf numFmtId="165" fontId="0" fillId="7" borderId="14" xfId="0" applyNumberFormat="1" applyFill="1" applyBorder="1" applyAlignment="1">
      <alignment horizontal="center" vertical="center"/>
    </xf>
    <xf numFmtId="0" fontId="0" fillId="0" borderId="18" xfId="0" applyFill="1" applyBorder="1" applyAlignment="1">
      <alignment horizontal="center" vertical="center"/>
    </xf>
    <xf numFmtId="0" fontId="0" fillId="0" borderId="19" xfId="0" applyFill="1" applyBorder="1" applyAlignment="1">
      <alignment horizontal="center" vertical="center"/>
    </xf>
    <xf numFmtId="0" fontId="0" fillId="0" borderId="14" xfId="0" applyFill="1" applyBorder="1" applyAlignment="1">
      <alignment horizontal="center" vertical="center"/>
    </xf>
    <xf numFmtId="0" fontId="25" fillId="0" borderId="4" xfId="0" applyFont="1" applyFill="1" applyBorder="1" applyAlignment="1">
      <alignment horizontal="center" vertical="center"/>
    </xf>
    <xf numFmtId="0" fontId="1" fillId="6" borderId="3" xfId="0" applyFont="1" applyFill="1" applyBorder="1" applyAlignment="1">
      <alignment horizontal="center" vertical="center"/>
    </xf>
    <xf numFmtId="165" fontId="0" fillId="0" borderId="3" xfId="0" applyNumberFormat="1" applyFill="1" applyBorder="1" applyAlignment="1">
      <alignment horizontal="center" vertical="center"/>
    </xf>
    <xf numFmtId="0" fontId="0" fillId="0" borderId="3" xfId="0" applyFill="1" applyBorder="1" applyAlignment="1">
      <alignment horizontal="center" vertical="center"/>
    </xf>
    <xf numFmtId="164" fontId="0" fillId="0" borderId="3" xfId="0" applyNumberFormat="1" applyFill="1" applyBorder="1" applyAlignment="1">
      <alignment horizontal="center" vertical="center"/>
    </xf>
    <xf numFmtId="0" fontId="0" fillId="0" borderId="8" xfId="0" applyFill="1" applyBorder="1" applyAlignment="1">
      <alignment horizontal="center" vertical="center"/>
    </xf>
    <xf numFmtId="0" fontId="21" fillId="0" borderId="26" xfId="0" applyFont="1" applyBorder="1" applyAlignment="1">
      <alignment horizontal="left" vertical="center" wrapText="1"/>
    </xf>
    <xf numFmtId="0" fontId="21" fillId="0" borderId="19" xfId="0" applyFont="1" applyBorder="1" applyAlignment="1">
      <alignment horizontal="left" vertical="center" wrapText="1"/>
    </xf>
    <xf numFmtId="0" fontId="21" fillId="0" borderId="25" xfId="0" applyFont="1" applyBorder="1" applyAlignment="1">
      <alignment horizontal="left"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164" fontId="1" fillId="2" borderId="18" xfId="0" applyNumberFormat="1" applyFont="1" applyFill="1" applyBorder="1" applyAlignment="1">
      <alignment horizontal="center" vertical="center"/>
    </xf>
    <xf numFmtId="164" fontId="1" fillId="2" borderId="14" xfId="0" applyNumberFormat="1" applyFont="1" applyFill="1" applyBorder="1" applyAlignment="1">
      <alignment horizontal="center" vertical="center"/>
    </xf>
    <xf numFmtId="0" fontId="41" fillId="0" borderId="0" xfId="0" applyFont="1" applyAlignment="1">
      <alignment horizontal="center" vertical="center"/>
    </xf>
    <xf numFmtId="164" fontId="1" fillId="2" borderId="18" xfId="0" applyNumberFormat="1" applyFont="1" applyFill="1" applyBorder="1" applyAlignment="1">
      <alignment horizontal="center" vertical="center" wrapText="1"/>
    </xf>
    <xf numFmtId="164" fontId="1" fillId="2" borderId="14" xfId="0" applyNumberFormat="1" applyFont="1" applyFill="1" applyBorder="1" applyAlignment="1">
      <alignment horizontal="center" vertical="center" wrapText="1"/>
    </xf>
    <xf numFmtId="0" fontId="44" fillId="0" borderId="0" xfId="0" applyFont="1" applyAlignment="1">
      <alignment horizontal="center" vertical="center"/>
    </xf>
    <xf numFmtId="0" fontId="45" fillId="0" borderId="0" xfId="0" applyFont="1" applyAlignment="1">
      <alignment horizontal="center" vertical="center"/>
    </xf>
    <xf numFmtId="0" fontId="43" fillId="0" borderId="0" xfId="0" applyFont="1" applyAlignment="1">
      <alignment horizontal="center" vertical="center" wrapText="1"/>
    </xf>
    <xf numFmtId="0" fontId="59" fillId="0" borderId="3" xfId="0" applyFont="1" applyBorder="1" applyAlignment="1">
      <alignment horizontal="center" vertical="center"/>
    </xf>
    <xf numFmtId="170" fontId="16" fillId="0" borderId="13" xfId="0" applyNumberFormat="1" applyFont="1" applyFill="1" applyBorder="1" applyAlignment="1">
      <alignment horizontal="center" vertical="center"/>
    </xf>
    <xf numFmtId="170" fontId="16" fillId="7" borderId="13" xfId="0" applyNumberFormat="1" applyFont="1" applyFill="1" applyBorder="1" applyAlignment="1">
      <alignment horizontal="center" vertical="center"/>
    </xf>
    <xf numFmtId="170" fontId="17" fillId="7" borderId="13" xfId="0" applyNumberFormat="1" applyFont="1" applyFill="1" applyBorder="1" applyAlignment="1">
      <alignment horizontal="center" vertical="center"/>
    </xf>
    <xf numFmtId="168" fontId="16" fillId="7" borderId="4" xfId="0" applyNumberFormat="1" applyFont="1" applyFill="1" applyBorder="1" applyAlignment="1">
      <alignment horizontal="right" vertical="center"/>
    </xf>
    <xf numFmtId="165" fontId="47" fillId="7" borderId="4" xfId="0" applyNumberFormat="1" applyFont="1" applyFill="1" applyBorder="1" applyAlignment="1">
      <alignment horizontal="left" vertical="center"/>
    </xf>
    <xf numFmtId="0" fontId="49" fillId="0" borderId="6" xfId="0" applyFont="1" applyBorder="1" applyAlignment="1">
      <alignment horizontal="left" vertical="center" wrapText="1"/>
    </xf>
    <xf numFmtId="0" fontId="49" fillId="0" borderId="5" xfId="0" applyFont="1" applyBorder="1" applyAlignment="1">
      <alignment horizontal="left" vertical="center" wrapText="1"/>
    </xf>
    <xf numFmtId="0" fontId="49" fillId="0" borderId="8" xfId="0" applyFont="1" applyBorder="1" applyAlignment="1">
      <alignment horizontal="left" vertical="center" wrapText="1"/>
    </xf>
    <xf numFmtId="0" fontId="49" fillId="0" borderId="0" xfId="0" applyFont="1" applyBorder="1" applyAlignment="1">
      <alignment horizontal="left" vertical="center" wrapText="1"/>
    </xf>
    <xf numFmtId="0" fontId="49" fillId="0" borderId="10" xfId="0" applyFont="1" applyBorder="1" applyAlignment="1">
      <alignment horizontal="left" vertical="center" wrapText="1"/>
    </xf>
    <xf numFmtId="0" fontId="49" fillId="0" borderId="4" xfId="0" applyFont="1" applyBorder="1" applyAlignment="1">
      <alignment horizontal="left" vertical="center" wrapText="1"/>
    </xf>
    <xf numFmtId="0" fontId="31" fillId="7" borderId="6" xfId="0" applyFont="1" applyFill="1" applyBorder="1" applyAlignment="1">
      <alignment horizontal="left" vertical="center" wrapText="1"/>
    </xf>
    <xf numFmtId="0" fontId="31" fillId="7" borderId="5" xfId="0" applyFont="1" applyFill="1" applyBorder="1" applyAlignment="1">
      <alignment horizontal="left" vertical="center" wrapText="1"/>
    </xf>
    <xf numFmtId="0" fontId="31" fillId="7" borderId="8" xfId="0" applyFont="1" applyFill="1" applyBorder="1" applyAlignment="1">
      <alignment horizontal="left" vertical="center" wrapText="1"/>
    </xf>
    <xf numFmtId="0" fontId="31" fillId="7" borderId="0" xfId="0" applyFont="1" applyFill="1" applyBorder="1" applyAlignment="1">
      <alignment horizontal="left" vertical="center" wrapText="1"/>
    </xf>
    <xf numFmtId="0" fontId="31" fillId="7" borderId="10" xfId="0" applyFont="1" applyFill="1" applyBorder="1" applyAlignment="1">
      <alignment horizontal="left" vertical="center" wrapText="1"/>
    </xf>
    <xf numFmtId="0" fontId="31" fillId="7" borderId="4" xfId="0" applyFont="1" applyFill="1" applyBorder="1" applyAlignment="1">
      <alignment horizontal="left" vertical="center" wrapText="1"/>
    </xf>
    <xf numFmtId="0" fontId="55" fillId="7" borderId="6" xfId="0" applyFont="1" applyFill="1" applyBorder="1" applyAlignment="1">
      <alignment horizontal="left" vertical="center" wrapText="1"/>
    </xf>
    <xf numFmtId="0" fontId="55" fillId="7" borderId="5" xfId="0" applyFont="1" applyFill="1" applyBorder="1" applyAlignment="1">
      <alignment horizontal="left" vertical="center"/>
    </xf>
    <xf numFmtId="0" fontId="55" fillId="7" borderId="8" xfId="0" applyFont="1" applyFill="1" applyBorder="1" applyAlignment="1">
      <alignment horizontal="left" vertical="center"/>
    </xf>
    <xf numFmtId="0" fontId="55" fillId="7" borderId="0" xfId="0" applyFont="1" applyFill="1" applyBorder="1" applyAlignment="1">
      <alignment horizontal="left" vertical="center"/>
    </xf>
    <xf numFmtId="0" fontId="55" fillId="7" borderId="10" xfId="0" applyFont="1" applyFill="1" applyBorder="1" applyAlignment="1">
      <alignment horizontal="left" vertical="center"/>
    </xf>
    <xf numFmtId="0" fontId="55" fillId="7" borderId="4" xfId="0" applyFont="1" applyFill="1" applyBorder="1" applyAlignment="1">
      <alignment horizontal="left" vertical="center"/>
    </xf>
    <xf numFmtId="173" fontId="16" fillId="0" borderId="0" xfId="0" applyNumberFormat="1" applyFont="1" applyFill="1" applyBorder="1" applyAlignment="1">
      <alignment horizontal="center" vertical="center"/>
    </xf>
    <xf numFmtId="168" fontId="47" fillId="0" borderId="0" xfId="0" applyNumberFormat="1" applyFont="1" applyBorder="1" applyAlignment="1">
      <alignment horizontal="left" vertical="center" wrapText="1"/>
    </xf>
    <xf numFmtId="0" fontId="47" fillId="0" borderId="0" xfId="0" applyFont="1" applyBorder="1" applyAlignment="1">
      <alignment horizontal="left" vertical="center"/>
    </xf>
  </cellXfs>
  <cellStyles count="5">
    <cellStyle name="Comma" xfId="2" builtinId="3"/>
    <cellStyle name="Good" xfId="3" builtinId="26"/>
    <cellStyle name="Input" xfId="4" builtinId="20"/>
    <cellStyle name="Normal" xfId="0" builtinId="0"/>
    <cellStyle name="Percent" xfId="1" builtinId="5"/>
  </cellStyles>
  <dxfs count="28779">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
      <font>
        <color auto="1"/>
      </font>
      <fill>
        <patternFill>
          <bgColor rgb="FFCDF7F9"/>
        </patternFill>
      </fill>
    </dxf>
    <dxf>
      <font>
        <color auto="1"/>
      </font>
      <fill>
        <patternFill>
          <bgColor rgb="FFDAF0D6"/>
        </patternFill>
      </fill>
    </dxf>
    <dxf>
      <font>
        <color theme="1"/>
      </font>
      <fill>
        <patternFill>
          <bgColor rgb="FFD7DDEF"/>
        </patternFill>
      </fill>
    </dxf>
    <dxf>
      <font>
        <color auto="1"/>
      </font>
      <fill>
        <patternFill>
          <bgColor rgb="FFECD9ED"/>
        </patternFill>
      </fill>
    </dxf>
    <dxf>
      <font>
        <color auto="1"/>
      </font>
      <fill>
        <patternFill>
          <bgColor rgb="FFEED8D8"/>
        </patternFill>
      </fill>
    </dxf>
    <dxf>
      <font>
        <color rgb="FF9C0006"/>
      </font>
      <fill>
        <patternFill>
          <bgColor theme="8" tint="0.79998168889431442"/>
        </patternFill>
      </fill>
    </dxf>
    <dxf>
      <font>
        <color rgb="FF9C0006"/>
      </font>
      <fill>
        <patternFill>
          <bgColor theme="9" tint="0.59996337778862885"/>
        </patternFill>
      </fill>
    </dxf>
    <dxf>
      <font>
        <color auto="1"/>
      </font>
      <fill>
        <patternFill>
          <bgColor rgb="FFFFC7CE"/>
        </patternFill>
      </fill>
    </dxf>
    <dxf>
      <font>
        <color auto="1"/>
      </font>
      <fill>
        <patternFill>
          <bgColor rgb="FFFFC7CE"/>
        </patternFill>
      </fill>
    </dxf>
    <dxf>
      <font>
        <color auto="1"/>
      </font>
      <fill>
        <patternFill>
          <bgColor theme="8" tint="0.79998168889431442"/>
        </patternFill>
      </fill>
    </dxf>
    <dxf>
      <font>
        <color rgb="FF9C0006"/>
      </font>
      <fill>
        <patternFill>
          <bgColor theme="7" tint="0.79998168889431442"/>
        </patternFill>
      </fill>
    </dxf>
    <dxf>
      <font>
        <color auto="1"/>
      </font>
      <fill>
        <patternFill>
          <bgColor theme="7" tint="0.79998168889431442"/>
        </patternFill>
      </fill>
    </dxf>
    <dxf>
      <font>
        <color auto="1"/>
      </font>
      <fill>
        <patternFill>
          <bgColor theme="9" tint="0.79998168889431442"/>
        </patternFill>
      </fill>
    </dxf>
    <dxf>
      <font>
        <color auto="1"/>
      </font>
      <fill>
        <patternFill>
          <bgColor theme="3" tint="0.79998168889431442"/>
        </patternFill>
      </fill>
    </dxf>
    <dxf>
      <font>
        <color auto="1"/>
      </font>
      <fill>
        <patternFill>
          <bgColor theme="5" tint="0.79998168889431442"/>
        </patternFill>
      </fill>
    </dxf>
    <dxf>
      <font>
        <color theme="1"/>
      </font>
      <fill>
        <patternFill>
          <bgColor theme="2" tint="-9.9948118533890809E-2"/>
        </patternFill>
      </fill>
    </dxf>
  </dxfs>
  <tableStyles count="0" defaultTableStyle="TableStyleMedium2" defaultPivotStyle="PivotStyleLight16"/>
  <colors>
    <mruColors>
      <color rgb="FFD7DDEF"/>
      <color rgb="FFDAF0D6"/>
      <color rgb="FFEED8D8"/>
      <color rgb="FFECD9ED"/>
      <color rgb="FFC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8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1.xml.rels><?xml version="1.0" encoding="UTF-8" standalone="yes"?>
<Relationships xmlns="http://schemas.openxmlformats.org/package/2006/relationships"><Relationship Id="rId8" Type="http://schemas.openxmlformats.org/officeDocument/2006/relationships/image" Target="../media/image11.jpg"/><Relationship Id="rId3" Type="http://schemas.openxmlformats.org/officeDocument/2006/relationships/image" Target="../media/image6.jpg"/><Relationship Id="rId7" Type="http://schemas.openxmlformats.org/officeDocument/2006/relationships/image" Target="../media/image10.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5" Type="http://schemas.openxmlformats.org/officeDocument/2006/relationships/image" Target="../media/image8.jpg"/><Relationship Id="rId4" Type="http://schemas.openxmlformats.org/officeDocument/2006/relationships/image" Target="../media/image7.jpg"/></Relationships>
</file>

<file path=xl/drawings/_rels/drawing9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476249</xdr:colOff>
      <xdr:row>1</xdr:row>
      <xdr:rowOff>102577</xdr:rowOff>
    </xdr:from>
    <xdr:to>
      <xdr:col>14</xdr:col>
      <xdr:colOff>198112</xdr:colOff>
      <xdr:row>22</xdr:row>
      <xdr:rowOff>27842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8634" y="300404"/>
          <a:ext cx="4542978"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944217</xdr:colOff>
      <xdr:row>61</xdr:row>
      <xdr:rowOff>149085</xdr:rowOff>
    </xdr:from>
    <xdr:to>
      <xdr:col>7</xdr:col>
      <xdr:colOff>670891</xdr:colOff>
      <xdr:row>64</xdr:row>
      <xdr:rowOff>124238</xdr:rowOff>
    </xdr:to>
    <xdr:sp macro="" textlink="">
      <xdr:nvSpPr>
        <xdr:cNvPr id="3" name="Rectangle 2">
          <a:extLst>
            <a:ext uri="{FF2B5EF4-FFF2-40B4-BE49-F238E27FC236}">
              <a16:creationId xmlns:a16="http://schemas.microsoft.com/office/drawing/2014/main" id="{00000000-0008-0000-1D00-000003000000}"/>
            </a:ext>
          </a:extLst>
        </xdr:cNvPr>
        <xdr:cNvSpPr/>
      </xdr:nvSpPr>
      <xdr:spPr>
        <a:xfrm>
          <a:off x="1896717" y="27216650"/>
          <a:ext cx="6717196" cy="52180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944217</xdr:colOff>
      <xdr:row>46</xdr:row>
      <xdr:rowOff>149085</xdr:rowOff>
    </xdr:from>
    <xdr:to>
      <xdr:col>7</xdr:col>
      <xdr:colOff>670891</xdr:colOff>
      <xdr:row>49</xdr:row>
      <xdr:rowOff>124238</xdr:rowOff>
    </xdr:to>
    <xdr:sp macro="" textlink="">
      <xdr:nvSpPr>
        <xdr:cNvPr id="2" name="Rectangle 1">
          <a:extLst>
            <a:ext uri="{FF2B5EF4-FFF2-40B4-BE49-F238E27FC236}">
              <a16:creationId xmlns:a16="http://schemas.microsoft.com/office/drawing/2014/main" id="{00000000-0008-0000-1E00-000002000000}"/>
            </a:ext>
          </a:extLst>
        </xdr:cNvPr>
        <xdr:cNvSpPr/>
      </xdr:nvSpPr>
      <xdr:spPr>
        <a:xfrm>
          <a:off x="1896717" y="27133410"/>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944217</xdr:colOff>
      <xdr:row>57</xdr:row>
      <xdr:rowOff>149085</xdr:rowOff>
    </xdr:from>
    <xdr:to>
      <xdr:col>7</xdr:col>
      <xdr:colOff>670891</xdr:colOff>
      <xdr:row>60</xdr:row>
      <xdr:rowOff>124238</xdr:rowOff>
    </xdr:to>
    <xdr:sp macro="" textlink="">
      <xdr:nvSpPr>
        <xdr:cNvPr id="2" name="Rectangle 1">
          <a:extLst>
            <a:ext uri="{FF2B5EF4-FFF2-40B4-BE49-F238E27FC236}">
              <a16:creationId xmlns:a16="http://schemas.microsoft.com/office/drawing/2014/main" id="{00000000-0008-0000-1F00-000002000000}"/>
            </a:ext>
          </a:extLst>
        </xdr:cNvPr>
        <xdr:cNvSpPr/>
      </xdr:nvSpPr>
      <xdr:spPr>
        <a:xfrm>
          <a:off x="1896717" y="18246585"/>
          <a:ext cx="6716559" cy="524672"/>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944217</xdr:colOff>
      <xdr:row>49</xdr:row>
      <xdr:rowOff>149085</xdr:rowOff>
    </xdr:from>
    <xdr:to>
      <xdr:col>7</xdr:col>
      <xdr:colOff>670891</xdr:colOff>
      <xdr:row>52</xdr:row>
      <xdr:rowOff>124238</xdr:rowOff>
    </xdr:to>
    <xdr:sp macro="" textlink="">
      <xdr:nvSpPr>
        <xdr:cNvPr id="2" name="Rectangle 1">
          <a:extLst>
            <a:ext uri="{FF2B5EF4-FFF2-40B4-BE49-F238E27FC236}">
              <a16:creationId xmlns:a16="http://schemas.microsoft.com/office/drawing/2014/main" id="{00000000-0008-0000-2000-000002000000}"/>
            </a:ext>
          </a:extLst>
        </xdr:cNvPr>
        <xdr:cNvSpPr/>
      </xdr:nvSpPr>
      <xdr:spPr>
        <a:xfrm>
          <a:off x="1896717" y="22261739"/>
          <a:ext cx="6716559" cy="524672"/>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936890</xdr:colOff>
      <xdr:row>22</xdr:row>
      <xdr:rowOff>134431</xdr:rowOff>
    </xdr:from>
    <xdr:to>
      <xdr:col>7</xdr:col>
      <xdr:colOff>663564</xdr:colOff>
      <xdr:row>25</xdr:row>
      <xdr:rowOff>109584</xdr:rowOff>
    </xdr:to>
    <xdr:sp macro="" textlink="">
      <xdr:nvSpPr>
        <xdr:cNvPr id="2" name="Rectangle 1">
          <a:extLst>
            <a:ext uri="{FF2B5EF4-FFF2-40B4-BE49-F238E27FC236}">
              <a16:creationId xmlns:a16="http://schemas.microsoft.com/office/drawing/2014/main" id="{00000000-0008-0000-2100-000002000000}"/>
            </a:ext>
          </a:extLst>
        </xdr:cNvPr>
        <xdr:cNvSpPr/>
      </xdr:nvSpPr>
      <xdr:spPr>
        <a:xfrm>
          <a:off x="1889390" y="11996719"/>
          <a:ext cx="6716559" cy="524673"/>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936890</xdr:colOff>
      <xdr:row>45</xdr:row>
      <xdr:rowOff>134431</xdr:rowOff>
    </xdr:from>
    <xdr:to>
      <xdr:col>7</xdr:col>
      <xdr:colOff>663564</xdr:colOff>
      <xdr:row>48</xdr:row>
      <xdr:rowOff>109584</xdr:rowOff>
    </xdr:to>
    <xdr:sp macro="" textlink="">
      <xdr:nvSpPr>
        <xdr:cNvPr id="2" name="Rectangle 1">
          <a:extLst>
            <a:ext uri="{FF2B5EF4-FFF2-40B4-BE49-F238E27FC236}">
              <a16:creationId xmlns:a16="http://schemas.microsoft.com/office/drawing/2014/main" id="{00000000-0008-0000-2200-000002000000}"/>
            </a:ext>
          </a:extLst>
        </xdr:cNvPr>
        <xdr:cNvSpPr/>
      </xdr:nvSpPr>
      <xdr:spPr>
        <a:xfrm>
          <a:off x="1889390" y="119168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936890</xdr:colOff>
      <xdr:row>72</xdr:row>
      <xdr:rowOff>134431</xdr:rowOff>
    </xdr:from>
    <xdr:to>
      <xdr:col>7</xdr:col>
      <xdr:colOff>663564</xdr:colOff>
      <xdr:row>75</xdr:row>
      <xdr:rowOff>109584</xdr:rowOff>
    </xdr:to>
    <xdr:sp macro="" textlink="">
      <xdr:nvSpPr>
        <xdr:cNvPr id="2" name="Rectangle 1">
          <a:extLst>
            <a:ext uri="{FF2B5EF4-FFF2-40B4-BE49-F238E27FC236}">
              <a16:creationId xmlns:a16="http://schemas.microsoft.com/office/drawing/2014/main" id="{00000000-0008-0000-2300-000002000000}"/>
            </a:ext>
          </a:extLst>
        </xdr:cNvPr>
        <xdr:cNvSpPr/>
      </xdr:nvSpPr>
      <xdr:spPr>
        <a:xfrm>
          <a:off x="1889390" y="213275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936890</xdr:colOff>
      <xdr:row>37</xdr:row>
      <xdr:rowOff>134431</xdr:rowOff>
    </xdr:from>
    <xdr:to>
      <xdr:col>7</xdr:col>
      <xdr:colOff>663564</xdr:colOff>
      <xdr:row>40</xdr:row>
      <xdr:rowOff>109584</xdr:rowOff>
    </xdr:to>
    <xdr:sp macro="" textlink="">
      <xdr:nvSpPr>
        <xdr:cNvPr id="2" name="Rectangle 1">
          <a:extLst>
            <a:ext uri="{FF2B5EF4-FFF2-40B4-BE49-F238E27FC236}">
              <a16:creationId xmlns:a16="http://schemas.microsoft.com/office/drawing/2014/main" id="{00000000-0008-0000-2400-000002000000}"/>
            </a:ext>
          </a:extLst>
        </xdr:cNvPr>
        <xdr:cNvSpPr/>
      </xdr:nvSpPr>
      <xdr:spPr>
        <a:xfrm>
          <a:off x="1889390" y="37072381"/>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936890</xdr:colOff>
      <xdr:row>49</xdr:row>
      <xdr:rowOff>134431</xdr:rowOff>
    </xdr:from>
    <xdr:to>
      <xdr:col>7</xdr:col>
      <xdr:colOff>663564</xdr:colOff>
      <xdr:row>52</xdr:row>
      <xdr:rowOff>109584</xdr:rowOff>
    </xdr:to>
    <xdr:sp macro="" textlink="">
      <xdr:nvSpPr>
        <xdr:cNvPr id="2" name="Rectangle 1">
          <a:extLst>
            <a:ext uri="{FF2B5EF4-FFF2-40B4-BE49-F238E27FC236}">
              <a16:creationId xmlns:a16="http://schemas.microsoft.com/office/drawing/2014/main" id="{00000000-0008-0000-2500-000002000000}"/>
            </a:ext>
          </a:extLst>
        </xdr:cNvPr>
        <xdr:cNvSpPr/>
      </xdr:nvSpPr>
      <xdr:spPr>
        <a:xfrm>
          <a:off x="1889390" y="22462345"/>
          <a:ext cx="6709484" cy="526946"/>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936890</xdr:colOff>
      <xdr:row>52</xdr:row>
      <xdr:rowOff>134431</xdr:rowOff>
    </xdr:from>
    <xdr:to>
      <xdr:col>7</xdr:col>
      <xdr:colOff>663564</xdr:colOff>
      <xdr:row>55</xdr:row>
      <xdr:rowOff>109584</xdr:rowOff>
    </xdr:to>
    <xdr:sp macro="" textlink="">
      <xdr:nvSpPr>
        <xdr:cNvPr id="2" name="Rectangle 1">
          <a:extLst>
            <a:ext uri="{FF2B5EF4-FFF2-40B4-BE49-F238E27FC236}">
              <a16:creationId xmlns:a16="http://schemas.microsoft.com/office/drawing/2014/main" id="{00000000-0008-0000-2600-000002000000}"/>
            </a:ext>
          </a:extLst>
        </xdr:cNvPr>
        <xdr:cNvSpPr/>
      </xdr:nvSpPr>
      <xdr:spPr>
        <a:xfrm>
          <a:off x="1889390" y="191749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936890</xdr:colOff>
      <xdr:row>54</xdr:row>
      <xdr:rowOff>134431</xdr:rowOff>
    </xdr:from>
    <xdr:to>
      <xdr:col>7</xdr:col>
      <xdr:colOff>663564</xdr:colOff>
      <xdr:row>57</xdr:row>
      <xdr:rowOff>109584</xdr:rowOff>
    </xdr:to>
    <xdr:sp macro="" textlink="">
      <xdr:nvSpPr>
        <xdr:cNvPr id="2" name="Rectangle 1">
          <a:extLst>
            <a:ext uri="{FF2B5EF4-FFF2-40B4-BE49-F238E27FC236}">
              <a16:creationId xmlns:a16="http://schemas.microsoft.com/office/drawing/2014/main" id="{00000000-0008-0000-2700-000002000000}"/>
            </a:ext>
          </a:extLst>
        </xdr:cNvPr>
        <xdr:cNvSpPr/>
      </xdr:nvSpPr>
      <xdr:spPr>
        <a:xfrm>
          <a:off x="1889390" y="30557281"/>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936890</xdr:colOff>
      <xdr:row>51</xdr:row>
      <xdr:rowOff>134431</xdr:rowOff>
    </xdr:from>
    <xdr:to>
      <xdr:col>7</xdr:col>
      <xdr:colOff>663564</xdr:colOff>
      <xdr:row>54</xdr:row>
      <xdr:rowOff>109584</xdr:rowOff>
    </xdr:to>
    <xdr:sp macro="" textlink="">
      <xdr:nvSpPr>
        <xdr:cNvPr id="2" name="Rectangle 1">
          <a:extLst>
            <a:ext uri="{FF2B5EF4-FFF2-40B4-BE49-F238E27FC236}">
              <a16:creationId xmlns:a16="http://schemas.microsoft.com/office/drawing/2014/main" id="{00000000-0008-0000-2800-000002000000}"/>
            </a:ext>
          </a:extLst>
        </xdr:cNvPr>
        <xdr:cNvSpPr/>
      </xdr:nvSpPr>
      <xdr:spPr>
        <a:xfrm>
          <a:off x="1889390" y="234992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936890</xdr:colOff>
      <xdr:row>43</xdr:row>
      <xdr:rowOff>134431</xdr:rowOff>
    </xdr:from>
    <xdr:to>
      <xdr:col>7</xdr:col>
      <xdr:colOff>663564</xdr:colOff>
      <xdr:row>46</xdr:row>
      <xdr:rowOff>109584</xdr:rowOff>
    </xdr:to>
    <xdr:sp macro="" textlink="">
      <xdr:nvSpPr>
        <xdr:cNvPr id="2" name="Rectangle 1">
          <a:extLst>
            <a:ext uri="{FF2B5EF4-FFF2-40B4-BE49-F238E27FC236}">
              <a16:creationId xmlns:a16="http://schemas.microsoft.com/office/drawing/2014/main" id="{00000000-0008-0000-2900-000002000000}"/>
            </a:ext>
          </a:extLst>
        </xdr:cNvPr>
        <xdr:cNvSpPr/>
      </xdr:nvSpPr>
      <xdr:spPr>
        <a:xfrm>
          <a:off x="1889390" y="260329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936890</xdr:colOff>
      <xdr:row>60</xdr:row>
      <xdr:rowOff>134431</xdr:rowOff>
    </xdr:from>
    <xdr:to>
      <xdr:col>7</xdr:col>
      <xdr:colOff>663564</xdr:colOff>
      <xdr:row>63</xdr:row>
      <xdr:rowOff>109584</xdr:rowOff>
    </xdr:to>
    <xdr:sp macro="" textlink="">
      <xdr:nvSpPr>
        <xdr:cNvPr id="2" name="Rectangle 1">
          <a:extLst>
            <a:ext uri="{FF2B5EF4-FFF2-40B4-BE49-F238E27FC236}">
              <a16:creationId xmlns:a16="http://schemas.microsoft.com/office/drawing/2014/main" id="{00000000-0008-0000-2A00-000002000000}"/>
            </a:ext>
          </a:extLst>
        </xdr:cNvPr>
        <xdr:cNvSpPr/>
      </xdr:nvSpPr>
      <xdr:spPr>
        <a:xfrm>
          <a:off x="1889390" y="209656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936890</xdr:colOff>
      <xdr:row>47</xdr:row>
      <xdr:rowOff>134431</xdr:rowOff>
    </xdr:from>
    <xdr:to>
      <xdr:col>7</xdr:col>
      <xdr:colOff>663564</xdr:colOff>
      <xdr:row>50</xdr:row>
      <xdr:rowOff>109584</xdr:rowOff>
    </xdr:to>
    <xdr:sp macro="" textlink="">
      <xdr:nvSpPr>
        <xdr:cNvPr id="2" name="Rectangle 1">
          <a:extLst>
            <a:ext uri="{FF2B5EF4-FFF2-40B4-BE49-F238E27FC236}">
              <a16:creationId xmlns:a16="http://schemas.microsoft.com/office/drawing/2014/main" id="{00000000-0008-0000-2B00-000002000000}"/>
            </a:ext>
          </a:extLst>
        </xdr:cNvPr>
        <xdr:cNvSpPr/>
      </xdr:nvSpPr>
      <xdr:spPr>
        <a:xfrm>
          <a:off x="1889390" y="274807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936890</xdr:colOff>
      <xdr:row>32</xdr:row>
      <xdr:rowOff>134431</xdr:rowOff>
    </xdr:from>
    <xdr:to>
      <xdr:col>7</xdr:col>
      <xdr:colOff>663564</xdr:colOff>
      <xdr:row>35</xdr:row>
      <xdr:rowOff>109584</xdr:rowOff>
    </xdr:to>
    <xdr:sp macro="" textlink="">
      <xdr:nvSpPr>
        <xdr:cNvPr id="2" name="Rectangle 1">
          <a:extLst>
            <a:ext uri="{FF2B5EF4-FFF2-40B4-BE49-F238E27FC236}">
              <a16:creationId xmlns:a16="http://schemas.microsoft.com/office/drawing/2014/main" id="{00000000-0008-0000-2C00-000002000000}"/>
            </a:ext>
          </a:extLst>
        </xdr:cNvPr>
        <xdr:cNvSpPr/>
      </xdr:nvSpPr>
      <xdr:spPr>
        <a:xfrm>
          <a:off x="1889390" y="242231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936890</xdr:colOff>
      <xdr:row>73</xdr:row>
      <xdr:rowOff>134431</xdr:rowOff>
    </xdr:from>
    <xdr:to>
      <xdr:col>7</xdr:col>
      <xdr:colOff>663564</xdr:colOff>
      <xdr:row>76</xdr:row>
      <xdr:rowOff>109584</xdr:rowOff>
    </xdr:to>
    <xdr:sp macro="" textlink="">
      <xdr:nvSpPr>
        <xdr:cNvPr id="2" name="Rectangle 1">
          <a:extLst>
            <a:ext uri="{FF2B5EF4-FFF2-40B4-BE49-F238E27FC236}">
              <a16:creationId xmlns:a16="http://schemas.microsoft.com/office/drawing/2014/main" id="{00000000-0008-0000-2D00-000002000000}"/>
            </a:ext>
          </a:extLst>
        </xdr:cNvPr>
        <xdr:cNvSpPr/>
      </xdr:nvSpPr>
      <xdr:spPr>
        <a:xfrm>
          <a:off x="1889390" y="303763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936890</xdr:colOff>
      <xdr:row>58</xdr:row>
      <xdr:rowOff>134431</xdr:rowOff>
    </xdr:from>
    <xdr:to>
      <xdr:col>7</xdr:col>
      <xdr:colOff>663564</xdr:colOff>
      <xdr:row>61</xdr:row>
      <xdr:rowOff>109584</xdr:rowOff>
    </xdr:to>
    <xdr:sp macro="" textlink="">
      <xdr:nvSpPr>
        <xdr:cNvPr id="2" name="Rectangle 1">
          <a:extLst>
            <a:ext uri="{FF2B5EF4-FFF2-40B4-BE49-F238E27FC236}">
              <a16:creationId xmlns:a16="http://schemas.microsoft.com/office/drawing/2014/main" id="{00000000-0008-0000-2E00-000002000000}"/>
            </a:ext>
          </a:extLst>
        </xdr:cNvPr>
        <xdr:cNvSpPr/>
      </xdr:nvSpPr>
      <xdr:spPr>
        <a:xfrm>
          <a:off x="1889390" y="12459781"/>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936890</xdr:colOff>
      <xdr:row>66</xdr:row>
      <xdr:rowOff>134431</xdr:rowOff>
    </xdr:from>
    <xdr:to>
      <xdr:col>7</xdr:col>
      <xdr:colOff>663564</xdr:colOff>
      <xdr:row>69</xdr:row>
      <xdr:rowOff>109584</xdr:rowOff>
    </xdr:to>
    <xdr:sp macro="" textlink="">
      <xdr:nvSpPr>
        <xdr:cNvPr id="2" name="Rectangle 1">
          <a:extLst>
            <a:ext uri="{FF2B5EF4-FFF2-40B4-BE49-F238E27FC236}">
              <a16:creationId xmlns:a16="http://schemas.microsoft.com/office/drawing/2014/main" id="{00000000-0008-0000-2F00-000002000000}"/>
            </a:ext>
          </a:extLst>
        </xdr:cNvPr>
        <xdr:cNvSpPr/>
      </xdr:nvSpPr>
      <xdr:spPr>
        <a:xfrm>
          <a:off x="1889390" y="379772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936890</xdr:colOff>
      <xdr:row>48</xdr:row>
      <xdr:rowOff>134431</xdr:rowOff>
    </xdr:from>
    <xdr:to>
      <xdr:col>7</xdr:col>
      <xdr:colOff>663564</xdr:colOff>
      <xdr:row>51</xdr:row>
      <xdr:rowOff>109584</xdr:rowOff>
    </xdr:to>
    <xdr:sp macro="" textlink="">
      <xdr:nvSpPr>
        <xdr:cNvPr id="2" name="Rectangle 1">
          <a:extLst>
            <a:ext uri="{FF2B5EF4-FFF2-40B4-BE49-F238E27FC236}">
              <a16:creationId xmlns:a16="http://schemas.microsoft.com/office/drawing/2014/main" id="{00000000-0008-0000-3000-000002000000}"/>
            </a:ext>
          </a:extLst>
        </xdr:cNvPr>
        <xdr:cNvSpPr/>
      </xdr:nvSpPr>
      <xdr:spPr>
        <a:xfrm>
          <a:off x="1889390" y="343577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936890</xdr:colOff>
      <xdr:row>44</xdr:row>
      <xdr:rowOff>134431</xdr:rowOff>
    </xdr:from>
    <xdr:to>
      <xdr:col>7</xdr:col>
      <xdr:colOff>663564</xdr:colOff>
      <xdr:row>47</xdr:row>
      <xdr:rowOff>109584</xdr:rowOff>
    </xdr:to>
    <xdr:sp macro="" textlink="">
      <xdr:nvSpPr>
        <xdr:cNvPr id="2" name="Rectangle 1">
          <a:extLst>
            <a:ext uri="{FF2B5EF4-FFF2-40B4-BE49-F238E27FC236}">
              <a16:creationId xmlns:a16="http://schemas.microsoft.com/office/drawing/2014/main" id="{00000000-0008-0000-3100-000002000000}"/>
            </a:ext>
          </a:extLst>
        </xdr:cNvPr>
        <xdr:cNvSpPr/>
      </xdr:nvSpPr>
      <xdr:spPr>
        <a:xfrm>
          <a:off x="1889390" y="2277535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936890</xdr:colOff>
      <xdr:row>45</xdr:row>
      <xdr:rowOff>134431</xdr:rowOff>
    </xdr:from>
    <xdr:to>
      <xdr:col>7</xdr:col>
      <xdr:colOff>663564</xdr:colOff>
      <xdr:row>48</xdr:row>
      <xdr:rowOff>109584</xdr:rowOff>
    </xdr:to>
    <xdr:sp macro="" textlink="">
      <xdr:nvSpPr>
        <xdr:cNvPr id="2" name="Rectangle 1">
          <a:extLst>
            <a:ext uri="{FF2B5EF4-FFF2-40B4-BE49-F238E27FC236}">
              <a16:creationId xmlns:a16="http://schemas.microsoft.com/office/drawing/2014/main" id="{00000000-0008-0000-3200-000002000000}"/>
            </a:ext>
          </a:extLst>
        </xdr:cNvPr>
        <xdr:cNvSpPr/>
      </xdr:nvSpPr>
      <xdr:spPr>
        <a:xfrm>
          <a:off x="1889390" y="23680231"/>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936890</xdr:colOff>
      <xdr:row>50</xdr:row>
      <xdr:rowOff>134431</xdr:rowOff>
    </xdr:from>
    <xdr:to>
      <xdr:col>7</xdr:col>
      <xdr:colOff>663564</xdr:colOff>
      <xdr:row>53</xdr:row>
      <xdr:rowOff>109584</xdr:rowOff>
    </xdr:to>
    <xdr:sp macro="" textlink="">
      <xdr:nvSpPr>
        <xdr:cNvPr id="2" name="Rectangle 1">
          <a:extLst>
            <a:ext uri="{FF2B5EF4-FFF2-40B4-BE49-F238E27FC236}">
              <a16:creationId xmlns:a16="http://schemas.microsoft.com/office/drawing/2014/main" id="{00000000-0008-0000-3300-000002000000}"/>
            </a:ext>
          </a:extLst>
        </xdr:cNvPr>
        <xdr:cNvSpPr/>
      </xdr:nvSpPr>
      <xdr:spPr>
        <a:xfrm>
          <a:off x="1889390" y="20965606"/>
          <a:ext cx="670849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Senior Accounting Processor B</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966198</xdr:colOff>
      <xdr:row>46</xdr:row>
      <xdr:rowOff>97796</xdr:rowOff>
    </xdr:from>
    <xdr:to>
      <xdr:col>8</xdr:col>
      <xdr:colOff>4142</xdr:colOff>
      <xdr:row>49</xdr:row>
      <xdr:rowOff>72949</xdr:rowOff>
    </xdr:to>
    <xdr:sp macro="" textlink="">
      <xdr:nvSpPr>
        <xdr:cNvPr id="2" name="Rectangle 1">
          <a:extLst>
            <a:ext uri="{FF2B5EF4-FFF2-40B4-BE49-F238E27FC236}">
              <a16:creationId xmlns:a16="http://schemas.microsoft.com/office/drawing/2014/main" id="{00000000-0008-0000-3400-000002000000}"/>
            </a:ext>
          </a:extLst>
        </xdr:cNvPr>
        <xdr:cNvSpPr/>
      </xdr:nvSpPr>
      <xdr:spPr>
        <a:xfrm>
          <a:off x="1918698" y="20723084"/>
          <a:ext cx="6716559" cy="524673"/>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966198</xdr:colOff>
      <xdr:row>35</xdr:row>
      <xdr:rowOff>0</xdr:rowOff>
    </xdr:from>
    <xdr:to>
      <xdr:col>8</xdr:col>
      <xdr:colOff>4142</xdr:colOff>
      <xdr:row>37</xdr:row>
      <xdr:rowOff>72949</xdr:rowOff>
    </xdr:to>
    <xdr:sp macro="" textlink="">
      <xdr:nvSpPr>
        <xdr:cNvPr id="2" name="Rectangle 1">
          <a:extLst>
            <a:ext uri="{FF2B5EF4-FFF2-40B4-BE49-F238E27FC236}">
              <a16:creationId xmlns:a16="http://schemas.microsoft.com/office/drawing/2014/main" id="{00000000-0008-0000-3500-000002000000}"/>
            </a:ext>
          </a:extLst>
        </xdr:cNvPr>
        <xdr:cNvSpPr/>
      </xdr:nvSpPr>
      <xdr:spPr>
        <a:xfrm>
          <a:off x="1918698" y="20567021"/>
          <a:ext cx="6705569" cy="518078"/>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966198</xdr:colOff>
      <xdr:row>43</xdr:row>
      <xdr:rowOff>0</xdr:rowOff>
    </xdr:from>
    <xdr:to>
      <xdr:col>8</xdr:col>
      <xdr:colOff>4142</xdr:colOff>
      <xdr:row>45</xdr:row>
      <xdr:rowOff>72949</xdr:rowOff>
    </xdr:to>
    <xdr:sp macro="" textlink="">
      <xdr:nvSpPr>
        <xdr:cNvPr id="2" name="Rectangle 1">
          <a:extLst>
            <a:ext uri="{FF2B5EF4-FFF2-40B4-BE49-F238E27FC236}">
              <a16:creationId xmlns:a16="http://schemas.microsoft.com/office/drawing/2014/main" id="{00000000-0008-0000-3600-000002000000}"/>
            </a:ext>
          </a:extLst>
        </xdr:cNvPr>
        <xdr:cNvSpPr/>
      </xdr:nvSpPr>
      <xdr:spPr>
        <a:xfrm>
          <a:off x="1918698" y="1286827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966198</xdr:colOff>
      <xdr:row>50</xdr:row>
      <xdr:rowOff>0</xdr:rowOff>
    </xdr:from>
    <xdr:to>
      <xdr:col>8</xdr:col>
      <xdr:colOff>4142</xdr:colOff>
      <xdr:row>52</xdr:row>
      <xdr:rowOff>72949</xdr:rowOff>
    </xdr:to>
    <xdr:sp macro="" textlink="">
      <xdr:nvSpPr>
        <xdr:cNvPr id="2" name="Rectangle 1">
          <a:extLst>
            <a:ext uri="{FF2B5EF4-FFF2-40B4-BE49-F238E27FC236}">
              <a16:creationId xmlns:a16="http://schemas.microsoft.com/office/drawing/2014/main" id="{00000000-0008-0000-3700-000002000000}"/>
            </a:ext>
          </a:extLst>
        </xdr:cNvPr>
        <xdr:cNvSpPr/>
      </xdr:nvSpPr>
      <xdr:spPr>
        <a:xfrm>
          <a:off x="1918698" y="18478500"/>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2</xdr:col>
      <xdr:colOff>966198</xdr:colOff>
      <xdr:row>37</xdr:row>
      <xdr:rowOff>0</xdr:rowOff>
    </xdr:from>
    <xdr:to>
      <xdr:col>8</xdr:col>
      <xdr:colOff>4142</xdr:colOff>
      <xdr:row>39</xdr:row>
      <xdr:rowOff>72949</xdr:rowOff>
    </xdr:to>
    <xdr:sp macro="" textlink="">
      <xdr:nvSpPr>
        <xdr:cNvPr id="2" name="Rectangle 1">
          <a:extLst>
            <a:ext uri="{FF2B5EF4-FFF2-40B4-BE49-F238E27FC236}">
              <a16:creationId xmlns:a16="http://schemas.microsoft.com/office/drawing/2014/main" id="{00000000-0008-0000-3800-000002000000}"/>
            </a:ext>
          </a:extLst>
        </xdr:cNvPr>
        <xdr:cNvSpPr/>
      </xdr:nvSpPr>
      <xdr:spPr>
        <a:xfrm>
          <a:off x="1918698" y="2300287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966198</xdr:colOff>
      <xdr:row>68</xdr:row>
      <xdr:rowOff>0</xdr:rowOff>
    </xdr:from>
    <xdr:to>
      <xdr:col>8</xdr:col>
      <xdr:colOff>4142</xdr:colOff>
      <xdr:row>70</xdr:row>
      <xdr:rowOff>72949</xdr:rowOff>
    </xdr:to>
    <xdr:sp macro="" textlink="">
      <xdr:nvSpPr>
        <xdr:cNvPr id="2" name="Rectangle 1">
          <a:extLst>
            <a:ext uri="{FF2B5EF4-FFF2-40B4-BE49-F238E27FC236}">
              <a16:creationId xmlns:a16="http://schemas.microsoft.com/office/drawing/2014/main" id="{00000000-0008-0000-3900-000002000000}"/>
            </a:ext>
          </a:extLst>
        </xdr:cNvPr>
        <xdr:cNvSpPr/>
      </xdr:nvSpPr>
      <xdr:spPr>
        <a:xfrm>
          <a:off x="1918698" y="1576387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966198</xdr:colOff>
      <xdr:row>64</xdr:row>
      <xdr:rowOff>0</xdr:rowOff>
    </xdr:from>
    <xdr:to>
      <xdr:col>8</xdr:col>
      <xdr:colOff>4142</xdr:colOff>
      <xdr:row>66</xdr:row>
      <xdr:rowOff>72949</xdr:rowOff>
    </xdr:to>
    <xdr:sp macro="" textlink="">
      <xdr:nvSpPr>
        <xdr:cNvPr id="2" name="Rectangle 1">
          <a:extLst>
            <a:ext uri="{FF2B5EF4-FFF2-40B4-BE49-F238E27FC236}">
              <a16:creationId xmlns:a16="http://schemas.microsoft.com/office/drawing/2014/main" id="{00000000-0008-0000-3A00-000002000000}"/>
            </a:ext>
          </a:extLst>
        </xdr:cNvPr>
        <xdr:cNvSpPr/>
      </xdr:nvSpPr>
      <xdr:spPr>
        <a:xfrm>
          <a:off x="1918698" y="30422850"/>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966198</xdr:colOff>
      <xdr:row>40</xdr:row>
      <xdr:rowOff>0</xdr:rowOff>
    </xdr:from>
    <xdr:to>
      <xdr:col>8</xdr:col>
      <xdr:colOff>4142</xdr:colOff>
      <xdr:row>42</xdr:row>
      <xdr:rowOff>72949</xdr:rowOff>
    </xdr:to>
    <xdr:sp macro="" textlink="">
      <xdr:nvSpPr>
        <xdr:cNvPr id="2" name="Rectangle 1">
          <a:extLst>
            <a:ext uri="{FF2B5EF4-FFF2-40B4-BE49-F238E27FC236}">
              <a16:creationId xmlns:a16="http://schemas.microsoft.com/office/drawing/2014/main" id="{00000000-0008-0000-3B00-000002000000}"/>
            </a:ext>
          </a:extLst>
        </xdr:cNvPr>
        <xdr:cNvSpPr/>
      </xdr:nvSpPr>
      <xdr:spPr>
        <a:xfrm>
          <a:off x="1918698" y="3241357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966198</xdr:colOff>
      <xdr:row>45</xdr:row>
      <xdr:rowOff>0</xdr:rowOff>
    </xdr:from>
    <xdr:to>
      <xdr:col>8</xdr:col>
      <xdr:colOff>4142</xdr:colOff>
      <xdr:row>47</xdr:row>
      <xdr:rowOff>72949</xdr:rowOff>
    </xdr:to>
    <xdr:sp macro="" textlink="">
      <xdr:nvSpPr>
        <xdr:cNvPr id="2" name="Rectangle 1">
          <a:extLst>
            <a:ext uri="{FF2B5EF4-FFF2-40B4-BE49-F238E27FC236}">
              <a16:creationId xmlns:a16="http://schemas.microsoft.com/office/drawing/2014/main" id="{00000000-0008-0000-3C00-000002000000}"/>
            </a:ext>
          </a:extLst>
        </xdr:cNvPr>
        <xdr:cNvSpPr/>
      </xdr:nvSpPr>
      <xdr:spPr>
        <a:xfrm>
          <a:off x="1918698" y="1865947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2</xdr:col>
      <xdr:colOff>966198</xdr:colOff>
      <xdr:row>55</xdr:row>
      <xdr:rowOff>0</xdr:rowOff>
    </xdr:from>
    <xdr:to>
      <xdr:col>8</xdr:col>
      <xdr:colOff>4142</xdr:colOff>
      <xdr:row>57</xdr:row>
      <xdr:rowOff>72949</xdr:rowOff>
    </xdr:to>
    <xdr:sp macro="" textlink="">
      <xdr:nvSpPr>
        <xdr:cNvPr id="2" name="Rectangle 1">
          <a:extLst>
            <a:ext uri="{FF2B5EF4-FFF2-40B4-BE49-F238E27FC236}">
              <a16:creationId xmlns:a16="http://schemas.microsoft.com/office/drawing/2014/main" id="{00000000-0008-0000-3D00-000002000000}"/>
            </a:ext>
          </a:extLst>
        </xdr:cNvPr>
        <xdr:cNvSpPr/>
      </xdr:nvSpPr>
      <xdr:spPr>
        <a:xfrm>
          <a:off x="1918698" y="20840700"/>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966198</xdr:colOff>
      <xdr:row>68</xdr:row>
      <xdr:rowOff>0</xdr:rowOff>
    </xdr:from>
    <xdr:to>
      <xdr:col>8</xdr:col>
      <xdr:colOff>4142</xdr:colOff>
      <xdr:row>70</xdr:row>
      <xdr:rowOff>72949</xdr:rowOff>
    </xdr:to>
    <xdr:sp macro="" textlink="">
      <xdr:nvSpPr>
        <xdr:cNvPr id="2" name="Rectangle 1">
          <a:extLst>
            <a:ext uri="{FF2B5EF4-FFF2-40B4-BE49-F238E27FC236}">
              <a16:creationId xmlns:a16="http://schemas.microsoft.com/office/drawing/2014/main" id="{00000000-0008-0000-3E00-000002000000}"/>
            </a:ext>
          </a:extLst>
        </xdr:cNvPr>
        <xdr:cNvSpPr/>
      </xdr:nvSpPr>
      <xdr:spPr>
        <a:xfrm>
          <a:off x="1918698" y="27527250"/>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xdr:col>
      <xdr:colOff>966198</xdr:colOff>
      <xdr:row>25</xdr:row>
      <xdr:rowOff>0</xdr:rowOff>
    </xdr:from>
    <xdr:to>
      <xdr:col>8</xdr:col>
      <xdr:colOff>4142</xdr:colOff>
      <xdr:row>27</xdr:row>
      <xdr:rowOff>72949</xdr:rowOff>
    </xdr:to>
    <xdr:sp macro="" textlink="">
      <xdr:nvSpPr>
        <xdr:cNvPr id="2" name="Rectangle 1">
          <a:extLst>
            <a:ext uri="{FF2B5EF4-FFF2-40B4-BE49-F238E27FC236}">
              <a16:creationId xmlns:a16="http://schemas.microsoft.com/office/drawing/2014/main" id="{00000000-0008-0000-3F00-000002000000}"/>
            </a:ext>
          </a:extLst>
        </xdr:cNvPr>
        <xdr:cNvSpPr/>
      </xdr:nvSpPr>
      <xdr:spPr>
        <a:xfrm>
          <a:off x="1918698" y="2770822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2</xdr:col>
      <xdr:colOff>966198</xdr:colOff>
      <xdr:row>56</xdr:row>
      <xdr:rowOff>0</xdr:rowOff>
    </xdr:from>
    <xdr:to>
      <xdr:col>8</xdr:col>
      <xdr:colOff>4142</xdr:colOff>
      <xdr:row>58</xdr:row>
      <xdr:rowOff>72949</xdr:rowOff>
    </xdr:to>
    <xdr:sp macro="" textlink="">
      <xdr:nvSpPr>
        <xdr:cNvPr id="2" name="Rectangle 1">
          <a:extLst>
            <a:ext uri="{FF2B5EF4-FFF2-40B4-BE49-F238E27FC236}">
              <a16:creationId xmlns:a16="http://schemas.microsoft.com/office/drawing/2014/main" id="{00000000-0008-0000-4000-000002000000}"/>
            </a:ext>
          </a:extLst>
        </xdr:cNvPr>
        <xdr:cNvSpPr/>
      </xdr:nvSpPr>
      <xdr:spPr>
        <a:xfrm>
          <a:off x="1918698" y="2626042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1061448</xdr:colOff>
      <xdr:row>68</xdr:row>
      <xdr:rowOff>85725</xdr:rowOff>
    </xdr:from>
    <xdr:to>
      <xdr:col>8</xdr:col>
      <xdr:colOff>99392</xdr:colOff>
      <xdr:row>70</xdr:row>
      <xdr:rowOff>158674</xdr:rowOff>
    </xdr:to>
    <xdr:sp macro="" textlink="">
      <xdr:nvSpPr>
        <xdr:cNvPr id="2" name="Rectangle 1">
          <a:extLst>
            <a:ext uri="{FF2B5EF4-FFF2-40B4-BE49-F238E27FC236}">
              <a16:creationId xmlns:a16="http://schemas.microsoft.com/office/drawing/2014/main" id="{00000000-0008-0000-4100-000002000000}"/>
            </a:ext>
          </a:extLst>
        </xdr:cNvPr>
        <xdr:cNvSpPr/>
      </xdr:nvSpPr>
      <xdr:spPr>
        <a:xfrm>
          <a:off x="2013948" y="31594425"/>
          <a:ext cx="6705569"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114810</xdr:colOff>
      <xdr:row>70</xdr:row>
      <xdr:rowOff>78398</xdr:rowOff>
    </xdr:from>
    <xdr:to>
      <xdr:col>7</xdr:col>
      <xdr:colOff>453537</xdr:colOff>
      <xdr:row>72</xdr:row>
      <xdr:rowOff>151347</xdr:rowOff>
    </xdr:to>
    <xdr:sp macro="" textlink="">
      <xdr:nvSpPr>
        <xdr:cNvPr id="2" name="Rectangle 1">
          <a:extLst>
            <a:ext uri="{FF2B5EF4-FFF2-40B4-BE49-F238E27FC236}">
              <a16:creationId xmlns:a16="http://schemas.microsoft.com/office/drawing/2014/main" id="{00000000-0008-0000-4200-000002000000}"/>
            </a:ext>
          </a:extLst>
        </xdr:cNvPr>
        <xdr:cNvSpPr/>
      </xdr:nvSpPr>
      <xdr:spPr>
        <a:xfrm>
          <a:off x="114810" y="30660975"/>
          <a:ext cx="8281112" cy="43929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114810</xdr:colOff>
      <xdr:row>13</xdr:row>
      <xdr:rowOff>78398</xdr:rowOff>
    </xdr:from>
    <xdr:to>
      <xdr:col>7</xdr:col>
      <xdr:colOff>453537</xdr:colOff>
      <xdr:row>15</xdr:row>
      <xdr:rowOff>151347</xdr:rowOff>
    </xdr:to>
    <xdr:sp macro="" textlink="">
      <xdr:nvSpPr>
        <xdr:cNvPr id="2" name="Rectangle 1">
          <a:extLst>
            <a:ext uri="{FF2B5EF4-FFF2-40B4-BE49-F238E27FC236}">
              <a16:creationId xmlns:a16="http://schemas.microsoft.com/office/drawing/2014/main" id="{00000000-0008-0000-4300-000002000000}"/>
            </a:ext>
          </a:extLst>
        </xdr:cNvPr>
        <xdr:cNvSpPr/>
      </xdr:nvSpPr>
      <xdr:spPr>
        <a:xfrm>
          <a:off x="114810" y="34844648"/>
          <a:ext cx="8273052"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114810</xdr:colOff>
      <xdr:row>59</xdr:row>
      <xdr:rowOff>78398</xdr:rowOff>
    </xdr:from>
    <xdr:to>
      <xdr:col>7</xdr:col>
      <xdr:colOff>453537</xdr:colOff>
      <xdr:row>61</xdr:row>
      <xdr:rowOff>151347</xdr:rowOff>
    </xdr:to>
    <xdr:sp macro="" textlink="">
      <xdr:nvSpPr>
        <xdr:cNvPr id="2" name="Rectangle 1">
          <a:extLst>
            <a:ext uri="{FF2B5EF4-FFF2-40B4-BE49-F238E27FC236}">
              <a16:creationId xmlns:a16="http://schemas.microsoft.com/office/drawing/2014/main" id="{00000000-0008-0000-4400-000002000000}"/>
            </a:ext>
          </a:extLst>
        </xdr:cNvPr>
        <xdr:cNvSpPr/>
      </xdr:nvSpPr>
      <xdr:spPr>
        <a:xfrm>
          <a:off x="114810" y="34844648"/>
          <a:ext cx="8273052"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114810</xdr:colOff>
      <xdr:row>61</xdr:row>
      <xdr:rowOff>78398</xdr:rowOff>
    </xdr:from>
    <xdr:to>
      <xdr:col>7</xdr:col>
      <xdr:colOff>453537</xdr:colOff>
      <xdr:row>63</xdr:row>
      <xdr:rowOff>151347</xdr:rowOff>
    </xdr:to>
    <xdr:sp macro="" textlink="">
      <xdr:nvSpPr>
        <xdr:cNvPr id="2" name="Rectangle 1">
          <a:extLst>
            <a:ext uri="{FF2B5EF4-FFF2-40B4-BE49-F238E27FC236}">
              <a16:creationId xmlns:a16="http://schemas.microsoft.com/office/drawing/2014/main" id="{00000000-0008-0000-4500-000002000000}"/>
            </a:ext>
          </a:extLst>
        </xdr:cNvPr>
        <xdr:cNvSpPr/>
      </xdr:nvSpPr>
      <xdr:spPr>
        <a:xfrm>
          <a:off x="114810" y="26100698"/>
          <a:ext cx="8273052" cy="434899"/>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114810</xdr:colOff>
      <xdr:row>64</xdr:row>
      <xdr:rowOff>78398</xdr:rowOff>
    </xdr:from>
    <xdr:to>
      <xdr:col>7</xdr:col>
      <xdr:colOff>453537</xdr:colOff>
      <xdr:row>66</xdr:row>
      <xdr:rowOff>151347</xdr:rowOff>
    </xdr:to>
    <xdr:sp macro="" textlink="">
      <xdr:nvSpPr>
        <xdr:cNvPr id="2" name="Rectangle 1">
          <a:extLst>
            <a:ext uri="{FF2B5EF4-FFF2-40B4-BE49-F238E27FC236}">
              <a16:creationId xmlns:a16="http://schemas.microsoft.com/office/drawing/2014/main" id="{00000000-0008-0000-4600-000002000000}"/>
            </a:ext>
          </a:extLst>
        </xdr:cNvPr>
        <xdr:cNvSpPr/>
      </xdr:nvSpPr>
      <xdr:spPr>
        <a:xfrm>
          <a:off x="114810" y="33086186"/>
          <a:ext cx="8281112" cy="439296"/>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114810</xdr:colOff>
      <xdr:row>38</xdr:row>
      <xdr:rowOff>78398</xdr:rowOff>
    </xdr:from>
    <xdr:to>
      <xdr:col>7</xdr:col>
      <xdr:colOff>453537</xdr:colOff>
      <xdr:row>40</xdr:row>
      <xdr:rowOff>151347</xdr:rowOff>
    </xdr:to>
    <xdr:sp macro="" textlink="">
      <xdr:nvSpPr>
        <xdr:cNvPr id="2" name="Rectangle 1">
          <a:extLst>
            <a:ext uri="{FF2B5EF4-FFF2-40B4-BE49-F238E27FC236}">
              <a16:creationId xmlns:a16="http://schemas.microsoft.com/office/drawing/2014/main" id="{00000000-0008-0000-4700-000002000000}"/>
            </a:ext>
          </a:extLst>
        </xdr:cNvPr>
        <xdr:cNvSpPr/>
      </xdr:nvSpPr>
      <xdr:spPr>
        <a:xfrm>
          <a:off x="114810" y="3277772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114810</xdr:colOff>
      <xdr:row>27</xdr:row>
      <xdr:rowOff>78398</xdr:rowOff>
    </xdr:from>
    <xdr:to>
      <xdr:col>7</xdr:col>
      <xdr:colOff>453537</xdr:colOff>
      <xdr:row>29</xdr:row>
      <xdr:rowOff>151347</xdr:rowOff>
    </xdr:to>
    <xdr:sp macro="" textlink="">
      <xdr:nvSpPr>
        <xdr:cNvPr id="2" name="Rectangle 1">
          <a:extLst>
            <a:ext uri="{FF2B5EF4-FFF2-40B4-BE49-F238E27FC236}">
              <a16:creationId xmlns:a16="http://schemas.microsoft.com/office/drawing/2014/main" id="{00000000-0008-0000-4800-000002000000}"/>
            </a:ext>
          </a:extLst>
        </xdr:cNvPr>
        <xdr:cNvSpPr/>
      </xdr:nvSpPr>
      <xdr:spPr>
        <a:xfrm>
          <a:off x="114810" y="201856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114810</xdr:colOff>
      <xdr:row>55</xdr:row>
      <xdr:rowOff>78398</xdr:rowOff>
    </xdr:from>
    <xdr:to>
      <xdr:col>7</xdr:col>
      <xdr:colOff>453537</xdr:colOff>
      <xdr:row>57</xdr:row>
      <xdr:rowOff>151347</xdr:rowOff>
    </xdr:to>
    <xdr:sp macro="" textlink="">
      <xdr:nvSpPr>
        <xdr:cNvPr id="2" name="Rectangle 1">
          <a:extLst>
            <a:ext uri="{FF2B5EF4-FFF2-40B4-BE49-F238E27FC236}">
              <a16:creationId xmlns:a16="http://schemas.microsoft.com/office/drawing/2014/main" id="{00000000-0008-0000-4900-000002000000}"/>
            </a:ext>
          </a:extLst>
        </xdr:cNvPr>
        <xdr:cNvSpPr/>
      </xdr:nvSpPr>
      <xdr:spPr>
        <a:xfrm>
          <a:off x="114810" y="102796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114810</xdr:colOff>
      <xdr:row>63</xdr:row>
      <xdr:rowOff>78398</xdr:rowOff>
    </xdr:from>
    <xdr:to>
      <xdr:col>7</xdr:col>
      <xdr:colOff>453537</xdr:colOff>
      <xdr:row>65</xdr:row>
      <xdr:rowOff>151347</xdr:rowOff>
    </xdr:to>
    <xdr:sp macro="" textlink="">
      <xdr:nvSpPr>
        <xdr:cNvPr id="2" name="Rectangle 1">
          <a:extLst>
            <a:ext uri="{FF2B5EF4-FFF2-40B4-BE49-F238E27FC236}">
              <a16:creationId xmlns:a16="http://schemas.microsoft.com/office/drawing/2014/main" id="{00000000-0008-0000-4A00-000002000000}"/>
            </a:ext>
          </a:extLst>
        </xdr:cNvPr>
        <xdr:cNvSpPr/>
      </xdr:nvSpPr>
      <xdr:spPr>
        <a:xfrm>
          <a:off x="114810" y="203666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114810</xdr:colOff>
      <xdr:row>57</xdr:row>
      <xdr:rowOff>78398</xdr:rowOff>
    </xdr:from>
    <xdr:to>
      <xdr:col>7</xdr:col>
      <xdr:colOff>453537</xdr:colOff>
      <xdr:row>59</xdr:row>
      <xdr:rowOff>151347</xdr:rowOff>
    </xdr:to>
    <xdr:sp macro="" textlink="">
      <xdr:nvSpPr>
        <xdr:cNvPr id="2" name="Rectangle 1">
          <a:extLst>
            <a:ext uri="{FF2B5EF4-FFF2-40B4-BE49-F238E27FC236}">
              <a16:creationId xmlns:a16="http://schemas.microsoft.com/office/drawing/2014/main" id="{00000000-0008-0000-4B00-000002000000}"/>
            </a:ext>
          </a:extLst>
        </xdr:cNvPr>
        <xdr:cNvSpPr/>
      </xdr:nvSpPr>
      <xdr:spPr>
        <a:xfrm>
          <a:off x="114810" y="261578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114810</xdr:colOff>
      <xdr:row>68</xdr:row>
      <xdr:rowOff>78398</xdr:rowOff>
    </xdr:from>
    <xdr:to>
      <xdr:col>7</xdr:col>
      <xdr:colOff>453537</xdr:colOff>
      <xdr:row>70</xdr:row>
      <xdr:rowOff>151347</xdr:rowOff>
    </xdr:to>
    <xdr:sp macro="" textlink="">
      <xdr:nvSpPr>
        <xdr:cNvPr id="2" name="Rectangle 1">
          <a:extLst>
            <a:ext uri="{FF2B5EF4-FFF2-40B4-BE49-F238E27FC236}">
              <a16:creationId xmlns:a16="http://schemas.microsoft.com/office/drawing/2014/main" id="{00000000-0008-0000-4C00-000002000000}"/>
            </a:ext>
          </a:extLst>
        </xdr:cNvPr>
        <xdr:cNvSpPr/>
      </xdr:nvSpPr>
      <xdr:spPr>
        <a:xfrm>
          <a:off x="114810" y="308631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114810</xdr:colOff>
      <xdr:row>33</xdr:row>
      <xdr:rowOff>78398</xdr:rowOff>
    </xdr:from>
    <xdr:to>
      <xdr:col>7</xdr:col>
      <xdr:colOff>453537</xdr:colOff>
      <xdr:row>35</xdr:row>
      <xdr:rowOff>151347</xdr:rowOff>
    </xdr:to>
    <xdr:sp macro="" textlink="">
      <xdr:nvSpPr>
        <xdr:cNvPr id="2" name="Rectangle 1">
          <a:extLst>
            <a:ext uri="{FF2B5EF4-FFF2-40B4-BE49-F238E27FC236}">
              <a16:creationId xmlns:a16="http://schemas.microsoft.com/office/drawing/2014/main" id="{00000000-0008-0000-4D00-000002000000}"/>
            </a:ext>
          </a:extLst>
        </xdr:cNvPr>
        <xdr:cNvSpPr/>
      </xdr:nvSpPr>
      <xdr:spPr>
        <a:xfrm>
          <a:off x="114810" y="3068222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114810</xdr:colOff>
      <xdr:row>62</xdr:row>
      <xdr:rowOff>78398</xdr:rowOff>
    </xdr:from>
    <xdr:to>
      <xdr:col>7</xdr:col>
      <xdr:colOff>453537</xdr:colOff>
      <xdr:row>64</xdr:row>
      <xdr:rowOff>151347</xdr:rowOff>
    </xdr:to>
    <xdr:sp macro="" textlink="">
      <xdr:nvSpPr>
        <xdr:cNvPr id="2" name="Rectangle 1">
          <a:extLst>
            <a:ext uri="{FF2B5EF4-FFF2-40B4-BE49-F238E27FC236}">
              <a16:creationId xmlns:a16="http://schemas.microsoft.com/office/drawing/2014/main" id="{00000000-0008-0000-4E00-000002000000}"/>
            </a:ext>
          </a:extLst>
        </xdr:cNvPr>
        <xdr:cNvSpPr/>
      </xdr:nvSpPr>
      <xdr:spPr>
        <a:xfrm>
          <a:off x="114810" y="218144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114810</xdr:colOff>
      <xdr:row>48</xdr:row>
      <xdr:rowOff>78398</xdr:rowOff>
    </xdr:from>
    <xdr:to>
      <xdr:col>7</xdr:col>
      <xdr:colOff>453537</xdr:colOff>
      <xdr:row>50</xdr:row>
      <xdr:rowOff>151347</xdr:rowOff>
    </xdr:to>
    <xdr:sp macro="" textlink="">
      <xdr:nvSpPr>
        <xdr:cNvPr id="2" name="Rectangle 1">
          <a:extLst>
            <a:ext uri="{FF2B5EF4-FFF2-40B4-BE49-F238E27FC236}">
              <a16:creationId xmlns:a16="http://schemas.microsoft.com/office/drawing/2014/main" id="{00000000-0008-0000-4F00-000002000000}"/>
            </a:ext>
          </a:extLst>
        </xdr:cNvPr>
        <xdr:cNvSpPr/>
      </xdr:nvSpPr>
      <xdr:spPr>
        <a:xfrm>
          <a:off x="114810" y="239861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0</xdr:col>
      <xdr:colOff>114810</xdr:colOff>
      <xdr:row>85</xdr:row>
      <xdr:rowOff>78398</xdr:rowOff>
    </xdr:from>
    <xdr:to>
      <xdr:col>7</xdr:col>
      <xdr:colOff>453537</xdr:colOff>
      <xdr:row>87</xdr:row>
      <xdr:rowOff>151347</xdr:rowOff>
    </xdr:to>
    <xdr:sp macro="" textlink="">
      <xdr:nvSpPr>
        <xdr:cNvPr id="2" name="Rectangle 1">
          <a:extLst>
            <a:ext uri="{FF2B5EF4-FFF2-40B4-BE49-F238E27FC236}">
              <a16:creationId xmlns:a16="http://schemas.microsoft.com/office/drawing/2014/main" id="{00000000-0008-0000-5000-000002000000}"/>
            </a:ext>
          </a:extLst>
        </xdr:cNvPr>
        <xdr:cNvSpPr/>
      </xdr:nvSpPr>
      <xdr:spPr>
        <a:xfrm>
          <a:off x="114810" y="221763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114810</xdr:colOff>
      <xdr:row>85</xdr:row>
      <xdr:rowOff>78398</xdr:rowOff>
    </xdr:from>
    <xdr:to>
      <xdr:col>7</xdr:col>
      <xdr:colOff>453537</xdr:colOff>
      <xdr:row>87</xdr:row>
      <xdr:rowOff>151347</xdr:rowOff>
    </xdr:to>
    <xdr:sp macro="" textlink="">
      <xdr:nvSpPr>
        <xdr:cNvPr id="2" name="Rectangle 1">
          <a:extLst>
            <a:ext uri="{FF2B5EF4-FFF2-40B4-BE49-F238E27FC236}">
              <a16:creationId xmlns:a16="http://schemas.microsoft.com/office/drawing/2014/main" id="{00000000-0008-0000-5100-000002000000}"/>
            </a:ext>
          </a:extLst>
        </xdr:cNvPr>
        <xdr:cNvSpPr/>
      </xdr:nvSpPr>
      <xdr:spPr>
        <a:xfrm>
          <a:off x="114810" y="442553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114810</xdr:colOff>
      <xdr:row>57</xdr:row>
      <xdr:rowOff>78398</xdr:rowOff>
    </xdr:from>
    <xdr:to>
      <xdr:col>7</xdr:col>
      <xdr:colOff>453537</xdr:colOff>
      <xdr:row>59</xdr:row>
      <xdr:rowOff>151347</xdr:rowOff>
    </xdr:to>
    <xdr:sp macro="" textlink="">
      <xdr:nvSpPr>
        <xdr:cNvPr id="2" name="Rectangle 1">
          <a:extLst>
            <a:ext uri="{FF2B5EF4-FFF2-40B4-BE49-F238E27FC236}">
              <a16:creationId xmlns:a16="http://schemas.microsoft.com/office/drawing/2014/main" id="{00000000-0008-0000-5200-000002000000}"/>
            </a:ext>
          </a:extLst>
        </xdr:cNvPr>
        <xdr:cNvSpPr/>
      </xdr:nvSpPr>
      <xdr:spPr>
        <a:xfrm>
          <a:off x="114810" y="442553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114810</xdr:colOff>
      <xdr:row>50</xdr:row>
      <xdr:rowOff>78398</xdr:rowOff>
    </xdr:from>
    <xdr:to>
      <xdr:col>7</xdr:col>
      <xdr:colOff>453537</xdr:colOff>
      <xdr:row>52</xdr:row>
      <xdr:rowOff>151347</xdr:rowOff>
    </xdr:to>
    <xdr:sp macro="" textlink="">
      <xdr:nvSpPr>
        <xdr:cNvPr id="2" name="Rectangle 1">
          <a:extLst>
            <a:ext uri="{FF2B5EF4-FFF2-40B4-BE49-F238E27FC236}">
              <a16:creationId xmlns:a16="http://schemas.microsoft.com/office/drawing/2014/main" id="{00000000-0008-0000-5300-000002000000}"/>
            </a:ext>
          </a:extLst>
        </xdr:cNvPr>
        <xdr:cNvSpPr/>
      </xdr:nvSpPr>
      <xdr:spPr>
        <a:xfrm>
          <a:off x="114810" y="346636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0</xdr:col>
      <xdr:colOff>114810</xdr:colOff>
      <xdr:row>43</xdr:row>
      <xdr:rowOff>78398</xdr:rowOff>
    </xdr:from>
    <xdr:to>
      <xdr:col>7</xdr:col>
      <xdr:colOff>453537</xdr:colOff>
      <xdr:row>45</xdr:row>
      <xdr:rowOff>151347</xdr:rowOff>
    </xdr:to>
    <xdr:sp macro="" textlink="">
      <xdr:nvSpPr>
        <xdr:cNvPr id="2" name="Rectangle 1">
          <a:extLst>
            <a:ext uri="{FF2B5EF4-FFF2-40B4-BE49-F238E27FC236}">
              <a16:creationId xmlns:a16="http://schemas.microsoft.com/office/drawing/2014/main" id="{00000000-0008-0000-5400-000002000000}"/>
            </a:ext>
          </a:extLst>
        </xdr:cNvPr>
        <xdr:cNvSpPr/>
      </xdr:nvSpPr>
      <xdr:spPr>
        <a:xfrm>
          <a:off x="114810" y="238051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 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0</xdr:col>
      <xdr:colOff>114810</xdr:colOff>
      <xdr:row>56</xdr:row>
      <xdr:rowOff>78398</xdr:rowOff>
    </xdr:from>
    <xdr:to>
      <xdr:col>7</xdr:col>
      <xdr:colOff>453537</xdr:colOff>
      <xdr:row>58</xdr:row>
      <xdr:rowOff>151347</xdr:rowOff>
    </xdr:to>
    <xdr:sp macro="" textlink="">
      <xdr:nvSpPr>
        <xdr:cNvPr id="2" name="Rectangle 1">
          <a:extLst>
            <a:ext uri="{FF2B5EF4-FFF2-40B4-BE49-F238E27FC236}">
              <a16:creationId xmlns:a16="http://schemas.microsoft.com/office/drawing/2014/main" id="{00000000-0008-0000-5500-000002000000}"/>
            </a:ext>
          </a:extLst>
        </xdr:cNvPr>
        <xdr:cNvSpPr/>
      </xdr:nvSpPr>
      <xdr:spPr>
        <a:xfrm>
          <a:off x="114810" y="21125364"/>
          <a:ext cx="8274037" cy="4408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0</xdr:col>
      <xdr:colOff>114810</xdr:colOff>
      <xdr:row>49</xdr:row>
      <xdr:rowOff>78398</xdr:rowOff>
    </xdr:from>
    <xdr:to>
      <xdr:col>7</xdr:col>
      <xdr:colOff>453537</xdr:colOff>
      <xdr:row>51</xdr:row>
      <xdr:rowOff>151347</xdr:rowOff>
    </xdr:to>
    <xdr:sp macro="" textlink="">
      <xdr:nvSpPr>
        <xdr:cNvPr id="2" name="Rectangle 1">
          <a:extLst>
            <a:ext uri="{FF2B5EF4-FFF2-40B4-BE49-F238E27FC236}">
              <a16:creationId xmlns:a16="http://schemas.microsoft.com/office/drawing/2014/main" id="{00000000-0008-0000-5600-000002000000}"/>
            </a:ext>
          </a:extLst>
        </xdr:cNvPr>
        <xdr:cNvSpPr/>
      </xdr:nvSpPr>
      <xdr:spPr>
        <a:xfrm>
          <a:off x="114810" y="243480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0</xdr:col>
      <xdr:colOff>114810</xdr:colOff>
      <xdr:row>59</xdr:row>
      <xdr:rowOff>78398</xdr:rowOff>
    </xdr:from>
    <xdr:to>
      <xdr:col>7</xdr:col>
      <xdr:colOff>453537</xdr:colOff>
      <xdr:row>61</xdr:row>
      <xdr:rowOff>151347</xdr:rowOff>
    </xdr:to>
    <xdr:sp macro="" textlink="">
      <xdr:nvSpPr>
        <xdr:cNvPr id="2" name="Rectangle 1">
          <a:extLst>
            <a:ext uri="{FF2B5EF4-FFF2-40B4-BE49-F238E27FC236}">
              <a16:creationId xmlns:a16="http://schemas.microsoft.com/office/drawing/2014/main" id="{00000000-0008-0000-5700-000002000000}"/>
            </a:ext>
          </a:extLst>
        </xdr:cNvPr>
        <xdr:cNvSpPr/>
      </xdr:nvSpPr>
      <xdr:spPr>
        <a:xfrm>
          <a:off x="114810" y="32187501"/>
          <a:ext cx="8274037" cy="440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0</xdr:col>
      <xdr:colOff>114810</xdr:colOff>
      <xdr:row>63</xdr:row>
      <xdr:rowOff>78398</xdr:rowOff>
    </xdr:from>
    <xdr:to>
      <xdr:col>7</xdr:col>
      <xdr:colOff>453537</xdr:colOff>
      <xdr:row>65</xdr:row>
      <xdr:rowOff>151347</xdr:rowOff>
    </xdr:to>
    <xdr:sp macro="" textlink="">
      <xdr:nvSpPr>
        <xdr:cNvPr id="2" name="Rectangle 1">
          <a:extLst>
            <a:ext uri="{FF2B5EF4-FFF2-40B4-BE49-F238E27FC236}">
              <a16:creationId xmlns:a16="http://schemas.microsoft.com/office/drawing/2014/main" id="{00000000-0008-0000-5800-000002000000}"/>
            </a:ext>
          </a:extLst>
        </xdr:cNvPr>
        <xdr:cNvSpPr/>
      </xdr:nvSpPr>
      <xdr:spPr>
        <a:xfrm>
          <a:off x="114810" y="323109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0</xdr:col>
      <xdr:colOff>114810</xdr:colOff>
      <xdr:row>47</xdr:row>
      <xdr:rowOff>78398</xdr:rowOff>
    </xdr:from>
    <xdr:to>
      <xdr:col>7</xdr:col>
      <xdr:colOff>453537</xdr:colOff>
      <xdr:row>49</xdr:row>
      <xdr:rowOff>151347</xdr:rowOff>
    </xdr:to>
    <xdr:sp macro="" textlink="">
      <xdr:nvSpPr>
        <xdr:cNvPr id="2" name="Rectangle 1">
          <a:extLst>
            <a:ext uri="{FF2B5EF4-FFF2-40B4-BE49-F238E27FC236}">
              <a16:creationId xmlns:a16="http://schemas.microsoft.com/office/drawing/2014/main" id="{00000000-0008-0000-5900-000002000000}"/>
            </a:ext>
          </a:extLst>
        </xdr:cNvPr>
        <xdr:cNvSpPr/>
      </xdr:nvSpPr>
      <xdr:spPr>
        <a:xfrm>
          <a:off x="114810" y="239861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0</xdr:col>
      <xdr:colOff>114810</xdr:colOff>
      <xdr:row>58</xdr:row>
      <xdr:rowOff>78398</xdr:rowOff>
    </xdr:from>
    <xdr:to>
      <xdr:col>7</xdr:col>
      <xdr:colOff>453537</xdr:colOff>
      <xdr:row>60</xdr:row>
      <xdr:rowOff>151347</xdr:rowOff>
    </xdr:to>
    <xdr:sp macro="" textlink="">
      <xdr:nvSpPr>
        <xdr:cNvPr id="2" name="Rectangle 1">
          <a:extLst>
            <a:ext uri="{FF2B5EF4-FFF2-40B4-BE49-F238E27FC236}">
              <a16:creationId xmlns:a16="http://schemas.microsoft.com/office/drawing/2014/main" id="{00000000-0008-0000-5A00-000002000000}"/>
            </a:ext>
          </a:extLst>
        </xdr:cNvPr>
        <xdr:cNvSpPr/>
      </xdr:nvSpPr>
      <xdr:spPr>
        <a:xfrm>
          <a:off x="114810" y="174710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0</xdr:col>
      <xdr:colOff>114810</xdr:colOff>
      <xdr:row>67</xdr:row>
      <xdr:rowOff>78398</xdr:rowOff>
    </xdr:from>
    <xdr:to>
      <xdr:col>7</xdr:col>
      <xdr:colOff>453537</xdr:colOff>
      <xdr:row>69</xdr:row>
      <xdr:rowOff>151347</xdr:rowOff>
    </xdr:to>
    <xdr:sp macro="" textlink="">
      <xdr:nvSpPr>
        <xdr:cNvPr id="2" name="Rectangle 1">
          <a:extLst>
            <a:ext uri="{FF2B5EF4-FFF2-40B4-BE49-F238E27FC236}">
              <a16:creationId xmlns:a16="http://schemas.microsoft.com/office/drawing/2014/main" id="{00000000-0008-0000-5B00-000002000000}"/>
            </a:ext>
          </a:extLst>
        </xdr:cNvPr>
        <xdr:cNvSpPr/>
      </xdr:nvSpPr>
      <xdr:spPr>
        <a:xfrm>
          <a:off x="114810" y="35446084"/>
          <a:ext cx="8279856" cy="4321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0</xdr:col>
      <xdr:colOff>114810</xdr:colOff>
      <xdr:row>20</xdr:row>
      <xdr:rowOff>78398</xdr:rowOff>
    </xdr:from>
    <xdr:to>
      <xdr:col>7</xdr:col>
      <xdr:colOff>453537</xdr:colOff>
      <xdr:row>22</xdr:row>
      <xdr:rowOff>151347</xdr:rowOff>
    </xdr:to>
    <xdr:sp macro="" textlink="">
      <xdr:nvSpPr>
        <xdr:cNvPr id="2" name="Rectangle 1">
          <a:extLst>
            <a:ext uri="{FF2B5EF4-FFF2-40B4-BE49-F238E27FC236}">
              <a16:creationId xmlns:a16="http://schemas.microsoft.com/office/drawing/2014/main" id="{00000000-0008-0000-5C00-000002000000}"/>
            </a:ext>
          </a:extLst>
        </xdr:cNvPr>
        <xdr:cNvSpPr/>
      </xdr:nvSpPr>
      <xdr:spPr>
        <a:xfrm>
          <a:off x="114810" y="352065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0</xdr:col>
      <xdr:colOff>114810</xdr:colOff>
      <xdr:row>30</xdr:row>
      <xdr:rowOff>78398</xdr:rowOff>
    </xdr:from>
    <xdr:to>
      <xdr:col>7</xdr:col>
      <xdr:colOff>453537</xdr:colOff>
      <xdr:row>32</xdr:row>
      <xdr:rowOff>151347</xdr:rowOff>
    </xdr:to>
    <xdr:sp macro="" textlink="">
      <xdr:nvSpPr>
        <xdr:cNvPr id="2" name="Rectangle 1">
          <a:extLst>
            <a:ext uri="{FF2B5EF4-FFF2-40B4-BE49-F238E27FC236}">
              <a16:creationId xmlns:a16="http://schemas.microsoft.com/office/drawing/2014/main" id="{00000000-0008-0000-5D00-000002000000}"/>
            </a:ext>
          </a:extLst>
        </xdr:cNvPr>
        <xdr:cNvSpPr/>
      </xdr:nvSpPr>
      <xdr:spPr>
        <a:xfrm>
          <a:off x="114810" y="71554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0</xdr:col>
      <xdr:colOff>114810</xdr:colOff>
      <xdr:row>32</xdr:row>
      <xdr:rowOff>78398</xdr:rowOff>
    </xdr:from>
    <xdr:to>
      <xdr:col>7</xdr:col>
      <xdr:colOff>453537</xdr:colOff>
      <xdr:row>34</xdr:row>
      <xdr:rowOff>151347</xdr:rowOff>
    </xdr:to>
    <xdr:sp macro="" textlink="">
      <xdr:nvSpPr>
        <xdr:cNvPr id="2" name="Rectangle 1">
          <a:extLst>
            <a:ext uri="{FF2B5EF4-FFF2-40B4-BE49-F238E27FC236}">
              <a16:creationId xmlns:a16="http://schemas.microsoft.com/office/drawing/2014/main" id="{00000000-0008-0000-5E00-000002000000}"/>
            </a:ext>
          </a:extLst>
        </xdr:cNvPr>
        <xdr:cNvSpPr/>
      </xdr:nvSpPr>
      <xdr:spPr>
        <a:xfrm>
          <a:off x="114810" y="1258472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0</xdr:col>
      <xdr:colOff>114810</xdr:colOff>
      <xdr:row>46</xdr:row>
      <xdr:rowOff>148581</xdr:rowOff>
    </xdr:from>
    <xdr:to>
      <xdr:col>7</xdr:col>
      <xdr:colOff>453537</xdr:colOff>
      <xdr:row>49</xdr:row>
      <xdr:rowOff>41057</xdr:rowOff>
    </xdr:to>
    <xdr:sp macro="" textlink="">
      <xdr:nvSpPr>
        <xdr:cNvPr id="2" name="Rectangle 1">
          <a:extLst>
            <a:ext uri="{FF2B5EF4-FFF2-40B4-BE49-F238E27FC236}">
              <a16:creationId xmlns:a16="http://schemas.microsoft.com/office/drawing/2014/main" id="{00000000-0008-0000-5F00-000002000000}"/>
            </a:ext>
          </a:extLst>
        </xdr:cNvPr>
        <xdr:cNvSpPr/>
      </xdr:nvSpPr>
      <xdr:spPr>
        <a:xfrm>
          <a:off x="114810" y="23284305"/>
          <a:ext cx="8274556" cy="4338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0</xdr:col>
      <xdr:colOff>114810</xdr:colOff>
      <xdr:row>34</xdr:row>
      <xdr:rowOff>78398</xdr:rowOff>
    </xdr:from>
    <xdr:to>
      <xdr:col>7</xdr:col>
      <xdr:colOff>453537</xdr:colOff>
      <xdr:row>36</xdr:row>
      <xdr:rowOff>151347</xdr:rowOff>
    </xdr:to>
    <xdr:sp macro="" textlink="">
      <xdr:nvSpPr>
        <xdr:cNvPr id="2" name="Rectangle 1">
          <a:extLst>
            <a:ext uri="{FF2B5EF4-FFF2-40B4-BE49-F238E27FC236}">
              <a16:creationId xmlns:a16="http://schemas.microsoft.com/office/drawing/2014/main" id="{00000000-0008-0000-6000-000002000000}"/>
            </a:ext>
          </a:extLst>
        </xdr:cNvPr>
        <xdr:cNvSpPr/>
      </xdr:nvSpPr>
      <xdr:spPr>
        <a:xfrm>
          <a:off x="114810" y="2344322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0</xdr:col>
      <xdr:colOff>114810</xdr:colOff>
      <xdr:row>82</xdr:row>
      <xdr:rowOff>78398</xdr:rowOff>
    </xdr:from>
    <xdr:to>
      <xdr:col>7</xdr:col>
      <xdr:colOff>453537</xdr:colOff>
      <xdr:row>84</xdr:row>
      <xdr:rowOff>151347</xdr:rowOff>
    </xdr:to>
    <xdr:sp macro="" textlink="">
      <xdr:nvSpPr>
        <xdr:cNvPr id="2" name="Rectangle 1">
          <a:extLst>
            <a:ext uri="{FF2B5EF4-FFF2-40B4-BE49-F238E27FC236}">
              <a16:creationId xmlns:a16="http://schemas.microsoft.com/office/drawing/2014/main" id="{00000000-0008-0000-6100-000002000000}"/>
            </a:ext>
          </a:extLst>
        </xdr:cNvPr>
        <xdr:cNvSpPr/>
      </xdr:nvSpPr>
      <xdr:spPr>
        <a:xfrm>
          <a:off x="114810" y="33555110"/>
          <a:ext cx="8281112" cy="4392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0</xdr:col>
      <xdr:colOff>114810</xdr:colOff>
      <xdr:row>34</xdr:row>
      <xdr:rowOff>78398</xdr:rowOff>
    </xdr:from>
    <xdr:to>
      <xdr:col>7</xdr:col>
      <xdr:colOff>453537</xdr:colOff>
      <xdr:row>36</xdr:row>
      <xdr:rowOff>151347</xdr:rowOff>
    </xdr:to>
    <xdr:sp macro="" textlink="">
      <xdr:nvSpPr>
        <xdr:cNvPr id="2" name="Rectangle 1">
          <a:extLst>
            <a:ext uri="{FF2B5EF4-FFF2-40B4-BE49-F238E27FC236}">
              <a16:creationId xmlns:a16="http://schemas.microsoft.com/office/drawing/2014/main" id="{00000000-0008-0000-6200-000002000000}"/>
            </a:ext>
          </a:extLst>
        </xdr:cNvPr>
        <xdr:cNvSpPr/>
      </xdr:nvSpPr>
      <xdr:spPr>
        <a:xfrm>
          <a:off x="114810" y="402738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0</xdr:col>
      <xdr:colOff>114810</xdr:colOff>
      <xdr:row>60</xdr:row>
      <xdr:rowOff>78398</xdr:rowOff>
    </xdr:from>
    <xdr:to>
      <xdr:col>7</xdr:col>
      <xdr:colOff>453537</xdr:colOff>
      <xdr:row>62</xdr:row>
      <xdr:rowOff>151347</xdr:rowOff>
    </xdr:to>
    <xdr:sp macro="" textlink="">
      <xdr:nvSpPr>
        <xdr:cNvPr id="2" name="Rectangle 1">
          <a:extLst>
            <a:ext uri="{FF2B5EF4-FFF2-40B4-BE49-F238E27FC236}">
              <a16:creationId xmlns:a16="http://schemas.microsoft.com/office/drawing/2014/main" id="{00000000-0008-0000-6300-000002000000}"/>
            </a:ext>
          </a:extLst>
        </xdr:cNvPr>
        <xdr:cNvSpPr/>
      </xdr:nvSpPr>
      <xdr:spPr>
        <a:xfrm>
          <a:off x="114810" y="1330862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0</xdr:col>
      <xdr:colOff>114810</xdr:colOff>
      <xdr:row>48</xdr:row>
      <xdr:rowOff>78398</xdr:rowOff>
    </xdr:from>
    <xdr:to>
      <xdr:col>7</xdr:col>
      <xdr:colOff>453537</xdr:colOff>
      <xdr:row>50</xdr:row>
      <xdr:rowOff>151347</xdr:rowOff>
    </xdr:to>
    <xdr:sp macro="" textlink="">
      <xdr:nvSpPr>
        <xdr:cNvPr id="2" name="Rectangle 1">
          <a:extLst>
            <a:ext uri="{FF2B5EF4-FFF2-40B4-BE49-F238E27FC236}">
              <a16:creationId xmlns:a16="http://schemas.microsoft.com/office/drawing/2014/main" id="{00000000-0008-0000-6400-000002000000}"/>
            </a:ext>
          </a:extLst>
        </xdr:cNvPr>
        <xdr:cNvSpPr/>
      </xdr:nvSpPr>
      <xdr:spPr>
        <a:xfrm>
          <a:off x="114810" y="295963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0</xdr:col>
      <xdr:colOff>114810</xdr:colOff>
      <xdr:row>62</xdr:row>
      <xdr:rowOff>78398</xdr:rowOff>
    </xdr:from>
    <xdr:to>
      <xdr:col>7</xdr:col>
      <xdr:colOff>453537</xdr:colOff>
      <xdr:row>64</xdr:row>
      <xdr:rowOff>151347</xdr:rowOff>
    </xdr:to>
    <xdr:sp macro="" textlink="">
      <xdr:nvSpPr>
        <xdr:cNvPr id="2" name="Rectangle 1">
          <a:extLst>
            <a:ext uri="{FF2B5EF4-FFF2-40B4-BE49-F238E27FC236}">
              <a16:creationId xmlns:a16="http://schemas.microsoft.com/office/drawing/2014/main" id="{00000000-0008-0000-6500-000002000000}"/>
            </a:ext>
          </a:extLst>
        </xdr:cNvPr>
        <xdr:cNvSpPr/>
      </xdr:nvSpPr>
      <xdr:spPr>
        <a:xfrm>
          <a:off x="114810" y="223573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0</xdr:col>
      <xdr:colOff>114810</xdr:colOff>
      <xdr:row>62</xdr:row>
      <xdr:rowOff>78398</xdr:rowOff>
    </xdr:from>
    <xdr:to>
      <xdr:col>7</xdr:col>
      <xdr:colOff>453537</xdr:colOff>
      <xdr:row>64</xdr:row>
      <xdr:rowOff>151347</xdr:rowOff>
    </xdr:to>
    <xdr:sp macro="" textlink="">
      <xdr:nvSpPr>
        <xdr:cNvPr id="2" name="Rectangle 1">
          <a:extLst>
            <a:ext uri="{FF2B5EF4-FFF2-40B4-BE49-F238E27FC236}">
              <a16:creationId xmlns:a16="http://schemas.microsoft.com/office/drawing/2014/main" id="{00000000-0008-0000-6600-000002000000}"/>
            </a:ext>
          </a:extLst>
        </xdr:cNvPr>
        <xdr:cNvSpPr/>
      </xdr:nvSpPr>
      <xdr:spPr>
        <a:xfrm>
          <a:off x="114810" y="265197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0</xdr:col>
      <xdr:colOff>114810</xdr:colOff>
      <xdr:row>54</xdr:row>
      <xdr:rowOff>78398</xdr:rowOff>
    </xdr:from>
    <xdr:to>
      <xdr:col>7</xdr:col>
      <xdr:colOff>453537</xdr:colOff>
      <xdr:row>56</xdr:row>
      <xdr:rowOff>151347</xdr:rowOff>
    </xdr:to>
    <xdr:sp macro="" textlink="">
      <xdr:nvSpPr>
        <xdr:cNvPr id="2" name="Rectangle 1">
          <a:extLst>
            <a:ext uri="{FF2B5EF4-FFF2-40B4-BE49-F238E27FC236}">
              <a16:creationId xmlns:a16="http://schemas.microsoft.com/office/drawing/2014/main" id="{00000000-0008-0000-6700-000002000000}"/>
            </a:ext>
          </a:extLst>
        </xdr:cNvPr>
        <xdr:cNvSpPr/>
      </xdr:nvSpPr>
      <xdr:spPr>
        <a:xfrm>
          <a:off x="114810" y="233003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0</xdr:col>
      <xdr:colOff>114810</xdr:colOff>
      <xdr:row>46</xdr:row>
      <xdr:rowOff>78398</xdr:rowOff>
    </xdr:from>
    <xdr:to>
      <xdr:col>7</xdr:col>
      <xdr:colOff>453537</xdr:colOff>
      <xdr:row>48</xdr:row>
      <xdr:rowOff>151347</xdr:rowOff>
    </xdr:to>
    <xdr:sp macro="" textlink="">
      <xdr:nvSpPr>
        <xdr:cNvPr id="2" name="Rectangle 1">
          <a:extLst>
            <a:ext uri="{FF2B5EF4-FFF2-40B4-BE49-F238E27FC236}">
              <a16:creationId xmlns:a16="http://schemas.microsoft.com/office/drawing/2014/main" id="{00000000-0008-0000-6800-000002000000}"/>
            </a:ext>
          </a:extLst>
        </xdr:cNvPr>
        <xdr:cNvSpPr/>
      </xdr:nvSpPr>
      <xdr:spPr>
        <a:xfrm>
          <a:off x="114810" y="14394473"/>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0</xdr:col>
      <xdr:colOff>114810</xdr:colOff>
      <xdr:row>51</xdr:row>
      <xdr:rowOff>78398</xdr:rowOff>
    </xdr:from>
    <xdr:to>
      <xdr:col>7</xdr:col>
      <xdr:colOff>453537</xdr:colOff>
      <xdr:row>53</xdr:row>
      <xdr:rowOff>151347</xdr:rowOff>
    </xdr:to>
    <xdr:sp macro="" textlink="">
      <xdr:nvSpPr>
        <xdr:cNvPr id="2" name="Rectangle 1">
          <a:extLst>
            <a:ext uri="{FF2B5EF4-FFF2-40B4-BE49-F238E27FC236}">
              <a16:creationId xmlns:a16="http://schemas.microsoft.com/office/drawing/2014/main" id="{00000000-0008-0000-6900-000002000000}"/>
            </a:ext>
          </a:extLst>
        </xdr:cNvPr>
        <xdr:cNvSpPr/>
      </xdr:nvSpPr>
      <xdr:spPr>
        <a:xfrm>
          <a:off x="114810" y="1312764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0</xdr:col>
      <xdr:colOff>114810</xdr:colOff>
      <xdr:row>51</xdr:row>
      <xdr:rowOff>78398</xdr:rowOff>
    </xdr:from>
    <xdr:to>
      <xdr:col>7</xdr:col>
      <xdr:colOff>453537</xdr:colOff>
      <xdr:row>53</xdr:row>
      <xdr:rowOff>151347</xdr:rowOff>
    </xdr:to>
    <xdr:sp macro="" textlink="">
      <xdr:nvSpPr>
        <xdr:cNvPr id="2" name="Rectangle 1">
          <a:extLst>
            <a:ext uri="{FF2B5EF4-FFF2-40B4-BE49-F238E27FC236}">
              <a16:creationId xmlns:a16="http://schemas.microsoft.com/office/drawing/2014/main" id="{00000000-0008-0000-6A00-000002000000}"/>
            </a:ext>
          </a:extLst>
        </xdr:cNvPr>
        <xdr:cNvSpPr/>
      </xdr:nvSpPr>
      <xdr:spPr>
        <a:xfrm>
          <a:off x="114810" y="236241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0</xdr:col>
      <xdr:colOff>114810</xdr:colOff>
      <xdr:row>37</xdr:row>
      <xdr:rowOff>78398</xdr:rowOff>
    </xdr:from>
    <xdr:to>
      <xdr:col>7</xdr:col>
      <xdr:colOff>453537</xdr:colOff>
      <xdr:row>39</xdr:row>
      <xdr:rowOff>151347</xdr:rowOff>
    </xdr:to>
    <xdr:sp macro="" textlink="">
      <xdr:nvSpPr>
        <xdr:cNvPr id="2" name="Rectangle 1">
          <a:extLst>
            <a:ext uri="{FF2B5EF4-FFF2-40B4-BE49-F238E27FC236}">
              <a16:creationId xmlns:a16="http://schemas.microsoft.com/office/drawing/2014/main" id="{00000000-0008-0000-6B00-000002000000}"/>
            </a:ext>
          </a:extLst>
        </xdr:cNvPr>
        <xdr:cNvSpPr/>
      </xdr:nvSpPr>
      <xdr:spPr>
        <a:xfrm>
          <a:off x="114810" y="17109098"/>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0</xdr:col>
      <xdr:colOff>129464</xdr:colOff>
      <xdr:row>55</xdr:row>
      <xdr:rowOff>34436</xdr:rowOff>
    </xdr:from>
    <xdr:to>
      <xdr:col>7</xdr:col>
      <xdr:colOff>468191</xdr:colOff>
      <xdr:row>57</xdr:row>
      <xdr:rowOff>107385</xdr:rowOff>
    </xdr:to>
    <xdr:sp macro="" textlink="">
      <xdr:nvSpPr>
        <xdr:cNvPr id="2" name="Rectangle 1">
          <a:extLst>
            <a:ext uri="{FF2B5EF4-FFF2-40B4-BE49-F238E27FC236}">
              <a16:creationId xmlns:a16="http://schemas.microsoft.com/office/drawing/2014/main" id="{00000000-0008-0000-6C00-000002000000}"/>
            </a:ext>
          </a:extLst>
        </xdr:cNvPr>
        <xdr:cNvSpPr/>
      </xdr:nvSpPr>
      <xdr:spPr>
        <a:xfrm>
          <a:off x="129464" y="33914128"/>
          <a:ext cx="8281112" cy="4392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0</xdr:col>
      <xdr:colOff>129464</xdr:colOff>
      <xdr:row>48</xdr:row>
      <xdr:rowOff>34436</xdr:rowOff>
    </xdr:from>
    <xdr:to>
      <xdr:col>7</xdr:col>
      <xdr:colOff>468191</xdr:colOff>
      <xdr:row>50</xdr:row>
      <xdr:rowOff>107385</xdr:rowOff>
    </xdr:to>
    <xdr:sp macro="" textlink="">
      <xdr:nvSpPr>
        <xdr:cNvPr id="2" name="Rectangle 1">
          <a:extLst>
            <a:ext uri="{FF2B5EF4-FFF2-40B4-BE49-F238E27FC236}">
              <a16:creationId xmlns:a16="http://schemas.microsoft.com/office/drawing/2014/main" id="{00000000-0008-0000-6D00-000002000000}"/>
            </a:ext>
          </a:extLst>
        </xdr:cNvPr>
        <xdr:cNvSpPr/>
      </xdr:nvSpPr>
      <xdr:spPr>
        <a:xfrm>
          <a:off x="129464" y="33895811"/>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0</xdr:col>
      <xdr:colOff>129464</xdr:colOff>
      <xdr:row>27</xdr:row>
      <xdr:rowOff>34436</xdr:rowOff>
    </xdr:from>
    <xdr:to>
      <xdr:col>7</xdr:col>
      <xdr:colOff>468191</xdr:colOff>
      <xdr:row>29</xdr:row>
      <xdr:rowOff>107385</xdr:rowOff>
    </xdr:to>
    <xdr:sp macro="" textlink="">
      <xdr:nvSpPr>
        <xdr:cNvPr id="2" name="Rectangle 1">
          <a:extLst>
            <a:ext uri="{FF2B5EF4-FFF2-40B4-BE49-F238E27FC236}">
              <a16:creationId xmlns:a16="http://schemas.microsoft.com/office/drawing/2014/main" id="{00000000-0008-0000-6E00-000002000000}"/>
            </a:ext>
          </a:extLst>
        </xdr:cNvPr>
        <xdr:cNvSpPr/>
      </xdr:nvSpPr>
      <xdr:spPr>
        <a:xfrm>
          <a:off x="129464" y="20141711"/>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0</xdr:col>
      <xdr:colOff>129464</xdr:colOff>
      <xdr:row>29</xdr:row>
      <xdr:rowOff>34436</xdr:rowOff>
    </xdr:from>
    <xdr:to>
      <xdr:col>7</xdr:col>
      <xdr:colOff>468191</xdr:colOff>
      <xdr:row>31</xdr:row>
      <xdr:rowOff>107385</xdr:rowOff>
    </xdr:to>
    <xdr:sp macro="" textlink="">
      <xdr:nvSpPr>
        <xdr:cNvPr id="2" name="Rectangle 1">
          <a:extLst>
            <a:ext uri="{FF2B5EF4-FFF2-40B4-BE49-F238E27FC236}">
              <a16:creationId xmlns:a16="http://schemas.microsoft.com/office/drawing/2014/main" id="{00000000-0008-0000-6F00-000002000000}"/>
            </a:ext>
          </a:extLst>
        </xdr:cNvPr>
        <xdr:cNvSpPr/>
      </xdr:nvSpPr>
      <xdr:spPr>
        <a:xfrm>
          <a:off x="129464" y="12178811"/>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0</xdr:col>
      <xdr:colOff>129464</xdr:colOff>
      <xdr:row>41</xdr:row>
      <xdr:rowOff>34436</xdr:rowOff>
    </xdr:from>
    <xdr:to>
      <xdr:col>7</xdr:col>
      <xdr:colOff>468191</xdr:colOff>
      <xdr:row>43</xdr:row>
      <xdr:rowOff>107385</xdr:rowOff>
    </xdr:to>
    <xdr:sp macro="" textlink="">
      <xdr:nvSpPr>
        <xdr:cNvPr id="2" name="Rectangle 1">
          <a:extLst>
            <a:ext uri="{FF2B5EF4-FFF2-40B4-BE49-F238E27FC236}">
              <a16:creationId xmlns:a16="http://schemas.microsoft.com/office/drawing/2014/main" id="{00000000-0008-0000-7000-000002000000}"/>
            </a:ext>
          </a:extLst>
        </xdr:cNvPr>
        <xdr:cNvSpPr/>
      </xdr:nvSpPr>
      <xdr:spPr>
        <a:xfrm>
          <a:off x="129464" y="12902711"/>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0</xdr:col>
      <xdr:colOff>129464</xdr:colOff>
      <xdr:row>32</xdr:row>
      <xdr:rowOff>34436</xdr:rowOff>
    </xdr:from>
    <xdr:to>
      <xdr:col>7</xdr:col>
      <xdr:colOff>468191</xdr:colOff>
      <xdr:row>34</xdr:row>
      <xdr:rowOff>107385</xdr:rowOff>
    </xdr:to>
    <xdr:sp macro="" textlink="">
      <xdr:nvSpPr>
        <xdr:cNvPr id="2" name="Rectangle 1">
          <a:extLst>
            <a:ext uri="{FF2B5EF4-FFF2-40B4-BE49-F238E27FC236}">
              <a16:creationId xmlns:a16="http://schemas.microsoft.com/office/drawing/2014/main" id="{00000000-0008-0000-7100-000002000000}"/>
            </a:ext>
          </a:extLst>
        </xdr:cNvPr>
        <xdr:cNvSpPr/>
      </xdr:nvSpPr>
      <xdr:spPr>
        <a:xfrm>
          <a:off x="129464" y="21046586"/>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0</xdr:col>
      <xdr:colOff>129464</xdr:colOff>
      <xdr:row>57</xdr:row>
      <xdr:rowOff>34436</xdr:rowOff>
    </xdr:from>
    <xdr:to>
      <xdr:col>7</xdr:col>
      <xdr:colOff>468191</xdr:colOff>
      <xdr:row>59</xdr:row>
      <xdr:rowOff>107385</xdr:rowOff>
    </xdr:to>
    <xdr:sp macro="" textlink="">
      <xdr:nvSpPr>
        <xdr:cNvPr id="2" name="Rectangle 1">
          <a:extLst>
            <a:ext uri="{FF2B5EF4-FFF2-40B4-BE49-F238E27FC236}">
              <a16:creationId xmlns:a16="http://schemas.microsoft.com/office/drawing/2014/main" id="{00000000-0008-0000-7200-000002000000}"/>
            </a:ext>
          </a:extLst>
        </xdr:cNvPr>
        <xdr:cNvSpPr/>
      </xdr:nvSpPr>
      <xdr:spPr>
        <a:xfrm>
          <a:off x="129464" y="18512936"/>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0</xdr:col>
      <xdr:colOff>129464</xdr:colOff>
      <xdr:row>57</xdr:row>
      <xdr:rowOff>34436</xdr:rowOff>
    </xdr:from>
    <xdr:to>
      <xdr:col>7</xdr:col>
      <xdr:colOff>468191</xdr:colOff>
      <xdr:row>59</xdr:row>
      <xdr:rowOff>107385</xdr:rowOff>
    </xdr:to>
    <xdr:sp macro="" textlink="">
      <xdr:nvSpPr>
        <xdr:cNvPr id="2" name="Rectangle 1">
          <a:extLst>
            <a:ext uri="{FF2B5EF4-FFF2-40B4-BE49-F238E27FC236}">
              <a16:creationId xmlns:a16="http://schemas.microsoft.com/office/drawing/2014/main" id="{76BC9505-B98F-494A-9D37-767FD86CF554}"/>
            </a:ext>
          </a:extLst>
        </xdr:cNvPr>
        <xdr:cNvSpPr/>
      </xdr:nvSpPr>
      <xdr:spPr>
        <a:xfrm>
          <a:off x="129464" y="29371436"/>
          <a:ext cx="8273052" cy="434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chemeClr val="tx1"/>
              </a:solidFill>
              <a:latin typeface="Cambria" panose="02040503050406030204" pitchFamily="18" charset="0"/>
              <a:ea typeface="Cambria" panose="02040503050406030204" pitchFamily="18" charset="0"/>
            </a:rPr>
            <a:t>COLEEN M. RASTRULLO           ELLA N. RINGAD                             JESSICA V. PEÑAFLOR </a:t>
          </a:r>
          <a:r>
            <a:rPr lang="en-PH" sz="1100" b="0" baseline="0">
              <a:solidFill>
                <a:schemeClr val="tx1"/>
              </a:solidFill>
              <a:latin typeface="Cambria" panose="02040503050406030204" pitchFamily="18" charset="0"/>
              <a:ea typeface="Cambria" panose="02040503050406030204" pitchFamily="18" charset="0"/>
            </a:rPr>
            <a:t>                  </a:t>
          </a:r>
          <a:r>
            <a:rPr lang="en-PH" sz="1100" b="1" baseline="0">
              <a:solidFill>
                <a:schemeClr val="tx1"/>
              </a:solidFill>
              <a:latin typeface="Cambria" panose="02040503050406030204" pitchFamily="18" charset="0"/>
              <a:ea typeface="Cambria" panose="02040503050406030204" pitchFamily="18" charset="0"/>
            </a:rPr>
            <a:t>PATRICIA GILLYN L. CREDO</a:t>
          </a:r>
          <a:endParaRPr lang="en-PH" sz="1100" b="1">
            <a:solidFill>
              <a:schemeClr val="tx1"/>
            </a:solidFill>
            <a:latin typeface="Cambria" panose="02040503050406030204" pitchFamily="18" charset="0"/>
            <a:ea typeface="Cambria" panose="02040503050406030204" pitchFamily="18" charset="0"/>
          </a:endParaRPr>
        </a:p>
        <a:p>
          <a:pPr algn="l"/>
          <a:r>
            <a:rPr lang="en-PH" sz="1100" b="0">
              <a:solidFill>
                <a:schemeClr val="tx1"/>
              </a:solidFill>
              <a:latin typeface="Cambria" panose="02040503050406030204" pitchFamily="18" charset="0"/>
              <a:ea typeface="Cambria" panose="02040503050406030204" pitchFamily="18" charset="0"/>
            </a:rPr>
            <a:t>Engineering Assistant A             Engineering Assistant A                  Information Officer C</a:t>
          </a:r>
          <a:r>
            <a:rPr lang="en-PH" sz="1100" b="0" baseline="0">
              <a:solidFill>
                <a:schemeClr val="tx1"/>
              </a:solidFill>
              <a:latin typeface="Cambria" panose="02040503050406030204" pitchFamily="18" charset="0"/>
              <a:ea typeface="Cambria" panose="02040503050406030204" pitchFamily="18" charset="0"/>
            </a:rPr>
            <a:t>                       Engineering Assistant A</a:t>
          </a:r>
          <a:endParaRPr lang="en-PH" sz="1100" b="0">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85725</xdr:colOff>
          <xdr:row>28</xdr:row>
          <xdr:rowOff>133350</xdr:rowOff>
        </xdr:from>
        <xdr:to>
          <xdr:col>3</xdr:col>
          <xdr:colOff>66675</xdr:colOff>
          <xdr:row>30</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73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29</xdr:row>
          <xdr:rowOff>133350</xdr:rowOff>
        </xdr:from>
        <xdr:to>
          <xdr:col>3</xdr:col>
          <xdr:colOff>66675</xdr:colOff>
          <xdr:row>31</xdr:row>
          <xdr:rowOff>47625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73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30</xdr:row>
          <xdr:rowOff>133350</xdr:rowOff>
        </xdr:from>
        <xdr:to>
          <xdr:col>5</xdr:col>
          <xdr:colOff>66675</xdr:colOff>
          <xdr:row>32</xdr:row>
          <xdr:rowOff>47625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73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31</xdr:row>
          <xdr:rowOff>133350</xdr:rowOff>
        </xdr:from>
        <xdr:to>
          <xdr:col>5</xdr:col>
          <xdr:colOff>66675</xdr:colOff>
          <xdr:row>33</xdr:row>
          <xdr:rowOff>47625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73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32</xdr:row>
          <xdr:rowOff>133350</xdr:rowOff>
        </xdr:from>
        <xdr:to>
          <xdr:col>5</xdr:col>
          <xdr:colOff>66675</xdr:colOff>
          <xdr:row>34</xdr:row>
          <xdr:rowOff>47625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73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33</xdr:row>
          <xdr:rowOff>133350</xdr:rowOff>
        </xdr:from>
        <xdr:to>
          <xdr:col>5</xdr:col>
          <xdr:colOff>66675</xdr:colOff>
          <xdr:row>35</xdr:row>
          <xdr:rowOff>47625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73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34</xdr:row>
          <xdr:rowOff>133350</xdr:rowOff>
        </xdr:from>
        <xdr:to>
          <xdr:col>5</xdr:col>
          <xdr:colOff>66675</xdr:colOff>
          <xdr:row>36</xdr:row>
          <xdr:rowOff>47625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73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35</xdr:row>
          <xdr:rowOff>133350</xdr:rowOff>
        </xdr:from>
        <xdr:to>
          <xdr:col>5</xdr:col>
          <xdr:colOff>66675</xdr:colOff>
          <xdr:row>37</xdr:row>
          <xdr:rowOff>47625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73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36</xdr:row>
          <xdr:rowOff>133350</xdr:rowOff>
        </xdr:from>
        <xdr:to>
          <xdr:col>5</xdr:col>
          <xdr:colOff>66675</xdr:colOff>
          <xdr:row>38</xdr:row>
          <xdr:rowOff>47625</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73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37</xdr:row>
          <xdr:rowOff>114300</xdr:rowOff>
        </xdr:from>
        <xdr:to>
          <xdr:col>3</xdr:col>
          <xdr:colOff>57150</xdr:colOff>
          <xdr:row>39</xdr:row>
          <xdr:rowOff>38100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73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85725</xdr:colOff>
          <xdr:row>28</xdr:row>
          <xdr:rowOff>133350</xdr:rowOff>
        </xdr:from>
        <xdr:to>
          <xdr:col>34</xdr:col>
          <xdr:colOff>66675</xdr:colOff>
          <xdr:row>30</xdr:row>
          <xdr:rowOff>47625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73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85725</xdr:colOff>
          <xdr:row>29</xdr:row>
          <xdr:rowOff>133350</xdr:rowOff>
        </xdr:from>
        <xdr:to>
          <xdr:col>34</xdr:col>
          <xdr:colOff>66675</xdr:colOff>
          <xdr:row>31</xdr:row>
          <xdr:rowOff>47625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73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30</xdr:row>
          <xdr:rowOff>133350</xdr:rowOff>
        </xdr:from>
        <xdr:to>
          <xdr:col>36</xdr:col>
          <xdr:colOff>66675</xdr:colOff>
          <xdr:row>32</xdr:row>
          <xdr:rowOff>47625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73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31</xdr:row>
          <xdr:rowOff>133350</xdr:rowOff>
        </xdr:from>
        <xdr:to>
          <xdr:col>36</xdr:col>
          <xdr:colOff>66675</xdr:colOff>
          <xdr:row>33</xdr:row>
          <xdr:rowOff>47625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73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32</xdr:row>
          <xdr:rowOff>133350</xdr:rowOff>
        </xdr:from>
        <xdr:to>
          <xdr:col>36</xdr:col>
          <xdr:colOff>66675</xdr:colOff>
          <xdr:row>34</xdr:row>
          <xdr:rowOff>47625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73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33</xdr:row>
          <xdr:rowOff>133350</xdr:rowOff>
        </xdr:from>
        <xdr:to>
          <xdr:col>36</xdr:col>
          <xdr:colOff>66675</xdr:colOff>
          <xdr:row>35</xdr:row>
          <xdr:rowOff>47625</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73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34</xdr:row>
          <xdr:rowOff>133350</xdr:rowOff>
        </xdr:from>
        <xdr:to>
          <xdr:col>36</xdr:col>
          <xdr:colOff>66675</xdr:colOff>
          <xdr:row>36</xdr:row>
          <xdr:rowOff>47625</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73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35</xdr:row>
          <xdr:rowOff>133350</xdr:rowOff>
        </xdr:from>
        <xdr:to>
          <xdr:col>36</xdr:col>
          <xdr:colOff>66675</xdr:colOff>
          <xdr:row>37</xdr:row>
          <xdr:rowOff>47625</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73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85725</xdr:colOff>
          <xdr:row>36</xdr:row>
          <xdr:rowOff>133350</xdr:rowOff>
        </xdr:from>
        <xdr:to>
          <xdr:col>36</xdr:col>
          <xdr:colOff>66675</xdr:colOff>
          <xdr:row>38</xdr:row>
          <xdr:rowOff>47625</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73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76200</xdr:colOff>
          <xdr:row>37</xdr:row>
          <xdr:rowOff>114300</xdr:rowOff>
        </xdr:from>
        <xdr:to>
          <xdr:col>34</xdr:col>
          <xdr:colOff>57150</xdr:colOff>
          <xdr:row>39</xdr:row>
          <xdr:rowOff>38100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73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85725</xdr:colOff>
          <xdr:row>28</xdr:row>
          <xdr:rowOff>133350</xdr:rowOff>
        </xdr:from>
        <xdr:to>
          <xdr:col>65</xdr:col>
          <xdr:colOff>66675</xdr:colOff>
          <xdr:row>30</xdr:row>
          <xdr:rowOff>47625</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73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85725</xdr:colOff>
          <xdr:row>29</xdr:row>
          <xdr:rowOff>133350</xdr:rowOff>
        </xdr:from>
        <xdr:to>
          <xdr:col>65</xdr:col>
          <xdr:colOff>66675</xdr:colOff>
          <xdr:row>31</xdr:row>
          <xdr:rowOff>47625</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73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30</xdr:row>
          <xdr:rowOff>133350</xdr:rowOff>
        </xdr:from>
        <xdr:to>
          <xdr:col>67</xdr:col>
          <xdr:colOff>66675</xdr:colOff>
          <xdr:row>32</xdr:row>
          <xdr:rowOff>47625</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73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31</xdr:row>
          <xdr:rowOff>133350</xdr:rowOff>
        </xdr:from>
        <xdr:to>
          <xdr:col>67</xdr:col>
          <xdr:colOff>66675</xdr:colOff>
          <xdr:row>33</xdr:row>
          <xdr:rowOff>47625</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73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32</xdr:row>
          <xdr:rowOff>133350</xdr:rowOff>
        </xdr:from>
        <xdr:to>
          <xdr:col>67</xdr:col>
          <xdr:colOff>66675</xdr:colOff>
          <xdr:row>34</xdr:row>
          <xdr:rowOff>47625</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73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33</xdr:row>
          <xdr:rowOff>133350</xdr:rowOff>
        </xdr:from>
        <xdr:to>
          <xdr:col>67</xdr:col>
          <xdr:colOff>66675</xdr:colOff>
          <xdr:row>35</xdr:row>
          <xdr:rowOff>47625</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73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34</xdr:row>
          <xdr:rowOff>133350</xdr:rowOff>
        </xdr:from>
        <xdr:to>
          <xdr:col>67</xdr:col>
          <xdr:colOff>66675</xdr:colOff>
          <xdr:row>36</xdr:row>
          <xdr:rowOff>47625</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73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35</xdr:row>
          <xdr:rowOff>133350</xdr:rowOff>
        </xdr:from>
        <xdr:to>
          <xdr:col>67</xdr:col>
          <xdr:colOff>66675</xdr:colOff>
          <xdr:row>37</xdr:row>
          <xdr:rowOff>47625</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73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65</xdr:col>
          <xdr:colOff>85725</xdr:colOff>
          <xdr:row>36</xdr:row>
          <xdr:rowOff>133350</xdr:rowOff>
        </xdr:from>
        <xdr:to>
          <xdr:col>67</xdr:col>
          <xdr:colOff>66675</xdr:colOff>
          <xdr:row>38</xdr:row>
          <xdr:rowOff>47625</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73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76200</xdr:colOff>
          <xdr:row>37</xdr:row>
          <xdr:rowOff>114300</xdr:rowOff>
        </xdr:from>
        <xdr:to>
          <xdr:col>65</xdr:col>
          <xdr:colOff>57150</xdr:colOff>
          <xdr:row>39</xdr:row>
          <xdr:rowOff>38100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73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28846</xdr:colOff>
      <xdr:row>0</xdr:row>
      <xdr:rowOff>6569</xdr:rowOff>
    </xdr:from>
    <xdr:to>
      <xdr:col>8</xdr:col>
      <xdr:colOff>96588</xdr:colOff>
      <xdr:row>4</xdr:row>
      <xdr:rowOff>54587</xdr:rowOff>
    </xdr:to>
    <xdr:grpSp>
      <xdr:nvGrpSpPr>
        <xdr:cNvPr id="41" name="Group 40">
          <a:extLst>
            <a:ext uri="{FF2B5EF4-FFF2-40B4-BE49-F238E27FC236}">
              <a16:creationId xmlns:a16="http://schemas.microsoft.com/office/drawing/2014/main" id="{00000000-0008-0000-7300-000029000000}"/>
            </a:ext>
          </a:extLst>
        </xdr:cNvPr>
        <xdr:cNvGrpSpPr/>
      </xdr:nvGrpSpPr>
      <xdr:grpSpPr>
        <a:xfrm>
          <a:off x="28846" y="6569"/>
          <a:ext cx="1067867" cy="524268"/>
          <a:chOff x="0" y="0"/>
          <a:chExt cx="1061300" cy="514985"/>
        </a:xfrm>
      </xdr:grpSpPr>
      <xdr:pic>
        <xdr:nvPicPr>
          <xdr:cNvPr id="42" name="Picture 41">
            <a:extLst>
              <a:ext uri="{FF2B5EF4-FFF2-40B4-BE49-F238E27FC236}">
                <a16:creationId xmlns:a16="http://schemas.microsoft.com/office/drawing/2014/main" id="{00000000-0008-0000-7300-00002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43" name="Picture 42">
            <a:extLst>
              <a:ext uri="{FF2B5EF4-FFF2-40B4-BE49-F238E27FC236}">
                <a16:creationId xmlns:a16="http://schemas.microsoft.com/office/drawing/2014/main" id="{00000000-0008-0000-7300-00002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twoCellAnchor>
    <xdr:from>
      <xdr:col>31</xdr:col>
      <xdr:colOff>25438</xdr:colOff>
      <xdr:row>0</xdr:row>
      <xdr:rowOff>0</xdr:rowOff>
    </xdr:from>
    <xdr:to>
      <xdr:col>39</xdr:col>
      <xdr:colOff>93180</xdr:colOff>
      <xdr:row>4</xdr:row>
      <xdr:rowOff>48018</xdr:rowOff>
    </xdr:to>
    <xdr:grpSp>
      <xdr:nvGrpSpPr>
        <xdr:cNvPr id="44" name="Group 43">
          <a:extLst>
            <a:ext uri="{FF2B5EF4-FFF2-40B4-BE49-F238E27FC236}">
              <a16:creationId xmlns:a16="http://schemas.microsoft.com/office/drawing/2014/main" id="{00000000-0008-0000-7300-00002C000000}"/>
            </a:ext>
          </a:extLst>
        </xdr:cNvPr>
        <xdr:cNvGrpSpPr/>
      </xdr:nvGrpSpPr>
      <xdr:grpSpPr>
        <a:xfrm>
          <a:off x="3900922" y="0"/>
          <a:ext cx="1067867" cy="524268"/>
          <a:chOff x="0" y="0"/>
          <a:chExt cx="1061300" cy="514985"/>
        </a:xfrm>
      </xdr:grpSpPr>
      <xdr:pic>
        <xdr:nvPicPr>
          <xdr:cNvPr id="45" name="Picture 44">
            <a:extLst>
              <a:ext uri="{FF2B5EF4-FFF2-40B4-BE49-F238E27FC236}">
                <a16:creationId xmlns:a16="http://schemas.microsoft.com/office/drawing/2014/main" id="{00000000-0008-0000-73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46" name="Picture 45">
            <a:extLst>
              <a:ext uri="{FF2B5EF4-FFF2-40B4-BE49-F238E27FC236}">
                <a16:creationId xmlns:a16="http://schemas.microsoft.com/office/drawing/2014/main" id="{00000000-0008-0000-7300-00002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twoCellAnchor>
    <xdr:from>
      <xdr:col>62</xdr:col>
      <xdr:colOff>51180</xdr:colOff>
      <xdr:row>0</xdr:row>
      <xdr:rowOff>6569</xdr:rowOff>
    </xdr:from>
    <xdr:to>
      <xdr:col>70</xdr:col>
      <xdr:colOff>118923</xdr:colOff>
      <xdr:row>4</xdr:row>
      <xdr:rowOff>54587</xdr:rowOff>
    </xdr:to>
    <xdr:grpSp>
      <xdr:nvGrpSpPr>
        <xdr:cNvPr id="47" name="Group 46">
          <a:extLst>
            <a:ext uri="{FF2B5EF4-FFF2-40B4-BE49-F238E27FC236}">
              <a16:creationId xmlns:a16="http://schemas.microsoft.com/office/drawing/2014/main" id="{00000000-0008-0000-7300-00002F000000}"/>
            </a:ext>
          </a:extLst>
        </xdr:cNvPr>
        <xdr:cNvGrpSpPr/>
      </xdr:nvGrpSpPr>
      <xdr:grpSpPr>
        <a:xfrm>
          <a:off x="7802149" y="6569"/>
          <a:ext cx="1067868" cy="524268"/>
          <a:chOff x="0" y="0"/>
          <a:chExt cx="1061300" cy="514985"/>
        </a:xfrm>
      </xdr:grpSpPr>
      <xdr:pic>
        <xdr:nvPicPr>
          <xdr:cNvPr id="48" name="Picture 47">
            <a:extLst>
              <a:ext uri="{FF2B5EF4-FFF2-40B4-BE49-F238E27FC236}">
                <a16:creationId xmlns:a16="http://schemas.microsoft.com/office/drawing/2014/main" id="{00000000-0008-0000-7300-00003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49" name="Picture 48">
            <a:extLst>
              <a:ext uri="{FF2B5EF4-FFF2-40B4-BE49-F238E27FC236}">
                <a16:creationId xmlns:a16="http://schemas.microsoft.com/office/drawing/2014/main" id="{00000000-0008-0000-7300-00003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wsDr>
</file>

<file path=xl/drawings/drawing9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18</xdr:row>
          <xdr:rowOff>114300</xdr:rowOff>
        </xdr:from>
        <xdr:to>
          <xdr:col>2</xdr:col>
          <xdr:colOff>57150</xdr:colOff>
          <xdr:row>20</xdr:row>
          <xdr:rowOff>28575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75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19</xdr:row>
          <xdr:rowOff>114300</xdr:rowOff>
        </xdr:from>
        <xdr:to>
          <xdr:col>3</xdr:col>
          <xdr:colOff>57150</xdr:colOff>
          <xdr:row>21</xdr:row>
          <xdr:rowOff>28575</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75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20</xdr:row>
          <xdr:rowOff>114300</xdr:rowOff>
        </xdr:from>
        <xdr:to>
          <xdr:col>3</xdr:col>
          <xdr:colOff>57150</xdr:colOff>
          <xdr:row>22</xdr:row>
          <xdr:rowOff>28575</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75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21</xdr:row>
          <xdr:rowOff>114300</xdr:rowOff>
        </xdr:from>
        <xdr:to>
          <xdr:col>3</xdr:col>
          <xdr:colOff>57150</xdr:colOff>
          <xdr:row>23</xdr:row>
          <xdr:rowOff>28575</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75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18</xdr:row>
          <xdr:rowOff>114300</xdr:rowOff>
        </xdr:from>
        <xdr:to>
          <xdr:col>8</xdr:col>
          <xdr:colOff>57150</xdr:colOff>
          <xdr:row>20</xdr:row>
          <xdr:rowOff>28575</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75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19</xdr:row>
          <xdr:rowOff>114300</xdr:rowOff>
        </xdr:from>
        <xdr:to>
          <xdr:col>9</xdr:col>
          <xdr:colOff>57150</xdr:colOff>
          <xdr:row>21</xdr:row>
          <xdr:rowOff>28575</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75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20</xdr:row>
          <xdr:rowOff>114300</xdr:rowOff>
        </xdr:from>
        <xdr:to>
          <xdr:col>9</xdr:col>
          <xdr:colOff>57150</xdr:colOff>
          <xdr:row>22</xdr:row>
          <xdr:rowOff>28575</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75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21</xdr:row>
          <xdr:rowOff>114300</xdr:rowOff>
        </xdr:from>
        <xdr:to>
          <xdr:col>9</xdr:col>
          <xdr:colOff>57150</xdr:colOff>
          <xdr:row>23</xdr:row>
          <xdr:rowOff>28575</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75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18</xdr:row>
          <xdr:rowOff>114300</xdr:rowOff>
        </xdr:from>
        <xdr:to>
          <xdr:col>14</xdr:col>
          <xdr:colOff>57150</xdr:colOff>
          <xdr:row>20</xdr:row>
          <xdr:rowOff>28575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75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19</xdr:row>
          <xdr:rowOff>114300</xdr:rowOff>
        </xdr:from>
        <xdr:to>
          <xdr:col>15</xdr:col>
          <xdr:colOff>57150</xdr:colOff>
          <xdr:row>21</xdr:row>
          <xdr:rowOff>28575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75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20</xdr:row>
          <xdr:rowOff>114300</xdr:rowOff>
        </xdr:from>
        <xdr:to>
          <xdr:col>15</xdr:col>
          <xdr:colOff>57150</xdr:colOff>
          <xdr:row>22</xdr:row>
          <xdr:rowOff>28575</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75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21</xdr:row>
          <xdr:rowOff>114300</xdr:rowOff>
        </xdr:from>
        <xdr:to>
          <xdr:col>15</xdr:col>
          <xdr:colOff>57150</xdr:colOff>
          <xdr:row>23</xdr:row>
          <xdr:rowOff>28575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75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76200</xdr:colOff>
          <xdr:row>18</xdr:row>
          <xdr:rowOff>114300</xdr:rowOff>
        </xdr:from>
        <xdr:to>
          <xdr:col>20</xdr:col>
          <xdr:colOff>57150</xdr:colOff>
          <xdr:row>20</xdr:row>
          <xdr:rowOff>28575</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75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76200</xdr:colOff>
          <xdr:row>19</xdr:row>
          <xdr:rowOff>114300</xdr:rowOff>
        </xdr:from>
        <xdr:to>
          <xdr:col>21</xdr:col>
          <xdr:colOff>57150</xdr:colOff>
          <xdr:row>21</xdr:row>
          <xdr:rowOff>28575</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75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76200</xdr:colOff>
          <xdr:row>20</xdr:row>
          <xdr:rowOff>114300</xdr:rowOff>
        </xdr:from>
        <xdr:to>
          <xdr:col>21</xdr:col>
          <xdr:colOff>57150</xdr:colOff>
          <xdr:row>22</xdr:row>
          <xdr:rowOff>28575</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75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76200</xdr:colOff>
          <xdr:row>21</xdr:row>
          <xdr:rowOff>114300</xdr:rowOff>
        </xdr:from>
        <xdr:to>
          <xdr:col>21</xdr:col>
          <xdr:colOff>57150</xdr:colOff>
          <xdr:row>23</xdr:row>
          <xdr:rowOff>28575</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75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xdr:row>
          <xdr:rowOff>114300</xdr:rowOff>
        </xdr:from>
        <xdr:to>
          <xdr:col>2</xdr:col>
          <xdr:colOff>57150</xdr:colOff>
          <xdr:row>26</xdr:row>
          <xdr:rowOff>66675</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75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25</xdr:row>
          <xdr:rowOff>114300</xdr:rowOff>
        </xdr:from>
        <xdr:to>
          <xdr:col>3</xdr:col>
          <xdr:colOff>57150</xdr:colOff>
          <xdr:row>27</xdr:row>
          <xdr:rowOff>28575</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75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26</xdr:row>
          <xdr:rowOff>114300</xdr:rowOff>
        </xdr:from>
        <xdr:to>
          <xdr:col>3</xdr:col>
          <xdr:colOff>57150</xdr:colOff>
          <xdr:row>28</xdr:row>
          <xdr:rowOff>28575</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75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27</xdr:row>
          <xdr:rowOff>114300</xdr:rowOff>
        </xdr:from>
        <xdr:to>
          <xdr:col>3</xdr:col>
          <xdr:colOff>57150</xdr:colOff>
          <xdr:row>29</xdr:row>
          <xdr:rowOff>28575</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75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24</xdr:row>
          <xdr:rowOff>114300</xdr:rowOff>
        </xdr:from>
        <xdr:to>
          <xdr:col>8</xdr:col>
          <xdr:colOff>57150</xdr:colOff>
          <xdr:row>26</xdr:row>
          <xdr:rowOff>66675</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75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25</xdr:row>
          <xdr:rowOff>114300</xdr:rowOff>
        </xdr:from>
        <xdr:to>
          <xdr:col>9</xdr:col>
          <xdr:colOff>57150</xdr:colOff>
          <xdr:row>27</xdr:row>
          <xdr:rowOff>28575</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75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26</xdr:row>
          <xdr:rowOff>114300</xdr:rowOff>
        </xdr:from>
        <xdr:to>
          <xdr:col>9</xdr:col>
          <xdr:colOff>57150</xdr:colOff>
          <xdr:row>28</xdr:row>
          <xdr:rowOff>28575</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75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27</xdr:row>
          <xdr:rowOff>114300</xdr:rowOff>
        </xdr:from>
        <xdr:to>
          <xdr:col>9</xdr:col>
          <xdr:colOff>57150</xdr:colOff>
          <xdr:row>29</xdr:row>
          <xdr:rowOff>28575</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75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24</xdr:row>
          <xdr:rowOff>114300</xdr:rowOff>
        </xdr:from>
        <xdr:to>
          <xdr:col>15</xdr:col>
          <xdr:colOff>57150</xdr:colOff>
          <xdr:row>26</xdr:row>
          <xdr:rowOff>66675</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75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25</xdr:row>
          <xdr:rowOff>114300</xdr:rowOff>
        </xdr:from>
        <xdr:to>
          <xdr:col>16</xdr:col>
          <xdr:colOff>57150</xdr:colOff>
          <xdr:row>27</xdr:row>
          <xdr:rowOff>28575</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75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26</xdr:row>
          <xdr:rowOff>114300</xdr:rowOff>
        </xdr:from>
        <xdr:to>
          <xdr:col>16</xdr:col>
          <xdr:colOff>57150</xdr:colOff>
          <xdr:row>28</xdr:row>
          <xdr:rowOff>28575</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75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27</xdr:row>
          <xdr:rowOff>114300</xdr:rowOff>
        </xdr:from>
        <xdr:to>
          <xdr:col>16</xdr:col>
          <xdr:colOff>57150</xdr:colOff>
          <xdr:row>29</xdr:row>
          <xdr:rowOff>28575</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75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76200</xdr:colOff>
          <xdr:row>24</xdr:row>
          <xdr:rowOff>114300</xdr:rowOff>
        </xdr:from>
        <xdr:to>
          <xdr:col>23</xdr:col>
          <xdr:colOff>57150</xdr:colOff>
          <xdr:row>26</xdr:row>
          <xdr:rowOff>66675</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75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30</xdr:row>
          <xdr:rowOff>114300</xdr:rowOff>
        </xdr:from>
        <xdr:to>
          <xdr:col>2</xdr:col>
          <xdr:colOff>57150</xdr:colOff>
          <xdr:row>32</xdr:row>
          <xdr:rowOff>28575</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75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31</xdr:row>
          <xdr:rowOff>114300</xdr:rowOff>
        </xdr:from>
        <xdr:to>
          <xdr:col>3</xdr:col>
          <xdr:colOff>57150</xdr:colOff>
          <xdr:row>33</xdr:row>
          <xdr:rowOff>28575</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75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32</xdr:row>
          <xdr:rowOff>114300</xdr:rowOff>
        </xdr:from>
        <xdr:to>
          <xdr:col>3</xdr:col>
          <xdr:colOff>57150</xdr:colOff>
          <xdr:row>34</xdr:row>
          <xdr:rowOff>28575</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75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33</xdr:row>
          <xdr:rowOff>114300</xdr:rowOff>
        </xdr:from>
        <xdr:to>
          <xdr:col>3</xdr:col>
          <xdr:colOff>57150</xdr:colOff>
          <xdr:row>35</xdr:row>
          <xdr:rowOff>28575</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75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34</xdr:row>
          <xdr:rowOff>114300</xdr:rowOff>
        </xdr:from>
        <xdr:to>
          <xdr:col>3</xdr:col>
          <xdr:colOff>57150</xdr:colOff>
          <xdr:row>36</xdr:row>
          <xdr:rowOff>28575</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75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35</xdr:row>
          <xdr:rowOff>114300</xdr:rowOff>
        </xdr:from>
        <xdr:to>
          <xdr:col>3</xdr:col>
          <xdr:colOff>57150</xdr:colOff>
          <xdr:row>37</xdr:row>
          <xdr:rowOff>28575</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75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36</xdr:row>
          <xdr:rowOff>114300</xdr:rowOff>
        </xdr:from>
        <xdr:to>
          <xdr:col>3</xdr:col>
          <xdr:colOff>57150</xdr:colOff>
          <xdr:row>38</xdr:row>
          <xdr:rowOff>28575</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75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37</xdr:row>
          <xdr:rowOff>114300</xdr:rowOff>
        </xdr:from>
        <xdr:to>
          <xdr:col>3</xdr:col>
          <xdr:colOff>57150</xdr:colOff>
          <xdr:row>39</xdr:row>
          <xdr:rowOff>28575</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75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38</xdr:row>
          <xdr:rowOff>114300</xdr:rowOff>
        </xdr:from>
        <xdr:to>
          <xdr:col>3</xdr:col>
          <xdr:colOff>57150</xdr:colOff>
          <xdr:row>40</xdr:row>
          <xdr:rowOff>28575</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75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39</xdr:row>
          <xdr:rowOff>114300</xdr:rowOff>
        </xdr:from>
        <xdr:to>
          <xdr:col>5</xdr:col>
          <xdr:colOff>57150</xdr:colOff>
          <xdr:row>41</xdr:row>
          <xdr:rowOff>28575</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75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40</xdr:row>
          <xdr:rowOff>114300</xdr:rowOff>
        </xdr:from>
        <xdr:to>
          <xdr:col>5</xdr:col>
          <xdr:colOff>57150</xdr:colOff>
          <xdr:row>42</xdr:row>
          <xdr:rowOff>28575</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75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41</xdr:row>
          <xdr:rowOff>114300</xdr:rowOff>
        </xdr:from>
        <xdr:to>
          <xdr:col>5</xdr:col>
          <xdr:colOff>57150</xdr:colOff>
          <xdr:row>43</xdr:row>
          <xdr:rowOff>28575</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75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76200</xdr:colOff>
          <xdr:row>30</xdr:row>
          <xdr:rowOff>114300</xdr:rowOff>
        </xdr:from>
        <xdr:to>
          <xdr:col>18</xdr:col>
          <xdr:colOff>57150</xdr:colOff>
          <xdr:row>32</xdr:row>
          <xdr:rowOff>28575</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75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31</xdr:row>
          <xdr:rowOff>114300</xdr:rowOff>
        </xdr:from>
        <xdr:to>
          <xdr:col>19</xdr:col>
          <xdr:colOff>57150</xdr:colOff>
          <xdr:row>33</xdr:row>
          <xdr:rowOff>28575</xdr:rowOff>
        </xdr:to>
        <xdr:sp macro="" textlink="">
          <xdr:nvSpPr>
            <xdr:cNvPr id="5163" name="Check Box 43" hidden="1">
              <a:extLst>
                <a:ext uri="{63B3BB69-23CF-44E3-9099-C40C66FF867C}">
                  <a14:compatExt spid="_x0000_s5163"/>
                </a:ext>
                <a:ext uri="{FF2B5EF4-FFF2-40B4-BE49-F238E27FC236}">
                  <a16:creationId xmlns:a16="http://schemas.microsoft.com/office/drawing/2014/main" id="{00000000-0008-0000-75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32</xdr:row>
          <xdr:rowOff>114300</xdr:rowOff>
        </xdr:from>
        <xdr:to>
          <xdr:col>19</xdr:col>
          <xdr:colOff>57150</xdr:colOff>
          <xdr:row>34</xdr:row>
          <xdr:rowOff>28575</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75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33</xdr:row>
          <xdr:rowOff>114300</xdr:rowOff>
        </xdr:from>
        <xdr:to>
          <xdr:col>19</xdr:col>
          <xdr:colOff>57150</xdr:colOff>
          <xdr:row>35</xdr:row>
          <xdr:rowOff>28575</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75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34</xdr:row>
          <xdr:rowOff>114300</xdr:rowOff>
        </xdr:from>
        <xdr:to>
          <xdr:col>19</xdr:col>
          <xdr:colOff>57150</xdr:colOff>
          <xdr:row>36</xdr:row>
          <xdr:rowOff>28575</xdr:rowOff>
        </xdr:to>
        <xdr:sp macro="" textlink="">
          <xdr:nvSpPr>
            <xdr:cNvPr id="5166" name="Check Box 46" hidden="1">
              <a:extLst>
                <a:ext uri="{63B3BB69-23CF-44E3-9099-C40C66FF867C}">
                  <a14:compatExt spid="_x0000_s5166"/>
                </a:ext>
                <a:ext uri="{FF2B5EF4-FFF2-40B4-BE49-F238E27FC236}">
                  <a16:creationId xmlns:a16="http://schemas.microsoft.com/office/drawing/2014/main" id="{00000000-0008-0000-75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35</xdr:row>
          <xdr:rowOff>114300</xdr:rowOff>
        </xdr:from>
        <xdr:to>
          <xdr:col>19</xdr:col>
          <xdr:colOff>57150</xdr:colOff>
          <xdr:row>37</xdr:row>
          <xdr:rowOff>28575</xdr:rowOff>
        </xdr:to>
        <xdr:sp macro="" textlink="">
          <xdr:nvSpPr>
            <xdr:cNvPr id="5167" name="Check Box 47" hidden="1">
              <a:extLst>
                <a:ext uri="{63B3BB69-23CF-44E3-9099-C40C66FF867C}">
                  <a14:compatExt spid="_x0000_s5167"/>
                </a:ext>
                <a:ext uri="{FF2B5EF4-FFF2-40B4-BE49-F238E27FC236}">
                  <a16:creationId xmlns:a16="http://schemas.microsoft.com/office/drawing/2014/main" id="{00000000-0008-0000-75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36</xdr:row>
          <xdr:rowOff>114300</xdr:rowOff>
        </xdr:from>
        <xdr:to>
          <xdr:col>19</xdr:col>
          <xdr:colOff>57150</xdr:colOff>
          <xdr:row>38</xdr:row>
          <xdr:rowOff>28575</xdr:rowOff>
        </xdr:to>
        <xdr:sp macro="" textlink="">
          <xdr:nvSpPr>
            <xdr:cNvPr id="5168" name="Check Box 48" hidden="1">
              <a:extLst>
                <a:ext uri="{63B3BB69-23CF-44E3-9099-C40C66FF867C}">
                  <a14:compatExt spid="_x0000_s5168"/>
                </a:ext>
                <a:ext uri="{FF2B5EF4-FFF2-40B4-BE49-F238E27FC236}">
                  <a16:creationId xmlns:a16="http://schemas.microsoft.com/office/drawing/2014/main" id="{00000000-0008-0000-75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37</xdr:row>
          <xdr:rowOff>114300</xdr:rowOff>
        </xdr:from>
        <xdr:to>
          <xdr:col>19</xdr:col>
          <xdr:colOff>57150</xdr:colOff>
          <xdr:row>39</xdr:row>
          <xdr:rowOff>28575</xdr:rowOff>
        </xdr:to>
        <xdr:sp macro="" textlink="">
          <xdr:nvSpPr>
            <xdr:cNvPr id="5169" name="Check Box 49" hidden="1">
              <a:extLst>
                <a:ext uri="{63B3BB69-23CF-44E3-9099-C40C66FF867C}">
                  <a14:compatExt spid="_x0000_s5169"/>
                </a:ext>
                <a:ext uri="{FF2B5EF4-FFF2-40B4-BE49-F238E27FC236}">
                  <a16:creationId xmlns:a16="http://schemas.microsoft.com/office/drawing/2014/main" id="{00000000-0008-0000-7500-00003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51</xdr:row>
          <xdr:rowOff>57150</xdr:rowOff>
        </xdr:from>
        <xdr:to>
          <xdr:col>5</xdr:col>
          <xdr:colOff>114300</xdr:colOff>
          <xdr:row>53</xdr:row>
          <xdr:rowOff>28575</xdr:rowOff>
        </xdr:to>
        <xdr:sp macro="" textlink="">
          <xdr:nvSpPr>
            <xdr:cNvPr id="5170" name="Check Box 50" hidden="1">
              <a:extLst>
                <a:ext uri="{63B3BB69-23CF-44E3-9099-C40C66FF867C}">
                  <a14:compatExt spid="_x0000_s5170"/>
                </a:ext>
                <a:ext uri="{FF2B5EF4-FFF2-40B4-BE49-F238E27FC236}">
                  <a16:creationId xmlns:a16="http://schemas.microsoft.com/office/drawing/2014/main" id="{00000000-0008-0000-7500-00003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76200</xdr:colOff>
          <xdr:row>18</xdr:row>
          <xdr:rowOff>114300</xdr:rowOff>
        </xdr:from>
        <xdr:to>
          <xdr:col>32</xdr:col>
          <xdr:colOff>57150</xdr:colOff>
          <xdr:row>20</xdr:row>
          <xdr:rowOff>28575</xdr:rowOff>
        </xdr:to>
        <xdr:sp macro="" textlink="">
          <xdr:nvSpPr>
            <xdr:cNvPr id="5171" name="Check Box 51" hidden="1">
              <a:extLst>
                <a:ext uri="{63B3BB69-23CF-44E3-9099-C40C66FF867C}">
                  <a14:compatExt spid="_x0000_s5171"/>
                </a:ext>
                <a:ext uri="{FF2B5EF4-FFF2-40B4-BE49-F238E27FC236}">
                  <a16:creationId xmlns:a16="http://schemas.microsoft.com/office/drawing/2014/main" id="{00000000-0008-0000-7500-00003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19</xdr:row>
          <xdr:rowOff>114300</xdr:rowOff>
        </xdr:from>
        <xdr:to>
          <xdr:col>33</xdr:col>
          <xdr:colOff>57150</xdr:colOff>
          <xdr:row>21</xdr:row>
          <xdr:rowOff>28575</xdr:rowOff>
        </xdr:to>
        <xdr:sp macro="" textlink="">
          <xdr:nvSpPr>
            <xdr:cNvPr id="5172" name="Check Box 52" hidden="1">
              <a:extLst>
                <a:ext uri="{63B3BB69-23CF-44E3-9099-C40C66FF867C}">
                  <a14:compatExt spid="_x0000_s5172"/>
                </a:ext>
                <a:ext uri="{FF2B5EF4-FFF2-40B4-BE49-F238E27FC236}">
                  <a16:creationId xmlns:a16="http://schemas.microsoft.com/office/drawing/2014/main" id="{00000000-0008-0000-7500-00003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20</xdr:row>
          <xdr:rowOff>114300</xdr:rowOff>
        </xdr:from>
        <xdr:to>
          <xdr:col>33</xdr:col>
          <xdr:colOff>57150</xdr:colOff>
          <xdr:row>22</xdr:row>
          <xdr:rowOff>28575</xdr:rowOff>
        </xdr:to>
        <xdr:sp macro="" textlink="">
          <xdr:nvSpPr>
            <xdr:cNvPr id="5173" name="Check Box 53" hidden="1">
              <a:extLst>
                <a:ext uri="{63B3BB69-23CF-44E3-9099-C40C66FF867C}">
                  <a14:compatExt spid="_x0000_s5173"/>
                </a:ext>
                <a:ext uri="{FF2B5EF4-FFF2-40B4-BE49-F238E27FC236}">
                  <a16:creationId xmlns:a16="http://schemas.microsoft.com/office/drawing/2014/main" id="{00000000-0008-0000-75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21</xdr:row>
          <xdr:rowOff>114300</xdr:rowOff>
        </xdr:from>
        <xdr:to>
          <xdr:col>33</xdr:col>
          <xdr:colOff>57150</xdr:colOff>
          <xdr:row>23</xdr:row>
          <xdr:rowOff>28575</xdr:rowOff>
        </xdr:to>
        <xdr:sp macro="" textlink="">
          <xdr:nvSpPr>
            <xdr:cNvPr id="5174" name="Check Box 54" hidden="1">
              <a:extLst>
                <a:ext uri="{63B3BB69-23CF-44E3-9099-C40C66FF867C}">
                  <a14:compatExt spid="_x0000_s5174"/>
                </a:ext>
                <a:ext uri="{FF2B5EF4-FFF2-40B4-BE49-F238E27FC236}">
                  <a16:creationId xmlns:a16="http://schemas.microsoft.com/office/drawing/2014/main" id="{00000000-0008-0000-7500-00003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76200</xdr:colOff>
          <xdr:row>18</xdr:row>
          <xdr:rowOff>114300</xdr:rowOff>
        </xdr:from>
        <xdr:to>
          <xdr:col>38</xdr:col>
          <xdr:colOff>57150</xdr:colOff>
          <xdr:row>20</xdr:row>
          <xdr:rowOff>28575</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75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19</xdr:row>
          <xdr:rowOff>114300</xdr:rowOff>
        </xdr:from>
        <xdr:to>
          <xdr:col>39</xdr:col>
          <xdr:colOff>57150</xdr:colOff>
          <xdr:row>21</xdr:row>
          <xdr:rowOff>28575</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75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20</xdr:row>
          <xdr:rowOff>114300</xdr:rowOff>
        </xdr:from>
        <xdr:to>
          <xdr:col>39</xdr:col>
          <xdr:colOff>57150</xdr:colOff>
          <xdr:row>22</xdr:row>
          <xdr:rowOff>28575</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75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21</xdr:row>
          <xdr:rowOff>114300</xdr:rowOff>
        </xdr:from>
        <xdr:to>
          <xdr:col>39</xdr:col>
          <xdr:colOff>57150</xdr:colOff>
          <xdr:row>23</xdr:row>
          <xdr:rowOff>28575</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75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76200</xdr:colOff>
          <xdr:row>18</xdr:row>
          <xdr:rowOff>114300</xdr:rowOff>
        </xdr:from>
        <xdr:to>
          <xdr:col>44</xdr:col>
          <xdr:colOff>57150</xdr:colOff>
          <xdr:row>20</xdr:row>
          <xdr:rowOff>28575</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75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76200</xdr:colOff>
          <xdr:row>19</xdr:row>
          <xdr:rowOff>114300</xdr:rowOff>
        </xdr:from>
        <xdr:to>
          <xdr:col>45</xdr:col>
          <xdr:colOff>57150</xdr:colOff>
          <xdr:row>21</xdr:row>
          <xdr:rowOff>28575</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75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76200</xdr:colOff>
          <xdr:row>20</xdr:row>
          <xdr:rowOff>114300</xdr:rowOff>
        </xdr:from>
        <xdr:to>
          <xdr:col>45</xdr:col>
          <xdr:colOff>57150</xdr:colOff>
          <xdr:row>22</xdr:row>
          <xdr:rowOff>28575</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75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76200</xdr:colOff>
          <xdr:row>21</xdr:row>
          <xdr:rowOff>114300</xdr:rowOff>
        </xdr:from>
        <xdr:to>
          <xdr:col>45</xdr:col>
          <xdr:colOff>57150</xdr:colOff>
          <xdr:row>23</xdr:row>
          <xdr:rowOff>28575</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75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76200</xdr:colOff>
          <xdr:row>18</xdr:row>
          <xdr:rowOff>114300</xdr:rowOff>
        </xdr:from>
        <xdr:to>
          <xdr:col>50</xdr:col>
          <xdr:colOff>57150</xdr:colOff>
          <xdr:row>20</xdr:row>
          <xdr:rowOff>28575</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75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76200</xdr:colOff>
          <xdr:row>19</xdr:row>
          <xdr:rowOff>114300</xdr:rowOff>
        </xdr:from>
        <xdr:to>
          <xdr:col>51</xdr:col>
          <xdr:colOff>57150</xdr:colOff>
          <xdr:row>21</xdr:row>
          <xdr:rowOff>28575</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75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76200</xdr:colOff>
          <xdr:row>20</xdr:row>
          <xdr:rowOff>114300</xdr:rowOff>
        </xdr:from>
        <xdr:to>
          <xdr:col>51</xdr:col>
          <xdr:colOff>57150</xdr:colOff>
          <xdr:row>22</xdr:row>
          <xdr:rowOff>28575</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75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76200</xdr:colOff>
          <xdr:row>21</xdr:row>
          <xdr:rowOff>114300</xdr:rowOff>
        </xdr:from>
        <xdr:to>
          <xdr:col>51</xdr:col>
          <xdr:colOff>57150</xdr:colOff>
          <xdr:row>23</xdr:row>
          <xdr:rowOff>28575</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75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76200</xdr:colOff>
          <xdr:row>24</xdr:row>
          <xdr:rowOff>114300</xdr:rowOff>
        </xdr:from>
        <xdr:to>
          <xdr:col>32</xdr:col>
          <xdr:colOff>57150</xdr:colOff>
          <xdr:row>26</xdr:row>
          <xdr:rowOff>66675</xdr:rowOff>
        </xdr:to>
        <xdr:sp macro="" textlink="">
          <xdr:nvSpPr>
            <xdr:cNvPr id="5187" name="Check Box 67" hidden="1">
              <a:extLst>
                <a:ext uri="{63B3BB69-23CF-44E3-9099-C40C66FF867C}">
                  <a14:compatExt spid="_x0000_s5187"/>
                </a:ext>
                <a:ext uri="{FF2B5EF4-FFF2-40B4-BE49-F238E27FC236}">
                  <a16:creationId xmlns:a16="http://schemas.microsoft.com/office/drawing/2014/main" id="{00000000-0008-0000-7500-00004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25</xdr:row>
          <xdr:rowOff>114300</xdr:rowOff>
        </xdr:from>
        <xdr:to>
          <xdr:col>33</xdr:col>
          <xdr:colOff>57150</xdr:colOff>
          <xdr:row>27</xdr:row>
          <xdr:rowOff>28575</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75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26</xdr:row>
          <xdr:rowOff>114300</xdr:rowOff>
        </xdr:from>
        <xdr:to>
          <xdr:col>33</xdr:col>
          <xdr:colOff>57150</xdr:colOff>
          <xdr:row>28</xdr:row>
          <xdr:rowOff>28575</xdr:rowOff>
        </xdr:to>
        <xdr:sp macro="" textlink="">
          <xdr:nvSpPr>
            <xdr:cNvPr id="5189" name="Check Box 69" hidden="1">
              <a:extLst>
                <a:ext uri="{63B3BB69-23CF-44E3-9099-C40C66FF867C}">
                  <a14:compatExt spid="_x0000_s5189"/>
                </a:ext>
                <a:ext uri="{FF2B5EF4-FFF2-40B4-BE49-F238E27FC236}">
                  <a16:creationId xmlns:a16="http://schemas.microsoft.com/office/drawing/2014/main" id="{00000000-0008-0000-7500-00004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27</xdr:row>
          <xdr:rowOff>114300</xdr:rowOff>
        </xdr:from>
        <xdr:to>
          <xdr:col>33</xdr:col>
          <xdr:colOff>57150</xdr:colOff>
          <xdr:row>29</xdr:row>
          <xdr:rowOff>28575</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75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76200</xdr:colOff>
          <xdr:row>24</xdr:row>
          <xdr:rowOff>114300</xdr:rowOff>
        </xdr:from>
        <xdr:to>
          <xdr:col>38</xdr:col>
          <xdr:colOff>57150</xdr:colOff>
          <xdr:row>26</xdr:row>
          <xdr:rowOff>66675</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75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25</xdr:row>
          <xdr:rowOff>114300</xdr:rowOff>
        </xdr:from>
        <xdr:to>
          <xdr:col>39</xdr:col>
          <xdr:colOff>57150</xdr:colOff>
          <xdr:row>27</xdr:row>
          <xdr:rowOff>28575</xdr:rowOff>
        </xdr:to>
        <xdr:sp macro="" textlink="">
          <xdr:nvSpPr>
            <xdr:cNvPr id="5192" name="Check Box 72" hidden="1">
              <a:extLst>
                <a:ext uri="{63B3BB69-23CF-44E3-9099-C40C66FF867C}">
                  <a14:compatExt spid="_x0000_s5192"/>
                </a:ext>
                <a:ext uri="{FF2B5EF4-FFF2-40B4-BE49-F238E27FC236}">
                  <a16:creationId xmlns:a16="http://schemas.microsoft.com/office/drawing/2014/main" id="{00000000-0008-0000-7500-00004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26</xdr:row>
          <xdr:rowOff>114300</xdr:rowOff>
        </xdr:from>
        <xdr:to>
          <xdr:col>39</xdr:col>
          <xdr:colOff>57150</xdr:colOff>
          <xdr:row>28</xdr:row>
          <xdr:rowOff>28575</xdr:rowOff>
        </xdr:to>
        <xdr:sp macro="" textlink="">
          <xdr:nvSpPr>
            <xdr:cNvPr id="5193" name="Check Box 73" hidden="1">
              <a:extLst>
                <a:ext uri="{63B3BB69-23CF-44E3-9099-C40C66FF867C}">
                  <a14:compatExt spid="_x0000_s5193"/>
                </a:ext>
                <a:ext uri="{FF2B5EF4-FFF2-40B4-BE49-F238E27FC236}">
                  <a16:creationId xmlns:a16="http://schemas.microsoft.com/office/drawing/2014/main" id="{00000000-0008-0000-7500-00004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27</xdr:row>
          <xdr:rowOff>114300</xdr:rowOff>
        </xdr:from>
        <xdr:to>
          <xdr:col>39</xdr:col>
          <xdr:colOff>57150</xdr:colOff>
          <xdr:row>29</xdr:row>
          <xdr:rowOff>28575</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75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76200</xdr:colOff>
          <xdr:row>24</xdr:row>
          <xdr:rowOff>114300</xdr:rowOff>
        </xdr:from>
        <xdr:to>
          <xdr:col>45</xdr:col>
          <xdr:colOff>57150</xdr:colOff>
          <xdr:row>26</xdr:row>
          <xdr:rowOff>66675</xdr:rowOff>
        </xdr:to>
        <xdr:sp macro="" textlink="">
          <xdr:nvSpPr>
            <xdr:cNvPr id="5195" name="Check Box 75" hidden="1">
              <a:extLst>
                <a:ext uri="{63B3BB69-23CF-44E3-9099-C40C66FF867C}">
                  <a14:compatExt spid="_x0000_s5195"/>
                </a:ext>
                <a:ext uri="{FF2B5EF4-FFF2-40B4-BE49-F238E27FC236}">
                  <a16:creationId xmlns:a16="http://schemas.microsoft.com/office/drawing/2014/main" id="{00000000-0008-0000-7500-00004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76200</xdr:colOff>
          <xdr:row>25</xdr:row>
          <xdr:rowOff>114300</xdr:rowOff>
        </xdr:from>
        <xdr:to>
          <xdr:col>46</xdr:col>
          <xdr:colOff>57150</xdr:colOff>
          <xdr:row>27</xdr:row>
          <xdr:rowOff>28575</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75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76200</xdr:colOff>
          <xdr:row>26</xdr:row>
          <xdr:rowOff>114300</xdr:rowOff>
        </xdr:from>
        <xdr:to>
          <xdr:col>46</xdr:col>
          <xdr:colOff>57150</xdr:colOff>
          <xdr:row>28</xdr:row>
          <xdr:rowOff>28575</xdr:rowOff>
        </xdr:to>
        <xdr:sp macro="" textlink="">
          <xdr:nvSpPr>
            <xdr:cNvPr id="5197" name="Check Box 77" hidden="1">
              <a:extLst>
                <a:ext uri="{63B3BB69-23CF-44E3-9099-C40C66FF867C}">
                  <a14:compatExt spid="_x0000_s5197"/>
                </a:ext>
                <a:ext uri="{FF2B5EF4-FFF2-40B4-BE49-F238E27FC236}">
                  <a16:creationId xmlns:a16="http://schemas.microsoft.com/office/drawing/2014/main" id="{00000000-0008-0000-7500-00004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76200</xdr:colOff>
          <xdr:row>27</xdr:row>
          <xdr:rowOff>114300</xdr:rowOff>
        </xdr:from>
        <xdr:to>
          <xdr:col>46</xdr:col>
          <xdr:colOff>57150</xdr:colOff>
          <xdr:row>29</xdr:row>
          <xdr:rowOff>28575</xdr:rowOff>
        </xdr:to>
        <xdr:sp macro="" textlink="">
          <xdr:nvSpPr>
            <xdr:cNvPr id="5198" name="Check Box 78" hidden="1">
              <a:extLst>
                <a:ext uri="{63B3BB69-23CF-44E3-9099-C40C66FF867C}">
                  <a14:compatExt spid="_x0000_s5198"/>
                </a:ext>
                <a:ext uri="{FF2B5EF4-FFF2-40B4-BE49-F238E27FC236}">
                  <a16:creationId xmlns:a16="http://schemas.microsoft.com/office/drawing/2014/main" id="{00000000-0008-0000-7500-00004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51</xdr:col>
          <xdr:colOff>76200</xdr:colOff>
          <xdr:row>24</xdr:row>
          <xdr:rowOff>114300</xdr:rowOff>
        </xdr:from>
        <xdr:to>
          <xdr:col>53</xdr:col>
          <xdr:colOff>57150</xdr:colOff>
          <xdr:row>26</xdr:row>
          <xdr:rowOff>66675</xdr:rowOff>
        </xdr:to>
        <xdr:sp macro="" textlink="">
          <xdr:nvSpPr>
            <xdr:cNvPr id="5199" name="Check Box 79" hidden="1">
              <a:extLst>
                <a:ext uri="{63B3BB69-23CF-44E3-9099-C40C66FF867C}">
                  <a14:compatExt spid="_x0000_s5199"/>
                </a:ext>
                <a:ext uri="{FF2B5EF4-FFF2-40B4-BE49-F238E27FC236}">
                  <a16:creationId xmlns:a16="http://schemas.microsoft.com/office/drawing/2014/main" id="{00000000-0008-0000-7500-00004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76200</xdr:colOff>
          <xdr:row>30</xdr:row>
          <xdr:rowOff>114300</xdr:rowOff>
        </xdr:from>
        <xdr:to>
          <xdr:col>32</xdr:col>
          <xdr:colOff>57150</xdr:colOff>
          <xdr:row>32</xdr:row>
          <xdr:rowOff>28575</xdr:rowOff>
        </xdr:to>
        <xdr:sp macro="" textlink="">
          <xdr:nvSpPr>
            <xdr:cNvPr id="5200" name="Check Box 80" hidden="1">
              <a:extLst>
                <a:ext uri="{63B3BB69-23CF-44E3-9099-C40C66FF867C}">
                  <a14:compatExt spid="_x0000_s5200"/>
                </a:ext>
                <a:ext uri="{FF2B5EF4-FFF2-40B4-BE49-F238E27FC236}">
                  <a16:creationId xmlns:a16="http://schemas.microsoft.com/office/drawing/2014/main" id="{00000000-0008-0000-7500-00005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31</xdr:row>
          <xdr:rowOff>114300</xdr:rowOff>
        </xdr:from>
        <xdr:to>
          <xdr:col>33</xdr:col>
          <xdr:colOff>57150</xdr:colOff>
          <xdr:row>33</xdr:row>
          <xdr:rowOff>28575</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75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32</xdr:row>
          <xdr:rowOff>114300</xdr:rowOff>
        </xdr:from>
        <xdr:to>
          <xdr:col>33</xdr:col>
          <xdr:colOff>57150</xdr:colOff>
          <xdr:row>34</xdr:row>
          <xdr:rowOff>28575</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75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33</xdr:row>
          <xdr:rowOff>114300</xdr:rowOff>
        </xdr:from>
        <xdr:to>
          <xdr:col>33</xdr:col>
          <xdr:colOff>57150</xdr:colOff>
          <xdr:row>35</xdr:row>
          <xdr:rowOff>28575</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75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34</xdr:row>
          <xdr:rowOff>114300</xdr:rowOff>
        </xdr:from>
        <xdr:to>
          <xdr:col>33</xdr:col>
          <xdr:colOff>57150</xdr:colOff>
          <xdr:row>36</xdr:row>
          <xdr:rowOff>28575</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75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35</xdr:row>
          <xdr:rowOff>114300</xdr:rowOff>
        </xdr:from>
        <xdr:to>
          <xdr:col>33</xdr:col>
          <xdr:colOff>57150</xdr:colOff>
          <xdr:row>37</xdr:row>
          <xdr:rowOff>28575</xdr:rowOff>
        </xdr:to>
        <xdr:sp macro="" textlink="">
          <xdr:nvSpPr>
            <xdr:cNvPr id="5205" name="Check Box 85" hidden="1">
              <a:extLst>
                <a:ext uri="{63B3BB69-23CF-44E3-9099-C40C66FF867C}">
                  <a14:compatExt spid="_x0000_s5205"/>
                </a:ext>
                <a:ext uri="{FF2B5EF4-FFF2-40B4-BE49-F238E27FC236}">
                  <a16:creationId xmlns:a16="http://schemas.microsoft.com/office/drawing/2014/main" id="{00000000-0008-0000-7500-00005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36</xdr:row>
          <xdr:rowOff>114300</xdr:rowOff>
        </xdr:from>
        <xdr:to>
          <xdr:col>33</xdr:col>
          <xdr:colOff>57150</xdr:colOff>
          <xdr:row>38</xdr:row>
          <xdr:rowOff>28575</xdr:rowOff>
        </xdr:to>
        <xdr:sp macro="" textlink="">
          <xdr:nvSpPr>
            <xdr:cNvPr id="5206" name="Check Box 86" hidden="1">
              <a:extLst>
                <a:ext uri="{63B3BB69-23CF-44E3-9099-C40C66FF867C}">
                  <a14:compatExt spid="_x0000_s5206"/>
                </a:ext>
                <a:ext uri="{FF2B5EF4-FFF2-40B4-BE49-F238E27FC236}">
                  <a16:creationId xmlns:a16="http://schemas.microsoft.com/office/drawing/2014/main" id="{00000000-0008-0000-7500-00005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37</xdr:row>
          <xdr:rowOff>114300</xdr:rowOff>
        </xdr:from>
        <xdr:to>
          <xdr:col>33</xdr:col>
          <xdr:colOff>57150</xdr:colOff>
          <xdr:row>39</xdr:row>
          <xdr:rowOff>28575</xdr:rowOff>
        </xdr:to>
        <xdr:sp macro="" textlink="">
          <xdr:nvSpPr>
            <xdr:cNvPr id="5207" name="Check Box 87" hidden="1">
              <a:extLst>
                <a:ext uri="{63B3BB69-23CF-44E3-9099-C40C66FF867C}">
                  <a14:compatExt spid="_x0000_s5207"/>
                </a:ext>
                <a:ext uri="{FF2B5EF4-FFF2-40B4-BE49-F238E27FC236}">
                  <a16:creationId xmlns:a16="http://schemas.microsoft.com/office/drawing/2014/main" id="{00000000-0008-0000-7500-00005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76200</xdr:colOff>
          <xdr:row>38</xdr:row>
          <xdr:rowOff>114300</xdr:rowOff>
        </xdr:from>
        <xdr:to>
          <xdr:col>33</xdr:col>
          <xdr:colOff>57150</xdr:colOff>
          <xdr:row>40</xdr:row>
          <xdr:rowOff>28575</xdr:rowOff>
        </xdr:to>
        <xdr:sp macro="" textlink="">
          <xdr:nvSpPr>
            <xdr:cNvPr id="5208" name="Check Box 88" hidden="1">
              <a:extLst>
                <a:ext uri="{63B3BB69-23CF-44E3-9099-C40C66FF867C}">
                  <a14:compatExt spid="_x0000_s5208"/>
                </a:ext>
                <a:ext uri="{FF2B5EF4-FFF2-40B4-BE49-F238E27FC236}">
                  <a16:creationId xmlns:a16="http://schemas.microsoft.com/office/drawing/2014/main" id="{00000000-0008-0000-7500-00005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39</xdr:row>
          <xdr:rowOff>114300</xdr:rowOff>
        </xdr:from>
        <xdr:to>
          <xdr:col>35</xdr:col>
          <xdr:colOff>57150</xdr:colOff>
          <xdr:row>41</xdr:row>
          <xdr:rowOff>28575</xdr:rowOff>
        </xdr:to>
        <xdr:sp macro="" textlink="">
          <xdr:nvSpPr>
            <xdr:cNvPr id="5209" name="Check Box 89" hidden="1">
              <a:extLst>
                <a:ext uri="{63B3BB69-23CF-44E3-9099-C40C66FF867C}">
                  <a14:compatExt spid="_x0000_s5209"/>
                </a:ext>
                <a:ext uri="{FF2B5EF4-FFF2-40B4-BE49-F238E27FC236}">
                  <a16:creationId xmlns:a16="http://schemas.microsoft.com/office/drawing/2014/main" id="{00000000-0008-0000-7500-00005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40</xdr:row>
          <xdr:rowOff>114300</xdr:rowOff>
        </xdr:from>
        <xdr:to>
          <xdr:col>35</xdr:col>
          <xdr:colOff>57150</xdr:colOff>
          <xdr:row>42</xdr:row>
          <xdr:rowOff>28575</xdr:rowOff>
        </xdr:to>
        <xdr:sp macro="" textlink="">
          <xdr:nvSpPr>
            <xdr:cNvPr id="5210" name="Check Box 90" hidden="1">
              <a:extLst>
                <a:ext uri="{63B3BB69-23CF-44E3-9099-C40C66FF867C}">
                  <a14:compatExt spid="_x0000_s5210"/>
                </a:ext>
                <a:ext uri="{FF2B5EF4-FFF2-40B4-BE49-F238E27FC236}">
                  <a16:creationId xmlns:a16="http://schemas.microsoft.com/office/drawing/2014/main" id="{00000000-0008-0000-7500-00005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41</xdr:row>
          <xdr:rowOff>114300</xdr:rowOff>
        </xdr:from>
        <xdr:to>
          <xdr:col>35</xdr:col>
          <xdr:colOff>57150</xdr:colOff>
          <xdr:row>43</xdr:row>
          <xdr:rowOff>28575</xdr:rowOff>
        </xdr:to>
        <xdr:sp macro="" textlink="">
          <xdr:nvSpPr>
            <xdr:cNvPr id="5211" name="Check Box 91" hidden="1">
              <a:extLst>
                <a:ext uri="{63B3BB69-23CF-44E3-9099-C40C66FF867C}">
                  <a14:compatExt spid="_x0000_s5211"/>
                </a:ext>
                <a:ext uri="{FF2B5EF4-FFF2-40B4-BE49-F238E27FC236}">
                  <a16:creationId xmlns:a16="http://schemas.microsoft.com/office/drawing/2014/main" id="{00000000-0008-0000-7500-00005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76200</xdr:colOff>
          <xdr:row>30</xdr:row>
          <xdr:rowOff>114300</xdr:rowOff>
        </xdr:from>
        <xdr:to>
          <xdr:col>48</xdr:col>
          <xdr:colOff>57150</xdr:colOff>
          <xdr:row>32</xdr:row>
          <xdr:rowOff>28575</xdr:rowOff>
        </xdr:to>
        <xdr:sp macro="" textlink="">
          <xdr:nvSpPr>
            <xdr:cNvPr id="5212" name="Check Box 92" hidden="1">
              <a:extLst>
                <a:ext uri="{63B3BB69-23CF-44E3-9099-C40C66FF867C}">
                  <a14:compatExt spid="_x0000_s5212"/>
                </a:ext>
                <a:ext uri="{FF2B5EF4-FFF2-40B4-BE49-F238E27FC236}">
                  <a16:creationId xmlns:a16="http://schemas.microsoft.com/office/drawing/2014/main" id="{00000000-0008-0000-7500-00005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31</xdr:row>
          <xdr:rowOff>114300</xdr:rowOff>
        </xdr:from>
        <xdr:to>
          <xdr:col>49</xdr:col>
          <xdr:colOff>57150</xdr:colOff>
          <xdr:row>33</xdr:row>
          <xdr:rowOff>28575</xdr:rowOff>
        </xdr:to>
        <xdr:sp macro="" textlink="">
          <xdr:nvSpPr>
            <xdr:cNvPr id="5213" name="Check Box 93" hidden="1">
              <a:extLst>
                <a:ext uri="{63B3BB69-23CF-44E3-9099-C40C66FF867C}">
                  <a14:compatExt spid="_x0000_s5213"/>
                </a:ext>
                <a:ext uri="{FF2B5EF4-FFF2-40B4-BE49-F238E27FC236}">
                  <a16:creationId xmlns:a16="http://schemas.microsoft.com/office/drawing/2014/main" id="{00000000-0008-0000-7500-00005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32</xdr:row>
          <xdr:rowOff>114300</xdr:rowOff>
        </xdr:from>
        <xdr:to>
          <xdr:col>49</xdr:col>
          <xdr:colOff>57150</xdr:colOff>
          <xdr:row>34</xdr:row>
          <xdr:rowOff>28575</xdr:rowOff>
        </xdr:to>
        <xdr:sp macro="" textlink="">
          <xdr:nvSpPr>
            <xdr:cNvPr id="5214" name="Check Box 94" hidden="1">
              <a:extLst>
                <a:ext uri="{63B3BB69-23CF-44E3-9099-C40C66FF867C}">
                  <a14:compatExt spid="_x0000_s5214"/>
                </a:ext>
                <a:ext uri="{FF2B5EF4-FFF2-40B4-BE49-F238E27FC236}">
                  <a16:creationId xmlns:a16="http://schemas.microsoft.com/office/drawing/2014/main" id="{00000000-0008-0000-7500-00005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33</xdr:row>
          <xdr:rowOff>114300</xdr:rowOff>
        </xdr:from>
        <xdr:to>
          <xdr:col>49</xdr:col>
          <xdr:colOff>57150</xdr:colOff>
          <xdr:row>35</xdr:row>
          <xdr:rowOff>28575</xdr:rowOff>
        </xdr:to>
        <xdr:sp macro="" textlink="">
          <xdr:nvSpPr>
            <xdr:cNvPr id="5215" name="Check Box 95" hidden="1">
              <a:extLst>
                <a:ext uri="{63B3BB69-23CF-44E3-9099-C40C66FF867C}">
                  <a14:compatExt spid="_x0000_s5215"/>
                </a:ext>
                <a:ext uri="{FF2B5EF4-FFF2-40B4-BE49-F238E27FC236}">
                  <a16:creationId xmlns:a16="http://schemas.microsoft.com/office/drawing/2014/main" id="{00000000-0008-0000-7500-00005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34</xdr:row>
          <xdr:rowOff>114300</xdr:rowOff>
        </xdr:from>
        <xdr:to>
          <xdr:col>49</xdr:col>
          <xdr:colOff>57150</xdr:colOff>
          <xdr:row>36</xdr:row>
          <xdr:rowOff>28575</xdr:rowOff>
        </xdr:to>
        <xdr:sp macro="" textlink="">
          <xdr:nvSpPr>
            <xdr:cNvPr id="5216" name="Check Box 96" hidden="1">
              <a:extLst>
                <a:ext uri="{63B3BB69-23CF-44E3-9099-C40C66FF867C}">
                  <a14:compatExt spid="_x0000_s5216"/>
                </a:ext>
                <a:ext uri="{FF2B5EF4-FFF2-40B4-BE49-F238E27FC236}">
                  <a16:creationId xmlns:a16="http://schemas.microsoft.com/office/drawing/2014/main" id="{00000000-0008-0000-7500-00006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35</xdr:row>
          <xdr:rowOff>114300</xdr:rowOff>
        </xdr:from>
        <xdr:to>
          <xdr:col>49</xdr:col>
          <xdr:colOff>57150</xdr:colOff>
          <xdr:row>37</xdr:row>
          <xdr:rowOff>28575</xdr:rowOff>
        </xdr:to>
        <xdr:sp macro="" textlink="">
          <xdr:nvSpPr>
            <xdr:cNvPr id="5217" name="Check Box 97" hidden="1">
              <a:extLst>
                <a:ext uri="{63B3BB69-23CF-44E3-9099-C40C66FF867C}">
                  <a14:compatExt spid="_x0000_s5217"/>
                </a:ext>
                <a:ext uri="{FF2B5EF4-FFF2-40B4-BE49-F238E27FC236}">
                  <a16:creationId xmlns:a16="http://schemas.microsoft.com/office/drawing/2014/main" id="{00000000-0008-0000-7500-00006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36</xdr:row>
          <xdr:rowOff>114300</xdr:rowOff>
        </xdr:from>
        <xdr:to>
          <xdr:col>49</xdr:col>
          <xdr:colOff>57150</xdr:colOff>
          <xdr:row>38</xdr:row>
          <xdr:rowOff>28575</xdr:rowOff>
        </xdr:to>
        <xdr:sp macro="" textlink="">
          <xdr:nvSpPr>
            <xdr:cNvPr id="5218" name="Check Box 98" hidden="1">
              <a:extLst>
                <a:ext uri="{63B3BB69-23CF-44E3-9099-C40C66FF867C}">
                  <a14:compatExt spid="_x0000_s5218"/>
                </a:ext>
                <a:ext uri="{FF2B5EF4-FFF2-40B4-BE49-F238E27FC236}">
                  <a16:creationId xmlns:a16="http://schemas.microsoft.com/office/drawing/2014/main" id="{00000000-0008-0000-7500-00006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76200</xdr:colOff>
          <xdr:row>37</xdr:row>
          <xdr:rowOff>114300</xdr:rowOff>
        </xdr:from>
        <xdr:to>
          <xdr:col>49</xdr:col>
          <xdr:colOff>57150</xdr:colOff>
          <xdr:row>39</xdr:row>
          <xdr:rowOff>28575</xdr:rowOff>
        </xdr:to>
        <xdr:sp macro="" textlink="">
          <xdr:nvSpPr>
            <xdr:cNvPr id="5219" name="Check Box 99" hidden="1">
              <a:extLst>
                <a:ext uri="{63B3BB69-23CF-44E3-9099-C40C66FF867C}">
                  <a14:compatExt spid="_x0000_s5219"/>
                </a:ext>
                <a:ext uri="{FF2B5EF4-FFF2-40B4-BE49-F238E27FC236}">
                  <a16:creationId xmlns:a16="http://schemas.microsoft.com/office/drawing/2014/main" id="{00000000-0008-0000-7500-00006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xdr:colOff>
          <xdr:row>51</xdr:row>
          <xdr:rowOff>57150</xdr:rowOff>
        </xdr:from>
        <xdr:to>
          <xdr:col>35</xdr:col>
          <xdr:colOff>114300</xdr:colOff>
          <xdr:row>53</xdr:row>
          <xdr:rowOff>28575</xdr:rowOff>
        </xdr:to>
        <xdr:sp macro="" textlink="">
          <xdr:nvSpPr>
            <xdr:cNvPr id="5220" name="Check Box 100" hidden="1">
              <a:extLst>
                <a:ext uri="{63B3BB69-23CF-44E3-9099-C40C66FF867C}">
                  <a14:compatExt spid="_x0000_s5220"/>
                </a:ext>
                <a:ext uri="{FF2B5EF4-FFF2-40B4-BE49-F238E27FC236}">
                  <a16:creationId xmlns:a16="http://schemas.microsoft.com/office/drawing/2014/main" id="{00000000-0008-0000-7500-00006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76200</xdr:colOff>
          <xdr:row>18</xdr:row>
          <xdr:rowOff>114300</xdr:rowOff>
        </xdr:from>
        <xdr:to>
          <xdr:col>62</xdr:col>
          <xdr:colOff>57150</xdr:colOff>
          <xdr:row>20</xdr:row>
          <xdr:rowOff>28575</xdr:rowOff>
        </xdr:to>
        <xdr:sp macro="" textlink="">
          <xdr:nvSpPr>
            <xdr:cNvPr id="5221" name="Check Box 101" hidden="1">
              <a:extLst>
                <a:ext uri="{63B3BB69-23CF-44E3-9099-C40C66FF867C}">
                  <a14:compatExt spid="_x0000_s5221"/>
                </a:ext>
                <a:ext uri="{FF2B5EF4-FFF2-40B4-BE49-F238E27FC236}">
                  <a16:creationId xmlns:a16="http://schemas.microsoft.com/office/drawing/2014/main" id="{00000000-0008-0000-7500-00006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19</xdr:row>
          <xdr:rowOff>114300</xdr:rowOff>
        </xdr:from>
        <xdr:to>
          <xdr:col>63</xdr:col>
          <xdr:colOff>57150</xdr:colOff>
          <xdr:row>21</xdr:row>
          <xdr:rowOff>28575</xdr:rowOff>
        </xdr:to>
        <xdr:sp macro="" textlink="">
          <xdr:nvSpPr>
            <xdr:cNvPr id="5222" name="Check Box 102" hidden="1">
              <a:extLst>
                <a:ext uri="{63B3BB69-23CF-44E3-9099-C40C66FF867C}">
                  <a14:compatExt spid="_x0000_s5222"/>
                </a:ext>
                <a:ext uri="{FF2B5EF4-FFF2-40B4-BE49-F238E27FC236}">
                  <a16:creationId xmlns:a16="http://schemas.microsoft.com/office/drawing/2014/main" id="{00000000-0008-0000-7500-00006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20</xdr:row>
          <xdr:rowOff>114300</xdr:rowOff>
        </xdr:from>
        <xdr:to>
          <xdr:col>63</xdr:col>
          <xdr:colOff>57150</xdr:colOff>
          <xdr:row>22</xdr:row>
          <xdr:rowOff>28575</xdr:rowOff>
        </xdr:to>
        <xdr:sp macro="" textlink="">
          <xdr:nvSpPr>
            <xdr:cNvPr id="5223" name="Check Box 103" hidden="1">
              <a:extLst>
                <a:ext uri="{63B3BB69-23CF-44E3-9099-C40C66FF867C}">
                  <a14:compatExt spid="_x0000_s5223"/>
                </a:ext>
                <a:ext uri="{FF2B5EF4-FFF2-40B4-BE49-F238E27FC236}">
                  <a16:creationId xmlns:a16="http://schemas.microsoft.com/office/drawing/2014/main" id="{00000000-0008-0000-7500-00006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21</xdr:row>
          <xdr:rowOff>114300</xdr:rowOff>
        </xdr:from>
        <xdr:to>
          <xdr:col>63</xdr:col>
          <xdr:colOff>57150</xdr:colOff>
          <xdr:row>23</xdr:row>
          <xdr:rowOff>28575</xdr:rowOff>
        </xdr:to>
        <xdr:sp macro="" textlink="">
          <xdr:nvSpPr>
            <xdr:cNvPr id="5224" name="Check Box 104" hidden="1">
              <a:extLst>
                <a:ext uri="{63B3BB69-23CF-44E3-9099-C40C66FF867C}">
                  <a14:compatExt spid="_x0000_s5224"/>
                </a:ext>
                <a:ext uri="{FF2B5EF4-FFF2-40B4-BE49-F238E27FC236}">
                  <a16:creationId xmlns:a16="http://schemas.microsoft.com/office/drawing/2014/main" id="{00000000-0008-0000-7500-00006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66</xdr:col>
          <xdr:colOff>76200</xdr:colOff>
          <xdr:row>18</xdr:row>
          <xdr:rowOff>114300</xdr:rowOff>
        </xdr:from>
        <xdr:to>
          <xdr:col>68</xdr:col>
          <xdr:colOff>57150</xdr:colOff>
          <xdr:row>20</xdr:row>
          <xdr:rowOff>28575</xdr:rowOff>
        </xdr:to>
        <xdr:sp macro="" textlink="">
          <xdr:nvSpPr>
            <xdr:cNvPr id="5225" name="Check Box 105" hidden="1">
              <a:extLst>
                <a:ext uri="{63B3BB69-23CF-44E3-9099-C40C66FF867C}">
                  <a14:compatExt spid="_x0000_s5225"/>
                </a:ext>
                <a:ext uri="{FF2B5EF4-FFF2-40B4-BE49-F238E27FC236}">
                  <a16:creationId xmlns:a16="http://schemas.microsoft.com/office/drawing/2014/main" id="{00000000-0008-0000-7500-00006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19</xdr:row>
          <xdr:rowOff>114300</xdr:rowOff>
        </xdr:from>
        <xdr:to>
          <xdr:col>69</xdr:col>
          <xdr:colOff>57150</xdr:colOff>
          <xdr:row>21</xdr:row>
          <xdr:rowOff>28575</xdr:rowOff>
        </xdr:to>
        <xdr:sp macro="" textlink="">
          <xdr:nvSpPr>
            <xdr:cNvPr id="5226" name="Check Box 106" hidden="1">
              <a:extLst>
                <a:ext uri="{63B3BB69-23CF-44E3-9099-C40C66FF867C}">
                  <a14:compatExt spid="_x0000_s5226"/>
                </a:ext>
                <a:ext uri="{FF2B5EF4-FFF2-40B4-BE49-F238E27FC236}">
                  <a16:creationId xmlns:a16="http://schemas.microsoft.com/office/drawing/2014/main" id="{00000000-0008-0000-7500-00006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20</xdr:row>
          <xdr:rowOff>114300</xdr:rowOff>
        </xdr:from>
        <xdr:to>
          <xdr:col>69</xdr:col>
          <xdr:colOff>57150</xdr:colOff>
          <xdr:row>22</xdr:row>
          <xdr:rowOff>28575</xdr:rowOff>
        </xdr:to>
        <xdr:sp macro="" textlink="">
          <xdr:nvSpPr>
            <xdr:cNvPr id="5227" name="Check Box 107" hidden="1">
              <a:extLst>
                <a:ext uri="{63B3BB69-23CF-44E3-9099-C40C66FF867C}">
                  <a14:compatExt spid="_x0000_s5227"/>
                </a:ext>
                <a:ext uri="{FF2B5EF4-FFF2-40B4-BE49-F238E27FC236}">
                  <a16:creationId xmlns:a16="http://schemas.microsoft.com/office/drawing/2014/main" id="{00000000-0008-0000-7500-00006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21</xdr:row>
          <xdr:rowOff>114300</xdr:rowOff>
        </xdr:from>
        <xdr:to>
          <xdr:col>69</xdr:col>
          <xdr:colOff>57150</xdr:colOff>
          <xdr:row>23</xdr:row>
          <xdr:rowOff>28575</xdr:rowOff>
        </xdr:to>
        <xdr:sp macro="" textlink="">
          <xdr:nvSpPr>
            <xdr:cNvPr id="5228" name="Check Box 108" hidden="1">
              <a:extLst>
                <a:ext uri="{63B3BB69-23CF-44E3-9099-C40C66FF867C}">
                  <a14:compatExt spid="_x0000_s5228"/>
                </a:ext>
                <a:ext uri="{FF2B5EF4-FFF2-40B4-BE49-F238E27FC236}">
                  <a16:creationId xmlns:a16="http://schemas.microsoft.com/office/drawing/2014/main" id="{00000000-0008-0000-7500-00006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72</xdr:col>
          <xdr:colOff>76200</xdr:colOff>
          <xdr:row>18</xdr:row>
          <xdr:rowOff>114300</xdr:rowOff>
        </xdr:from>
        <xdr:to>
          <xdr:col>74</xdr:col>
          <xdr:colOff>57150</xdr:colOff>
          <xdr:row>20</xdr:row>
          <xdr:rowOff>28575</xdr:rowOff>
        </xdr:to>
        <xdr:sp macro="" textlink="">
          <xdr:nvSpPr>
            <xdr:cNvPr id="5229" name="Check Box 109" hidden="1">
              <a:extLst>
                <a:ext uri="{63B3BB69-23CF-44E3-9099-C40C66FF867C}">
                  <a14:compatExt spid="_x0000_s5229"/>
                </a:ext>
                <a:ext uri="{FF2B5EF4-FFF2-40B4-BE49-F238E27FC236}">
                  <a16:creationId xmlns:a16="http://schemas.microsoft.com/office/drawing/2014/main" id="{00000000-0008-0000-7500-00006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76200</xdr:colOff>
          <xdr:row>19</xdr:row>
          <xdr:rowOff>114300</xdr:rowOff>
        </xdr:from>
        <xdr:to>
          <xdr:col>75</xdr:col>
          <xdr:colOff>57150</xdr:colOff>
          <xdr:row>21</xdr:row>
          <xdr:rowOff>28575</xdr:rowOff>
        </xdr:to>
        <xdr:sp macro="" textlink="">
          <xdr:nvSpPr>
            <xdr:cNvPr id="5230" name="Check Box 110" hidden="1">
              <a:extLst>
                <a:ext uri="{63B3BB69-23CF-44E3-9099-C40C66FF867C}">
                  <a14:compatExt spid="_x0000_s5230"/>
                </a:ext>
                <a:ext uri="{FF2B5EF4-FFF2-40B4-BE49-F238E27FC236}">
                  <a16:creationId xmlns:a16="http://schemas.microsoft.com/office/drawing/2014/main" id="{00000000-0008-0000-7500-00006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76200</xdr:colOff>
          <xdr:row>20</xdr:row>
          <xdr:rowOff>114300</xdr:rowOff>
        </xdr:from>
        <xdr:to>
          <xdr:col>75</xdr:col>
          <xdr:colOff>57150</xdr:colOff>
          <xdr:row>22</xdr:row>
          <xdr:rowOff>28575</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75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76200</xdr:colOff>
          <xdr:row>21</xdr:row>
          <xdr:rowOff>114300</xdr:rowOff>
        </xdr:from>
        <xdr:to>
          <xdr:col>75</xdr:col>
          <xdr:colOff>57150</xdr:colOff>
          <xdr:row>23</xdr:row>
          <xdr:rowOff>28575</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75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78</xdr:col>
          <xdr:colOff>76200</xdr:colOff>
          <xdr:row>18</xdr:row>
          <xdr:rowOff>114300</xdr:rowOff>
        </xdr:from>
        <xdr:to>
          <xdr:col>80</xdr:col>
          <xdr:colOff>57150</xdr:colOff>
          <xdr:row>20</xdr:row>
          <xdr:rowOff>28575</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75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76200</xdr:colOff>
          <xdr:row>19</xdr:row>
          <xdr:rowOff>114300</xdr:rowOff>
        </xdr:from>
        <xdr:to>
          <xdr:col>81</xdr:col>
          <xdr:colOff>57150</xdr:colOff>
          <xdr:row>21</xdr:row>
          <xdr:rowOff>28575</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75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76200</xdr:colOff>
          <xdr:row>20</xdr:row>
          <xdr:rowOff>114300</xdr:rowOff>
        </xdr:from>
        <xdr:to>
          <xdr:col>81</xdr:col>
          <xdr:colOff>57150</xdr:colOff>
          <xdr:row>22</xdr:row>
          <xdr:rowOff>28575</xdr:rowOff>
        </xdr:to>
        <xdr:sp macro="" textlink="">
          <xdr:nvSpPr>
            <xdr:cNvPr id="5235" name="Check Box 115" hidden="1">
              <a:extLst>
                <a:ext uri="{63B3BB69-23CF-44E3-9099-C40C66FF867C}">
                  <a14:compatExt spid="_x0000_s5235"/>
                </a:ext>
                <a:ext uri="{FF2B5EF4-FFF2-40B4-BE49-F238E27FC236}">
                  <a16:creationId xmlns:a16="http://schemas.microsoft.com/office/drawing/2014/main" id="{00000000-0008-0000-7500-00007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76200</xdr:colOff>
          <xdr:row>21</xdr:row>
          <xdr:rowOff>114300</xdr:rowOff>
        </xdr:from>
        <xdr:to>
          <xdr:col>81</xdr:col>
          <xdr:colOff>57150</xdr:colOff>
          <xdr:row>23</xdr:row>
          <xdr:rowOff>28575</xdr:rowOff>
        </xdr:to>
        <xdr:sp macro="" textlink="">
          <xdr:nvSpPr>
            <xdr:cNvPr id="5236" name="Check Box 116" hidden="1">
              <a:extLst>
                <a:ext uri="{63B3BB69-23CF-44E3-9099-C40C66FF867C}">
                  <a14:compatExt spid="_x0000_s5236"/>
                </a:ext>
                <a:ext uri="{FF2B5EF4-FFF2-40B4-BE49-F238E27FC236}">
                  <a16:creationId xmlns:a16="http://schemas.microsoft.com/office/drawing/2014/main" id="{00000000-0008-0000-7500-00007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76200</xdr:colOff>
          <xdr:row>24</xdr:row>
          <xdr:rowOff>114300</xdr:rowOff>
        </xdr:from>
        <xdr:to>
          <xdr:col>62</xdr:col>
          <xdr:colOff>57150</xdr:colOff>
          <xdr:row>26</xdr:row>
          <xdr:rowOff>66675</xdr:rowOff>
        </xdr:to>
        <xdr:sp macro="" textlink="">
          <xdr:nvSpPr>
            <xdr:cNvPr id="5237" name="Check Box 117" hidden="1">
              <a:extLst>
                <a:ext uri="{63B3BB69-23CF-44E3-9099-C40C66FF867C}">
                  <a14:compatExt spid="_x0000_s5237"/>
                </a:ext>
                <a:ext uri="{FF2B5EF4-FFF2-40B4-BE49-F238E27FC236}">
                  <a16:creationId xmlns:a16="http://schemas.microsoft.com/office/drawing/2014/main" id="{00000000-0008-0000-7500-00007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25</xdr:row>
          <xdr:rowOff>114300</xdr:rowOff>
        </xdr:from>
        <xdr:to>
          <xdr:col>63</xdr:col>
          <xdr:colOff>57150</xdr:colOff>
          <xdr:row>27</xdr:row>
          <xdr:rowOff>28575</xdr:rowOff>
        </xdr:to>
        <xdr:sp macro="" textlink="">
          <xdr:nvSpPr>
            <xdr:cNvPr id="5238" name="Check Box 118" hidden="1">
              <a:extLst>
                <a:ext uri="{63B3BB69-23CF-44E3-9099-C40C66FF867C}">
                  <a14:compatExt spid="_x0000_s5238"/>
                </a:ext>
                <a:ext uri="{FF2B5EF4-FFF2-40B4-BE49-F238E27FC236}">
                  <a16:creationId xmlns:a16="http://schemas.microsoft.com/office/drawing/2014/main" id="{00000000-0008-0000-7500-00007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26</xdr:row>
          <xdr:rowOff>114300</xdr:rowOff>
        </xdr:from>
        <xdr:to>
          <xdr:col>63</xdr:col>
          <xdr:colOff>57150</xdr:colOff>
          <xdr:row>28</xdr:row>
          <xdr:rowOff>28575</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75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27</xdr:row>
          <xdr:rowOff>114300</xdr:rowOff>
        </xdr:from>
        <xdr:to>
          <xdr:col>63</xdr:col>
          <xdr:colOff>57150</xdr:colOff>
          <xdr:row>29</xdr:row>
          <xdr:rowOff>28575</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75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66</xdr:col>
          <xdr:colOff>76200</xdr:colOff>
          <xdr:row>24</xdr:row>
          <xdr:rowOff>114300</xdr:rowOff>
        </xdr:from>
        <xdr:to>
          <xdr:col>68</xdr:col>
          <xdr:colOff>57150</xdr:colOff>
          <xdr:row>26</xdr:row>
          <xdr:rowOff>66675</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75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25</xdr:row>
          <xdr:rowOff>114300</xdr:rowOff>
        </xdr:from>
        <xdr:to>
          <xdr:col>69</xdr:col>
          <xdr:colOff>57150</xdr:colOff>
          <xdr:row>27</xdr:row>
          <xdr:rowOff>28575</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75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26</xdr:row>
          <xdr:rowOff>114300</xdr:rowOff>
        </xdr:from>
        <xdr:to>
          <xdr:col>69</xdr:col>
          <xdr:colOff>57150</xdr:colOff>
          <xdr:row>28</xdr:row>
          <xdr:rowOff>28575</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75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27</xdr:row>
          <xdr:rowOff>114300</xdr:rowOff>
        </xdr:from>
        <xdr:to>
          <xdr:col>69</xdr:col>
          <xdr:colOff>57150</xdr:colOff>
          <xdr:row>29</xdr:row>
          <xdr:rowOff>28575</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75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76200</xdr:colOff>
          <xdr:row>24</xdr:row>
          <xdr:rowOff>114300</xdr:rowOff>
        </xdr:from>
        <xdr:to>
          <xdr:col>75</xdr:col>
          <xdr:colOff>57150</xdr:colOff>
          <xdr:row>26</xdr:row>
          <xdr:rowOff>66675</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75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74</xdr:col>
          <xdr:colOff>76200</xdr:colOff>
          <xdr:row>25</xdr:row>
          <xdr:rowOff>114300</xdr:rowOff>
        </xdr:from>
        <xdr:to>
          <xdr:col>76</xdr:col>
          <xdr:colOff>57150</xdr:colOff>
          <xdr:row>27</xdr:row>
          <xdr:rowOff>28575</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75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74</xdr:col>
          <xdr:colOff>76200</xdr:colOff>
          <xdr:row>26</xdr:row>
          <xdr:rowOff>114300</xdr:rowOff>
        </xdr:from>
        <xdr:to>
          <xdr:col>76</xdr:col>
          <xdr:colOff>57150</xdr:colOff>
          <xdr:row>28</xdr:row>
          <xdr:rowOff>28575</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75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74</xdr:col>
          <xdr:colOff>76200</xdr:colOff>
          <xdr:row>27</xdr:row>
          <xdr:rowOff>114300</xdr:rowOff>
        </xdr:from>
        <xdr:to>
          <xdr:col>76</xdr:col>
          <xdr:colOff>57150</xdr:colOff>
          <xdr:row>29</xdr:row>
          <xdr:rowOff>28575</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75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76200</xdr:colOff>
          <xdr:row>24</xdr:row>
          <xdr:rowOff>114300</xdr:rowOff>
        </xdr:from>
        <xdr:to>
          <xdr:col>83</xdr:col>
          <xdr:colOff>57150</xdr:colOff>
          <xdr:row>26</xdr:row>
          <xdr:rowOff>66675</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75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76200</xdr:colOff>
          <xdr:row>30</xdr:row>
          <xdr:rowOff>114300</xdr:rowOff>
        </xdr:from>
        <xdr:to>
          <xdr:col>62</xdr:col>
          <xdr:colOff>57150</xdr:colOff>
          <xdr:row>32</xdr:row>
          <xdr:rowOff>28575</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75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31</xdr:row>
          <xdr:rowOff>114300</xdr:rowOff>
        </xdr:from>
        <xdr:to>
          <xdr:col>63</xdr:col>
          <xdr:colOff>57150</xdr:colOff>
          <xdr:row>33</xdr:row>
          <xdr:rowOff>28575</xdr:rowOff>
        </xdr:to>
        <xdr:sp macro="" textlink="">
          <xdr:nvSpPr>
            <xdr:cNvPr id="5251" name="Check Box 131" hidden="1">
              <a:extLst>
                <a:ext uri="{63B3BB69-23CF-44E3-9099-C40C66FF867C}">
                  <a14:compatExt spid="_x0000_s5251"/>
                </a:ext>
                <a:ext uri="{FF2B5EF4-FFF2-40B4-BE49-F238E27FC236}">
                  <a16:creationId xmlns:a16="http://schemas.microsoft.com/office/drawing/2014/main" id="{00000000-0008-0000-7500-00008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32</xdr:row>
          <xdr:rowOff>114300</xdr:rowOff>
        </xdr:from>
        <xdr:to>
          <xdr:col>63</xdr:col>
          <xdr:colOff>57150</xdr:colOff>
          <xdr:row>34</xdr:row>
          <xdr:rowOff>28575</xdr:rowOff>
        </xdr:to>
        <xdr:sp macro="" textlink="">
          <xdr:nvSpPr>
            <xdr:cNvPr id="5252" name="Check Box 132" hidden="1">
              <a:extLst>
                <a:ext uri="{63B3BB69-23CF-44E3-9099-C40C66FF867C}">
                  <a14:compatExt spid="_x0000_s5252"/>
                </a:ext>
                <a:ext uri="{FF2B5EF4-FFF2-40B4-BE49-F238E27FC236}">
                  <a16:creationId xmlns:a16="http://schemas.microsoft.com/office/drawing/2014/main" id="{00000000-0008-0000-7500-00008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33</xdr:row>
          <xdr:rowOff>114300</xdr:rowOff>
        </xdr:from>
        <xdr:to>
          <xdr:col>63</xdr:col>
          <xdr:colOff>57150</xdr:colOff>
          <xdr:row>35</xdr:row>
          <xdr:rowOff>28575</xdr:rowOff>
        </xdr:to>
        <xdr:sp macro="" textlink="">
          <xdr:nvSpPr>
            <xdr:cNvPr id="5253" name="Check Box 133" hidden="1">
              <a:extLst>
                <a:ext uri="{63B3BB69-23CF-44E3-9099-C40C66FF867C}">
                  <a14:compatExt spid="_x0000_s5253"/>
                </a:ext>
                <a:ext uri="{FF2B5EF4-FFF2-40B4-BE49-F238E27FC236}">
                  <a16:creationId xmlns:a16="http://schemas.microsoft.com/office/drawing/2014/main" id="{00000000-0008-0000-7500-00008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34</xdr:row>
          <xdr:rowOff>114300</xdr:rowOff>
        </xdr:from>
        <xdr:to>
          <xdr:col>63</xdr:col>
          <xdr:colOff>57150</xdr:colOff>
          <xdr:row>36</xdr:row>
          <xdr:rowOff>28575</xdr:rowOff>
        </xdr:to>
        <xdr:sp macro="" textlink="">
          <xdr:nvSpPr>
            <xdr:cNvPr id="5254" name="Check Box 134" hidden="1">
              <a:extLst>
                <a:ext uri="{63B3BB69-23CF-44E3-9099-C40C66FF867C}">
                  <a14:compatExt spid="_x0000_s5254"/>
                </a:ext>
                <a:ext uri="{FF2B5EF4-FFF2-40B4-BE49-F238E27FC236}">
                  <a16:creationId xmlns:a16="http://schemas.microsoft.com/office/drawing/2014/main" id="{00000000-0008-0000-7500-00008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35</xdr:row>
          <xdr:rowOff>114300</xdr:rowOff>
        </xdr:from>
        <xdr:to>
          <xdr:col>63</xdr:col>
          <xdr:colOff>57150</xdr:colOff>
          <xdr:row>37</xdr:row>
          <xdr:rowOff>28575</xdr:rowOff>
        </xdr:to>
        <xdr:sp macro="" textlink="">
          <xdr:nvSpPr>
            <xdr:cNvPr id="5255" name="Check Box 135" hidden="1">
              <a:extLst>
                <a:ext uri="{63B3BB69-23CF-44E3-9099-C40C66FF867C}">
                  <a14:compatExt spid="_x0000_s5255"/>
                </a:ext>
                <a:ext uri="{FF2B5EF4-FFF2-40B4-BE49-F238E27FC236}">
                  <a16:creationId xmlns:a16="http://schemas.microsoft.com/office/drawing/2014/main" id="{00000000-0008-0000-7500-00008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36</xdr:row>
          <xdr:rowOff>114300</xdr:rowOff>
        </xdr:from>
        <xdr:to>
          <xdr:col>63</xdr:col>
          <xdr:colOff>57150</xdr:colOff>
          <xdr:row>38</xdr:row>
          <xdr:rowOff>28575</xdr:rowOff>
        </xdr:to>
        <xdr:sp macro="" textlink="">
          <xdr:nvSpPr>
            <xdr:cNvPr id="5256" name="Check Box 136" hidden="1">
              <a:extLst>
                <a:ext uri="{63B3BB69-23CF-44E3-9099-C40C66FF867C}">
                  <a14:compatExt spid="_x0000_s5256"/>
                </a:ext>
                <a:ext uri="{FF2B5EF4-FFF2-40B4-BE49-F238E27FC236}">
                  <a16:creationId xmlns:a16="http://schemas.microsoft.com/office/drawing/2014/main" id="{00000000-0008-0000-7500-00008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37</xdr:row>
          <xdr:rowOff>114300</xdr:rowOff>
        </xdr:from>
        <xdr:to>
          <xdr:col>63</xdr:col>
          <xdr:colOff>57150</xdr:colOff>
          <xdr:row>39</xdr:row>
          <xdr:rowOff>28575</xdr:rowOff>
        </xdr:to>
        <xdr:sp macro="" textlink="">
          <xdr:nvSpPr>
            <xdr:cNvPr id="5257" name="Check Box 137" hidden="1">
              <a:extLst>
                <a:ext uri="{63B3BB69-23CF-44E3-9099-C40C66FF867C}">
                  <a14:compatExt spid="_x0000_s5257"/>
                </a:ext>
                <a:ext uri="{FF2B5EF4-FFF2-40B4-BE49-F238E27FC236}">
                  <a16:creationId xmlns:a16="http://schemas.microsoft.com/office/drawing/2014/main" id="{00000000-0008-0000-75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76200</xdr:colOff>
          <xdr:row>38</xdr:row>
          <xdr:rowOff>114300</xdr:rowOff>
        </xdr:from>
        <xdr:to>
          <xdr:col>63</xdr:col>
          <xdr:colOff>57150</xdr:colOff>
          <xdr:row>40</xdr:row>
          <xdr:rowOff>28575</xdr:rowOff>
        </xdr:to>
        <xdr:sp macro="" textlink="">
          <xdr:nvSpPr>
            <xdr:cNvPr id="5258" name="Check Box 138" hidden="1">
              <a:extLst>
                <a:ext uri="{63B3BB69-23CF-44E3-9099-C40C66FF867C}">
                  <a14:compatExt spid="_x0000_s5258"/>
                </a:ext>
                <a:ext uri="{FF2B5EF4-FFF2-40B4-BE49-F238E27FC236}">
                  <a16:creationId xmlns:a16="http://schemas.microsoft.com/office/drawing/2014/main" id="{00000000-0008-0000-7500-00008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76200</xdr:colOff>
          <xdr:row>39</xdr:row>
          <xdr:rowOff>114300</xdr:rowOff>
        </xdr:from>
        <xdr:to>
          <xdr:col>65</xdr:col>
          <xdr:colOff>57150</xdr:colOff>
          <xdr:row>41</xdr:row>
          <xdr:rowOff>28575</xdr:rowOff>
        </xdr:to>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75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76200</xdr:colOff>
          <xdr:row>40</xdr:row>
          <xdr:rowOff>114300</xdr:rowOff>
        </xdr:from>
        <xdr:to>
          <xdr:col>65</xdr:col>
          <xdr:colOff>57150</xdr:colOff>
          <xdr:row>42</xdr:row>
          <xdr:rowOff>28575</xdr:rowOff>
        </xdr:to>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75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63</xdr:col>
          <xdr:colOff>76200</xdr:colOff>
          <xdr:row>41</xdr:row>
          <xdr:rowOff>114300</xdr:rowOff>
        </xdr:from>
        <xdr:to>
          <xdr:col>65</xdr:col>
          <xdr:colOff>57150</xdr:colOff>
          <xdr:row>43</xdr:row>
          <xdr:rowOff>28575</xdr:rowOff>
        </xdr:to>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7500-00008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76</xdr:col>
          <xdr:colOff>76200</xdr:colOff>
          <xdr:row>30</xdr:row>
          <xdr:rowOff>114300</xdr:rowOff>
        </xdr:from>
        <xdr:to>
          <xdr:col>78</xdr:col>
          <xdr:colOff>57150</xdr:colOff>
          <xdr:row>32</xdr:row>
          <xdr:rowOff>28575</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75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31</xdr:row>
          <xdr:rowOff>114300</xdr:rowOff>
        </xdr:from>
        <xdr:to>
          <xdr:col>79</xdr:col>
          <xdr:colOff>57150</xdr:colOff>
          <xdr:row>33</xdr:row>
          <xdr:rowOff>28575</xdr:rowOff>
        </xdr:to>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75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32</xdr:row>
          <xdr:rowOff>114300</xdr:rowOff>
        </xdr:from>
        <xdr:to>
          <xdr:col>79</xdr:col>
          <xdr:colOff>57150</xdr:colOff>
          <xdr:row>34</xdr:row>
          <xdr:rowOff>28575</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75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33</xdr:row>
          <xdr:rowOff>114300</xdr:rowOff>
        </xdr:from>
        <xdr:to>
          <xdr:col>79</xdr:col>
          <xdr:colOff>57150</xdr:colOff>
          <xdr:row>35</xdr:row>
          <xdr:rowOff>28575</xdr:rowOff>
        </xdr:to>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75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34</xdr:row>
          <xdr:rowOff>114300</xdr:rowOff>
        </xdr:from>
        <xdr:to>
          <xdr:col>79</xdr:col>
          <xdr:colOff>57150</xdr:colOff>
          <xdr:row>36</xdr:row>
          <xdr:rowOff>28575</xdr:rowOff>
        </xdr:to>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7500-00009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35</xdr:row>
          <xdr:rowOff>114300</xdr:rowOff>
        </xdr:from>
        <xdr:to>
          <xdr:col>79</xdr:col>
          <xdr:colOff>57150</xdr:colOff>
          <xdr:row>37</xdr:row>
          <xdr:rowOff>28575</xdr:rowOff>
        </xdr:to>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75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36</xdr:row>
          <xdr:rowOff>114300</xdr:rowOff>
        </xdr:from>
        <xdr:to>
          <xdr:col>79</xdr:col>
          <xdr:colOff>57150</xdr:colOff>
          <xdr:row>38</xdr:row>
          <xdr:rowOff>28575</xdr:rowOff>
        </xdr:to>
        <xdr:sp macro="" textlink="">
          <xdr:nvSpPr>
            <xdr:cNvPr id="5268" name="Check Box 148" hidden="1">
              <a:extLst>
                <a:ext uri="{63B3BB69-23CF-44E3-9099-C40C66FF867C}">
                  <a14:compatExt spid="_x0000_s5268"/>
                </a:ext>
                <a:ext uri="{FF2B5EF4-FFF2-40B4-BE49-F238E27FC236}">
                  <a16:creationId xmlns:a16="http://schemas.microsoft.com/office/drawing/2014/main" id="{00000000-0008-0000-7500-00009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76200</xdr:colOff>
          <xdr:row>37</xdr:row>
          <xdr:rowOff>114300</xdr:rowOff>
        </xdr:from>
        <xdr:to>
          <xdr:col>79</xdr:col>
          <xdr:colOff>57150</xdr:colOff>
          <xdr:row>39</xdr:row>
          <xdr:rowOff>28575</xdr:rowOff>
        </xdr:to>
        <xdr:sp macro="" textlink="">
          <xdr:nvSpPr>
            <xdr:cNvPr id="5269" name="Check Box 149" hidden="1">
              <a:extLst>
                <a:ext uri="{63B3BB69-23CF-44E3-9099-C40C66FF867C}">
                  <a14:compatExt spid="_x0000_s5269"/>
                </a:ext>
                <a:ext uri="{FF2B5EF4-FFF2-40B4-BE49-F238E27FC236}">
                  <a16:creationId xmlns:a16="http://schemas.microsoft.com/office/drawing/2014/main" id="{00000000-0008-0000-7500-00009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9525</xdr:colOff>
          <xdr:row>51</xdr:row>
          <xdr:rowOff>57150</xdr:rowOff>
        </xdr:from>
        <xdr:to>
          <xdr:col>65</xdr:col>
          <xdr:colOff>114300</xdr:colOff>
          <xdr:row>53</xdr:row>
          <xdr:rowOff>28575</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75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43962</xdr:colOff>
      <xdr:row>0</xdr:row>
      <xdr:rowOff>7327</xdr:rowOff>
    </xdr:from>
    <xdr:to>
      <xdr:col>8</xdr:col>
      <xdr:colOff>113725</xdr:colOff>
      <xdr:row>4</xdr:row>
      <xdr:rowOff>44733</xdr:rowOff>
    </xdr:to>
    <xdr:grpSp>
      <xdr:nvGrpSpPr>
        <xdr:cNvPr id="161" name="Group 160">
          <a:extLst>
            <a:ext uri="{FF2B5EF4-FFF2-40B4-BE49-F238E27FC236}">
              <a16:creationId xmlns:a16="http://schemas.microsoft.com/office/drawing/2014/main" id="{00000000-0008-0000-7500-0000A1000000}"/>
            </a:ext>
          </a:extLst>
        </xdr:cNvPr>
        <xdr:cNvGrpSpPr/>
      </xdr:nvGrpSpPr>
      <xdr:grpSpPr>
        <a:xfrm>
          <a:off x="43962" y="7327"/>
          <a:ext cx="1068246" cy="510372"/>
          <a:chOff x="0" y="0"/>
          <a:chExt cx="1061300" cy="514985"/>
        </a:xfrm>
      </xdr:grpSpPr>
      <xdr:pic>
        <xdr:nvPicPr>
          <xdr:cNvPr id="162" name="Picture 161">
            <a:extLst>
              <a:ext uri="{FF2B5EF4-FFF2-40B4-BE49-F238E27FC236}">
                <a16:creationId xmlns:a16="http://schemas.microsoft.com/office/drawing/2014/main" id="{00000000-0008-0000-7500-0000A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163" name="Picture 162">
            <a:extLst>
              <a:ext uri="{FF2B5EF4-FFF2-40B4-BE49-F238E27FC236}">
                <a16:creationId xmlns:a16="http://schemas.microsoft.com/office/drawing/2014/main" id="{00000000-0008-0000-75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twoCellAnchor>
    <xdr:from>
      <xdr:col>30</xdr:col>
      <xdr:colOff>43961</xdr:colOff>
      <xdr:row>0</xdr:row>
      <xdr:rowOff>14654</xdr:rowOff>
    </xdr:from>
    <xdr:to>
      <xdr:col>38</xdr:col>
      <xdr:colOff>113725</xdr:colOff>
      <xdr:row>4</xdr:row>
      <xdr:rowOff>52061</xdr:rowOff>
    </xdr:to>
    <xdr:grpSp>
      <xdr:nvGrpSpPr>
        <xdr:cNvPr id="164" name="Group 163">
          <a:extLst>
            <a:ext uri="{FF2B5EF4-FFF2-40B4-BE49-F238E27FC236}">
              <a16:creationId xmlns:a16="http://schemas.microsoft.com/office/drawing/2014/main" id="{00000000-0008-0000-7500-0000A4000000}"/>
            </a:ext>
          </a:extLst>
        </xdr:cNvPr>
        <xdr:cNvGrpSpPr/>
      </xdr:nvGrpSpPr>
      <xdr:grpSpPr>
        <a:xfrm>
          <a:off x="3788271" y="14654"/>
          <a:ext cx="1068247" cy="510373"/>
          <a:chOff x="0" y="0"/>
          <a:chExt cx="1061300" cy="514985"/>
        </a:xfrm>
      </xdr:grpSpPr>
      <xdr:pic>
        <xdr:nvPicPr>
          <xdr:cNvPr id="165" name="Picture 164">
            <a:extLst>
              <a:ext uri="{FF2B5EF4-FFF2-40B4-BE49-F238E27FC236}">
                <a16:creationId xmlns:a16="http://schemas.microsoft.com/office/drawing/2014/main" id="{00000000-0008-0000-7500-0000A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166" name="Picture 165">
            <a:extLst>
              <a:ext uri="{FF2B5EF4-FFF2-40B4-BE49-F238E27FC236}">
                <a16:creationId xmlns:a16="http://schemas.microsoft.com/office/drawing/2014/main" id="{00000000-0008-0000-7500-0000A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twoCellAnchor>
    <xdr:from>
      <xdr:col>60</xdr:col>
      <xdr:colOff>29307</xdr:colOff>
      <xdr:row>0</xdr:row>
      <xdr:rowOff>21981</xdr:rowOff>
    </xdr:from>
    <xdr:to>
      <xdr:col>68</xdr:col>
      <xdr:colOff>99071</xdr:colOff>
      <xdr:row>4</xdr:row>
      <xdr:rowOff>59388</xdr:rowOff>
    </xdr:to>
    <xdr:grpSp>
      <xdr:nvGrpSpPr>
        <xdr:cNvPr id="167" name="Group 166">
          <a:extLst>
            <a:ext uri="{FF2B5EF4-FFF2-40B4-BE49-F238E27FC236}">
              <a16:creationId xmlns:a16="http://schemas.microsoft.com/office/drawing/2014/main" id="{00000000-0008-0000-7500-0000A7000000}"/>
            </a:ext>
          </a:extLst>
        </xdr:cNvPr>
        <xdr:cNvGrpSpPr/>
      </xdr:nvGrpSpPr>
      <xdr:grpSpPr>
        <a:xfrm>
          <a:off x="7517928" y="21981"/>
          <a:ext cx="1068246" cy="510373"/>
          <a:chOff x="0" y="0"/>
          <a:chExt cx="1061300" cy="514985"/>
        </a:xfrm>
      </xdr:grpSpPr>
      <xdr:pic>
        <xdr:nvPicPr>
          <xdr:cNvPr id="168" name="Picture 167">
            <a:extLst>
              <a:ext uri="{FF2B5EF4-FFF2-40B4-BE49-F238E27FC236}">
                <a16:creationId xmlns:a16="http://schemas.microsoft.com/office/drawing/2014/main" id="{00000000-0008-0000-7500-0000A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169" name="Picture 168">
            <a:extLst>
              <a:ext uri="{FF2B5EF4-FFF2-40B4-BE49-F238E27FC236}">
                <a16:creationId xmlns:a16="http://schemas.microsoft.com/office/drawing/2014/main" id="{00000000-0008-0000-7500-0000A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14</xdr:col>
          <xdr:colOff>76200</xdr:colOff>
          <xdr:row>28</xdr:row>
          <xdr:rowOff>114300</xdr:rowOff>
        </xdr:from>
        <xdr:to>
          <xdr:col>16</xdr:col>
          <xdr:colOff>57150</xdr:colOff>
          <xdr:row>30</xdr:row>
          <xdr:rowOff>19050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75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76200</xdr:colOff>
          <xdr:row>28</xdr:row>
          <xdr:rowOff>114300</xdr:rowOff>
        </xdr:from>
        <xdr:to>
          <xdr:col>46</xdr:col>
          <xdr:colOff>57150</xdr:colOff>
          <xdr:row>30</xdr:row>
          <xdr:rowOff>19050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75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74</xdr:col>
          <xdr:colOff>76200</xdr:colOff>
          <xdr:row>28</xdr:row>
          <xdr:rowOff>114300</xdr:rowOff>
        </xdr:from>
        <xdr:to>
          <xdr:col>76</xdr:col>
          <xdr:colOff>57150</xdr:colOff>
          <xdr:row>30</xdr:row>
          <xdr:rowOff>19050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75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76200</xdr:colOff>
          <xdr:row>24</xdr:row>
          <xdr:rowOff>114300</xdr:rowOff>
        </xdr:from>
        <xdr:to>
          <xdr:col>38</xdr:col>
          <xdr:colOff>57150</xdr:colOff>
          <xdr:row>26</xdr:row>
          <xdr:rowOff>66675</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75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25</xdr:row>
          <xdr:rowOff>114300</xdr:rowOff>
        </xdr:from>
        <xdr:to>
          <xdr:col>39</xdr:col>
          <xdr:colOff>57150</xdr:colOff>
          <xdr:row>27</xdr:row>
          <xdr:rowOff>28575</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75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26</xdr:row>
          <xdr:rowOff>114300</xdr:rowOff>
        </xdr:from>
        <xdr:to>
          <xdr:col>39</xdr:col>
          <xdr:colOff>57150</xdr:colOff>
          <xdr:row>28</xdr:row>
          <xdr:rowOff>28575</xdr:rowOff>
        </xdr:to>
        <xdr:sp macro="" textlink="">
          <xdr:nvSpPr>
            <xdr:cNvPr id="5276" name="Check Box 156" hidden="1">
              <a:extLst>
                <a:ext uri="{63B3BB69-23CF-44E3-9099-C40C66FF867C}">
                  <a14:compatExt spid="_x0000_s5276"/>
                </a:ext>
                <a:ext uri="{FF2B5EF4-FFF2-40B4-BE49-F238E27FC236}">
                  <a16:creationId xmlns:a16="http://schemas.microsoft.com/office/drawing/2014/main" id="{00000000-0008-0000-7500-00009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27</xdr:row>
          <xdr:rowOff>114300</xdr:rowOff>
        </xdr:from>
        <xdr:to>
          <xdr:col>39</xdr:col>
          <xdr:colOff>57150</xdr:colOff>
          <xdr:row>29</xdr:row>
          <xdr:rowOff>28575</xdr:rowOff>
        </xdr:to>
        <xdr:sp macro="" textlink="">
          <xdr:nvSpPr>
            <xdr:cNvPr id="5277" name="Check Box 157" hidden="1">
              <a:extLst>
                <a:ext uri="{63B3BB69-23CF-44E3-9099-C40C66FF867C}">
                  <a14:compatExt spid="_x0000_s5277"/>
                </a:ext>
                <a:ext uri="{FF2B5EF4-FFF2-40B4-BE49-F238E27FC236}">
                  <a16:creationId xmlns:a16="http://schemas.microsoft.com/office/drawing/2014/main" id="{00000000-0008-0000-7500-00009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66</xdr:col>
          <xdr:colOff>76200</xdr:colOff>
          <xdr:row>24</xdr:row>
          <xdr:rowOff>114300</xdr:rowOff>
        </xdr:from>
        <xdr:to>
          <xdr:col>68</xdr:col>
          <xdr:colOff>57150</xdr:colOff>
          <xdr:row>26</xdr:row>
          <xdr:rowOff>66675</xdr:rowOff>
        </xdr:to>
        <xdr:sp macro="" textlink="">
          <xdr:nvSpPr>
            <xdr:cNvPr id="5278" name="Check Box 158" hidden="1">
              <a:extLst>
                <a:ext uri="{63B3BB69-23CF-44E3-9099-C40C66FF867C}">
                  <a14:compatExt spid="_x0000_s5278"/>
                </a:ext>
                <a:ext uri="{FF2B5EF4-FFF2-40B4-BE49-F238E27FC236}">
                  <a16:creationId xmlns:a16="http://schemas.microsoft.com/office/drawing/2014/main" id="{00000000-0008-0000-7500-00009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25</xdr:row>
          <xdr:rowOff>114300</xdr:rowOff>
        </xdr:from>
        <xdr:to>
          <xdr:col>69</xdr:col>
          <xdr:colOff>57150</xdr:colOff>
          <xdr:row>27</xdr:row>
          <xdr:rowOff>28575</xdr:rowOff>
        </xdr:to>
        <xdr:sp macro="" textlink="">
          <xdr:nvSpPr>
            <xdr:cNvPr id="5279" name="Check Box 159" hidden="1">
              <a:extLst>
                <a:ext uri="{63B3BB69-23CF-44E3-9099-C40C66FF867C}">
                  <a14:compatExt spid="_x0000_s5279"/>
                </a:ext>
                <a:ext uri="{FF2B5EF4-FFF2-40B4-BE49-F238E27FC236}">
                  <a16:creationId xmlns:a16="http://schemas.microsoft.com/office/drawing/2014/main" id="{00000000-0008-0000-7500-00009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26</xdr:row>
          <xdr:rowOff>114300</xdr:rowOff>
        </xdr:from>
        <xdr:to>
          <xdr:col>69</xdr:col>
          <xdr:colOff>57150</xdr:colOff>
          <xdr:row>28</xdr:row>
          <xdr:rowOff>28575</xdr:rowOff>
        </xdr:to>
        <xdr:sp macro="" textlink="">
          <xdr:nvSpPr>
            <xdr:cNvPr id="5280" name="Check Box 160" hidden="1">
              <a:extLst>
                <a:ext uri="{63B3BB69-23CF-44E3-9099-C40C66FF867C}">
                  <a14:compatExt spid="_x0000_s5280"/>
                </a:ext>
                <a:ext uri="{FF2B5EF4-FFF2-40B4-BE49-F238E27FC236}">
                  <a16:creationId xmlns:a16="http://schemas.microsoft.com/office/drawing/2014/main" id="{00000000-0008-0000-7500-0000A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27</xdr:row>
          <xdr:rowOff>114300</xdr:rowOff>
        </xdr:from>
        <xdr:to>
          <xdr:col>69</xdr:col>
          <xdr:colOff>57150</xdr:colOff>
          <xdr:row>29</xdr:row>
          <xdr:rowOff>28575</xdr:rowOff>
        </xdr:to>
        <xdr:sp macro="" textlink="">
          <xdr:nvSpPr>
            <xdr:cNvPr id="5281" name="Check Box 161" hidden="1">
              <a:extLst>
                <a:ext uri="{63B3BB69-23CF-44E3-9099-C40C66FF867C}">
                  <a14:compatExt spid="_x0000_s5281"/>
                </a:ext>
                <a:ext uri="{FF2B5EF4-FFF2-40B4-BE49-F238E27FC236}">
                  <a16:creationId xmlns:a16="http://schemas.microsoft.com/office/drawing/2014/main" id="{00000000-0008-0000-7500-0000A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22</xdr:row>
          <xdr:rowOff>114300</xdr:rowOff>
        </xdr:from>
        <xdr:to>
          <xdr:col>9</xdr:col>
          <xdr:colOff>57150</xdr:colOff>
          <xdr:row>24</xdr:row>
          <xdr:rowOff>28575</xdr:rowOff>
        </xdr:to>
        <xdr:sp macro="" textlink="">
          <xdr:nvSpPr>
            <xdr:cNvPr id="5282" name="Check Box 162" hidden="1">
              <a:extLst>
                <a:ext uri="{63B3BB69-23CF-44E3-9099-C40C66FF867C}">
                  <a14:compatExt spid="_x0000_s5282"/>
                </a:ext>
                <a:ext uri="{FF2B5EF4-FFF2-40B4-BE49-F238E27FC236}">
                  <a16:creationId xmlns:a16="http://schemas.microsoft.com/office/drawing/2014/main" id="{00000000-0008-0000-7500-0000A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76200</xdr:colOff>
          <xdr:row>22</xdr:row>
          <xdr:rowOff>114300</xdr:rowOff>
        </xdr:from>
        <xdr:to>
          <xdr:col>39</xdr:col>
          <xdr:colOff>57150</xdr:colOff>
          <xdr:row>24</xdr:row>
          <xdr:rowOff>28575</xdr:rowOff>
        </xdr:to>
        <xdr:sp macro="" textlink="">
          <xdr:nvSpPr>
            <xdr:cNvPr id="5283" name="Check Box 163" hidden="1">
              <a:extLst>
                <a:ext uri="{63B3BB69-23CF-44E3-9099-C40C66FF867C}">
                  <a14:compatExt spid="_x0000_s5283"/>
                </a:ext>
                <a:ext uri="{FF2B5EF4-FFF2-40B4-BE49-F238E27FC236}">
                  <a16:creationId xmlns:a16="http://schemas.microsoft.com/office/drawing/2014/main" id="{00000000-0008-0000-7500-0000A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67</xdr:col>
          <xdr:colOff>76200</xdr:colOff>
          <xdr:row>22</xdr:row>
          <xdr:rowOff>114300</xdr:rowOff>
        </xdr:from>
        <xdr:to>
          <xdr:col>69</xdr:col>
          <xdr:colOff>57150</xdr:colOff>
          <xdr:row>24</xdr:row>
          <xdr:rowOff>28575</xdr:rowOff>
        </xdr:to>
        <xdr:sp macro="" textlink="">
          <xdr:nvSpPr>
            <xdr:cNvPr id="5284" name="Check Box 164" hidden="1">
              <a:extLst>
                <a:ext uri="{63B3BB69-23CF-44E3-9099-C40C66FF867C}">
                  <a14:compatExt spid="_x0000_s5284"/>
                </a:ext>
                <a:ext uri="{FF2B5EF4-FFF2-40B4-BE49-F238E27FC236}">
                  <a16:creationId xmlns:a16="http://schemas.microsoft.com/office/drawing/2014/main" id="{00000000-0008-0000-7500-0000A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1.xml><?xml version="1.0" encoding="utf-8"?>
<xdr:wsDr xmlns:xdr="http://schemas.openxmlformats.org/drawingml/2006/spreadsheetDrawing" xmlns:a="http://schemas.openxmlformats.org/drawingml/2006/main">
  <xdr:twoCellAnchor editAs="oneCell">
    <xdr:from>
      <xdr:col>0</xdr:col>
      <xdr:colOff>57149</xdr:colOff>
      <xdr:row>0</xdr:row>
      <xdr:rowOff>85725</xdr:rowOff>
    </xdr:from>
    <xdr:to>
      <xdr:col>15</xdr:col>
      <xdr:colOff>66675</xdr:colOff>
      <xdr:row>4</xdr:row>
      <xdr:rowOff>152401</xdr:rowOff>
    </xdr:to>
    <xdr:pic>
      <xdr:nvPicPr>
        <xdr:cNvPr id="3" name="Picture 2">
          <a:extLst>
            <a:ext uri="{FF2B5EF4-FFF2-40B4-BE49-F238E27FC236}">
              <a16:creationId xmlns:a16="http://schemas.microsoft.com/office/drawing/2014/main" id="{00000000-0008-0000-7C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4709" t="33478" r="18314" b="30435"/>
        <a:stretch/>
      </xdr:blipFill>
      <xdr:spPr>
        <a:xfrm>
          <a:off x="57149" y="85725"/>
          <a:ext cx="1866901" cy="790576"/>
        </a:xfrm>
        <a:prstGeom prst="rect">
          <a:avLst/>
        </a:prstGeom>
      </xdr:spPr>
    </xdr:pic>
    <xdr:clientData/>
  </xdr:twoCellAnchor>
  <xdr:twoCellAnchor editAs="oneCell">
    <xdr:from>
      <xdr:col>0</xdr:col>
      <xdr:colOff>0</xdr:colOff>
      <xdr:row>5</xdr:row>
      <xdr:rowOff>66675</xdr:rowOff>
    </xdr:from>
    <xdr:to>
      <xdr:col>21</xdr:col>
      <xdr:colOff>66675</xdr:colOff>
      <xdr:row>12</xdr:row>
      <xdr:rowOff>85725</xdr:rowOff>
    </xdr:to>
    <xdr:pic>
      <xdr:nvPicPr>
        <xdr:cNvPr id="5" name="Picture 4">
          <a:extLst>
            <a:ext uri="{FF2B5EF4-FFF2-40B4-BE49-F238E27FC236}">
              <a16:creationId xmlns:a16="http://schemas.microsoft.com/office/drawing/2014/main" id="{00000000-0008-0000-7C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1119" t="19077" r="15197" b="16942"/>
        <a:stretch/>
      </xdr:blipFill>
      <xdr:spPr>
        <a:xfrm>
          <a:off x="0" y="971550"/>
          <a:ext cx="2667000" cy="1285875"/>
        </a:xfrm>
        <a:prstGeom prst="rect">
          <a:avLst/>
        </a:prstGeom>
      </xdr:spPr>
    </xdr:pic>
    <xdr:clientData/>
  </xdr:twoCellAnchor>
  <xdr:twoCellAnchor editAs="oneCell">
    <xdr:from>
      <xdr:col>0</xdr:col>
      <xdr:colOff>0</xdr:colOff>
      <xdr:row>13</xdr:row>
      <xdr:rowOff>57150</xdr:rowOff>
    </xdr:from>
    <xdr:to>
      <xdr:col>11</xdr:col>
      <xdr:colOff>47626</xdr:colOff>
      <xdr:row>21</xdr:row>
      <xdr:rowOff>76200</xdr:rowOff>
    </xdr:to>
    <xdr:pic>
      <xdr:nvPicPr>
        <xdr:cNvPr id="7" name="Picture 6">
          <a:extLst>
            <a:ext uri="{FF2B5EF4-FFF2-40B4-BE49-F238E27FC236}">
              <a16:creationId xmlns:a16="http://schemas.microsoft.com/office/drawing/2014/main" id="{00000000-0008-0000-7C00-000007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6501" t="14872" r="24165" b="18748"/>
        <a:stretch/>
      </xdr:blipFill>
      <xdr:spPr>
        <a:xfrm>
          <a:off x="0" y="2409825"/>
          <a:ext cx="1409701" cy="1466850"/>
        </a:xfrm>
        <a:prstGeom prst="rect">
          <a:avLst/>
        </a:prstGeom>
      </xdr:spPr>
    </xdr:pic>
    <xdr:clientData/>
  </xdr:twoCellAnchor>
  <xdr:twoCellAnchor editAs="oneCell">
    <xdr:from>
      <xdr:col>22</xdr:col>
      <xdr:colOff>76200</xdr:colOff>
      <xdr:row>0</xdr:row>
      <xdr:rowOff>0</xdr:rowOff>
    </xdr:from>
    <xdr:to>
      <xdr:col>44</xdr:col>
      <xdr:colOff>0</xdr:colOff>
      <xdr:row>7</xdr:row>
      <xdr:rowOff>94521</xdr:rowOff>
    </xdr:to>
    <xdr:pic>
      <xdr:nvPicPr>
        <xdr:cNvPr id="9" name="Picture 8">
          <a:extLst>
            <a:ext uri="{FF2B5EF4-FFF2-40B4-BE49-F238E27FC236}">
              <a16:creationId xmlns:a16="http://schemas.microsoft.com/office/drawing/2014/main" id="{00000000-0008-0000-7C00-000009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1890" t="13695" r="21140" b="34765"/>
        <a:stretch/>
      </xdr:blipFill>
      <xdr:spPr>
        <a:xfrm>
          <a:off x="2800350" y="0"/>
          <a:ext cx="2647950" cy="1361346"/>
        </a:xfrm>
        <a:prstGeom prst="rect">
          <a:avLst/>
        </a:prstGeom>
      </xdr:spPr>
    </xdr:pic>
    <xdr:clientData/>
  </xdr:twoCellAnchor>
  <xdr:twoCellAnchor editAs="oneCell">
    <xdr:from>
      <xdr:col>25</xdr:col>
      <xdr:colOff>85725</xdr:colOff>
      <xdr:row>8</xdr:row>
      <xdr:rowOff>114301</xdr:rowOff>
    </xdr:from>
    <xdr:to>
      <xdr:col>46</xdr:col>
      <xdr:colOff>74301</xdr:colOff>
      <xdr:row>14</xdr:row>
      <xdr:rowOff>95251</xdr:rowOff>
    </xdr:to>
    <xdr:pic>
      <xdr:nvPicPr>
        <xdr:cNvPr id="11" name="Picture 10">
          <a:extLst>
            <a:ext uri="{FF2B5EF4-FFF2-40B4-BE49-F238E27FC236}">
              <a16:creationId xmlns:a16="http://schemas.microsoft.com/office/drawing/2014/main" id="{00000000-0008-0000-7C00-00000B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0068" t="9682" r="15946" b="50980"/>
        <a:stretch/>
      </xdr:blipFill>
      <xdr:spPr>
        <a:xfrm>
          <a:off x="3181350" y="1562101"/>
          <a:ext cx="2588901" cy="1066800"/>
        </a:xfrm>
        <a:prstGeom prst="rect">
          <a:avLst/>
        </a:prstGeom>
      </xdr:spPr>
    </xdr:pic>
    <xdr:clientData/>
  </xdr:twoCellAnchor>
  <xdr:twoCellAnchor editAs="oneCell">
    <xdr:from>
      <xdr:col>0</xdr:col>
      <xdr:colOff>1</xdr:colOff>
      <xdr:row>27</xdr:row>
      <xdr:rowOff>123824</xdr:rowOff>
    </xdr:from>
    <xdr:to>
      <xdr:col>50</xdr:col>
      <xdr:colOff>114301</xdr:colOff>
      <xdr:row>30</xdr:row>
      <xdr:rowOff>21648</xdr:rowOff>
    </xdr:to>
    <xdr:pic>
      <xdr:nvPicPr>
        <xdr:cNvPr id="13" name="Picture 12">
          <a:extLst>
            <a:ext uri="{FF2B5EF4-FFF2-40B4-BE49-F238E27FC236}">
              <a16:creationId xmlns:a16="http://schemas.microsoft.com/office/drawing/2014/main" id="{00000000-0008-0000-7C00-00000D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0915" t="45740" r="5089" b="46432"/>
        <a:stretch/>
      </xdr:blipFill>
      <xdr:spPr>
        <a:xfrm>
          <a:off x="1" y="5010149"/>
          <a:ext cx="6305550" cy="440749"/>
        </a:xfrm>
        <a:prstGeom prst="rect">
          <a:avLst/>
        </a:prstGeom>
      </xdr:spPr>
    </xdr:pic>
    <xdr:clientData/>
  </xdr:twoCellAnchor>
  <xdr:twoCellAnchor editAs="oneCell">
    <xdr:from>
      <xdr:col>0</xdr:col>
      <xdr:colOff>0</xdr:colOff>
      <xdr:row>23</xdr:row>
      <xdr:rowOff>142875</xdr:rowOff>
    </xdr:from>
    <xdr:to>
      <xdr:col>50</xdr:col>
      <xdr:colOff>104775</xdr:colOff>
      <xdr:row>26</xdr:row>
      <xdr:rowOff>57843</xdr:rowOff>
    </xdr:to>
    <xdr:pic>
      <xdr:nvPicPr>
        <xdr:cNvPr id="15" name="Picture 14">
          <a:extLst>
            <a:ext uri="{FF2B5EF4-FFF2-40B4-BE49-F238E27FC236}">
              <a16:creationId xmlns:a16="http://schemas.microsoft.com/office/drawing/2014/main" id="{00000000-0008-0000-7C00-00000F000000}"/>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4500" t="88384" r="6959" b="3030"/>
        <a:stretch/>
      </xdr:blipFill>
      <xdr:spPr>
        <a:xfrm>
          <a:off x="0" y="4305300"/>
          <a:ext cx="6296025" cy="457893"/>
        </a:xfrm>
        <a:prstGeom prst="rect">
          <a:avLst/>
        </a:prstGeom>
      </xdr:spPr>
    </xdr:pic>
    <xdr:clientData/>
  </xdr:twoCellAnchor>
  <xdr:twoCellAnchor editAs="oneCell">
    <xdr:from>
      <xdr:col>21</xdr:col>
      <xdr:colOff>47625</xdr:colOff>
      <xdr:row>15</xdr:row>
      <xdr:rowOff>152401</xdr:rowOff>
    </xdr:from>
    <xdr:to>
      <xdr:col>43</xdr:col>
      <xdr:colOff>95250</xdr:colOff>
      <xdr:row>22</xdr:row>
      <xdr:rowOff>82851</xdr:rowOff>
    </xdr:to>
    <xdr:pic>
      <xdr:nvPicPr>
        <xdr:cNvPr id="19" name="Picture 18">
          <a:extLst>
            <a:ext uri="{FF2B5EF4-FFF2-40B4-BE49-F238E27FC236}">
              <a16:creationId xmlns:a16="http://schemas.microsoft.com/office/drawing/2014/main" id="{00000000-0008-0000-7C00-000013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1932" t="28653" r="24054" b="29926"/>
        <a:stretch/>
      </xdr:blipFill>
      <xdr:spPr>
        <a:xfrm>
          <a:off x="2647950" y="2867026"/>
          <a:ext cx="2771775" cy="1197275"/>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85725</xdr:colOff>
          <xdr:row>28</xdr:row>
          <xdr:rowOff>133350</xdr:rowOff>
        </xdr:from>
        <xdr:to>
          <xdr:col>3</xdr:col>
          <xdr:colOff>66675</xdr:colOff>
          <xdr:row>30</xdr:row>
          <xdr:rowOff>47625</xdr:rowOff>
        </xdr:to>
        <xdr:sp macro="" textlink="">
          <xdr:nvSpPr>
            <xdr:cNvPr id="100353" name="Check Box 1" hidden="1">
              <a:extLst>
                <a:ext uri="{63B3BB69-23CF-44E3-9099-C40C66FF867C}">
                  <a14:compatExt spid="_x0000_s100353"/>
                </a:ext>
                <a:ext uri="{FF2B5EF4-FFF2-40B4-BE49-F238E27FC236}">
                  <a16:creationId xmlns:a16="http://schemas.microsoft.com/office/drawing/2014/main" id="{00000000-0008-0000-8100-000001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29</xdr:row>
          <xdr:rowOff>133350</xdr:rowOff>
        </xdr:from>
        <xdr:to>
          <xdr:col>3</xdr:col>
          <xdr:colOff>66675</xdr:colOff>
          <xdr:row>31</xdr:row>
          <xdr:rowOff>47625</xdr:rowOff>
        </xdr:to>
        <xdr:sp macro="" textlink="">
          <xdr:nvSpPr>
            <xdr:cNvPr id="100354" name="Check Box 2" hidden="1">
              <a:extLst>
                <a:ext uri="{63B3BB69-23CF-44E3-9099-C40C66FF867C}">
                  <a14:compatExt spid="_x0000_s100354"/>
                </a:ext>
                <a:ext uri="{FF2B5EF4-FFF2-40B4-BE49-F238E27FC236}">
                  <a16:creationId xmlns:a16="http://schemas.microsoft.com/office/drawing/2014/main" id="{00000000-0008-0000-8100-000002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30</xdr:row>
          <xdr:rowOff>133350</xdr:rowOff>
        </xdr:from>
        <xdr:to>
          <xdr:col>5</xdr:col>
          <xdr:colOff>66675</xdr:colOff>
          <xdr:row>32</xdr:row>
          <xdr:rowOff>47625</xdr:rowOff>
        </xdr:to>
        <xdr:sp macro="" textlink="">
          <xdr:nvSpPr>
            <xdr:cNvPr id="100355" name="Check Box 3" hidden="1">
              <a:extLst>
                <a:ext uri="{63B3BB69-23CF-44E3-9099-C40C66FF867C}">
                  <a14:compatExt spid="_x0000_s100355"/>
                </a:ext>
                <a:ext uri="{FF2B5EF4-FFF2-40B4-BE49-F238E27FC236}">
                  <a16:creationId xmlns:a16="http://schemas.microsoft.com/office/drawing/2014/main" id="{00000000-0008-0000-8100-000003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31</xdr:row>
          <xdr:rowOff>133350</xdr:rowOff>
        </xdr:from>
        <xdr:to>
          <xdr:col>5</xdr:col>
          <xdr:colOff>66675</xdr:colOff>
          <xdr:row>33</xdr:row>
          <xdr:rowOff>47625</xdr:rowOff>
        </xdr:to>
        <xdr:sp macro="" textlink="">
          <xdr:nvSpPr>
            <xdr:cNvPr id="100356" name="Check Box 4" hidden="1">
              <a:extLst>
                <a:ext uri="{63B3BB69-23CF-44E3-9099-C40C66FF867C}">
                  <a14:compatExt spid="_x0000_s100356"/>
                </a:ext>
                <a:ext uri="{FF2B5EF4-FFF2-40B4-BE49-F238E27FC236}">
                  <a16:creationId xmlns:a16="http://schemas.microsoft.com/office/drawing/2014/main" id="{00000000-0008-0000-8100-000004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32</xdr:row>
          <xdr:rowOff>133350</xdr:rowOff>
        </xdr:from>
        <xdr:to>
          <xdr:col>5</xdr:col>
          <xdr:colOff>66675</xdr:colOff>
          <xdr:row>34</xdr:row>
          <xdr:rowOff>47625</xdr:rowOff>
        </xdr:to>
        <xdr:sp macro="" textlink="">
          <xdr:nvSpPr>
            <xdr:cNvPr id="100357" name="Check Box 5" hidden="1">
              <a:extLst>
                <a:ext uri="{63B3BB69-23CF-44E3-9099-C40C66FF867C}">
                  <a14:compatExt spid="_x0000_s100357"/>
                </a:ext>
                <a:ext uri="{FF2B5EF4-FFF2-40B4-BE49-F238E27FC236}">
                  <a16:creationId xmlns:a16="http://schemas.microsoft.com/office/drawing/2014/main" id="{00000000-0008-0000-8100-000005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33</xdr:row>
          <xdr:rowOff>133350</xdr:rowOff>
        </xdr:from>
        <xdr:to>
          <xdr:col>5</xdr:col>
          <xdr:colOff>66675</xdr:colOff>
          <xdr:row>35</xdr:row>
          <xdr:rowOff>47625</xdr:rowOff>
        </xdr:to>
        <xdr:sp macro="" textlink="">
          <xdr:nvSpPr>
            <xdr:cNvPr id="100358" name="Check Box 6" hidden="1">
              <a:extLst>
                <a:ext uri="{63B3BB69-23CF-44E3-9099-C40C66FF867C}">
                  <a14:compatExt spid="_x0000_s100358"/>
                </a:ext>
                <a:ext uri="{FF2B5EF4-FFF2-40B4-BE49-F238E27FC236}">
                  <a16:creationId xmlns:a16="http://schemas.microsoft.com/office/drawing/2014/main" id="{00000000-0008-0000-8100-000006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34</xdr:row>
          <xdr:rowOff>133350</xdr:rowOff>
        </xdr:from>
        <xdr:to>
          <xdr:col>5</xdr:col>
          <xdr:colOff>66675</xdr:colOff>
          <xdr:row>36</xdr:row>
          <xdr:rowOff>47625</xdr:rowOff>
        </xdr:to>
        <xdr:sp macro="" textlink="">
          <xdr:nvSpPr>
            <xdr:cNvPr id="100359" name="Check Box 7" hidden="1">
              <a:extLst>
                <a:ext uri="{63B3BB69-23CF-44E3-9099-C40C66FF867C}">
                  <a14:compatExt spid="_x0000_s100359"/>
                </a:ext>
                <a:ext uri="{FF2B5EF4-FFF2-40B4-BE49-F238E27FC236}">
                  <a16:creationId xmlns:a16="http://schemas.microsoft.com/office/drawing/2014/main" id="{00000000-0008-0000-8100-000007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35</xdr:row>
          <xdr:rowOff>133350</xdr:rowOff>
        </xdr:from>
        <xdr:to>
          <xdr:col>5</xdr:col>
          <xdr:colOff>66675</xdr:colOff>
          <xdr:row>37</xdr:row>
          <xdr:rowOff>47625</xdr:rowOff>
        </xdr:to>
        <xdr:sp macro="" textlink="">
          <xdr:nvSpPr>
            <xdr:cNvPr id="100360" name="Check Box 8" hidden="1">
              <a:extLst>
                <a:ext uri="{63B3BB69-23CF-44E3-9099-C40C66FF867C}">
                  <a14:compatExt spid="_x0000_s100360"/>
                </a:ext>
                <a:ext uri="{FF2B5EF4-FFF2-40B4-BE49-F238E27FC236}">
                  <a16:creationId xmlns:a16="http://schemas.microsoft.com/office/drawing/2014/main" id="{00000000-0008-0000-8100-000008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36</xdr:row>
          <xdr:rowOff>133350</xdr:rowOff>
        </xdr:from>
        <xdr:to>
          <xdr:col>5</xdr:col>
          <xdr:colOff>66675</xdr:colOff>
          <xdr:row>38</xdr:row>
          <xdr:rowOff>47625</xdr:rowOff>
        </xdr:to>
        <xdr:sp macro="" textlink="">
          <xdr:nvSpPr>
            <xdr:cNvPr id="100361" name="Check Box 9" hidden="1">
              <a:extLst>
                <a:ext uri="{63B3BB69-23CF-44E3-9099-C40C66FF867C}">
                  <a14:compatExt spid="_x0000_s100361"/>
                </a:ext>
                <a:ext uri="{FF2B5EF4-FFF2-40B4-BE49-F238E27FC236}">
                  <a16:creationId xmlns:a16="http://schemas.microsoft.com/office/drawing/2014/main" id="{00000000-0008-0000-8100-000009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37</xdr:row>
          <xdr:rowOff>114300</xdr:rowOff>
        </xdr:from>
        <xdr:to>
          <xdr:col>3</xdr:col>
          <xdr:colOff>57150</xdr:colOff>
          <xdr:row>39</xdr:row>
          <xdr:rowOff>38100</xdr:rowOff>
        </xdr:to>
        <xdr:sp macro="" textlink="">
          <xdr:nvSpPr>
            <xdr:cNvPr id="100362" name="Check Box 10" hidden="1">
              <a:extLst>
                <a:ext uri="{63B3BB69-23CF-44E3-9099-C40C66FF867C}">
                  <a14:compatExt spid="_x0000_s100362"/>
                </a:ext>
                <a:ext uri="{FF2B5EF4-FFF2-40B4-BE49-F238E27FC236}">
                  <a16:creationId xmlns:a16="http://schemas.microsoft.com/office/drawing/2014/main" id="{00000000-0008-0000-8100-00000A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85725</xdr:colOff>
          <xdr:row>28</xdr:row>
          <xdr:rowOff>133350</xdr:rowOff>
        </xdr:from>
        <xdr:to>
          <xdr:col>30</xdr:col>
          <xdr:colOff>0</xdr:colOff>
          <xdr:row>30</xdr:row>
          <xdr:rowOff>47625</xdr:rowOff>
        </xdr:to>
        <xdr:sp macro="" textlink="">
          <xdr:nvSpPr>
            <xdr:cNvPr id="100363" name="Check Box 11" hidden="1">
              <a:extLst>
                <a:ext uri="{63B3BB69-23CF-44E3-9099-C40C66FF867C}">
                  <a14:compatExt spid="_x0000_s100363"/>
                </a:ext>
                <a:ext uri="{FF2B5EF4-FFF2-40B4-BE49-F238E27FC236}">
                  <a16:creationId xmlns:a16="http://schemas.microsoft.com/office/drawing/2014/main" id="{00000000-0008-0000-8100-00000B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85725</xdr:colOff>
          <xdr:row>29</xdr:row>
          <xdr:rowOff>133350</xdr:rowOff>
        </xdr:from>
        <xdr:to>
          <xdr:col>30</xdr:col>
          <xdr:colOff>0</xdr:colOff>
          <xdr:row>31</xdr:row>
          <xdr:rowOff>47625</xdr:rowOff>
        </xdr:to>
        <xdr:sp macro="" textlink="">
          <xdr:nvSpPr>
            <xdr:cNvPr id="100364" name="Check Box 12" hidden="1">
              <a:extLst>
                <a:ext uri="{63B3BB69-23CF-44E3-9099-C40C66FF867C}">
                  <a14:compatExt spid="_x0000_s100364"/>
                </a:ext>
                <a:ext uri="{FF2B5EF4-FFF2-40B4-BE49-F238E27FC236}">
                  <a16:creationId xmlns:a16="http://schemas.microsoft.com/office/drawing/2014/main" id="{00000000-0008-0000-8100-00000C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30</xdr:row>
          <xdr:rowOff>133350</xdr:rowOff>
        </xdr:from>
        <xdr:to>
          <xdr:col>33</xdr:col>
          <xdr:colOff>66675</xdr:colOff>
          <xdr:row>32</xdr:row>
          <xdr:rowOff>47625</xdr:rowOff>
        </xdr:to>
        <xdr:sp macro="" textlink="">
          <xdr:nvSpPr>
            <xdr:cNvPr id="100365" name="Check Box 13" hidden="1">
              <a:extLst>
                <a:ext uri="{63B3BB69-23CF-44E3-9099-C40C66FF867C}">
                  <a14:compatExt spid="_x0000_s100365"/>
                </a:ext>
                <a:ext uri="{FF2B5EF4-FFF2-40B4-BE49-F238E27FC236}">
                  <a16:creationId xmlns:a16="http://schemas.microsoft.com/office/drawing/2014/main" id="{00000000-0008-0000-8100-00000D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31</xdr:row>
          <xdr:rowOff>133350</xdr:rowOff>
        </xdr:from>
        <xdr:to>
          <xdr:col>33</xdr:col>
          <xdr:colOff>66675</xdr:colOff>
          <xdr:row>33</xdr:row>
          <xdr:rowOff>47625</xdr:rowOff>
        </xdr:to>
        <xdr:sp macro="" textlink="">
          <xdr:nvSpPr>
            <xdr:cNvPr id="100366" name="Check Box 14" hidden="1">
              <a:extLst>
                <a:ext uri="{63B3BB69-23CF-44E3-9099-C40C66FF867C}">
                  <a14:compatExt spid="_x0000_s100366"/>
                </a:ext>
                <a:ext uri="{FF2B5EF4-FFF2-40B4-BE49-F238E27FC236}">
                  <a16:creationId xmlns:a16="http://schemas.microsoft.com/office/drawing/2014/main" id="{00000000-0008-0000-8100-00000E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32</xdr:row>
          <xdr:rowOff>133350</xdr:rowOff>
        </xdr:from>
        <xdr:to>
          <xdr:col>33</xdr:col>
          <xdr:colOff>66675</xdr:colOff>
          <xdr:row>34</xdr:row>
          <xdr:rowOff>47625</xdr:rowOff>
        </xdr:to>
        <xdr:sp macro="" textlink="">
          <xdr:nvSpPr>
            <xdr:cNvPr id="100367" name="Check Box 15" hidden="1">
              <a:extLst>
                <a:ext uri="{63B3BB69-23CF-44E3-9099-C40C66FF867C}">
                  <a14:compatExt spid="_x0000_s100367"/>
                </a:ext>
                <a:ext uri="{FF2B5EF4-FFF2-40B4-BE49-F238E27FC236}">
                  <a16:creationId xmlns:a16="http://schemas.microsoft.com/office/drawing/2014/main" id="{00000000-0008-0000-8100-00000F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33</xdr:row>
          <xdr:rowOff>133350</xdr:rowOff>
        </xdr:from>
        <xdr:to>
          <xdr:col>33</xdr:col>
          <xdr:colOff>66675</xdr:colOff>
          <xdr:row>35</xdr:row>
          <xdr:rowOff>47625</xdr:rowOff>
        </xdr:to>
        <xdr:sp macro="" textlink="">
          <xdr:nvSpPr>
            <xdr:cNvPr id="100368" name="Check Box 16" hidden="1">
              <a:extLst>
                <a:ext uri="{63B3BB69-23CF-44E3-9099-C40C66FF867C}">
                  <a14:compatExt spid="_x0000_s100368"/>
                </a:ext>
                <a:ext uri="{FF2B5EF4-FFF2-40B4-BE49-F238E27FC236}">
                  <a16:creationId xmlns:a16="http://schemas.microsoft.com/office/drawing/2014/main" id="{00000000-0008-0000-8100-000010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34</xdr:row>
          <xdr:rowOff>133350</xdr:rowOff>
        </xdr:from>
        <xdr:to>
          <xdr:col>33</xdr:col>
          <xdr:colOff>66675</xdr:colOff>
          <xdr:row>36</xdr:row>
          <xdr:rowOff>47625</xdr:rowOff>
        </xdr:to>
        <xdr:sp macro="" textlink="">
          <xdr:nvSpPr>
            <xdr:cNvPr id="100369" name="Check Box 17" hidden="1">
              <a:extLst>
                <a:ext uri="{63B3BB69-23CF-44E3-9099-C40C66FF867C}">
                  <a14:compatExt spid="_x0000_s100369"/>
                </a:ext>
                <a:ext uri="{FF2B5EF4-FFF2-40B4-BE49-F238E27FC236}">
                  <a16:creationId xmlns:a16="http://schemas.microsoft.com/office/drawing/2014/main" id="{00000000-0008-0000-8100-000011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35</xdr:row>
          <xdr:rowOff>133350</xdr:rowOff>
        </xdr:from>
        <xdr:to>
          <xdr:col>33</xdr:col>
          <xdr:colOff>66675</xdr:colOff>
          <xdr:row>37</xdr:row>
          <xdr:rowOff>47625</xdr:rowOff>
        </xdr:to>
        <xdr:sp macro="" textlink="">
          <xdr:nvSpPr>
            <xdr:cNvPr id="100370" name="Check Box 18" hidden="1">
              <a:extLst>
                <a:ext uri="{63B3BB69-23CF-44E3-9099-C40C66FF867C}">
                  <a14:compatExt spid="_x0000_s100370"/>
                </a:ext>
                <a:ext uri="{FF2B5EF4-FFF2-40B4-BE49-F238E27FC236}">
                  <a16:creationId xmlns:a16="http://schemas.microsoft.com/office/drawing/2014/main" id="{00000000-0008-0000-8100-000012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85725</xdr:colOff>
          <xdr:row>36</xdr:row>
          <xdr:rowOff>133350</xdr:rowOff>
        </xdr:from>
        <xdr:to>
          <xdr:col>33</xdr:col>
          <xdr:colOff>66675</xdr:colOff>
          <xdr:row>38</xdr:row>
          <xdr:rowOff>47625</xdr:rowOff>
        </xdr:to>
        <xdr:sp macro="" textlink="">
          <xdr:nvSpPr>
            <xdr:cNvPr id="100371" name="Check Box 19" hidden="1">
              <a:extLst>
                <a:ext uri="{63B3BB69-23CF-44E3-9099-C40C66FF867C}">
                  <a14:compatExt spid="_x0000_s100371"/>
                </a:ext>
                <a:ext uri="{FF2B5EF4-FFF2-40B4-BE49-F238E27FC236}">
                  <a16:creationId xmlns:a16="http://schemas.microsoft.com/office/drawing/2014/main" id="{00000000-0008-0000-8100-000013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76200</xdr:colOff>
          <xdr:row>37</xdr:row>
          <xdr:rowOff>114300</xdr:rowOff>
        </xdr:from>
        <xdr:to>
          <xdr:col>29</xdr:col>
          <xdr:colOff>304800</xdr:colOff>
          <xdr:row>39</xdr:row>
          <xdr:rowOff>38100</xdr:rowOff>
        </xdr:to>
        <xdr:sp macro="" textlink="">
          <xdr:nvSpPr>
            <xdr:cNvPr id="100372" name="Check Box 20" hidden="1">
              <a:extLst>
                <a:ext uri="{63B3BB69-23CF-44E3-9099-C40C66FF867C}">
                  <a14:compatExt spid="_x0000_s100372"/>
                </a:ext>
                <a:ext uri="{FF2B5EF4-FFF2-40B4-BE49-F238E27FC236}">
                  <a16:creationId xmlns:a16="http://schemas.microsoft.com/office/drawing/2014/main" id="{00000000-0008-0000-8100-000014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85725</xdr:colOff>
          <xdr:row>28</xdr:row>
          <xdr:rowOff>133350</xdr:rowOff>
        </xdr:from>
        <xdr:to>
          <xdr:col>61</xdr:col>
          <xdr:colOff>66675</xdr:colOff>
          <xdr:row>30</xdr:row>
          <xdr:rowOff>47625</xdr:rowOff>
        </xdr:to>
        <xdr:sp macro="" textlink="">
          <xdr:nvSpPr>
            <xdr:cNvPr id="100373" name="Check Box 21" hidden="1">
              <a:extLst>
                <a:ext uri="{63B3BB69-23CF-44E3-9099-C40C66FF867C}">
                  <a14:compatExt spid="_x0000_s100373"/>
                </a:ext>
                <a:ext uri="{FF2B5EF4-FFF2-40B4-BE49-F238E27FC236}">
                  <a16:creationId xmlns:a16="http://schemas.microsoft.com/office/drawing/2014/main" id="{00000000-0008-0000-8100-000015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85725</xdr:colOff>
          <xdr:row>29</xdr:row>
          <xdr:rowOff>133350</xdr:rowOff>
        </xdr:from>
        <xdr:to>
          <xdr:col>61</xdr:col>
          <xdr:colOff>66675</xdr:colOff>
          <xdr:row>31</xdr:row>
          <xdr:rowOff>47625</xdr:rowOff>
        </xdr:to>
        <xdr:sp macro="" textlink="">
          <xdr:nvSpPr>
            <xdr:cNvPr id="100374" name="Check Box 22" hidden="1">
              <a:extLst>
                <a:ext uri="{63B3BB69-23CF-44E3-9099-C40C66FF867C}">
                  <a14:compatExt spid="_x0000_s100374"/>
                </a:ext>
                <a:ext uri="{FF2B5EF4-FFF2-40B4-BE49-F238E27FC236}">
                  <a16:creationId xmlns:a16="http://schemas.microsoft.com/office/drawing/2014/main" id="{00000000-0008-0000-8100-000016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30</xdr:row>
          <xdr:rowOff>133350</xdr:rowOff>
        </xdr:from>
        <xdr:to>
          <xdr:col>63</xdr:col>
          <xdr:colOff>66675</xdr:colOff>
          <xdr:row>32</xdr:row>
          <xdr:rowOff>47625</xdr:rowOff>
        </xdr:to>
        <xdr:sp macro="" textlink="">
          <xdr:nvSpPr>
            <xdr:cNvPr id="100375" name="Check Box 23" hidden="1">
              <a:extLst>
                <a:ext uri="{63B3BB69-23CF-44E3-9099-C40C66FF867C}">
                  <a14:compatExt spid="_x0000_s100375"/>
                </a:ext>
                <a:ext uri="{FF2B5EF4-FFF2-40B4-BE49-F238E27FC236}">
                  <a16:creationId xmlns:a16="http://schemas.microsoft.com/office/drawing/2014/main" id="{00000000-0008-0000-8100-000017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31</xdr:row>
          <xdr:rowOff>133350</xdr:rowOff>
        </xdr:from>
        <xdr:to>
          <xdr:col>63</xdr:col>
          <xdr:colOff>66675</xdr:colOff>
          <xdr:row>33</xdr:row>
          <xdr:rowOff>47625</xdr:rowOff>
        </xdr:to>
        <xdr:sp macro="" textlink="">
          <xdr:nvSpPr>
            <xdr:cNvPr id="100376" name="Check Box 24" hidden="1">
              <a:extLst>
                <a:ext uri="{63B3BB69-23CF-44E3-9099-C40C66FF867C}">
                  <a14:compatExt spid="_x0000_s100376"/>
                </a:ext>
                <a:ext uri="{FF2B5EF4-FFF2-40B4-BE49-F238E27FC236}">
                  <a16:creationId xmlns:a16="http://schemas.microsoft.com/office/drawing/2014/main" id="{00000000-0008-0000-8100-000018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32</xdr:row>
          <xdr:rowOff>133350</xdr:rowOff>
        </xdr:from>
        <xdr:to>
          <xdr:col>63</xdr:col>
          <xdr:colOff>66675</xdr:colOff>
          <xdr:row>34</xdr:row>
          <xdr:rowOff>47625</xdr:rowOff>
        </xdr:to>
        <xdr:sp macro="" textlink="">
          <xdr:nvSpPr>
            <xdr:cNvPr id="100377" name="Check Box 25" hidden="1">
              <a:extLst>
                <a:ext uri="{63B3BB69-23CF-44E3-9099-C40C66FF867C}">
                  <a14:compatExt spid="_x0000_s100377"/>
                </a:ext>
                <a:ext uri="{FF2B5EF4-FFF2-40B4-BE49-F238E27FC236}">
                  <a16:creationId xmlns:a16="http://schemas.microsoft.com/office/drawing/2014/main" id="{00000000-0008-0000-8100-000019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33</xdr:row>
          <xdr:rowOff>133350</xdr:rowOff>
        </xdr:from>
        <xdr:to>
          <xdr:col>63</xdr:col>
          <xdr:colOff>66675</xdr:colOff>
          <xdr:row>35</xdr:row>
          <xdr:rowOff>47625</xdr:rowOff>
        </xdr:to>
        <xdr:sp macro="" textlink="">
          <xdr:nvSpPr>
            <xdr:cNvPr id="100378" name="Check Box 26" hidden="1">
              <a:extLst>
                <a:ext uri="{63B3BB69-23CF-44E3-9099-C40C66FF867C}">
                  <a14:compatExt spid="_x0000_s100378"/>
                </a:ext>
                <a:ext uri="{FF2B5EF4-FFF2-40B4-BE49-F238E27FC236}">
                  <a16:creationId xmlns:a16="http://schemas.microsoft.com/office/drawing/2014/main" id="{00000000-0008-0000-8100-00001A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34</xdr:row>
          <xdr:rowOff>133350</xdr:rowOff>
        </xdr:from>
        <xdr:to>
          <xdr:col>63</xdr:col>
          <xdr:colOff>66675</xdr:colOff>
          <xdr:row>36</xdr:row>
          <xdr:rowOff>47625</xdr:rowOff>
        </xdr:to>
        <xdr:sp macro="" textlink="">
          <xdr:nvSpPr>
            <xdr:cNvPr id="100379" name="Check Box 27" hidden="1">
              <a:extLst>
                <a:ext uri="{63B3BB69-23CF-44E3-9099-C40C66FF867C}">
                  <a14:compatExt spid="_x0000_s100379"/>
                </a:ext>
                <a:ext uri="{FF2B5EF4-FFF2-40B4-BE49-F238E27FC236}">
                  <a16:creationId xmlns:a16="http://schemas.microsoft.com/office/drawing/2014/main" id="{00000000-0008-0000-8100-00001B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35</xdr:row>
          <xdr:rowOff>133350</xdr:rowOff>
        </xdr:from>
        <xdr:to>
          <xdr:col>63</xdr:col>
          <xdr:colOff>66675</xdr:colOff>
          <xdr:row>37</xdr:row>
          <xdr:rowOff>47625</xdr:rowOff>
        </xdr:to>
        <xdr:sp macro="" textlink="">
          <xdr:nvSpPr>
            <xdr:cNvPr id="100380" name="Check Box 28" hidden="1">
              <a:extLst>
                <a:ext uri="{63B3BB69-23CF-44E3-9099-C40C66FF867C}">
                  <a14:compatExt spid="_x0000_s100380"/>
                </a:ext>
                <a:ext uri="{FF2B5EF4-FFF2-40B4-BE49-F238E27FC236}">
                  <a16:creationId xmlns:a16="http://schemas.microsoft.com/office/drawing/2014/main" id="{00000000-0008-0000-8100-00001C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85725</xdr:colOff>
          <xdr:row>36</xdr:row>
          <xdr:rowOff>133350</xdr:rowOff>
        </xdr:from>
        <xdr:to>
          <xdr:col>63</xdr:col>
          <xdr:colOff>66675</xdr:colOff>
          <xdr:row>38</xdr:row>
          <xdr:rowOff>47625</xdr:rowOff>
        </xdr:to>
        <xdr:sp macro="" textlink="">
          <xdr:nvSpPr>
            <xdr:cNvPr id="100381" name="Check Box 29" hidden="1">
              <a:extLst>
                <a:ext uri="{63B3BB69-23CF-44E3-9099-C40C66FF867C}">
                  <a14:compatExt spid="_x0000_s100381"/>
                </a:ext>
                <a:ext uri="{FF2B5EF4-FFF2-40B4-BE49-F238E27FC236}">
                  <a16:creationId xmlns:a16="http://schemas.microsoft.com/office/drawing/2014/main" id="{00000000-0008-0000-8100-00001D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76200</xdr:colOff>
          <xdr:row>37</xdr:row>
          <xdr:rowOff>114300</xdr:rowOff>
        </xdr:from>
        <xdr:to>
          <xdr:col>61</xdr:col>
          <xdr:colOff>57150</xdr:colOff>
          <xdr:row>39</xdr:row>
          <xdr:rowOff>38100</xdr:rowOff>
        </xdr:to>
        <xdr:sp macro="" textlink="">
          <xdr:nvSpPr>
            <xdr:cNvPr id="100382" name="Check Box 30" hidden="1">
              <a:extLst>
                <a:ext uri="{63B3BB69-23CF-44E3-9099-C40C66FF867C}">
                  <a14:compatExt spid="_x0000_s100382"/>
                </a:ext>
                <a:ext uri="{FF2B5EF4-FFF2-40B4-BE49-F238E27FC236}">
                  <a16:creationId xmlns:a16="http://schemas.microsoft.com/office/drawing/2014/main" id="{00000000-0008-0000-8100-00001E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28847</xdr:colOff>
      <xdr:row>0</xdr:row>
      <xdr:rowOff>6569</xdr:rowOff>
    </xdr:from>
    <xdr:to>
      <xdr:col>6</xdr:col>
      <xdr:colOff>91966</xdr:colOff>
      <xdr:row>3</xdr:row>
      <xdr:rowOff>35461</xdr:rowOff>
    </xdr:to>
    <xdr:grpSp>
      <xdr:nvGrpSpPr>
        <xdr:cNvPr id="32" name="Group 31">
          <a:extLst>
            <a:ext uri="{FF2B5EF4-FFF2-40B4-BE49-F238E27FC236}">
              <a16:creationId xmlns:a16="http://schemas.microsoft.com/office/drawing/2014/main" id="{00000000-0008-0000-8100-000020000000}"/>
            </a:ext>
          </a:extLst>
        </xdr:cNvPr>
        <xdr:cNvGrpSpPr/>
      </xdr:nvGrpSpPr>
      <xdr:grpSpPr>
        <a:xfrm>
          <a:off x="28847" y="6569"/>
          <a:ext cx="811981" cy="396754"/>
          <a:chOff x="0" y="0"/>
          <a:chExt cx="1061300" cy="514985"/>
        </a:xfrm>
      </xdr:grpSpPr>
      <xdr:pic>
        <xdr:nvPicPr>
          <xdr:cNvPr id="33" name="Picture 32">
            <a:extLst>
              <a:ext uri="{FF2B5EF4-FFF2-40B4-BE49-F238E27FC236}">
                <a16:creationId xmlns:a16="http://schemas.microsoft.com/office/drawing/2014/main" id="{00000000-0008-0000-81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06095" cy="506095"/>
          </a:xfrm>
          <a:prstGeom prst="rect">
            <a:avLst/>
          </a:prstGeom>
        </xdr:spPr>
      </xdr:pic>
      <xdr:pic>
        <xdr:nvPicPr>
          <xdr:cNvPr id="34" name="Picture 33">
            <a:extLst>
              <a:ext uri="{FF2B5EF4-FFF2-40B4-BE49-F238E27FC236}">
                <a16:creationId xmlns:a16="http://schemas.microsoft.com/office/drawing/2014/main" id="{00000000-0008-0000-81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315" y="0"/>
            <a:ext cx="514985" cy="514985"/>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5\INCOMING%202025-ELL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LIST"/>
      <sheetName val="0102"/>
      <sheetName val="0103"/>
      <sheetName val="0106"/>
      <sheetName val="0107"/>
      <sheetName val="0108"/>
      <sheetName val="0109"/>
      <sheetName val="0110"/>
      <sheetName val="0113"/>
      <sheetName val="0114"/>
      <sheetName val="0115"/>
      <sheetName val="0116"/>
      <sheetName val="0117"/>
      <sheetName val="0120"/>
      <sheetName val="0121"/>
      <sheetName val="0122"/>
      <sheetName val="0123"/>
      <sheetName val="0124"/>
      <sheetName val="0127"/>
      <sheetName val="0128"/>
      <sheetName val="0130"/>
      <sheetName val="0131"/>
      <sheetName val="SIGN"/>
      <sheetName val="SIGN (BLANK)"/>
      <sheetName val="TRACKING"/>
      <sheetName val="TRACKING (BLANK)"/>
      <sheetName val="ENG NO."/>
      <sheetName val="logbook"/>
      <sheetName val="Sheet1"/>
      <sheetName val="resubmission"/>
      <sheetName val="Sheet4"/>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89.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17.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17" Type="http://schemas.openxmlformats.org/officeDocument/2006/relationships/ctrlProp" Target="../ctrlProps/ctrlProp144.xml"/><Relationship Id="rId21" Type="http://schemas.openxmlformats.org/officeDocument/2006/relationships/ctrlProp" Target="../ctrlProps/ctrlProp48.xml"/><Relationship Id="rId42" Type="http://schemas.openxmlformats.org/officeDocument/2006/relationships/ctrlProp" Target="../ctrlProps/ctrlProp69.xml"/><Relationship Id="rId63" Type="http://schemas.openxmlformats.org/officeDocument/2006/relationships/ctrlProp" Target="../ctrlProps/ctrlProp90.xml"/><Relationship Id="rId84" Type="http://schemas.openxmlformats.org/officeDocument/2006/relationships/ctrlProp" Target="../ctrlProps/ctrlProp111.xml"/><Relationship Id="rId138" Type="http://schemas.openxmlformats.org/officeDocument/2006/relationships/ctrlProp" Target="../ctrlProps/ctrlProp165.xml"/><Relationship Id="rId159" Type="http://schemas.openxmlformats.org/officeDocument/2006/relationships/ctrlProp" Target="../ctrlProps/ctrlProp186.xml"/><Relationship Id="rId107" Type="http://schemas.openxmlformats.org/officeDocument/2006/relationships/ctrlProp" Target="../ctrlProps/ctrlProp134.xml"/><Relationship Id="rId11" Type="http://schemas.openxmlformats.org/officeDocument/2006/relationships/ctrlProp" Target="../ctrlProps/ctrlProp38.xml"/><Relationship Id="rId32" Type="http://schemas.openxmlformats.org/officeDocument/2006/relationships/ctrlProp" Target="../ctrlProps/ctrlProp59.xml"/><Relationship Id="rId53" Type="http://schemas.openxmlformats.org/officeDocument/2006/relationships/ctrlProp" Target="../ctrlProps/ctrlProp80.xml"/><Relationship Id="rId74" Type="http://schemas.openxmlformats.org/officeDocument/2006/relationships/ctrlProp" Target="../ctrlProps/ctrlProp101.xml"/><Relationship Id="rId128" Type="http://schemas.openxmlformats.org/officeDocument/2006/relationships/ctrlProp" Target="../ctrlProps/ctrlProp155.xml"/><Relationship Id="rId149" Type="http://schemas.openxmlformats.org/officeDocument/2006/relationships/ctrlProp" Target="../ctrlProps/ctrlProp176.xml"/><Relationship Id="rId5" Type="http://schemas.openxmlformats.org/officeDocument/2006/relationships/ctrlProp" Target="../ctrlProps/ctrlProp32.xml"/><Relationship Id="rId95" Type="http://schemas.openxmlformats.org/officeDocument/2006/relationships/ctrlProp" Target="../ctrlProps/ctrlProp122.xml"/><Relationship Id="rId160" Type="http://schemas.openxmlformats.org/officeDocument/2006/relationships/ctrlProp" Target="../ctrlProps/ctrlProp187.xml"/><Relationship Id="rId22" Type="http://schemas.openxmlformats.org/officeDocument/2006/relationships/ctrlProp" Target="../ctrlProps/ctrlProp49.xml"/><Relationship Id="rId43" Type="http://schemas.openxmlformats.org/officeDocument/2006/relationships/ctrlProp" Target="../ctrlProps/ctrlProp70.xml"/><Relationship Id="rId64" Type="http://schemas.openxmlformats.org/officeDocument/2006/relationships/ctrlProp" Target="../ctrlProps/ctrlProp91.xml"/><Relationship Id="rId118" Type="http://schemas.openxmlformats.org/officeDocument/2006/relationships/ctrlProp" Target="../ctrlProps/ctrlProp145.xml"/><Relationship Id="rId139" Type="http://schemas.openxmlformats.org/officeDocument/2006/relationships/ctrlProp" Target="../ctrlProps/ctrlProp166.xml"/><Relationship Id="rId85" Type="http://schemas.openxmlformats.org/officeDocument/2006/relationships/ctrlProp" Target="../ctrlProps/ctrlProp112.xml"/><Relationship Id="rId150" Type="http://schemas.openxmlformats.org/officeDocument/2006/relationships/ctrlProp" Target="../ctrlProps/ctrlProp177.xml"/><Relationship Id="rId12" Type="http://schemas.openxmlformats.org/officeDocument/2006/relationships/ctrlProp" Target="../ctrlProps/ctrlProp39.xml"/><Relationship Id="rId17" Type="http://schemas.openxmlformats.org/officeDocument/2006/relationships/ctrlProp" Target="../ctrlProps/ctrlProp44.xml"/><Relationship Id="rId33" Type="http://schemas.openxmlformats.org/officeDocument/2006/relationships/ctrlProp" Target="../ctrlProps/ctrlProp60.xml"/><Relationship Id="rId38" Type="http://schemas.openxmlformats.org/officeDocument/2006/relationships/ctrlProp" Target="../ctrlProps/ctrlProp65.xml"/><Relationship Id="rId59" Type="http://schemas.openxmlformats.org/officeDocument/2006/relationships/ctrlProp" Target="../ctrlProps/ctrlProp86.xml"/><Relationship Id="rId103" Type="http://schemas.openxmlformats.org/officeDocument/2006/relationships/ctrlProp" Target="../ctrlProps/ctrlProp130.xml"/><Relationship Id="rId108" Type="http://schemas.openxmlformats.org/officeDocument/2006/relationships/ctrlProp" Target="../ctrlProps/ctrlProp135.xml"/><Relationship Id="rId124" Type="http://schemas.openxmlformats.org/officeDocument/2006/relationships/ctrlProp" Target="../ctrlProps/ctrlProp151.xml"/><Relationship Id="rId129" Type="http://schemas.openxmlformats.org/officeDocument/2006/relationships/ctrlProp" Target="../ctrlProps/ctrlProp156.xml"/><Relationship Id="rId54" Type="http://schemas.openxmlformats.org/officeDocument/2006/relationships/ctrlProp" Target="../ctrlProps/ctrlProp81.xml"/><Relationship Id="rId70" Type="http://schemas.openxmlformats.org/officeDocument/2006/relationships/ctrlProp" Target="../ctrlProps/ctrlProp97.xml"/><Relationship Id="rId75" Type="http://schemas.openxmlformats.org/officeDocument/2006/relationships/ctrlProp" Target="../ctrlProps/ctrlProp102.xml"/><Relationship Id="rId91" Type="http://schemas.openxmlformats.org/officeDocument/2006/relationships/ctrlProp" Target="../ctrlProps/ctrlProp118.xml"/><Relationship Id="rId96" Type="http://schemas.openxmlformats.org/officeDocument/2006/relationships/ctrlProp" Target="../ctrlProps/ctrlProp123.xml"/><Relationship Id="rId140" Type="http://schemas.openxmlformats.org/officeDocument/2006/relationships/ctrlProp" Target="../ctrlProps/ctrlProp167.xml"/><Relationship Id="rId145" Type="http://schemas.openxmlformats.org/officeDocument/2006/relationships/ctrlProp" Target="../ctrlProps/ctrlProp172.xml"/><Relationship Id="rId161" Type="http://schemas.openxmlformats.org/officeDocument/2006/relationships/ctrlProp" Target="../ctrlProps/ctrlProp188.xml"/><Relationship Id="rId166" Type="http://schemas.openxmlformats.org/officeDocument/2006/relationships/ctrlProp" Target="../ctrlProps/ctrlProp193.xml"/><Relationship Id="rId1" Type="http://schemas.openxmlformats.org/officeDocument/2006/relationships/printerSettings" Target="../printerSettings/printerSettings119.bin"/><Relationship Id="rId6" Type="http://schemas.openxmlformats.org/officeDocument/2006/relationships/ctrlProp" Target="../ctrlProps/ctrlProp33.xml"/><Relationship Id="rId23" Type="http://schemas.openxmlformats.org/officeDocument/2006/relationships/ctrlProp" Target="../ctrlProps/ctrlProp50.xml"/><Relationship Id="rId28" Type="http://schemas.openxmlformats.org/officeDocument/2006/relationships/ctrlProp" Target="../ctrlProps/ctrlProp55.xml"/><Relationship Id="rId49" Type="http://schemas.openxmlformats.org/officeDocument/2006/relationships/ctrlProp" Target="../ctrlProps/ctrlProp76.xml"/><Relationship Id="rId114" Type="http://schemas.openxmlformats.org/officeDocument/2006/relationships/ctrlProp" Target="../ctrlProps/ctrlProp141.xml"/><Relationship Id="rId119" Type="http://schemas.openxmlformats.org/officeDocument/2006/relationships/ctrlProp" Target="../ctrlProps/ctrlProp146.xml"/><Relationship Id="rId44" Type="http://schemas.openxmlformats.org/officeDocument/2006/relationships/ctrlProp" Target="../ctrlProps/ctrlProp71.xml"/><Relationship Id="rId60" Type="http://schemas.openxmlformats.org/officeDocument/2006/relationships/ctrlProp" Target="../ctrlProps/ctrlProp87.xml"/><Relationship Id="rId65" Type="http://schemas.openxmlformats.org/officeDocument/2006/relationships/ctrlProp" Target="../ctrlProps/ctrlProp92.xml"/><Relationship Id="rId81" Type="http://schemas.openxmlformats.org/officeDocument/2006/relationships/ctrlProp" Target="../ctrlProps/ctrlProp108.xml"/><Relationship Id="rId86" Type="http://schemas.openxmlformats.org/officeDocument/2006/relationships/ctrlProp" Target="../ctrlProps/ctrlProp113.xml"/><Relationship Id="rId130" Type="http://schemas.openxmlformats.org/officeDocument/2006/relationships/ctrlProp" Target="../ctrlProps/ctrlProp157.xml"/><Relationship Id="rId135" Type="http://schemas.openxmlformats.org/officeDocument/2006/relationships/ctrlProp" Target="../ctrlProps/ctrlProp162.xml"/><Relationship Id="rId151" Type="http://schemas.openxmlformats.org/officeDocument/2006/relationships/ctrlProp" Target="../ctrlProps/ctrlProp178.xml"/><Relationship Id="rId156" Type="http://schemas.openxmlformats.org/officeDocument/2006/relationships/ctrlProp" Target="../ctrlProps/ctrlProp183.xml"/><Relationship Id="rId13" Type="http://schemas.openxmlformats.org/officeDocument/2006/relationships/ctrlProp" Target="../ctrlProps/ctrlProp40.xml"/><Relationship Id="rId18" Type="http://schemas.openxmlformats.org/officeDocument/2006/relationships/ctrlProp" Target="../ctrlProps/ctrlProp45.xml"/><Relationship Id="rId39" Type="http://schemas.openxmlformats.org/officeDocument/2006/relationships/ctrlProp" Target="../ctrlProps/ctrlProp66.xml"/><Relationship Id="rId109" Type="http://schemas.openxmlformats.org/officeDocument/2006/relationships/ctrlProp" Target="../ctrlProps/ctrlProp136.xml"/><Relationship Id="rId34" Type="http://schemas.openxmlformats.org/officeDocument/2006/relationships/ctrlProp" Target="../ctrlProps/ctrlProp61.xml"/><Relationship Id="rId50" Type="http://schemas.openxmlformats.org/officeDocument/2006/relationships/ctrlProp" Target="../ctrlProps/ctrlProp77.xml"/><Relationship Id="rId55" Type="http://schemas.openxmlformats.org/officeDocument/2006/relationships/ctrlProp" Target="../ctrlProps/ctrlProp82.xml"/><Relationship Id="rId76" Type="http://schemas.openxmlformats.org/officeDocument/2006/relationships/ctrlProp" Target="../ctrlProps/ctrlProp103.xml"/><Relationship Id="rId97" Type="http://schemas.openxmlformats.org/officeDocument/2006/relationships/ctrlProp" Target="../ctrlProps/ctrlProp124.xml"/><Relationship Id="rId104" Type="http://schemas.openxmlformats.org/officeDocument/2006/relationships/ctrlProp" Target="../ctrlProps/ctrlProp131.xml"/><Relationship Id="rId120" Type="http://schemas.openxmlformats.org/officeDocument/2006/relationships/ctrlProp" Target="../ctrlProps/ctrlProp147.xml"/><Relationship Id="rId125" Type="http://schemas.openxmlformats.org/officeDocument/2006/relationships/ctrlProp" Target="../ctrlProps/ctrlProp152.xml"/><Relationship Id="rId141" Type="http://schemas.openxmlformats.org/officeDocument/2006/relationships/ctrlProp" Target="../ctrlProps/ctrlProp168.xml"/><Relationship Id="rId146" Type="http://schemas.openxmlformats.org/officeDocument/2006/relationships/ctrlProp" Target="../ctrlProps/ctrlProp173.xml"/><Relationship Id="rId167" Type="http://schemas.openxmlformats.org/officeDocument/2006/relationships/ctrlProp" Target="../ctrlProps/ctrlProp194.xml"/><Relationship Id="rId7" Type="http://schemas.openxmlformats.org/officeDocument/2006/relationships/ctrlProp" Target="../ctrlProps/ctrlProp34.xml"/><Relationship Id="rId71" Type="http://schemas.openxmlformats.org/officeDocument/2006/relationships/ctrlProp" Target="../ctrlProps/ctrlProp98.xml"/><Relationship Id="rId92" Type="http://schemas.openxmlformats.org/officeDocument/2006/relationships/ctrlProp" Target="../ctrlProps/ctrlProp119.xml"/><Relationship Id="rId162" Type="http://schemas.openxmlformats.org/officeDocument/2006/relationships/ctrlProp" Target="../ctrlProps/ctrlProp189.xml"/><Relationship Id="rId2" Type="http://schemas.openxmlformats.org/officeDocument/2006/relationships/drawing" Target="../drawings/drawing90.xml"/><Relationship Id="rId29" Type="http://schemas.openxmlformats.org/officeDocument/2006/relationships/ctrlProp" Target="../ctrlProps/ctrlProp56.xml"/><Relationship Id="rId24" Type="http://schemas.openxmlformats.org/officeDocument/2006/relationships/ctrlProp" Target="../ctrlProps/ctrlProp51.xml"/><Relationship Id="rId40" Type="http://schemas.openxmlformats.org/officeDocument/2006/relationships/ctrlProp" Target="../ctrlProps/ctrlProp67.xml"/><Relationship Id="rId45" Type="http://schemas.openxmlformats.org/officeDocument/2006/relationships/ctrlProp" Target="../ctrlProps/ctrlProp72.xml"/><Relationship Id="rId66" Type="http://schemas.openxmlformats.org/officeDocument/2006/relationships/ctrlProp" Target="../ctrlProps/ctrlProp93.xml"/><Relationship Id="rId87" Type="http://schemas.openxmlformats.org/officeDocument/2006/relationships/ctrlProp" Target="../ctrlProps/ctrlProp114.xml"/><Relationship Id="rId110" Type="http://schemas.openxmlformats.org/officeDocument/2006/relationships/ctrlProp" Target="../ctrlProps/ctrlProp137.xml"/><Relationship Id="rId115" Type="http://schemas.openxmlformats.org/officeDocument/2006/relationships/ctrlProp" Target="../ctrlProps/ctrlProp142.xml"/><Relationship Id="rId131" Type="http://schemas.openxmlformats.org/officeDocument/2006/relationships/ctrlProp" Target="../ctrlProps/ctrlProp158.xml"/><Relationship Id="rId136" Type="http://schemas.openxmlformats.org/officeDocument/2006/relationships/ctrlProp" Target="../ctrlProps/ctrlProp163.xml"/><Relationship Id="rId157" Type="http://schemas.openxmlformats.org/officeDocument/2006/relationships/ctrlProp" Target="../ctrlProps/ctrlProp184.xml"/><Relationship Id="rId61" Type="http://schemas.openxmlformats.org/officeDocument/2006/relationships/ctrlProp" Target="../ctrlProps/ctrlProp88.xml"/><Relationship Id="rId82" Type="http://schemas.openxmlformats.org/officeDocument/2006/relationships/ctrlProp" Target="../ctrlProps/ctrlProp109.xml"/><Relationship Id="rId152" Type="http://schemas.openxmlformats.org/officeDocument/2006/relationships/ctrlProp" Target="../ctrlProps/ctrlProp179.xml"/><Relationship Id="rId19" Type="http://schemas.openxmlformats.org/officeDocument/2006/relationships/ctrlProp" Target="../ctrlProps/ctrlProp46.xml"/><Relationship Id="rId14" Type="http://schemas.openxmlformats.org/officeDocument/2006/relationships/ctrlProp" Target="../ctrlProps/ctrlProp41.xml"/><Relationship Id="rId30" Type="http://schemas.openxmlformats.org/officeDocument/2006/relationships/ctrlProp" Target="../ctrlProps/ctrlProp57.xml"/><Relationship Id="rId35" Type="http://schemas.openxmlformats.org/officeDocument/2006/relationships/ctrlProp" Target="../ctrlProps/ctrlProp62.xml"/><Relationship Id="rId56" Type="http://schemas.openxmlformats.org/officeDocument/2006/relationships/ctrlProp" Target="../ctrlProps/ctrlProp83.xml"/><Relationship Id="rId77" Type="http://schemas.openxmlformats.org/officeDocument/2006/relationships/ctrlProp" Target="../ctrlProps/ctrlProp104.xml"/><Relationship Id="rId100" Type="http://schemas.openxmlformats.org/officeDocument/2006/relationships/ctrlProp" Target="../ctrlProps/ctrlProp127.xml"/><Relationship Id="rId105" Type="http://schemas.openxmlformats.org/officeDocument/2006/relationships/ctrlProp" Target="../ctrlProps/ctrlProp132.xml"/><Relationship Id="rId126" Type="http://schemas.openxmlformats.org/officeDocument/2006/relationships/ctrlProp" Target="../ctrlProps/ctrlProp153.xml"/><Relationship Id="rId147" Type="http://schemas.openxmlformats.org/officeDocument/2006/relationships/ctrlProp" Target="../ctrlProps/ctrlProp174.xml"/><Relationship Id="rId8" Type="http://schemas.openxmlformats.org/officeDocument/2006/relationships/ctrlProp" Target="../ctrlProps/ctrlProp35.xml"/><Relationship Id="rId51" Type="http://schemas.openxmlformats.org/officeDocument/2006/relationships/ctrlProp" Target="../ctrlProps/ctrlProp78.xml"/><Relationship Id="rId72" Type="http://schemas.openxmlformats.org/officeDocument/2006/relationships/ctrlProp" Target="../ctrlProps/ctrlProp99.xml"/><Relationship Id="rId93" Type="http://schemas.openxmlformats.org/officeDocument/2006/relationships/ctrlProp" Target="../ctrlProps/ctrlProp120.xml"/><Relationship Id="rId98" Type="http://schemas.openxmlformats.org/officeDocument/2006/relationships/ctrlProp" Target="../ctrlProps/ctrlProp125.xml"/><Relationship Id="rId121" Type="http://schemas.openxmlformats.org/officeDocument/2006/relationships/ctrlProp" Target="../ctrlProps/ctrlProp148.xml"/><Relationship Id="rId142" Type="http://schemas.openxmlformats.org/officeDocument/2006/relationships/ctrlProp" Target="../ctrlProps/ctrlProp169.xml"/><Relationship Id="rId163" Type="http://schemas.openxmlformats.org/officeDocument/2006/relationships/ctrlProp" Target="../ctrlProps/ctrlProp190.xml"/><Relationship Id="rId3" Type="http://schemas.openxmlformats.org/officeDocument/2006/relationships/vmlDrawing" Target="../drawings/vmlDrawing2.vml"/><Relationship Id="rId25" Type="http://schemas.openxmlformats.org/officeDocument/2006/relationships/ctrlProp" Target="../ctrlProps/ctrlProp52.xml"/><Relationship Id="rId46" Type="http://schemas.openxmlformats.org/officeDocument/2006/relationships/ctrlProp" Target="../ctrlProps/ctrlProp73.xml"/><Relationship Id="rId67" Type="http://schemas.openxmlformats.org/officeDocument/2006/relationships/ctrlProp" Target="../ctrlProps/ctrlProp94.xml"/><Relationship Id="rId116" Type="http://schemas.openxmlformats.org/officeDocument/2006/relationships/ctrlProp" Target="../ctrlProps/ctrlProp143.xml"/><Relationship Id="rId137" Type="http://schemas.openxmlformats.org/officeDocument/2006/relationships/ctrlProp" Target="../ctrlProps/ctrlProp164.xml"/><Relationship Id="rId158" Type="http://schemas.openxmlformats.org/officeDocument/2006/relationships/ctrlProp" Target="../ctrlProps/ctrlProp185.xml"/><Relationship Id="rId20" Type="http://schemas.openxmlformats.org/officeDocument/2006/relationships/ctrlProp" Target="../ctrlProps/ctrlProp47.xml"/><Relationship Id="rId41" Type="http://schemas.openxmlformats.org/officeDocument/2006/relationships/ctrlProp" Target="../ctrlProps/ctrlProp68.xml"/><Relationship Id="rId62" Type="http://schemas.openxmlformats.org/officeDocument/2006/relationships/ctrlProp" Target="../ctrlProps/ctrlProp89.xml"/><Relationship Id="rId83" Type="http://schemas.openxmlformats.org/officeDocument/2006/relationships/ctrlProp" Target="../ctrlProps/ctrlProp110.xml"/><Relationship Id="rId88" Type="http://schemas.openxmlformats.org/officeDocument/2006/relationships/ctrlProp" Target="../ctrlProps/ctrlProp115.xml"/><Relationship Id="rId111" Type="http://schemas.openxmlformats.org/officeDocument/2006/relationships/ctrlProp" Target="../ctrlProps/ctrlProp138.xml"/><Relationship Id="rId132" Type="http://schemas.openxmlformats.org/officeDocument/2006/relationships/ctrlProp" Target="../ctrlProps/ctrlProp159.xml"/><Relationship Id="rId153" Type="http://schemas.openxmlformats.org/officeDocument/2006/relationships/ctrlProp" Target="../ctrlProps/ctrlProp180.xml"/><Relationship Id="rId15" Type="http://schemas.openxmlformats.org/officeDocument/2006/relationships/ctrlProp" Target="../ctrlProps/ctrlProp42.xml"/><Relationship Id="rId36" Type="http://schemas.openxmlformats.org/officeDocument/2006/relationships/ctrlProp" Target="../ctrlProps/ctrlProp63.xml"/><Relationship Id="rId57" Type="http://schemas.openxmlformats.org/officeDocument/2006/relationships/ctrlProp" Target="../ctrlProps/ctrlProp84.xml"/><Relationship Id="rId106" Type="http://schemas.openxmlformats.org/officeDocument/2006/relationships/ctrlProp" Target="../ctrlProps/ctrlProp133.xml"/><Relationship Id="rId127" Type="http://schemas.openxmlformats.org/officeDocument/2006/relationships/ctrlProp" Target="../ctrlProps/ctrlProp154.xml"/><Relationship Id="rId10" Type="http://schemas.openxmlformats.org/officeDocument/2006/relationships/ctrlProp" Target="../ctrlProps/ctrlProp37.xml"/><Relationship Id="rId31" Type="http://schemas.openxmlformats.org/officeDocument/2006/relationships/ctrlProp" Target="../ctrlProps/ctrlProp58.xml"/><Relationship Id="rId52" Type="http://schemas.openxmlformats.org/officeDocument/2006/relationships/ctrlProp" Target="../ctrlProps/ctrlProp79.xml"/><Relationship Id="rId73" Type="http://schemas.openxmlformats.org/officeDocument/2006/relationships/ctrlProp" Target="../ctrlProps/ctrlProp100.xml"/><Relationship Id="rId78" Type="http://schemas.openxmlformats.org/officeDocument/2006/relationships/ctrlProp" Target="../ctrlProps/ctrlProp105.xml"/><Relationship Id="rId94" Type="http://schemas.openxmlformats.org/officeDocument/2006/relationships/ctrlProp" Target="../ctrlProps/ctrlProp121.xml"/><Relationship Id="rId99" Type="http://schemas.openxmlformats.org/officeDocument/2006/relationships/ctrlProp" Target="../ctrlProps/ctrlProp126.xml"/><Relationship Id="rId101" Type="http://schemas.openxmlformats.org/officeDocument/2006/relationships/ctrlProp" Target="../ctrlProps/ctrlProp128.xml"/><Relationship Id="rId122" Type="http://schemas.openxmlformats.org/officeDocument/2006/relationships/ctrlProp" Target="../ctrlProps/ctrlProp149.xml"/><Relationship Id="rId143" Type="http://schemas.openxmlformats.org/officeDocument/2006/relationships/ctrlProp" Target="../ctrlProps/ctrlProp170.xml"/><Relationship Id="rId148" Type="http://schemas.openxmlformats.org/officeDocument/2006/relationships/ctrlProp" Target="../ctrlProps/ctrlProp175.xml"/><Relationship Id="rId164" Type="http://schemas.openxmlformats.org/officeDocument/2006/relationships/ctrlProp" Target="../ctrlProps/ctrlProp191.xml"/><Relationship Id="rId4" Type="http://schemas.openxmlformats.org/officeDocument/2006/relationships/ctrlProp" Target="../ctrlProps/ctrlProp31.xml"/><Relationship Id="rId9" Type="http://schemas.openxmlformats.org/officeDocument/2006/relationships/ctrlProp" Target="../ctrlProps/ctrlProp36.xml"/><Relationship Id="rId26" Type="http://schemas.openxmlformats.org/officeDocument/2006/relationships/ctrlProp" Target="../ctrlProps/ctrlProp53.xml"/><Relationship Id="rId47" Type="http://schemas.openxmlformats.org/officeDocument/2006/relationships/ctrlProp" Target="../ctrlProps/ctrlProp74.xml"/><Relationship Id="rId68" Type="http://schemas.openxmlformats.org/officeDocument/2006/relationships/ctrlProp" Target="../ctrlProps/ctrlProp95.xml"/><Relationship Id="rId89" Type="http://schemas.openxmlformats.org/officeDocument/2006/relationships/ctrlProp" Target="../ctrlProps/ctrlProp116.xml"/><Relationship Id="rId112" Type="http://schemas.openxmlformats.org/officeDocument/2006/relationships/ctrlProp" Target="../ctrlProps/ctrlProp139.xml"/><Relationship Id="rId133" Type="http://schemas.openxmlformats.org/officeDocument/2006/relationships/ctrlProp" Target="../ctrlProps/ctrlProp160.xml"/><Relationship Id="rId154" Type="http://schemas.openxmlformats.org/officeDocument/2006/relationships/ctrlProp" Target="../ctrlProps/ctrlProp181.xml"/><Relationship Id="rId16" Type="http://schemas.openxmlformats.org/officeDocument/2006/relationships/ctrlProp" Target="../ctrlProps/ctrlProp43.xml"/><Relationship Id="rId37" Type="http://schemas.openxmlformats.org/officeDocument/2006/relationships/ctrlProp" Target="../ctrlProps/ctrlProp64.xml"/><Relationship Id="rId58" Type="http://schemas.openxmlformats.org/officeDocument/2006/relationships/ctrlProp" Target="../ctrlProps/ctrlProp85.xml"/><Relationship Id="rId79" Type="http://schemas.openxmlformats.org/officeDocument/2006/relationships/ctrlProp" Target="../ctrlProps/ctrlProp106.xml"/><Relationship Id="rId102" Type="http://schemas.openxmlformats.org/officeDocument/2006/relationships/ctrlProp" Target="../ctrlProps/ctrlProp129.xml"/><Relationship Id="rId123" Type="http://schemas.openxmlformats.org/officeDocument/2006/relationships/ctrlProp" Target="../ctrlProps/ctrlProp150.xml"/><Relationship Id="rId144" Type="http://schemas.openxmlformats.org/officeDocument/2006/relationships/ctrlProp" Target="../ctrlProps/ctrlProp171.xml"/><Relationship Id="rId90" Type="http://schemas.openxmlformats.org/officeDocument/2006/relationships/ctrlProp" Target="../ctrlProps/ctrlProp117.xml"/><Relationship Id="rId165" Type="http://schemas.openxmlformats.org/officeDocument/2006/relationships/ctrlProp" Target="../ctrlProps/ctrlProp192.xml"/><Relationship Id="rId27" Type="http://schemas.openxmlformats.org/officeDocument/2006/relationships/ctrlProp" Target="../ctrlProps/ctrlProp54.xml"/><Relationship Id="rId48" Type="http://schemas.openxmlformats.org/officeDocument/2006/relationships/ctrlProp" Target="../ctrlProps/ctrlProp75.xml"/><Relationship Id="rId69" Type="http://schemas.openxmlformats.org/officeDocument/2006/relationships/ctrlProp" Target="../ctrlProps/ctrlProp96.xml"/><Relationship Id="rId113" Type="http://schemas.openxmlformats.org/officeDocument/2006/relationships/ctrlProp" Target="../ctrlProps/ctrlProp140.xml"/><Relationship Id="rId134" Type="http://schemas.openxmlformats.org/officeDocument/2006/relationships/ctrlProp" Target="../ctrlProps/ctrlProp161.xml"/><Relationship Id="rId80" Type="http://schemas.openxmlformats.org/officeDocument/2006/relationships/ctrlProp" Target="../ctrlProps/ctrlProp107.xml"/><Relationship Id="rId155" Type="http://schemas.openxmlformats.org/officeDocument/2006/relationships/ctrlProp" Target="../ctrlProps/ctrlProp182.xml"/></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13" Type="http://schemas.openxmlformats.org/officeDocument/2006/relationships/ctrlProp" Target="../ctrlProps/ctrlProp204.xml"/><Relationship Id="rId18" Type="http://schemas.openxmlformats.org/officeDocument/2006/relationships/ctrlProp" Target="../ctrlProps/ctrlProp209.xml"/><Relationship Id="rId26" Type="http://schemas.openxmlformats.org/officeDocument/2006/relationships/ctrlProp" Target="../ctrlProps/ctrlProp217.xml"/><Relationship Id="rId3" Type="http://schemas.openxmlformats.org/officeDocument/2006/relationships/vmlDrawing" Target="../drawings/vmlDrawing3.vml"/><Relationship Id="rId21" Type="http://schemas.openxmlformats.org/officeDocument/2006/relationships/ctrlProp" Target="../ctrlProps/ctrlProp212.xml"/><Relationship Id="rId7" Type="http://schemas.openxmlformats.org/officeDocument/2006/relationships/ctrlProp" Target="../ctrlProps/ctrlProp198.xml"/><Relationship Id="rId12" Type="http://schemas.openxmlformats.org/officeDocument/2006/relationships/ctrlProp" Target="../ctrlProps/ctrlProp203.xml"/><Relationship Id="rId17" Type="http://schemas.openxmlformats.org/officeDocument/2006/relationships/ctrlProp" Target="../ctrlProps/ctrlProp208.xml"/><Relationship Id="rId25" Type="http://schemas.openxmlformats.org/officeDocument/2006/relationships/ctrlProp" Target="../ctrlProps/ctrlProp216.xml"/><Relationship Id="rId33" Type="http://schemas.openxmlformats.org/officeDocument/2006/relationships/ctrlProp" Target="../ctrlProps/ctrlProp224.xml"/><Relationship Id="rId2" Type="http://schemas.openxmlformats.org/officeDocument/2006/relationships/drawing" Target="../drawings/drawing92.xml"/><Relationship Id="rId16" Type="http://schemas.openxmlformats.org/officeDocument/2006/relationships/ctrlProp" Target="../ctrlProps/ctrlProp207.xml"/><Relationship Id="rId20" Type="http://schemas.openxmlformats.org/officeDocument/2006/relationships/ctrlProp" Target="../ctrlProps/ctrlProp211.xml"/><Relationship Id="rId29" Type="http://schemas.openxmlformats.org/officeDocument/2006/relationships/ctrlProp" Target="../ctrlProps/ctrlProp220.xml"/><Relationship Id="rId1" Type="http://schemas.openxmlformats.org/officeDocument/2006/relationships/printerSettings" Target="../printerSettings/printerSettings130.bin"/><Relationship Id="rId6" Type="http://schemas.openxmlformats.org/officeDocument/2006/relationships/ctrlProp" Target="../ctrlProps/ctrlProp197.xml"/><Relationship Id="rId11" Type="http://schemas.openxmlformats.org/officeDocument/2006/relationships/ctrlProp" Target="../ctrlProps/ctrlProp202.xml"/><Relationship Id="rId24" Type="http://schemas.openxmlformats.org/officeDocument/2006/relationships/ctrlProp" Target="../ctrlProps/ctrlProp215.xml"/><Relationship Id="rId32" Type="http://schemas.openxmlformats.org/officeDocument/2006/relationships/ctrlProp" Target="../ctrlProps/ctrlProp223.xml"/><Relationship Id="rId5" Type="http://schemas.openxmlformats.org/officeDocument/2006/relationships/ctrlProp" Target="../ctrlProps/ctrlProp196.xml"/><Relationship Id="rId15" Type="http://schemas.openxmlformats.org/officeDocument/2006/relationships/ctrlProp" Target="../ctrlProps/ctrlProp206.xml"/><Relationship Id="rId23" Type="http://schemas.openxmlformats.org/officeDocument/2006/relationships/ctrlProp" Target="../ctrlProps/ctrlProp214.xml"/><Relationship Id="rId28" Type="http://schemas.openxmlformats.org/officeDocument/2006/relationships/ctrlProp" Target="../ctrlProps/ctrlProp219.xml"/><Relationship Id="rId10" Type="http://schemas.openxmlformats.org/officeDocument/2006/relationships/ctrlProp" Target="../ctrlProps/ctrlProp201.xml"/><Relationship Id="rId19" Type="http://schemas.openxmlformats.org/officeDocument/2006/relationships/ctrlProp" Target="../ctrlProps/ctrlProp210.xml"/><Relationship Id="rId31" Type="http://schemas.openxmlformats.org/officeDocument/2006/relationships/ctrlProp" Target="../ctrlProps/ctrlProp222.xml"/><Relationship Id="rId4" Type="http://schemas.openxmlformats.org/officeDocument/2006/relationships/ctrlProp" Target="../ctrlProps/ctrlProp195.xml"/><Relationship Id="rId9" Type="http://schemas.openxmlformats.org/officeDocument/2006/relationships/ctrlProp" Target="../ctrlProps/ctrlProp200.xml"/><Relationship Id="rId14" Type="http://schemas.openxmlformats.org/officeDocument/2006/relationships/ctrlProp" Target="../ctrlProps/ctrlProp205.xml"/><Relationship Id="rId22" Type="http://schemas.openxmlformats.org/officeDocument/2006/relationships/ctrlProp" Target="../ctrlProps/ctrlProp213.xml"/><Relationship Id="rId27" Type="http://schemas.openxmlformats.org/officeDocument/2006/relationships/ctrlProp" Target="../ctrlProps/ctrlProp218.xml"/><Relationship Id="rId30" Type="http://schemas.openxmlformats.org/officeDocument/2006/relationships/ctrlProp" Target="../ctrlProps/ctrlProp221.xml"/><Relationship Id="rId8" Type="http://schemas.openxmlformats.org/officeDocument/2006/relationships/ctrlProp" Target="../ctrlProps/ctrlProp199.xml"/></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1D43-6EB5-4478-AF9F-364E86384124}">
  <sheetPr codeName="Sheet1"/>
  <dimension ref="A1:M50"/>
  <sheetViews>
    <sheetView topLeftCell="C10" zoomScale="85" zoomScaleNormal="85" workbookViewId="0">
      <selection activeCell="I39" sqref="I39:I40"/>
    </sheetView>
  </sheetViews>
  <sheetFormatPr defaultRowHeight="14.25" x14ac:dyDescent="0.2"/>
  <cols>
    <col min="2" max="2" width="32.25" bestFit="1" customWidth="1"/>
    <col min="7" max="7" width="28.875" style="1" bestFit="1" customWidth="1"/>
    <col min="8" max="8" width="37.75" style="1" bestFit="1" customWidth="1"/>
    <col min="9" max="9" width="39.5" style="1" bestFit="1" customWidth="1"/>
    <col min="10" max="10" width="24.25" style="1" bestFit="1" customWidth="1"/>
    <col min="11" max="11" width="30.875" style="1" bestFit="1" customWidth="1"/>
    <col min="12" max="13" width="24.25" style="1" bestFit="1" customWidth="1"/>
  </cols>
  <sheetData>
    <row r="1" spans="1:13" x14ac:dyDescent="0.2">
      <c r="A1" s="614" t="s">
        <v>16</v>
      </c>
      <c r="B1" s="614"/>
    </row>
    <row r="2" spans="1:13" x14ac:dyDescent="0.2">
      <c r="A2" t="s">
        <v>17</v>
      </c>
      <c r="B2" t="s">
        <v>23</v>
      </c>
    </row>
    <row r="3" spans="1:13" x14ac:dyDescent="0.2">
      <c r="A3" t="s">
        <v>18</v>
      </c>
      <c r="B3" t="s">
        <v>24</v>
      </c>
    </row>
    <row r="4" spans="1:13" x14ac:dyDescent="0.2">
      <c r="A4" t="s">
        <v>19</v>
      </c>
      <c r="B4" t="s">
        <v>25</v>
      </c>
    </row>
    <row r="5" spans="1:13" x14ac:dyDescent="0.2">
      <c r="A5" t="s">
        <v>20</v>
      </c>
      <c r="B5" t="s">
        <v>26</v>
      </c>
    </row>
    <row r="6" spans="1:13" x14ac:dyDescent="0.2">
      <c r="A6" t="s">
        <v>21</v>
      </c>
      <c r="B6" t="s">
        <v>27</v>
      </c>
    </row>
    <row r="7" spans="1:13" x14ac:dyDescent="0.2">
      <c r="A7" t="s">
        <v>22</v>
      </c>
      <c r="B7" t="s">
        <v>28</v>
      </c>
    </row>
    <row r="10" spans="1:13" x14ac:dyDescent="0.2">
      <c r="A10" s="7" t="s">
        <v>3</v>
      </c>
      <c r="G10" s="71" t="s">
        <v>71</v>
      </c>
      <c r="H10" s="71" t="s">
        <v>108</v>
      </c>
      <c r="I10" s="71" t="s">
        <v>76</v>
      </c>
      <c r="J10" s="71" t="s">
        <v>78</v>
      </c>
      <c r="K10" s="71" t="s">
        <v>52</v>
      </c>
      <c r="L10" s="71" t="s">
        <v>112</v>
      </c>
      <c r="M10" s="71" t="s">
        <v>126</v>
      </c>
    </row>
    <row r="11" spans="1:13" x14ac:dyDescent="0.2">
      <c r="A11" t="s">
        <v>71</v>
      </c>
      <c r="G11" s="3" t="s">
        <v>327</v>
      </c>
      <c r="H11" s="3" t="s">
        <v>341</v>
      </c>
      <c r="I11" s="3" t="s">
        <v>345</v>
      </c>
      <c r="J11" s="3" t="s">
        <v>341</v>
      </c>
      <c r="K11" s="3" t="s">
        <v>341</v>
      </c>
      <c r="L11" s="3" t="s">
        <v>327</v>
      </c>
      <c r="M11" s="3" t="s">
        <v>341</v>
      </c>
    </row>
    <row r="12" spans="1:13" x14ac:dyDescent="0.2">
      <c r="A12" t="s">
        <v>108</v>
      </c>
      <c r="G12" s="3" t="s">
        <v>341</v>
      </c>
      <c r="H12" s="70" t="s">
        <v>321</v>
      </c>
      <c r="I12" s="3" t="s">
        <v>336</v>
      </c>
      <c r="J12" s="3" t="s">
        <v>335</v>
      </c>
      <c r="K12" s="70" t="s">
        <v>321</v>
      </c>
      <c r="L12" s="3" t="s">
        <v>341</v>
      </c>
      <c r="M12" s="70" t="s">
        <v>321</v>
      </c>
    </row>
    <row r="13" spans="1:13" x14ac:dyDescent="0.2">
      <c r="A13" t="s">
        <v>76</v>
      </c>
      <c r="G13" s="70" t="s">
        <v>321</v>
      </c>
      <c r="H13" s="3" t="s">
        <v>323</v>
      </c>
      <c r="I13" s="3" t="s">
        <v>341</v>
      </c>
      <c r="J13" s="70" t="s">
        <v>321</v>
      </c>
      <c r="K13" s="70" t="s">
        <v>332</v>
      </c>
      <c r="L13" s="70" t="s">
        <v>321</v>
      </c>
      <c r="M13" s="70" t="s">
        <v>332</v>
      </c>
    </row>
    <row r="14" spans="1:13" x14ac:dyDescent="0.2">
      <c r="A14" t="s">
        <v>78</v>
      </c>
      <c r="G14" s="3" t="s">
        <v>343</v>
      </c>
      <c r="H14" s="3" t="s">
        <v>342</v>
      </c>
      <c r="I14" s="70" t="s">
        <v>321</v>
      </c>
      <c r="J14" s="70" t="s">
        <v>332</v>
      </c>
      <c r="K14" s="3" t="s">
        <v>325</v>
      </c>
      <c r="L14" s="3" t="s">
        <v>343</v>
      </c>
      <c r="M14" s="3" t="s">
        <v>325</v>
      </c>
    </row>
    <row r="15" spans="1:13" x14ac:dyDescent="0.2">
      <c r="A15" t="s">
        <v>52</v>
      </c>
      <c r="G15" s="70" t="s">
        <v>333</v>
      </c>
      <c r="H15" s="70" t="s">
        <v>332</v>
      </c>
      <c r="I15" s="70" t="s">
        <v>332</v>
      </c>
      <c r="J15" s="3" t="s">
        <v>325</v>
      </c>
      <c r="K15" s="3" t="s">
        <v>331</v>
      </c>
      <c r="L15" s="70" t="s">
        <v>333</v>
      </c>
      <c r="M15" s="3" t="s">
        <v>331</v>
      </c>
    </row>
    <row r="16" spans="1:13" x14ac:dyDescent="0.2">
      <c r="A16" t="s">
        <v>112</v>
      </c>
      <c r="G16" s="70" t="s">
        <v>334</v>
      </c>
      <c r="H16" s="3" t="s">
        <v>325</v>
      </c>
      <c r="I16" s="3" t="s">
        <v>325</v>
      </c>
      <c r="J16" s="3" t="s">
        <v>326</v>
      </c>
      <c r="K16" s="70" t="s">
        <v>322</v>
      </c>
      <c r="L16" s="70" t="s">
        <v>334</v>
      </c>
      <c r="M16" s="70" t="s">
        <v>322</v>
      </c>
    </row>
    <row r="17" spans="1:13" x14ac:dyDescent="0.2">
      <c r="A17" t="s">
        <v>126</v>
      </c>
      <c r="G17" s="3" t="s">
        <v>342</v>
      </c>
      <c r="H17" s="3" t="s">
        <v>340</v>
      </c>
      <c r="I17" s="3" t="s">
        <v>326</v>
      </c>
      <c r="J17" s="3" t="s">
        <v>331</v>
      </c>
      <c r="K17" s="3" t="s">
        <v>324</v>
      </c>
      <c r="L17" s="3" t="s">
        <v>342</v>
      </c>
      <c r="M17" s="3" t="s">
        <v>324</v>
      </c>
    </row>
    <row r="18" spans="1:13" x14ac:dyDescent="0.2">
      <c r="G18" s="70" t="s">
        <v>332</v>
      </c>
      <c r="H18" s="3" t="s">
        <v>331</v>
      </c>
      <c r="I18" s="3" t="s">
        <v>328</v>
      </c>
      <c r="J18" s="70" t="s">
        <v>322</v>
      </c>
      <c r="K18" s="3" t="s">
        <v>351</v>
      </c>
      <c r="L18" s="70" t="s">
        <v>332</v>
      </c>
      <c r="M18" s="3"/>
    </row>
    <row r="19" spans="1:13" x14ac:dyDescent="0.2">
      <c r="G19" s="3" t="s">
        <v>325</v>
      </c>
      <c r="H19" s="70" t="s">
        <v>322</v>
      </c>
      <c r="I19" s="3" t="s">
        <v>331</v>
      </c>
      <c r="J19" s="3" t="s">
        <v>324</v>
      </c>
      <c r="K19" s="3" t="s">
        <v>352</v>
      </c>
      <c r="L19" s="3" t="s">
        <v>325</v>
      </c>
      <c r="M19" s="3"/>
    </row>
    <row r="20" spans="1:13" x14ac:dyDescent="0.2">
      <c r="A20" s="7"/>
      <c r="G20" s="3" t="s">
        <v>339</v>
      </c>
      <c r="H20" s="3" t="s">
        <v>324</v>
      </c>
      <c r="I20" s="70" t="s">
        <v>322</v>
      </c>
      <c r="J20" s="3"/>
      <c r="K20" s="3"/>
      <c r="L20" s="3" t="s">
        <v>339</v>
      </c>
      <c r="M20" s="3"/>
    </row>
    <row r="21" spans="1:13" x14ac:dyDescent="0.2">
      <c r="G21" s="3" t="s">
        <v>338</v>
      </c>
      <c r="H21" s="3"/>
      <c r="I21" s="3" t="s">
        <v>324</v>
      </c>
      <c r="J21" s="3"/>
      <c r="K21" s="3"/>
      <c r="L21" s="3" t="s">
        <v>338</v>
      </c>
      <c r="M21" s="3"/>
    </row>
    <row r="22" spans="1:13" x14ac:dyDescent="0.2">
      <c r="G22" s="3" t="s">
        <v>331</v>
      </c>
      <c r="H22" s="3"/>
      <c r="I22" s="3" t="s">
        <v>346</v>
      </c>
      <c r="J22" s="3"/>
      <c r="K22" s="3"/>
      <c r="L22" s="3" t="s">
        <v>331</v>
      </c>
      <c r="M22" s="3"/>
    </row>
    <row r="23" spans="1:13" x14ac:dyDescent="0.2">
      <c r="G23" s="70" t="s">
        <v>322</v>
      </c>
      <c r="H23" s="3"/>
      <c r="I23" s="3"/>
      <c r="J23" s="3"/>
      <c r="K23" s="3"/>
      <c r="L23" s="70" t="s">
        <v>322</v>
      </c>
      <c r="M23" s="3"/>
    </row>
    <row r="24" spans="1:13" x14ac:dyDescent="0.2">
      <c r="G24" s="3" t="s">
        <v>324</v>
      </c>
      <c r="H24" s="3"/>
      <c r="I24" s="3"/>
      <c r="J24" s="3"/>
      <c r="K24" s="3"/>
      <c r="L24" s="3" t="s">
        <v>324</v>
      </c>
      <c r="M24" s="3"/>
    </row>
    <row r="25" spans="1:13" x14ac:dyDescent="0.2">
      <c r="G25" s="3" t="s">
        <v>344</v>
      </c>
      <c r="H25" s="3"/>
      <c r="I25" s="3"/>
      <c r="J25" s="3"/>
      <c r="K25" s="3"/>
      <c r="L25" s="3" t="s">
        <v>344</v>
      </c>
      <c r="M25" s="3"/>
    </row>
    <row r="26" spans="1:13" x14ac:dyDescent="0.2">
      <c r="G26" s="3"/>
      <c r="H26" s="3"/>
      <c r="I26" s="3"/>
      <c r="J26" s="3"/>
      <c r="K26" s="3"/>
      <c r="L26" s="3"/>
      <c r="M26" s="3"/>
    </row>
    <row r="27" spans="1:13" x14ac:dyDescent="0.2">
      <c r="G27" s="3"/>
      <c r="H27" s="3"/>
      <c r="I27" s="3"/>
      <c r="J27" s="3"/>
      <c r="K27" s="3"/>
      <c r="L27" s="3"/>
      <c r="M27" s="3"/>
    </row>
    <row r="28" spans="1:13" x14ac:dyDescent="0.2">
      <c r="G28" s="3"/>
      <c r="H28" s="3"/>
      <c r="I28" s="3"/>
      <c r="J28" s="3"/>
      <c r="K28" s="3"/>
      <c r="L28" s="3"/>
      <c r="M28" s="3"/>
    </row>
    <row r="29" spans="1:13" x14ac:dyDescent="0.2">
      <c r="G29" s="3"/>
      <c r="H29" s="3"/>
      <c r="I29" s="3"/>
      <c r="J29" s="3"/>
      <c r="K29" s="3"/>
      <c r="L29" s="3"/>
      <c r="M29" s="3"/>
    </row>
    <row r="30" spans="1:13" x14ac:dyDescent="0.2">
      <c r="G30" s="3"/>
      <c r="H30" s="3"/>
      <c r="I30" s="3"/>
      <c r="J30" s="3"/>
      <c r="K30" s="3"/>
      <c r="L30" s="3"/>
      <c r="M30" s="3"/>
    </row>
    <row r="31" spans="1:13" x14ac:dyDescent="0.2">
      <c r="G31" s="3"/>
      <c r="H31" s="3"/>
      <c r="I31" s="3"/>
      <c r="J31" s="3"/>
      <c r="K31" s="3"/>
      <c r="L31" s="3"/>
      <c r="M31" s="3"/>
    </row>
    <row r="32" spans="1:13" x14ac:dyDescent="0.2">
      <c r="G32" s="3"/>
      <c r="H32" s="3"/>
      <c r="I32" s="3"/>
      <c r="J32" s="3"/>
      <c r="K32" s="3"/>
      <c r="L32" s="3"/>
      <c r="M32" s="3"/>
    </row>
    <row r="33" spans="7:13" x14ac:dyDescent="0.2">
      <c r="G33" s="3"/>
      <c r="H33" s="3"/>
      <c r="I33" s="3"/>
      <c r="J33" s="3"/>
      <c r="K33" s="3"/>
      <c r="L33" s="3"/>
      <c r="M33" s="3"/>
    </row>
    <row r="34" spans="7:13" x14ac:dyDescent="0.2">
      <c r="G34" s="3"/>
      <c r="H34" s="3"/>
      <c r="I34" s="3"/>
      <c r="J34" s="3"/>
      <c r="K34" s="3"/>
      <c r="L34" s="3"/>
      <c r="M34" s="3"/>
    </row>
    <row r="35" spans="7:13" x14ac:dyDescent="0.2">
      <c r="G35" s="3"/>
      <c r="H35" s="3"/>
      <c r="I35" s="3"/>
      <c r="J35" s="3"/>
      <c r="K35" s="3"/>
      <c r="L35" s="3"/>
      <c r="M35" s="3"/>
    </row>
    <row r="36" spans="7:13" x14ac:dyDescent="0.2">
      <c r="G36" s="3"/>
      <c r="H36" s="3"/>
      <c r="I36" s="3"/>
      <c r="J36" s="3"/>
      <c r="K36" s="3"/>
      <c r="L36" s="3"/>
      <c r="M36" s="3"/>
    </row>
    <row r="37" spans="7:13" x14ac:dyDescent="0.2">
      <c r="G37" s="3"/>
      <c r="H37" s="3"/>
      <c r="I37" s="3"/>
      <c r="J37" s="3"/>
      <c r="K37" s="3"/>
      <c r="L37" s="3"/>
      <c r="M37" s="3"/>
    </row>
    <row r="47" spans="7:13" x14ac:dyDescent="0.2">
      <c r="L47"/>
    </row>
    <row r="50" spans="12:12" x14ac:dyDescent="0.2">
      <c r="L50"/>
    </row>
  </sheetData>
  <sortState ref="L32:L45">
    <sortCondition ref="L32"/>
  </sortState>
  <mergeCells count="1">
    <mergeCell ref="A1:B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27AF-1613-48FA-951D-275734CCDCDF}">
  <sheetPr codeName="Sheet2">
    <pageSetUpPr fitToPage="1"/>
  </sheetPr>
  <dimension ref="A1:G24"/>
  <sheetViews>
    <sheetView topLeftCell="A7" zoomScale="145" zoomScaleNormal="145" workbookViewId="0">
      <selection activeCell="H15" sqref="H15"/>
    </sheetView>
  </sheetViews>
  <sheetFormatPr defaultRowHeight="14.25" x14ac:dyDescent="0.2"/>
  <cols>
    <col min="1" max="1" width="8.625" style="1" customWidth="1"/>
    <col min="2" max="2" width="3.875" style="1" bestFit="1" customWidth="1"/>
    <col min="3" max="4" width="25.625" style="1" customWidth="1"/>
    <col min="5" max="6" width="9" style="2"/>
    <col min="7" max="7" width="23.25" style="1" customWidth="1"/>
    <col min="8" max="16384" width="9" style="1"/>
  </cols>
  <sheetData>
    <row r="1" spans="1:7" ht="15.75" x14ac:dyDescent="0.2">
      <c r="A1" s="620" t="s">
        <v>0</v>
      </c>
      <c r="B1" s="620"/>
      <c r="C1" s="620"/>
      <c r="D1" s="620"/>
      <c r="E1" s="620"/>
      <c r="F1" s="620"/>
      <c r="G1" s="620"/>
    </row>
    <row r="2" spans="1:7" x14ac:dyDescent="0.2">
      <c r="A2" s="621">
        <v>45659</v>
      </c>
      <c r="B2" s="621"/>
      <c r="C2" s="621"/>
      <c r="D2" s="621"/>
      <c r="E2" s="621"/>
      <c r="F2" s="621"/>
      <c r="G2" s="621"/>
    </row>
    <row r="3" spans="1:7" x14ac:dyDescent="0.2">
      <c r="A3" s="622" t="str">
        <f>TEXT(A2,"DDDD")</f>
        <v>Thursday</v>
      </c>
      <c r="B3" s="622"/>
      <c r="C3" s="622"/>
      <c r="D3" s="622"/>
      <c r="E3" s="622"/>
      <c r="F3" s="622"/>
      <c r="G3" s="622"/>
    </row>
    <row r="4" spans="1:7" x14ac:dyDescent="0.2">
      <c r="A4" s="6" t="s">
        <v>6</v>
      </c>
      <c r="B4" s="625" t="s">
        <v>114</v>
      </c>
      <c r="C4" s="625"/>
      <c r="D4" s="625"/>
      <c r="E4" s="625"/>
      <c r="F4" s="625"/>
      <c r="G4" s="625"/>
    </row>
    <row r="5" spans="1:7" x14ac:dyDescent="0.2">
      <c r="A5" s="623" t="s">
        <v>1</v>
      </c>
      <c r="B5" s="624"/>
      <c r="C5" s="623" t="s">
        <v>2</v>
      </c>
      <c r="D5" s="624"/>
      <c r="E5" s="5" t="s">
        <v>3</v>
      </c>
      <c r="F5" s="5" t="s">
        <v>4</v>
      </c>
      <c r="G5" s="5" t="s">
        <v>5</v>
      </c>
    </row>
    <row r="6" spans="1:7" x14ac:dyDescent="0.2">
      <c r="A6" s="41">
        <f>A2</f>
        <v>45659</v>
      </c>
      <c r="B6" s="4">
        <v>1</v>
      </c>
      <c r="C6" s="618" t="s">
        <v>107</v>
      </c>
      <c r="D6" s="619"/>
      <c r="E6" s="43" t="s">
        <v>108</v>
      </c>
      <c r="F6" s="43" t="s">
        <v>18</v>
      </c>
      <c r="G6" s="3" t="s">
        <v>32</v>
      </c>
    </row>
    <row r="7" spans="1:7" x14ac:dyDescent="0.2">
      <c r="A7" s="41">
        <f>A6</f>
        <v>45659</v>
      </c>
      <c r="B7" s="4">
        <f>B6+1</f>
        <v>2</v>
      </c>
      <c r="C7" s="618" t="s">
        <v>111</v>
      </c>
      <c r="D7" s="619"/>
      <c r="E7" s="43" t="s">
        <v>52</v>
      </c>
      <c r="F7" s="43" t="s">
        <v>17</v>
      </c>
      <c r="G7" s="3" t="s">
        <v>32</v>
      </c>
    </row>
    <row r="8" spans="1:7" ht="29.25" customHeight="1" x14ac:dyDescent="0.2">
      <c r="A8" s="41">
        <f t="shared" ref="A8:A17" si="0">A7</f>
        <v>45659</v>
      </c>
      <c r="B8" s="4">
        <f t="shared" ref="B8:B17" si="1">B7+1</f>
        <v>3</v>
      </c>
      <c r="C8" s="618" t="s">
        <v>113</v>
      </c>
      <c r="D8" s="619"/>
      <c r="E8" s="43" t="s">
        <v>71</v>
      </c>
      <c r="F8" s="43" t="s">
        <v>18</v>
      </c>
      <c r="G8" s="3" t="s">
        <v>32</v>
      </c>
    </row>
    <row r="9" spans="1:7" x14ac:dyDescent="0.2">
      <c r="A9" s="41">
        <f t="shared" si="0"/>
        <v>45659</v>
      </c>
      <c r="B9" s="4">
        <f t="shared" si="1"/>
        <v>4</v>
      </c>
      <c r="C9" s="618" t="s">
        <v>120</v>
      </c>
      <c r="D9" s="619"/>
      <c r="E9" s="43" t="s">
        <v>71</v>
      </c>
      <c r="F9" s="43" t="s">
        <v>19</v>
      </c>
      <c r="G9" s="3" t="s">
        <v>32</v>
      </c>
    </row>
    <row r="10" spans="1:7" x14ac:dyDescent="0.2">
      <c r="A10" s="41">
        <f t="shared" si="0"/>
        <v>45659</v>
      </c>
      <c r="B10" s="4">
        <f t="shared" si="1"/>
        <v>5</v>
      </c>
      <c r="C10" s="618" t="s">
        <v>125</v>
      </c>
      <c r="D10" s="619"/>
      <c r="E10" s="43" t="s">
        <v>108</v>
      </c>
      <c r="F10" s="43" t="s">
        <v>19</v>
      </c>
      <c r="G10" s="3" t="s">
        <v>32</v>
      </c>
    </row>
    <row r="11" spans="1:7" ht="28.5" customHeight="1" x14ac:dyDescent="0.2">
      <c r="A11" s="41">
        <f t="shared" si="0"/>
        <v>45659</v>
      </c>
      <c r="B11" s="4">
        <f t="shared" si="1"/>
        <v>6</v>
      </c>
      <c r="C11" s="618" t="s">
        <v>133</v>
      </c>
      <c r="D11" s="619"/>
      <c r="E11" s="43" t="s">
        <v>71</v>
      </c>
      <c r="F11" s="43" t="s">
        <v>17</v>
      </c>
      <c r="G11" s="3" t="s">
        <v>32</v>
      </c>
    </row>
    <row r="12" spans="1:7" ht="28.5" customHeight="1" x14ac:dyDescent="0.2">
      <c r="A12" s="41">
        <f t="shared" si="0"/>
        <v>45659</v>
      </c>
      <c r="B12" s="4">
        <f t="shared" si="1"/>
        <v>7</v>
      </c>
      <c r="C12" s="618" t="s">
        <v>129</v>
      </c>
      <c r="D12" s="619"/>
      <c r="E12" s="43" t="s">
        <v>112</v>
      </c>
      <c r="F12" s="43" t="s">
        <v>22</v>
      </c>
      <c r="G12" s="44" t="s">
        <v>132</v>
      </c>
    </row>
    <row r="13" spans="1:7" ht="28.5" customHeight="1" x14ac:dyDescent="0.2">
      <c r="A13" s="41">
        <f t="shared" si="0"/>
        <v>45659</v>
      </c>
      <c r="B13" s="4">
        <f t="shared" si="1"/>
        <v>8</v>
      </c>
      <c r="C13" s="616" t="s">
        <v>130</v>
      </c>
      <c r="D13" s="617"/>
      <c r="E13" s="43" t="s">
        <v>126</v>
      </c>
      <c r="F13" s="43" t="s">
        <v>17</v>
      </c>
      <c r="G13" s="3"/>
    </row>
    <row r="14" spans="1:7" ht="29.25" customHeight="1" x14ac:dyDescent="0.2">
      <c r="A14" s="41">
        <f t="shared" si="0"/>
        <v>45659</v>
      </c>
      <c r="B14" s="4">
        <f t="shared" si="1"/>
        <v>9</v>
      </c>
      <c r="C14" s="616" t="s">
        <v>127</v>
      </c>
      <c r="D14" s="617"/>
      <c r="E14" s="43" t="s">
        <v>71</v>
      </c>
      <c r="F14" s="43" t="s">
        <v>19</v>
      </c>
      <c r="G14" s="3" t="s">
        <v>131</v>
      </c>
    </row>
    <row r="15" spans="1:7" ht="29.25" customHeight="1" x14ac:dyDescent="0.2">
      <c r="A15" s="41">
        <f t="shared" si="0"/>
        <v>45659</v>
      </c>
      <c r="B15" s="4">
        <f t="shared" si="1"/>
        <v>10</v>
      </c>
      <c r="C15" s="616" t="s">
        <v>128</v>
      </c>
      <c r="D15" s="617"/>
      <c r="E15" s="43" t="s">
        <v>71</v>
      </c>
      <c r="F15" s="43" t="s">
        <v>19</v>
      </c>
      <c r="G15" s="3" t="s">
        <v>131</v>
      </c>
    </row>
    <row r="16" spans="1:7" ht="41.25" customHeight="1" x14ac:dyDescent="0.2">
      <c r="A16" s="41">
        <f t="shared" si="0"/>
        <v>45659</v>
      </c>
      <c r="B16" s="4">
        <f t="shared" si="1"/>
        <v>11</v>
      </c>
      <c r="C16" s="616" t="s">
        <v>134</v>
      </c>
      <c r="D16" s="617"/>
      <c r="E16" s="43" t="s">
        <v>71</v>
      </c>
      <c r="F16" s="43" t="s">
        <v>19</v>
      </c>
      <c r="G16" s="3" t="s">
        <v>32</v>
      </c>
    </row>
    <row r="17" spans="1:7" x14ac:dyDescent="0.2">
      <c r="A17" s="41">
        <f t="shared" si="0"/>
        <v>45659</v>
      </c>
      <c r="B17" s="4">
        <f t="shared" si="1"/>
        <v>12</v>
      </c>
      <c r="C17" s="616" t="s">
        <v>135</v>
      </c>
      <c r="D17" s="617"/>
      <c r="E17" s="43" t="s">
        <v>108</v>
      </c>
      <c r="F17" s="43" t="s">
        <v>19</v>
      </c>
      <c r="G17" s="3" t="s">
        <v>32</v>
      </c>
    </row>
    <row r="18" spans="1:7" x14ac:dyDescent="0.2">
      <c r="A18" s="615" t="s">
        <v>7</v>
      </c>
      <c r="B18" s="615"/>
      <c r="C18" s="615"/>
      <c r="D18" s="615"/>
      <c r="E18" s="615"/>
      <c r="F18" s="615"/>
      <c r="G18" s="615"/>
    </row>
    <row r="20" spans="1:7" x14ac:dyDescent="0.2">
      <c r="A20" s="1" t="s">
        <v>9</v>
      </c>
      <c r="D20" s="626" t="s">
        <v>8</v>
      </c>
      <c r="E20" s="626"/>
      <c r="F20" s="626"/>
      <c r="G20" s="626"/>
    </row>
    <row r="22" spans="1:7" x14ac:dyDescent="0.2">
      <c r="A22" s="626"/>
      <c r="B22" s="626"/>
      <c r="C22" s="626"/>
      <c r="D22" s="627" t="s">
        <v>124</v>
      </c>
      <c r="E22" s="627"/>
      <c r="F22" s="627" t="s">
        <v>124</v>
      </c>
      <c r="G22" s="627"/>
    </row>
    <row r="23" spans="1:7" x14ac:dyDescent="0.2">
      <c r="A23" s="622" t="s">
        <v>10</v>
      </c>
      <c r="B23" s="622"/>
      <c r="C23" s="622"/>
      <c r="D23" s="622" t="s">
        <v>12</v>
      </c>
      <c r="E23" s="622"/>
      <c r="F23" s="622" t="s">
        <v>14</v>
      </c>
      <c r="G23" s="622"/>
    </row>
    <row r="24" spans="1:7" x14ac:dyDescent="0.2">
      <c r="A24" s="626" t="s">
        <v>11</v>
      </c>
      <c r="B24" s="626"/>
      <c r="C24" s="626"/>
      <c r="D24" s="626" t="s">
        <v>13</v>
      </c>
      <c r="E24" s="626"/>
      <c r="F24" s="626" t="s">
        <v>15</v>
      </c>
      <c r="G24" s="626"/>
    </row>
  </sheetData>
  <mergeCells count="29">
    <mergeCell ref="A24:C24"/>
    <mergeCell ref="D24:E24"/>
    <mergeCell ref="D23:E23"/>
    <mergeCell ref="F24:G24"/>
    <mergeCell ref="F23:G23"/>
    <mergeCell ref="D20:G20"/>
    <mergeCell ref="D22:E22"/>
    <mergeCell ref="F22:G22"/>
    <mergeCell ref="A22:C22"/>
    <mergeCell ref="A23:C23"/>
    <mergeCell ref="C10:D10"/>
    <mergeCell ref="C11:D11"/>
    <mergeCell ref="C12:D12"/>
    <mergeCell ref="C13:D13"/>
    <mergeCell ref="A1:G1"/>
    <mergeCell ref="A2:G2"/>
    <mergeCell ref="A3:G3"/>
    <mergeCell ref="A5:B5"/>
    <mergeCell ref="B4:G4"/>
    <mergeCell ref="C5:D5"/>
    <mergeCell ref="C6:D6"/>
    <mergeCell ref="C7:D7"/>
    <mergeCell ref="C8:D8"/>
    <mergeCell ref="C9:D9"/>
    <mergeCell ref="A18:G18"/>
    <mergeCell ref="C14:D14"/>
    <mergeCell ref="C15:D15"/>
    <mergeCell ref="C16:D16"/>
    <mergeCell ref="C17:D17"/>
  </mergeCells>
  <conditionalFormatting sqref="E6:E16">
    <cfRule type="cellIs" dxfId="28778" priority="22" operator="equal">
      <formula>"CATNES"</formula>
    </cfRule>
    <cfRule type="cellIs" dxfId="28777" priority="23" operator="equal">
      <formula>"FINANCE"</formula>
    </cfRule>
    <cfRule type="cellIs" dxfId="28776" priority="24" operator="equal">
      <formula>"ADMIN"</formula>
    </cfRule>
    <cfRule type="cellIs" dxfId="28775" priority="25" operator="equal">
      <formula>"ENG'G"</formula>
    </cfRule>
    <cfRule type="cellIs" dxfId="28774" priority="26" operator="equal">
      <formula>"BAC"</formula>
    </cfRule>
    <cfRule type="cellIs" dxfId="28773" priority="27" operator="equal">
      <formula>"BAC"</formula>
    </cfRule>
    <cfRule type="cellIs" dxfId="28772" priority="28" operator="equal">
      <formula>"OMS"</formula>
    </cfRule>
    <cfRule type="cellIs" dxfId="28771" priority="29" operator="equal">
      <formula>"BAC"</formula>
    </cfRule>
    <cfRule type="cellIs" dxfId="28770" priority="30" operator="equal">
      <formula>"OMS"</formula>
    </cfRule>
    <cfRule type="cellIs" dxfId="28769" priority="31" operator="equal">
      <formula>"BAC"</formula>
    </cfRule>
    <cfRule type="cellIs" dxfId="28768" priority="32" operator="equal">
      <formula>"OMS"</formula>
    </cfRule>
  </conditionalFormatting>
  <conditionalFormatting sqref="F6:F16">
    <cfRule type="cellIs" dxfId="28767" priority="17" operator="equal">
      <formula>"MME"</formula>
    </cfRule>
    <cfRule type="cellIs" dxfId="28766" priority="18" operator="equal">
      <formula>"VMM"</formula>
    </cfRule>
    <cfRule type="cellIs" dxfId="28765" priority="19" operator="equal">
      <formula>"VEP"</formula>
    </cfRule>
    <cfRule type="cellIs" dxfId="28764" priority="20" operator="equal">
      <formula>"LFCP"</formula>
    </cfRule>
    <cfRule type="cellIs" dxfId="28763" priority="21" operator="equal">
      <formula>"BPB"</formula>
    </cfRule>
  </conditionalFormatting>
  <conditionalFormatting sqref="E17">
    <cfRule type="cellIs" dxfId="28762" priority="6" operator="equal">
      <formula>"CATNES"</formula>
    </cfRule>
    <cfRule type="cellIs" dxfId="28761" priority="7" operator="equal">
      <formula>"FINANCE"</formula>
    </cfRule>
    <cfRule type="cellIs" dxfId="28760" priority="8" operator="equal">
      <formula>"ADMIN"</formula>
    </cfRule>
    <cfRule type="cellIs" dxfId="28759" priority="9" operator="equal">
      <formula>"ENG'G"</formula>
    </cfRule>
    <cfRule type="cellIs" dxfId="28758" priority="10" operator="equal">
      <formula>"BAC"</formula>
    </cfRule>
    <cfRule type="cellIs" dxfId="28757" priority="11" operator="equal">
      <formula>"BAC"</formula>
    </cfRule>
    <cfRule type="cellIs" dxfId="28756" priority="12" operator="equal">
      <formula>"OMS"</formula>
    </cfRule>
    <cfRule type="cellIs" dxfId="28755" priority="13" operator="equal">
      <formula>"BAC"</formula>
    </cfRule>
    <cfRule type="cellIs" dxfId="28754" priority="14" operator="equal">
      <formula>"OMS"</formula>
    </cfRule>
    <cfRule type="cellIs" dxfId="28753" priority="15" operator="equal">
      <formula>"BAC"</formula>
    </cfRule>
    <cfRule type="cellIs" dxfId="28752" priority="16" operator="equal">
      <formula>"OMS"</formula>
    </cfRule>
  </conditionalFormatting>
  <conditionalFormatting sqref="F17">
    <cfRule type="cellIs" dxfId="28751" priority="1" operator="equal">
      <formula>"MME"</formula>
    </cfRule>
    <cfRule type="cellIs" dxfId="28750" priority="2" operator="equal">
      <formula>"VMM"</formula>
    </cfRule>
    <cfRule type="cellIs" dxfId="28749" priority="3" operator="equal">
      <formula>"VEP"</formula>
    </cfRule>
    <cfRule type="cellIs" dxfId="28748" priority="4" operator="equal">
      <formula>"LFCP"</formula>
    </cfRule>
    <cfRule type="cellIs" dxfId="2874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8" fitToHeight="0" orientation="portrait" horizontalDpi="0" verticalDpi="0"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5F076F9-E4B6-4E45-A18C-5F0F22B14F4D}">
          <x14:formula1>
            <xm:f>DropdownLIST!$A$11:$A$17</xm:f>
          </x14:formula1>
          <xm:sqref>E6:E17</xm:sqref>
        </x14:dataValidation>
        <x14:dataValidation type="list" allowBlank="1" showInputMessage="1" showErrorMessage="1" xr:uid="{5C113B38-9B98-43B0-ADA5-32A717133B8D}">
          <x14:formula1>
            <xm:f>DropdownLIST!$A$2:$A$7</xm:f>
          </x14:formula1>
          <xm:sqref>F6:F17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5702-EC2B-4F86-8732-CD2E9321E17E}">
  <sheetPr codeName="Sheet3">
    <pageSetUpPr fitToPage="1"/>
  </sheetPr>
  <dimension ref="A1:G23"/>
  <sheetViews>
    <sheetView topLeftCell="A13" zoomScale="130" zoomScaleNormal="130" workbookViewId="0">
      <selection activeCell="H15" sqref="H15"/>
    </sheetView>
  </sheetViews>
  <sheetFormatPr defaultRowHeight="14.25" x14ac:dyDescent="0.2"/>
  <cols>
    <col min="1" max="1" width="8.625" style="1" customWidth="1"/>
    <col min="2" max="2" width="3.875" style="1" bestFit="1" customWidth="1"/>
    <col min="3" max="4" width="25.625" style="1" customWidth="1"/>
    <col min="5" max="6" width="9" style="2"/>
    <col min="7" max="7" width="23.25" style="1" customWidth="1"/>
    <col min="8" max="16384" width="9" style="1"/>
  </cols>
  <sheetData>
    <row r="1" spans="1:7" ht="15.75" x14ac:dyDescent="0.2">
      <c r="A1" s="620" t="s">
        <v>0</v>
      </c>
      <c r="B1" s="620"/>
      <c r="C1" s="620"/>
      <c r="D1" s="620"/>
      <c r="E1" s="620"/>
      <c r="F1" s="620"/>
      <c r="G1" s="620"/>
    </row>
    <row r="2" spans="1:7" x14ac:dyDescent="0.2">
      <c r="A2" s="621">
        <v>45660</v>
      </c>
      <c r="B2" s="621"/>
      <c r="C2" s="621"/>
      <c r="D2" s="621"/>
      <c r="E2" s="621"/>
      <c r="F2" s="621"/>
      <c r="G2" s="621"/>
    </row>
    <row r="3" spans="1:7" x14ac:dyDescent="0.2">
      <c r="A3" s="622" t="str">
        <f>TEXT(A2,"DDDD")</f>
        <v>Friday</v>
      </c>
      <c r="B3" s="622"/>
      <c r="C3" s="622"/>
      <c r="D3" s="622"/>
      <c r="E3" s="622"/>
      <c r="F3" s="622"/>
      <c r="G3" s="622"/>
    </row>
    <row r="4" spans="1:7" x14ac:dyDescent="0.2">
      <c r="A4" s="6" t="s">
        <v>6</v>
      </c>
      <c r="B4" s="625"/>
      <c r="C4" s="625"/>
      <c r="D4" s="625"/>
      <c r="E4" s="625"/>
      <c r="F4" s="625"/>
      <c r="G4" s="625"/>
    </row>
    <row r="5" spans="1:7" x14ac:dyDescent="0.2">
      <c r="A5" s="623" t="s">
        <v>1</v>
      </c>
      <c r="B5" s="624"/>
      <c r="C5" s="623" t="s">
        <v>2</v>
      </c>
      <c r="D5" s="624"/>
      <c r="E5" s="5" t="s">
        <v>3</v>
      </c>
      <c r="F5" s="5" t="s">
        <v>4</v>
      </c>
      <c r="G5" s="5" t="s">
        <v>5</v>
      </c>
    </row>
    <row r="6" spans="1:7" x14ac:dyDescent="0.2">
      <c r="A6" s="41">
        <f>A2</f>
        <v>45660</v>
      </c>
      <c r="B6" s="4">
        <v>1</v>
      </c>
      <c r="C6" s="618" t="s">
        <v>139</v>
      </c>
      <c r="D6" s="619"/>
      <c r="E6" s="43" t="s">
        <v>71</v>
      </c>
      <c r="F6" s="43" t="s">
        <v>17</v>
      </c>
      <c r="G6" s="3" t="s">
        <v>140</v>
      </c>
    </row>
    <row r="7" spans="1:7" x14ac:dyDescent="0.2">
      <c r="A7" s="41">
        <f>A6</f>
        <v>45660</v>
      </c>
      <c r="B7" s="4">
        <f>B6+1</f>
        <v>2</v>
      </c>
      <c r="C7" s="618" t="s">
        <v>144</v>
      </c>
      <c r="D7" s="619"/>
      <c r="E7" s="43" t="s">
        <v>71</v>
      </c>
      <c r="F7" s="43" t="s">
        <v>17</v>
      </c>
      <c r="G7" s="3" t="s">
        <v>140</v>
      </c>
    </row>
    <row r="8" spans="1:7" ht="43.5" customHeight="1" x14ac:dyDescent="0.2">
      <c r="A8" s="41">
        <f t="shared" ref="A8:A16" si="0">A7</f>
        <v>45660</v>
      </c>
      <c r="B8" s="4">
        <f t="shared" ref="B8:B16" si="1">B7+1</f>
        <v>3</v>
      </c>
      <c r="C8" s="618" t="s">
        <v>145</v>
      </c>
      <c r="D8" s="619"/>
      <c r="E8" s="43" t="s">
        <v>71</v>
      </c>
      <c r="F8" s="43" t="s">
        <v>17</v>
      </c>
      <c r="G8" s="3" t="s">
        <v>140</v>
      </c>
    </row>
    <row r="9" spans="1:7" ht="28.5" customHeight="1" x14ac:dyDescent="0.2">
      <c r="A9" s="41">
        <f t="shared" si="0"/>
        <v>45660</v>
      </c>
      <c r="B9" s="4">
        <f t="shared" si="1"/>
        <v>4</v>
      </c>
      <c r="C9" s="618" t="s">
        <v>146</v>
      </c>
      <c r="D9" s="619"/>
      <c r="E9" s="43" t="s">
        <v>71</v>
      </c>
      <c r="F9" s="43" t="s">
        <v>17</v>
      </c>
      <c r="G9" s="3" t="s">
        <v>140</v>
      </c>
    </row>
    <row r="10" spans="1:7" ht="27.75" customHeight="1" x14ac:dyDescent="0.2">
      <c r="A10" s="41">
        <f t="shared" si="0"/>
        <v>45660</v>
      </c>
      <c r="B10" s="4">
        <f t="shared" si="1"/>
        <v>5</v>
      </c>
      <c r="C10" s="618" t="s">
        <v>147</v>
      </c>
      <c r="D10" s="619"/>
      <c r="E10" s="43" t="s">
        <v>76</v>
      </c>
      <c r="F10" s="43" t="s">
        <v>17</v>
      </c>
      <c r="G10" s="3" t="s">
        <v>140</v>
      </c>
    </row>
    <row r="11" spans="1:7" ht="42.75" customHeight="1" x14ac:dyDescent="0.2">
      <c r="A11" s="41">
        <f t="shared" si="0"/>
        <v>45660</v>
      </c>
      <c r="B11" s="4">
        <f t="shared" si="1"/>
        <v>6</v>
      </c>
      <c r="C11" s="618" t="s">
        <v>148</v>
      </c>
      <c r="D11" s="619"/>
      <c r="E11" s="43" t="s">
        <v>76</v>
      </c>
      <c r="F11" s="43" t="s">
        <v>17</v>
      </c>
      <c r="G11" s="3" t="s">
        <v>140</v>
      </c>
    </row>
    <row r="12" spans="1:7" ht="42.75" customHeight="1" x14ac:dyDescent="0.2">
      <c r="A12" s="41">
        <f t="shared" si="0"/>
        <v>45660</v>
      </c>
      <c r="B12" s="4">
        <f t="shared" si="1"/>
        <v>7</v>
      </c>
      <c r="C12" s="618" t="s">
        <v>161</v>
      </c>
      <c r="D12" s="619"/>
      <c r="E12" s="43" t="s">
        <v>112</v>
      </c>
      <c r="F12" s="43" t="s">
        <v>17</v>
      </c>
      <c r="G12" s="3" t="s">
        <v>140</v>
      </c>
    </row>
    <row r="13" spans="1:7" ht="29.25" customHeight="1" x14ac:dyDescent="0.2">
      <c r="A13" s="41">
        <f t="shared" si="0"/>
        <v>45660</v>
      </c>
      <c r="B13" s="4">
        <f t="shared" si="1"/>
        <v>8</v>
      </c>
      <c r="C13" s="616" t="s">
        <v>162</v>
      </c>
      <c r="D13" s="617"/>
      <c r="E13" s="43" t="s">
        <v>76</v>
      </c>
      <c r="F13" s="43" t="s">
        <v>17</v>
      </c>
      <c r="G13" s="3"/>
    </row>
    <row r="14" spans="1:7" ht="47.25" customHeight="1" x14ac:dyDescent="0.2">
      <c r="A14" s="41">
        <f t="shared" si="0"/>
        <v>45660</v>
      </c>
      <c r="B14" s="4">
        <f t="shared" si="1"/>
        <v>9</v>
      </c>
      <c r="C14" s="616" t="s">
        <v>163</v>
      </c>
      <c r="D14" s="617"/>
      <c r="E14" s="43" t="s">
        <v>76</v>
      </c>
      <c r="F14" s="43" t="s">
        <v>17</v>
      </c>
      <c r="G14" s="3"/>
    </row>
    <row r="15" spans="1:7" ht="105.75" customHeight="1" x14ac:dyDescent="0.2">
      <c r="A15" s="41">
        <f t="shared" si="0"/>
        <v>45660</v>
      </c>
      <c r="B15" s="4">
        <f t="shared" si="1"/>
        <v>10</v>
      </c>
      <c r="C15" s="616" t="s">
        <v>164</v>
      </c>
      <c r="D15" s="617"/>
      <c r="E15" s="43" t="s">
        <v>71</v>
      </c>
      <c r="F15" s="43" t="s">
        <v>17</v>
      </c>
      <c r="G15" s="3" t="s">
        <v>140</v>
      </c>
    </row>
    <row r="16" spans="1:7" x14ac:dyDescent="0.2">
      <c r="A16" s="41">
        <f t="shared" si="0"/>
        <v>45660</v>
      </c>
      <c r="B16" s="4">
        <f t="shared" si="1"/>
        <v>11</v>
      </c>
      <c r="C16" s="616" t="s">
        <v>165</v>
      </c>
      <c r="D16" s="617"/>
      <c r="E16" s="43" t="s">
        <v>108</v>
      </c>
      <c r="F16" s="43" t="s">
        <v>17</v>
      </c>
      <c r="G16" s="3" t="s">
        <v>140</v>
      </c>
    </row>
    <row r="17" spans="1:7" x14ac:dyDescent="0.2">
      <c r="A17" s="615" t="s">
        <v>7</v>
      </c>
      <c r="B17" s="615"/>
      <c r="C17" s="615"/>
      <c r="D17" s="615"/>
      <c r="E17" s="615"/>
      <c r="F17" s="615"/>
      <c r="G17" s="615"/>
    </row>
    <row r="19" spans="1:7" x14ac:dyDescent="0.2">
      <c r="A19" s="1" t="s">
        <v>9</v>
      </c>
      <c r="D19" s="626" t="s">
        <v>8</v>
      </c>
      <c r="E19" s="626"/>
      <c r="F19" s="626"/>
      <c r="G19" s="626"/>
    </row>
    <row r="21" spans="1:7" x14ac:dyDescent="0.2">
      <c r="A21" s="626"/>
      <c r="B21" s="626"/>
      <c r="C21" s="626"/>
      <c r="D21" s="627" t="s">
        <v>124</v>
      </c>
      <c r="E21" s="627"/>
      <c r="F21" s="627" t="s">
        <v>124</v>
      </c>
      <c r="G21" s="627"/>
    </row>
    <row r="22" spans="1:7" x14ac:dyDescent="0.2">
      <c r="A22" s="622" t="s">
        <v>10</v>
      </c>
      <c r="B22" s="622"/>
      <c r="C22" s="622"/>
      <c r="D22" s="622" t="s">
        <v>12</v>
      </c>
      <c r="E22" s="622"/>
      <c r="F22" s="622" t="s">
        <v>14</v>
      </c>
      <c r="G22" s="622"/>
    </row>
    <row r="23" spans="1:7" x14ac:dyDescent="0.2">
      <c r="A23" s="626" t="s">
        <v>11</v>
      </c>
      <c r="B23" s="626"/>
      <c r="C23" s="626"/>
      <c r="D23" s="626" t="s">
        <v>13</v>
      </c>
      <c r="E23" s="626"/>
      <c r="F23" s="626" t="s">
        <v>15</v>
      </c>
      <c r="G23" s="626"/>
    </row>
  </sheetData>
  <mergeCells count="28">
    <mergeCell ref="A23:C23"/>
    <mergeCell ref="D23:E23"/>
    <mergeCell ref="F23:G23"/>
    <mergeCell ref="D19:G19"/>
    <mergeCell ref="A21:C21"/>
    <mergeCell ref="D21:E21"/>
    <mergeCell ref="F21:G21"/>
    <mergeCell ref="A22:C22"/>
    <mergeCell ref="D22:E22"/>
    <mergeCell ref="F22:G22"/>
    <mergeCell ref="A17:G17"/>
    <mergeCell ref="C6:D6"/>
    <mergeCell ref="C7:D7"/>
    <mergeCell ref="C8:D8"/>
    <mergeCell ref="C9:D9"/>
    <mergeCell ref="C10:D10"/>
    <mergeCell ref="C11:D11"/>
    <mergeCell ref="C12:D12"/>
    <mergeCell ref="C13:D13"/>
    <mergeCell ref="C14:D14"/>
    <mergeCell ref="C15:D15"/>
    <mergeCell ref="C16:D16"/>
    <mergeCell ref="A1:G1"/>
    <mergeCell ref="A2:G2"/>
    <mergeCell ref="A3:G3"/>
    <mergeCell ref="B4:G4"/>
    <mergeCell ref="A5:B5"/>
    <mergeCell ref="C5:D5"/>
  </mergeCells>
  <conditionalFormatting sqref="E6:E16">
    <cfRule type="cellIs" dxfId="28746" priority="6" operator="equal">
      <formula>"CATNES"</formula>
    </cfRule>
    <cfRule type="cellIs" dxfId="28745" priority="7" operator="equal">
      <formula>"FINANCE"</formula>
    </cfRule>
    <cfRule type="cellIs" dxfId="28744" priority="8" operator="equal">
      <formula>"ADMIN"</formula>
    </cfRule>
    <cfRule type="cellIs" dxfId="28743" priority="9" operator="equal">
      <formula>"ENG'G"</formula>
    </cfRule>
    <cfRule type="cellIs" dxfId="28742" priority="10" operator="equal">
      <formula>"BAC"</formula>
    </cfRule>
    <cfRule type="cellIs" dxfId="28741" priority="11" operator="equal">
      <formula>"BAC"</formula>
    </cfRule>
    <cfRule type="cellIs" dxfId="28740" priority="12" operator="equal">
      <formula>"OMS"</formula>
    </cfRule>
    <cfRule type="cellIs" dxfId="28739" priority="13" operator="equal">
      <formula>"BAC"</formula>
    </cfRule>
    <cfRule type="cellIs" dxfId="28738" priority="14" operator="equal">
      <formula>"OMS"</formula>
    </cfRule>
    <cfRule type="cellIs" dxfId="28737" priority="15" operator="equal">
      <formula>"BAC"</formula>
    </cfRule>
    <cfRule type="cellIs" dxfId="28736" priority="16" operator="equal">
      <formula>"OMS"</formula>
    </cfRule>
  </conditionalFormatting>
  <conditionalFormatting sqref="F6:F16">
    <cfRule type="cellIs" dxfId="28735" priority="1" operator="equal">
      <formula>"MME"</formula>
    </cfRule>
    <cfRule type="cellIs" dxfId="28734" priority="2" operator="equal">
      <formula>"VMM"</formula>
    </cfRule>
    <cfRule type="cellIs" dxfId="28733" priority="3" operator="equal">
      <formula>"VEP"</formula>
    </cfRule>
    <cfRule type="cellIs" dxfId="28732" priority="4" operator="equal">
      <formula>"LFCP"</formula>
    </cfRule>
    <cfRule type="cellIs" dxfId="2873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8" fitToHeight="0" orientation="portrait" horizontalDpi="0" verticalDpi="0"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16C154A-5663-4CAD-A68B-830911228698}">
          <x14:formula1>
            <xm:f>DropdownLIST!$A$2:$A$7</xm:f>
          </x14:formula1>
          <xm:sqref>F6:F16</xm:sqref>
        </x14:dataValidation>
        <x14:dataValidation type="list" allowBlank="1" showInputMessage="1" showErrorMessage="1" xr:uid="{063B4C03-E2DC-49C0-BCEE-5C79D96D649E}">
          <x14:formula1>
            <xm:f>DropdownLIST!$A$11:$A$17</xm:f>
          </x14:formula1>
          <xm:sqref>E6:E16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17CF9-6C5E-4CD5-A176-E2E7E9BB7F52}">
  <sheetPr codeName="Sheet4">
    <pageSetUpPr fitToPage="1"/>
  </sheetPr>
  <dimension ref="A1:I81"/>
  <sheetViews>
    <sheetView view="pageBreakPreview" topLeftCell="A64"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5" width="9" style="45"/>
    <col min="6" max="6" width="23.25" style="1" customWidth="1"/>
    <col min="7" max="16384" width="9" style="1"/>
  </cols>
  <sheetData>
    <row r="1" spans="1:6" ht="15.75" x14ac:dyDescent="0.2">
      <c r="A1" s="620" t="s">
        <v>0</v>
      </c>
      <c r="B1" s="620"/>
      <c r="C1" s="620"/>
      <c r="D1" s="620"/>
      <c r="E1" s="620"/>
      <c r="F1" s="620"/>
    </row>
    <row r="2" spans="1:6" x14ac:dyDescent="0.2">
      <c r="A2" s="621">
        <v>45663</v>
      </c>
      <c r="B2" s="621"/>
      <c r="C2" s="621"/>
      <c r="D2" s="621"/>
      <c r="E2" s="621"/>
      <c r="F2" s="621"/>
    </row>
    <row r="3" spans="1:6" x14ac:dyDescent="0.2">
      <c r="A3" s="622" t="str">
        <f>TEXT(A2,"DDDD")</f>
        <v>Monday</v>
      </c>
      <c r="B3" s="622"/>
      <c r="C3" s="622"/>
      <c r="D3" s="622"/>
      <c r="E3" s="622"/>
      <c r="F3" s="622"/>
    </row>
    <row r="4" spans="1:6" x14ac:dyDescent="0.2">
      <c r="A4" s="6" t="s">
        <v>6</v>
      </c>
      <c r="B4" s="625"/>
      <c r="C4" s="625"/>
      <c r="D4" s="625"/>
      <c r="E4" s="625"/>
      <c r="F4" s="625"/>
    </row>
    <row r="5" spans="1:6" x14ac:dyDescent="0.2">
      <c r="A5" s="623" t="s">
        <v>1</v>
      </c>
      <c r="B5" s="624"/>
      <c r="C5" s="48" t="s">
        <v>2</v>
      </c>
      <c r="D5" s="5" t="s">
        <v>3</v>
      </c>
      <c r="E5" s="5" t="s">
        <v>4</v>
      </c>
      <c r="F5" s="5" t="s">
        <v>5</v>
      </c>
    </row>
    <row r="6" spans="1:6" s="57" customFormat="1" ht="29.25" customHeight="1" x14ac:dyDescent="0.2">
      <c r="A6" s="54">
        <f>A2</f>
        <v>45663</v>
      </c>
      <c r="B6" s="55">
        <v>1</v>
      </c>
      <c r="C6" s="47" t="s">
        <v>168</v>
      </c>
      <c r="D6" s="56" t="s">
        <v>71</v>
      </c>
      <c r="E6" s="56" t="s">
        <v>17</v>
      </c>
      <c r="F6" s="40" t="s">
        <v>169</v>
      </c>
    </row>
    <row r="7" spans="1:6" s="57" customFormat="1" ht="28.5" customHeight="1" x14ac:dyDescent="0.2">
      <c r="A7" s="54">
        <f>A6</f>
        <v>45663</v>
      </c>
      <c r="B7" s="55">
        <f>B6+1</f>
        <v>2</v>
      </c>
      <c r="C7" s="47" t="s">
        <v>171</v>
      </c>
      <c r="D7" s="56" t="s">
        <v>78</v>
      </c>
      <c r="E7" s="56" t="s">
        <v>17</v>
      </c>
      <c r="F7" s="40" t="s">
        <v>169</v>
      </c>
    </row>
    <row r="8" spans="1:6" s="57" customFormat="1" ht="28.5" customHeight="1" x14ac:dyDescent="0.2">
      <c r="A8" s="54">
        <f t="shared" ref="A8:A70" si="0">A7</f>
        <v>45663</v>
      </c>
      <c r="B8" s="55">
        <f t="shared" ref="B8:B70" si="1">B7+1</f>
        <v>3</v>
      </c>
      <c r="C8" s="47" t="s">
        <v>172</v>
      </c>
      <c r="D8" s="56" t="s">
        <v>78</v>
      </c>
      <c r="E8" s="56" t="s">
        <v>17</v>
      </c>
      <c r="F8" s="40" t="s">
        <v>169</v>
      </c>
    </row>
    <row r="9" spans="1:6" s="57" customFormat="1" ht="28.5" customHeight="1" x14ac:dyDescent="0.2">
      <c r="A9" s="54">
        <f t="shared" si="0"/>
        <v>45663</v>
      </c>
      <c r="B9" s="55">
        <f t="shared" si="1"/>
        <v>4</v>
      </c>
      <c r="C9" s="47" t="s">
        <v>173</v>
      </c>
      <c r="D9" s="56" t="s">
        <v>78</v>
      </c>
      <c r="E9" s="56" t="s">
        <v>17</v>
      </c>
      <c r="F9" s="40" t="s">
        <v>169</v>
      </c>
    </row>
    <row r="10" spans="1:6" s="57" customFormat="1" ht="28.5" customHeight="1" x14ac:dyDescent="0.2">
      <c r="A10" s="54">
        <f t="shared" si="0"/>
        <v>45663</v>
      </c>
      <c r="B10" s="55">
        <f t="shared" si="1"/>
        <v>5</v>
      </c>
      <c r="C10" s="47" t="s">
        <v>174</v>
      </c>
      <c r="D10" s="56" t="s">
        <v>78</v>
      </c>
      <c r="E10" s="56" t="s">
        <v>17</v>
      </c>
      <c r="F10" s="40" t="s">
        <v>169</v>
      </c>
    </row>
    <row r="11" spans="1:6" s="57" customFormat="1" ht="72.75" customHeight="1" x14ac:dyDescent="0.2">
      <c r="A11" s="54">
        <f t="shared" si="0"/>
        <v>45663</v>
      </c>
      <c r="B11" s="55">
        <f t="shared" si="1"/>
        <v>6</v>
      </c>
      <c r="C11" s="47" t="s">
        <v>176</v>
      </c>
      <c r="D11" s="56" t="s">
        <v>76</v>
      </c>
      <c r="E11" s="56" t="s">
        <v>17</v>
      </c>
      <c r="F11" s="40" t="s">
        <v>169</v>
      </c>
    </row>
    <row r="12" spans="1:6" s="57" customFormat="1" ht="29.25" customHeight="1" x14ac:dyDescent="0.2">
      <c r="A12" s="54">
        <f t="shared" si="0"/>
        <v>45663</v>
      </c>
      <c r="B12" s="55">
        <f t="shared" si="1"/>
        <v>7</v>
      </c>
      <c r="C12" s="47" t="s">
        <v>193</v>
      </c>
      <c r="D12" s="56" t="s">
        <v>71</v>
      </c>
      <c r="E12" s="56" t="s">
        <v>17</v>
      </c>
      <c r="F12" s="40" t="s">
        <v>169</v>
      </c>
    </row>
    <row r="13" spans="1:6" s="57" customFormat="1" ht="28.5" customHeight="1" x14ac:dyDescent="0.2">
      <c r="A13" s="54">
        <f t="shared" si="0"/>
        <v>45663</v>
      </c>
      <c r="B13" s="55">
        <f t="shared" si="1"/>
        <v>8</v>
      </c>
      <c r="C13" s="47" t="s">
        <v>194</v>
      </c>
      <c r="D13" s="56" t="s">
        <v>108</v>
      </c>
      <c r="E13" s="56" t="s">
        <v>17</v>
      </c>
      <c r="F13" s="40" t="s">
        <v>169</v>
      </c>
    </row>
    <row r="14" spans="1:6" s="57" customFormat="1" ht="28.5" customHeight="1" x14ac:dyDescent="0.2">
      <c r="A14" s="54">
        <f t="shared" si="0"/>
        <v>45663</v>
      </c>
      <c r="B14" s="55">
        <f t="shared" si="1"/>
        <v>9</v>
      </c>
      <c r="C14" s="47" t="s">
        <v>195</v>
      </c>
      <c r="D14" s="56" t="s">
        <v>108</v>
      </c>
      <c r="E14" s="56" t="s">
        <v>17</v>
      </c>
      <c r="F14" s="40" t="s">
        <v>169</v>
      </c>
    </row>
    <row r="15" spans="1:6" s="57" customFormat="1" ht="27.75" customHeight="1" x14ac:dyDescent="0.2">
      <c r="A15" s="54">
        <f t="shared" si="0"/>
        <v>45663</v>
      </c>
      <c r="B15" s="55">
        <f t="shared" si="1"/>
        <v>10</v>
      </c>
      <c r="C15" s="47" t="s">
        <v>196</v>
      </c>
      <c r="D15" s="56" t="s">
        <v>108</v>
      </c>
      <c r="E15" s="56" t="s">
        <v>17</v>
      </c>
      <c r="F15" s="40" t="s">
        <v>169</v>
      </c>
    </row>
    <row r="16" spans="1:6" s="57" customFormat="1" ht="29.25" customHeight="1" x14ac:dyDescent="0.2">
      <c r="A16" s="54">
        <f t="shared" si="0"/>
        <v>45663</v>
      </c>
      <c r="B16" s="55">
        <f t="shared" si="1"/>
        <v>11</v>
      </c>
      <c r="C16" s="47" t="s">
        <v>197</v>
      </c>
      <c r="D16" s="56" t="s">
        <v>108</v>
      </c>
      <c r="E16" s="56" t="s">
        <v>17</v>
      </c>
      <c r="F16" s="40" t="s">
        <v>169</v>
      </c>
    </row>
    <row r="17" spans="1:6" s="57" customFormat="1" ht="45" customHeight="1" x14ac:dyDescent="0.2">
      <c r="A17" s="54">
        <f t="shared" si="0"/>
        <v>45663</v>
      </c>
      <c r="B17" s="55">
        <f t="shared" si="1"/>
        <v>12</v>
      </c>
      <c r="C17" s="47" t="s">
        <v>198</v>
      </c>
      <c r="D17" s="56" t="s">
        <v>108</v>
      </c>
      <c r="E17" s="56" t="s">
        <v>17</v>
      </c>
      <c r="F17" s="40" t="s">
        <v>169</v>
      </c>
    </row>
    <row r="18" spans="1:6" s="57" customFormat="1" x14ac:dyDescent="0.2">
      <c r="A18" s="54">
        <f t="shared" si="0"/>
        <v>45663</v>
      </c>
      <c r="B18" s="55">
        <f t="shared" si="1"/>
        <v>13</v>
      </c>
      <c r="C18" s="47" t="s">
        <v>199</v>
      </c>
      <c r="D18" s="56" t="s">
        <v>71</v>
      </c>
      <c r="E18" s="56" t="s">
        <v>17</v>
      </c>
      <c r="F18" s="40" t="s">
        <v>169</v>
      </c>
    </row>
    <row r="19" spans="1:6" s="57" customFormat="1" ht="42.75" customHeight="1" x14ac:dyDescent="0.2">
      <c r="A19" s="54">
        <f t="shared" si="0"/>
        <v>45663</v>
      </c>
      <c r="B19" s="55">
        <f t="shared" si="1"/>
        <v>14</v>
      </c>
      <c r="C19" s="47" t="s">
        <v>200</v>
      </c>
      <c r="D19" s="56" t="s">
        <v>71</v>
      </c>
      <c r="E19" s="56" t="s">
        <v>17</v>
      </c>
      <c r="F19" s="40" t="s">
        <v>169</v>
      </c>
    </row>
    <row r="20" spans="1:6" s="57" customFormat="1" ht="42.75" customHeight="1" x14ac:dyDescent="0.2">
      <c r="A20" s="54">
        <f t="shared" si="0"/>
        <v>45663</v>
      </c>
      <c r="B20" s="55">
        <f t="shared" si="1"/>
        <v>15</v>
      </c>
      <c r="C20" s="47" t="s">
        <v>201</v>
      </c>
      <c r="D20" s="56" t="s">
        <v>71</v>
      </c>
      <c r="E20" s="56" t="s">
        <v>17</v>
      </c>
      <c r="F20" s="40" t="s">
        <v>169</v>
      </c>
    </row>
    <row r="21" spans="1:6" s="57" customFormat="1" ht="28.5" customHeight="1" x14ac:dyDescent="0.2">
      <c r="A21" s="54">
        <f t="shared" si="0"/>
        <v>45663</v>
      </c>
      <c r="B21" s="55">
        <f t="shared" si="1"/>
        <v>16</v>
      </c>
      <c r="C21" s="47" t="s">
        <v>205</v>
      </c>
      <c r="D21" s="56" t="s">
        <v>71</v>
      </c>
      <c r="E21" s="56" t="s">
        <v>17</v>
      </c>
      <c r="F21" s="40" t="s">
        <v>169</v>
      </c>
    </row>
    <row r="22" spans="1:6" s="57" customFormat="1" ht="29.25" customHeight="1" x14ac:dyDescent="0.2">
      <c r="A22" s="54">
        <f t="shared" si="0"/>
        <v>45663</v>
      </c>
      <c r="B22" s="55">
        <f t="shared" si="1"/>
        <v>17</v>
      </c>
      <c r="C22" s="47" t="s">
        <v>206</v>
      </c>
      <c r="D22" s="56" t="s">
        <v>78</v>
      </c>
      <c r="E22" s="56" t="s">
        <v>17</v>
      </c>
      <c r="F22" s="40" t="s">
        <v>169</v>
      </c>
    </row>
    <row r="23" spans="1:6" s="57" customFormat="1" ht="43.5" customHeight="1" x14ac:dyDescent="0.2">
      <c r="A23" s="54">
        <f t="shared" si="0"/>
        <v>45663</v>
      </c>
      <c r="B23" s="55">
        <f t="shared" si="1"/>
        <v>18</v>
      </c>
      <c r="C23" s="47" t="s">
        <v>207</v>
      </c>
      <c r="D23" s="56" t="s">
        <v>78</v>
      </c>
      <c r="E23" s="56" t="s">
        <v>17</v>
      </c>
      <c r="F23" s="40" t="s">
        <v>169</v>
      </c>
    </row>
    <row r="24" spans="1:6" s="57" customFormat="1" ht="73.5" customHeight="1" x14ac:dyDescent="0.2">
      <c r="A24" s="54">
        <f t="shared" si="0"/>
        <v>45663</v>
      </c>
      <c r="B24" s="55">
        <f t="shared" si="1"/>
        <v>19</v>
      </c>
      <c r="C24" s="47" t="s">
        <v>208</v>
      </c>
      <c r="D24" s="56" t="s">
        <v>71</v>
      </c>
      <c r="E24" s="56" t="s">
        <v>17</v>
      </c>
      <c r="F24" s="40" t="s">
        <v>169</v>
      </c>
    </row>
    <row r="25" spans="1:6" s="57" customFormat="1" ht="28.5" customHeight="1" x14ac:dyDescent="0.2">
      <c r="A25" s="54">
        <f t="shared" si="0"/>
        <v>45663</v>
      </c>
      <c r="B25" s="55">
        <f t="shared" si="1"/>
        <v>20</v>
      </c>
      <c r="C25" s="47" t="s">
        <v>209</v>
      </c>
      <c r="D25" s="56" t="s">
        <v>78</v>
      </c>
      <c r="E25" s="56" t="s">
        <v>17</v>
      </c>
      <c r="F25" s="40"/>
    </row>
    <row r="26" spans="1:6" s="57" customFormat="1" ht="57" customHeight="1" x14ac:dyDescent="0.2">
      <c r="A26" s="54">
        <f t="shared" si="0"/>
        <v>45663</v>
      </c>
      <c r="B26" s="55">
        <f t="shared" si="1"/>
        <v>21</v>
      </c>
      <c r="C26" s="47" t="s">
        <v>210</v>
      </c>
      <c r="D26" s="56" t="s">
        <v>112</v>
      </c>
      <c r="E26" s="56" t="s">
        <v>17</v>
      </c>
      <c r="F26" s="40"/>
    </row>
    <row r="27" spans="1:6" s="57" customFormat="1" ht="42.75" customHeight="1" x14ac:dyDescent="0.2">
      <c r="A27" s="54">
        <f t="shared" si="0"/>
        <v>45663</v>
      </c>
      <c r="B27" s="55">
        <f t="shared" si="1"/>
        <v>22</v>
      </c>
      <c r="C27" s="47" t="s">
        <v>211</v>
      </c>
      <c r="D27" s="56" t="s">
        <v>112</v>
      </c>
      <c r="E27" s="56" t="s">
        <v>17</v>
      </c>
      <c r="F27" s="40"/>
    </row>
    <row r="28" spans="1:6" s="57" customFormat="1" ht="29.25" customHeight="1" x14ac:dyDescent="0.2">
      <c r="A28" s="54">
        <f t="shared" si="0"/>
        <v>45663</v>
      </c>
      <c r="B28" s="55">
        <f t="shared" si="1"/>
        <v>23</v>
      </c>
      <c r="C28" s="47" t="s">
        <v>230</v>
      </c>
      <c r="D28" s="56" t="s">
        <v>71</v>
      </c>
      <c r="E28" s="56" t="s">
        <v>17</v>
      </c>
      <c r="F28" s="40" t="s">
        <v>169</v>
      </c>
    </row>
    <row r="29" spans="1:6" s="57" customFormat="1" ht="85.5" x14ac:dyDescent="0.2">
      <c r="A29" s="54">
        <f t="shared" si="0"/>
        <v>45663</v>
      </c>
      <c r="B29" s="55">
        <f t="shared" si="1"/>
        <v>24</v>
      </c>
      <c r="C29" s="47" t="s">
        <v>175</v>
      </c>
      <c r="D29" s="56" t="s">
        <v>76</v>
      </c>
      <c r="E29" s="56" t="s">
        <v>17</v>
      </c>
      <c r="F29" s="40" t="s">
        <v>169</v>
      </c>
    </row>
    <row r="30" spans="1:6" s="57" customFormat="1" x14ac:dyDescent="0.2">
      <c r="A30" s="54">
        <f t="shared" si="0"/>
        <v>45663</v>
      </c>
      <c r="B30" s="55">
        <f t="shared" si="1"/>
        <v>25</v>
      </c>
      <c r="C30" s="47" t="s">
        <v>231</v>
      </c>
      <c r="D30" s="56" t="s">
        <v>76</v>
      </c>
      <c r="E30" s="56" t="s">
        <v>17</v>
      </c>
      <c r="F30" s="40" t="s">
        <v>169</v>
      </c>
    </row>
    <row r="31" spans="1:6" s="57" customFormat="1" ht="42.75" x14ac:dyDescent="0.2">
      <c r="A31" s="54">
        <f t="shared" si="0"/>
        <v>45663</v>
      </c>
      <c r="B31" s="55">
        <f t="shared" si="1"/>
        <v>26</v>
      </c>
      <c r="C31" s="47" t="s">
        <v>243</v>
      </c>
      <c r="D31" s="56" t="s">
        <v>71</v>
      </c>
      <c r="E31" s="56" t="s">
        <v>17</v>
      </c>
      <c r="F31" s="40" t="s">
        <v>169</v>
      </c>
    </row>
    <row r="32" spans="1:6" s="57" customFormat="1" ht="28.5" x14ac:dyDescent="0.2">
      <c r="A32" s="54">
        <f t="shared" si="0"/>
        <v>45663</v>
      </c>
      <c r="B32" s="55">
        <f t="shared" si="1"/>
        <v>27</v>
      </c>
      <c r="C32" s="47" t="s">
        <v>244</v>
      </c>
      <c r="D32" s="56" t="s">
        <v>108</v>
      </c>
      <c r="E32" s="56" t="s">
        <v>17</v>
      </c>
      <c r="F32" s="40" t="s">
        <v>169</v>
      </c>
    </row>
    <row r="33" spans="1:6" s="57" customFormat="1" ht="57" x14ac:dyDescent="0.2">
      <c r="A33" s="54">
        <f t="shared" si="0"/>
        <v>45663</v>
      </c>
      <c r="B33" s="55">
        <f t="shared" si="1"/>
        <v>28</v>
      </c>
      <c r="C33" s="47" t="s">
        <v>258</v>
      </c>
      <c r="D33" s="56" t="s">
        <v>108</v>
      </c>
      <c r="E33" s="56" t="s">
        <v>17</v>
      </c>
      <c r="F33" s="40" t="s">
        <v>169</v>
      </c>
    </row>
    <row r="34" spans="1:6" s="57" customFormat="1" ht="42.75" x14ac:dyDescent="0.2">
      <c r="A34" s="54">
        <f t="shared" si="0"/>
        <v>45663</v>
      </c>
      <c r="B34" s="55">
        <f t="shared" si="1"/>
        <v>29</v>
      </c>
      <c r="C34" s="47" t="s">
        <v>252</v>
      </c>
      <c r="D34" s="56" t="s">
        <v>71</v>
      </c>
      <c r="E34" s="56" t="s">
        <v>17</v>
      </c>
      <c r="F34" s="40" t="s">
        <v>169</v>
      </c>
    </row>
    <row r="35" spans="1:6" s="57" customFormat="1" ht="28.5" x14ac:dyDescent="0.2">
      <c r="A35" s="54">
        <f t="shared" si="0"/>
        <v>45663</v>
      </c>
      <c r="B35" s="55">
        <f t="shared" si="1"/>
        <v>30</v>
      </c>
      <c r="C35" s="47" t="s">
        <v>253</v>
      </c>
      <c r="D35" s="56" t="s">
        <v>78</v>
      </c>
      <c r="E35" s="56" t="s">
        <v>17</v>
      </c>
      <c r="F35" s="40" t="s">
        <v>169</v>
      </c>
    </row>
    <row r="36" spans="1:6" s="57" customFormat="1" ht="42.75" x14ac:dyDescent="0.2">
      <c r="A36" s="54">
        <f t="shared" si="0"/>
        <v>45663</v>
      </c>
      <c r="B36" s="55">
        <f t="shared" si="1"/>
        <v>31</v>
      </c>
      <c r="C36" s="47" t="s">
        <v>254</v>
      </c>
      <c r="D36" s="56" t="s">
        <v>78</v>
      </c>
      <c r="E36" s="56" t="s">
        <v>17</v>
      </c>
      <c r="F36" s="40" t="s">
        <v>169</v>
      </c>
    </row>
    <row r="37" spans="1:6" s="57" customFormat="1" ht="28.5" x14ac:dyDescent="0.2">
      <c r="A37" s="54">
        <f t="shared" si="0"/>
        <v>45663</v>
      </c>
      <c r="B37" s="55">
        <f t="shared" si="1"/>
        <v>32</v>
      </c>
      <c r="C37" s="47" t="s">
        <v>255</v>
      </c>
      <c r="D37" s="56" t="s">
        <v>78</v>
      </c>
      <c r="E37" s="56" t="s">
        <v>17</v>
      </c>
      <c r="F37" s="40" t="s">
        <v>169</v>
      </c>
    </row>
    <row r="38" spans="1:6" s="57" customFormat="1" x14ac:dyDescent="0.2">
      <c r="A38" s="54">
        <f t="shared" si="0"/>
        <v>45663</v>
      </c>
      <c r="B38" s="55">
        <f t="shared" si="1"/>
        <v>33</v>
      </c>
      <c r="C38" s="47" t="s">
        <v>256</v>
      </c>
      <c r="D38" s="56" t="s">
        <v>78</v>
      </c>
      <c r="E38" s="56" t="s">
        <v>17</v>
      </c>
      <c r="F38" s="40" t="s">
        <v>169</v>
      </c>
    </row>
    <row r="39" spans="1:6" s="57" customFormat="1" ht="28.5" x14ac:dyDescent="0.2">
      <c r="A39" s="54">
        <f t="shared" si="0"/>
        <v>45663</v>
      </c>
      <c r="B39" s="55">
        <f t="shared" si="1"/>
        <v>34</v>
      </c>
      <c r="C39" s="47" t="s">
        <v>257</v>
      </c>
      <c r="D39" s="56" t="s">
        <v>76</v>
      </c>
      <c r="E39" s="56" t="s">
        <v>17</v>
      </c>
      <c r="F39" s="40" t="s">
        <v>169</v>
      </c>
    </row>
    <row r="40" spans="1:6" s="57" customFormat="1" ht="42.75" x14ac:dyDescent="0.2">
      <c r="A40" s="54">
        <f t="shared" si="0"/>
        <v>45663</v>
      </c>
      <c r="B40" s="55">
        <f t="shared" si="1"/>
        <v>35</v>
      </c>
      <c r="C40" s="47" t="s">
        <v>259</v>
      </c>
      <c r="D40" s="56" t="s">
        <v>71</v>
      </c>
      <c r="E40" s="56" t="s">
        <v>17</v>
      </c>
      <c r="F40" s="40" t="s">
        <v>169</v>
      </c>
    </row>
    <row r="41" spans="1:6" s="57" customFormat="1" ht="42.75" x14ac:dyDescent="0.2">
      <c r="A41" s="54">
        <f t="shared" si="0"/>
        <v>45663</v>
      </c>
      <c r="B41" s="55">
        <f t="shared" si="1"/>
        <v>36</v>
      </c>
      <c r="C41" s="47" t="s">
        <v>260</v>
      </c>
      <c r="D41" s="56" t="s">
        <v>71</v>
      </c>
      <c r="E41" s="56" t="s">
        <v>17</v>
      </c>
      <c r="F41" s="40" t="s">
        <v>169</v>
      </c>
    </row>
    <row r="42" spans="1:6" s="57" customFormat="1" ht="42.75" x14ac:dyDescent="0.2">
      <c r="A42" s="54">
        <f t="shared" si="0"/>
        <v>45663</v>
      </c>
      <c r="B42" s="55">
        <f t="shared" si="1"/>
        <v>37</v>
      </c>
      <c r="C42" s="47" t="s">
        <v>261</v>
      </c>
      <c r="D42" s="56" t="s">
        <v>78</v>
      </c>
      <c r="E42" s="56" t="s">
        <v>17</v>
      </c>
      <c r="F42" s="40" t="s">
        <v>169</v>
      </c>
    </row>
    <row r="43" spans="1:6" s="57" customFormat="1" ht="85.5" x14ac:dyDescent="0.2">
      <c r="A43" s="54">
        <f t="shared" si="0"/>
        <v>45663</v>
      </c>
      <c r="B43" s="55">
        <f t="shared" si="1"/>
        <v>38</v>
      </c>
      <c r="C43" s="47" t="s">
        <v>262</v>
      </c>
      <c r="D43" s="56" t="s">
        <v>78</v>
      </c>
      <c r="E43" s="56" t="s">
        <v>17</v>
      </c>
      <c r="F43" s="40" t="s">
        <v>169</v>
      </c>
    </row>
    <row r="44" spans="1:6" s="57" customFormat="1" ht="42.75" x14ac:dyDescent="0.2">
      <c r="A44" s="54">
        <f t="shared" si="0"/>
        <v>45663</v>
      </c>
      <c r="B44" s="55">
        <f t="shared" si="1"/>
        <v>39</v>
      </c>
      <c r="C44" s="47" t="s">
        <v>263</v>
      </c>
      <c r="D44" s="56" t="s">
        <v>78</v>
      </c>
      <c r="E44" s="56" t="s">
        <v>17</v>
      </c>
      <c r="F44" s="40" t="s">
        <v>169</v>
      </c>
    </row>
    <row r="45" spans="1:6" s="57" customFormat="1" ht="42.75" x14ac:dyDescent="0.2">
      <c r="A45" s="54">
        <f t="shared" si="0"/>
        <v>45663</v>
      </c>
      <c r="B45" s="55">
        <f t="shared" si="1"/>
        <v>40</v>
      </c>
      <c r="C45" s="47" t="s">
        <v>264</v>
      </c>
      <c r="D45" s="56" t="s">
        <v>71</v>
      </c>
      <c r="E45" s="56" t="s">
        <v>17</v>
      </c>
      <c r="F45" s="40" t="s">
        <v>169</v>
      </c>
    </row>
    <row r="46" spans="1:6" s="57" customFormat="1" ht="42.75" x14ac:dyDescent="0.2">
      <c r="A46" s="54">
        <f t="shared" si="0"/>
        <v>45663</v>
      </c>
      <c r="B46" s="55">
        <f t="shared" si="1"/>
        <v>41</v>
      </c>
      <c r="C46" s="47" t="s">
        <v>265</v>
      </c>
      <c r="D46" s="56" t="s">
        <v>71</v>
      </c>
      <c r="E46" s="56" t="s">
        <v>17</v>
      </c>
      <c r="F46" s="40" t="s">
        <v>169</v>
      </c>
    </row>
    <row r="47" spans="1:6" s="57" customFormat="1" ht="42.75" x14ac:dyDescent="0.2">
      <c r="A47" s="54">
        <f t="shared" si="0"/>
        <v>45663</v>
      </c>
      <c r="B47" s="55">
        <f t="shared" si="1"/>
        <v>42</v>
      </c>
      <c r="C47" s="47" t="s">
        <v>266</v>
      </c>
      <c r="D47" s="56" t="s">
        <v>71</v>
      </c>
      <c r="E47" s="56" t="s">
        <v>17</v>
      </c>
      <c r="F47" s="40" t="s">
        <v>169</v>
      </c>
    </row>
    <row r="48" spans="1:6" s="57" customFormat="1" ht="85.5" x14ac:dyDescent="0.2">
      <c r="A48" s="54">
        <f t="shared" si="0"/>
        <v>45663</v>
      </c>
      <c r="B48" s="55">
        <f t="shared" si="1"/>
        <v>43</v>
      </c>
      <c r="C48" s="47" t="s">
        <v>267</v>
      </c>
      <c r="D48" s="56" t="s">
        <v>108</v>
      </c>
      <c r="E48" s="56" t="s">
        <v>17</v>
      </c>
      <c r="F48" s="40" t="s">
        <v>169</v>
      </c>
    </row>
    <row r="49" spans="1:6" s="57" customFormat="1" ht="57" x14ac:dyDescent="0.2">
      <c r="A49" s="54">
        <f t="shared" si="0"/>
        <v>45663</v>
      </c>
      <c r="B49" s="55">
        <f t="shared" si="1"/>
        <v>44</v>
      </c>
      <c r="C49" s="47" t="s">
        <v>269</v>
      </c>
      <c r="D49" s="56" t="s">
        <v>108</v>
      </c>
      <c r="E49" s="56" t="s">
        <v>17</v>
      </c>
      <c r="F49" s="40" t="s">
        <v>169</v>
      </c>
    </row>
    <row r="50" spans="1:6" s="57" customFormat="1" ht="42.75" x14ac:dyDescent="0.2">
      <c r="A50" s="54">
        <f t="shared" si="0"/>
        <v>45663</v>
      </c>
      <c r="B50" s="55">
        <f t="shared" si="1"/>
        <v>45</v>
      </c>
      <c r="C50" s="47" t="s">
        <v>268</v>
      </c>
      <c r="D50" s="56" t="s">
        <v>78</v>
      </c>
      <c r="E50" s="56" t="s">
        <v>17</v>
      </c>
      <c r="F50" s="40" t="s">
        <v>169</v>
      </c>
    </row>
    <row r="51" spans="1:6" s="57" customFormat="1" ht="99.75" x14ac:dyDescent="0.2">
      <c r="A51" s="54">
        <f t="shared" si="0"/>
        <v>45663</v>
      </c>
      <c r="B51" s="55">
        <f t="shared" si="1"/>
        <v>46</v>
      </c>
      <c r="C51" s="47" t="s">
        <v>270</v>
      </c>
      <c r="D51" s="56" t="s">
        <v>112</v>
      </c>
      <c r="E51" s="56" t="s">
        <v>17</v>
      </c>
      <c r="F51" s="40" t="s">
        <v>169</v>
      </c>
    </row>
    <row r="52" spans="1:6" s="57" customFormat="1" ht="28.5" x14ac:dyDescent="0.2">
      <c r="A52" s="54">
        <f t="shared" si="0"/>
        <v>45663</v>
      </c>
      <c r="B52" s="55">
        <f t="shared" si="1"/>
        <v>47</v>
      </c>
      <c r="C52" s="47" t="s">
        <v>271</v>
      </c>
      <c r="D52" s="56" t="s">
        <v>108</v>
      </c>
      <c r="E52" s="56" t="s">
        <v>17</v>
      </c>
      <c r="F52" s="40" t="s">
        <v>169</v>
      </c>
    </row>
    <row r="53" spans="1:6" s="57" customFormat="1" ht="28.5" x14ac:dyDescent="0.2">
      <c r="A53" s="54">
        <f t="shared" si="0"/>
        <v>45663</v>
      </c>
      <c r="B53" s="55">
        <f t="shared" si="1"/>
        <v>48</v>
      </c>
      <c r="C53" s="47" t="s">
        <v>272</v>
      </c>
      <c r="D53" s="56" t="s">
        <v>108</v>
      </c>
      <c r="E53" s="56" t="s">
        <v>17</v>
      </c>
      <c r="F53" s="40" t="s">
        <v>169</v>
      </c>
    </row>
    <row r="54" spans="1:6" s="57" customFormat="1" ht="55.5" x14ac:dyDescent="0.2">
      <c r="A54" s="54">
        <f t="shared" si="0"/>
        <v>45663</v>
      </c>
      <c r="B54" s="55">
        <f t="shared" si="1"/>
        <v>49</v>
      </c>
      <c r="C54" s="47" t="s">
        <v>273</v>
      </c>
      <c r="D54" s="56" t="s">
        <v>78</v>
      </c>
      <c r="E54" s="56" t="s">
        <v>17</v>
      </c>
      <c r="F54" s="40" t="s">
        <v>169</v>
      </c>
    </row>
    <row r="55" spans="1:6" s="57" customFormat="1" ht="99.75" x14ac:dyDescent="0.2">
      <c r="A55" s="54">
        <f t="shared" si="0"/>
        <v>45663</v>
      </c>
      <c r="B55" s="55">
        <f t="shared" si="1"/>
        <v>50</v>
      </c>
      <c r="C55" s="47" t="s">
        <v>274</v>
      </c>
      <c r="D55" s="56" t="s">
        <v>78</v>
      </c>
      <c r="E55" s="56" t="s">
        <v>17</v>
      </c>
      <c r="F55" s="40" t="s">
        <v>169</v>
      </c>
    </row>
    <row r="56" spans="1:6" s="57" customFormat="1" ht="114" x14ac:dyDescent="0.2">
      <c r="A56" s="54">
        <f t="shared" si="0"/>
        <v>45663</v>
      </c>
      <c r="B56" s="55">
        <f t="shared" si="1"/>
        <v>51</v>
      </c>
      <c r="C56" s="47" t="s">
        <v>275</v>
      </c>
      <c r="D56" s="56" t="s">
        <v>78</v>
      </c>
      <c r="E56" s="56" t="s">
        <v>17</v>
      </c>
      <c r="F56" s="40" t="s">
        <v>169</v>
      </c>
    </row>
    <row r="57" spans="1:6" s="57" customFormat="1" ht="57" x14ac:dyDescent="0.2">
      <c r="A57" s="54">
        <f t="shared" si="0"/>
        <v>45663</v>
      </c>
      <c r="B57" s="55">
        <f t="shared" si="1"/>
        <v>52</v>
      </c>
      <c r="C57" s="47" t="s">
        <v>276</v>
      </c>
      <c r="D57" s="56" t="s">
        <v>71</v>
      </c>
      <c r="E57" s="56" t="s">
        <v>17</v>
      </c>
      <c r="F57" s="40" t="s">
        <v>169</v>
      </c>
    </row>
    <row r="58" spans="1:6" s="57" customFormat="1" ht="57" x14ac:dyDescent="0.2">
      <c r="A58" s="54">
        <f t="shared" si="0"/>
        <v>45663</v>
      </c>
      <c r="B58" s="55">
        <f t="shared" si="1"/>
        <v>53</v>
      </c>
      <c r="C58" s="46" t="s">
        <v>278</v>
      </c>
      <c r="D58" s="56" t="s">
        <v>112</v>
      </c>
      <c r="E58" s="56" t="s">
        <v>17</v>
      </c>
      <c r="F58" s="40" t="s">
        <v>169</v>
      </c>
    </row>
    <row r="59" spans="1:6" s="57" customFormat="1" x14ac:dyDescent="0.2">
      <c r="A59" s="54">
        <f t="shared" si="0"/>
        <v>45663</v>
      </c>
      <c r="B59" s="55">
        <f t="shared" si="1"/>
        <v>54</v>
      </c>
      <c r="C59" s="47" t="s">
        <v>291</v>
      </c>
      <c r="D59" s="56" t="s">
        <v>71</v>
      </c>
      <c r="E59" s="56" t="s">
        <v>17</v>
      </c>
      <c r="F59" s="40" t="s">
        <v>169</v>
      </c>
    </row>
    <row r="60" spans="1:6" s="57" customFormat="1" ht="28.5" x14ac:dyDescent="0.2">
      <c r="A60" s="54">
        <f t="shared" si="0"/>
        <v>45663</v>
      </c>
      <c r="B60" s="55">
        <f t="shared" si="1"/>
        <v>55</v>
      </c>
      <c r="C60" s="47" t="s">
        <v>292</v>
      </c>
      <c r="D60" s="56" t="s">
        <v>71</v>
      </c>
      <c r="E60" s="56" t="s">
        <v>17</v>
      </c>
      <c r="F60" s="40" t="s">
        <v>169</v>
      </c>
    </row>
    <row r="61" spans="1:6" s="57" customFormat="1" ht="71.25" x14ac:dyDescent="0.2">
      <c r="A61" s="54">
        <f t="shared" si="0"/>
        <v>45663</v>
      </c>
      <c r="B61" s="55">
        <f t="shared" si="1"/>
        <v>56</v>
      </c>
      <c r="C61" s="47" t="s">
        <v>293</v>
      </c>
      <c r="D61" s="56" t="s">
        <v>78</v>
      </c>
      <c r="E61" s="56" t="s">
        <v>17</v>
      </c>
      <c r="F61" s="40" t="s">
        <v>169</v>
      </c>
    </row>
    <row r="62" spans="1:6" s="57" customFormat="1" ht="57" x14ac:dyDescent="0.2">
      <c r="A62" s="54">
        <f t="shared" si="0"/>
        <v>45663</v>
      </c>
      <c r="B62" s="55">
        <f t="shared" si="1"/>
        <v>57</v>
      </c>
      <c r="C62" s="47" t="s">
        <v>294</v>
      </c>
      <c r="D62" s="56" t="s">
        <v>78</v>
      </c>
      <c r="E62" s="56" t="s">
        <v>17</v>
      </c>
      <c r="F62" s="40" t="s">
        <v>169</v>
      </c>
    </row>
    <row r="63" spans="1:6" s="57" customFormat="1" ht="42.75" x14ac:dyDescent="0.2">
      <c r="A63" s="54">
        <f t="shared" si="0"/>
        <v>45663</v>
      </c>
      <c r="B63" s="55">
        <f t="shared" si="1"/>
        <v>58</v>
      </c>
      <c r="C63" s="47" t="s">
        <v>295</v>
      </c>
      <c r="D63" s="56" t="s">
        <v>78</v>
      </c>
      <c r="E63" s="56" t="s">
        <v>17</v>
      </c>
      <c r="F63" s="40" t="s">
        <v>169</v>
      </c>
    </row>
    <row r="64" spans="1:6" s="57" customFormat="1" x14ac:dyDescent="0.2">
      <c r="A64" s="54">
        <f t="shared" si="0"/>
        <v>45663</v>
      </c>
      <c r="B64" s="55">
        <f t="shared" si="1"/>
        <v>59</v>
      </c>
      <c r="C64" s="47" t="s">
        <v>298</v>
      </c>
      <c r="D64" s="56" t="s">
        <v>71</v>
      </c>
      <c r="E64" s="56" t="s">
        <v>17</v>
      </c>
      <c r="F64" s="40" t="s">
        <v>169</v>
      </c>
    </row>
    <row r="65" spans="1:9" s="57" customFormat="1" ht="28.5" x14ac:dyDescent="0.2">
      <c r="A65" s="54">
        <f t="shared" si="0"/>
        <v>45663</v>
      </c>
      <c r="B65" s="55">
        <f t="shared" si="1"/>
        <v>60</v>
      </c>
      <c r="C65" s="53" t="s">
        <v>299</v>
      </c>
      <c r="D65" s="56" t="s">
        <v>108</v>
      </c>
      <c r="E65" s="56" t="s">
        <v>17</v>
      </c>
      <c r="F65" s="40" t="s">
        <v>169</v>
      </c>
    </row>
    <row r="66" spans="1:9" s="57" customFormat="1" ht="42.75" x14ac:dyDescent="0.2">
      <c r="A66" s="54">
        <f t="shared" si="0"/>
        <v>45663</v>
      </c>
      <c r="B66" s="55">
        <f t="shared" si="1"/>
        <v>61</v>
      </c>
      <c r="C66" s="46" t="s">
        <v>300</v>
      </c>
      <c r="D66" s="56" t="s">
        <v>108</v>
      </c>
      <c r="E66" s="56" t="s">
        <v>17</v>
      </c>
      <c r="F66" s="40" t="s">
        <v>169</v>
      </c>
    </row>
    <row r="67" spans="1:9" s="57" customFormat="1" ht="28.5" x14ac:dyDescent="0.2">
      <c r="A67" s="54">
        <f t="shared" si="0"/>
        <v>45663</v>
      </c>
      <c r="B67" s="55">
        <f t="shared" si="1"/>
        <v>62</v>
      </c>
      <c r="C67" s="46" t="s">
        <v>301</v>
      </c>
      <c r="D67" s="56" t="s">
        <v>108</v>
      </c>
      <c r="E67" s="56" t="s">
        <v>17</v>
      </c>
      <c r="F67" s="40" t="s">
        <v>169</v>
      </c>
    </row>
    <row r="68" spans="1:9" s="57" customFormat="1" ht="42.75" x14ac:dyDescent="0.2">
      <c r="A68" s="54">
        <f t="shared" si="0"/>
        <v>45663</v>
      </c>
      <c r="B68" s="55">
        <f t="shared" si="1"/>
        <v>63</v>
      </c>
      <c r="C68" s="46" t="s">
        <v>302</v>
      </c>
      <c r="D68" s="56" t="s">
        <v>78</v>
      </c>
      <c r="E68" s="56" t="s">
        <v>17</v>
      </c>
      <c r="F68" s="40" t="s">
        <v>169</v>
      </c>
    </row>
    <row r="69" spans="1:9" s="57" customFormat="1" ht="28.5" x14ac:dyDescent="0.2">
      <c r="A69" s="54">
        <f t="shared" si="0"/>
        <v>45663</v>
      </c>
      <c r="B69" s="55">
        <f t="shared" si="1"/>
        <v>64</v>
      </c>
      <c r="C69" s="46" t="s">
        <v>303</v>
      </c>
      <c r="D69" s="56" t="s">
        <v>78</v>
      </c>
      <c r="E69" s="56" t="s">
        <v>17</v>
      </c>
      <c r="F69" s="40" t="s">
        <v>169</v>
      </c>
    </row>
    <row r="70" spans="1:9" s="57" customFormat="1" x14ac:dyDescent="0.2">
      <c r="A70" s="54">
        <f t="shared" si="0"/>
        <v>45663</v>
      </c>
      <c r="B70" s="55">
        <f t="shared" si="1"/>
        <v>65</v>
      </c>
      <c r="C70" s="46" t="s">
        <v>304</v>
      </c>
      <c r="D70" s="56" t="s">
        <v>108</v>
      </c>
      <c r="E70" s="56" t="s">
        <v>17</v>
      </c>
      <c r="F70" s="40" t="s">
        <v>169</v>
      </c>
    </row>
    <row r="71" spans="1:9" x14ac:dyDescent="0.2">
      <c r="A71" s="615" t="s">
        <v>7</v>
      </c>
      <c r="B71" s="615"/>
      <c r="C71" s="615"/>
      <c r="D71" s="615"/>
      <c r="E71" s="615"/>
      <c r="F71" s="615"/>
    </row>
    <row r="73" spans="1:9" x14ac:dyDescent="0.2">
      <c r="A73" s="1" t="s">
        <v>9</v>
      </c>
      <c r="D73" s="1" t="s">
        <v>8</v>
      </c>
      <c r="E73" s="1"/>
    </row>
    <row r="74" spans="1:9" x14ac:dyDescent="0.2">
      <c r="D74" s="1"/>
    </row>
    <row r="75" spans="1:9" x14ac:dyDescent="0.2">
      <c r="A75" s="626"/>
      <c r="B75" s="626"/>
      <c r="C75" s="626"/>
      <c r="D75" s="627"/>
      <c r="E75" s="627"/>
    </row>
    <row r="76" spans="1:9" x14ac:dyDescent="0.2">
      <c r="A76" s="6" t="s">
        <v>10</v>
      </c>
      <c r="B76" s="6"/>
      <c r="C76" s="6"/>
      <c r="D76" s="629" t="s">
        <v>12</v>
      </c>
      <c r="E76" s="629"/>
      <c r="F76" s="6" t="s">
        <v>14</v>
      </c>
    </row>
    <row r="77" spans="1:9" x14ac:dyDescent="0.2">
      <c r="A77" s="1" t="s">
        <v>11</v>
      </c>
      <c r="D77" s="628" t="s">
        <v>13</v>
      </c>
      <c r="E77" s="628"/>
      <c r="F77" s="1" t="s">
        <v>15</v>
      </c>
    </row>
    <row r="79" spans="1:9" x14ac:dyDescent="0.2">
      <c r="H79" s="45"/>
    </row>
    <row r="80" spans="1:9" x14ac:dyDescent="0.2">
      <c r="H80" s="627"/>
      <c r="I80" s="627"/>
    </row>
    <row r="81" spans="9:9" x14ac:dyDescent="0.2">
      <c r="I81" s="6"/>
    </row>
  </sheetData>
  <mergeCells count="11">
    <mergeCell ref="A71:F71"/>
    <mergeCell ref="D77:E77"/>
    <mergeCell ref="A75:C75"/>
    <mergeCell ref="D75:E75"/>
    <mergeCell ref="H80:I80"/>
    <mergeCell ref="D76:E76"/>
    <mergeCell ref="A1:F1"/>
    <mergeCell ref="A2:F2"/>
    <mergeCell ref="A3:F3"/>
    <mergeCell ref="B4:F4"/>
    <mergeCell ref="A5:B5"/>
  </mergeCells>
  <conditionalFormatting sqref="D6:D70">
    <cfRule type="cellIs" dxfId="28730" priority="36" operator="equal">
      <formula>"CATNES"</formula>
    </cfRule>
    <cfRule type="cellIs" dxfId="28729" priority="37" operator="equal">
      <formula>"FINANCE"</formula>
    </cfRule>
    <cfRule type="cellIs" dxfId="28728" priority="38" operator="equal">
      <formula>"ADMIN"</formula>
    </cfRule>
    <cfRule type="cellIs" dxfId="28727" priority="39" operator="equal">
      <formula>"ENG'G"</formula>
    </cfRule>
    <cfRule type="cellIs" dxfId="28726" priority="40" operator="equal">
      <formula>"BAC"</formula>
    </cfRule>
    <cfRule type="cellIs" dxfId="28725" priority="41" operator="equal">
      <formula>"BAC"</formula>
    </cfRule>
    <cfRule type="cellIs" dxfId="28724" priority="42" operator="equal">
      <formula>"OMS"</formula>
    </cfRule>
    <cfRule type="cellIs" dxfId="28723" priority="43" operator="equal">
      <formula>"BAC"</formula>
    </cfRule>
    <cfRule type="cellIs" dxfId="28722" priority="44" operator="equal">
      <formula>"OMS"</formula>
    </cfRule>
    <cfRule type="cellIs" dxfId="28721" priority="45" operator="equal">
      <formula>"BAC"</formula>
    </cfRule>
    <cfRule type="cellIs" dxfId="28720" priority="46" operator="equal">
      <formula>"OMS"</formula>
    </cfRule>
  </conditionalFormatting>
  <conditionalFormatting sqref="E42 E6:E34 E49:E67">
    <cfRule type="cellIs" dxfId="28719" priority="31" operator="equal">
      <formula>"MME"</formula>
    </cfRule>
    <cfRule type="cellIs" dxfId="28718" priority="32" operator="equal">
      <formula>"VMM"</formula>
    </cfRule>
    <cfRule type="cellIs" dxfId="28717" priority="33" operator="equal">
      <formula>"VEP"</formula>
    </cfRule>
    <cfRule type="cellIs" dxfId="28716" priority="34" operator="equal">
      <formula>"LFCP"</formula>
    </cfRule>
    <cfRule type="cellIs" dxfId="28715" priority="35" operator="equal">
      <formula>"BPB"</formula>
    </cfRule>
  </conditionalFormatting>
  <conditionalFormatting sqref="E35:E39">
    <cfRule type="cellIs" dxfId="28714" priority="26" operator="equal">
      <formula>"MME"</formula>
    </cfRule>
    <cfRule type="cellIs" dxfId="28713" priority="27" operator="equal">
      <formula>"VMM"</formula>
    </cfRule>
    <cfRule type="cellIs" dxfId="28712" priority="28" operator="equal">
      <formula>"VEP"</formula>
    </cfRule>
    <cfRule type="cellIs" dxfId="28711" priority="29" operator="equal">
      <formula>"LFCP"</formula>
    </cfRule>
    <cfRule type="cellIs" dxfId="28710" priority="30" operator="equal">
      <formula>"BPB"</formula>
    </cfRule>
  </conditionalFormatting>
  <conditionalFormatting sqref="E40">
    <cfRule type="cellIs" dxfId="28709" priority="21" operator="equal">
      <formula>"MME"</formula>
    </cfRule>
    <cfRule type="cellIs" dxfId="28708" priority="22" operator="equal">
      <formula>"VMM"</formula>
    </cfRule>
    <cfRule type="cellIs" dxfId="28707" priority="23" operator="equal">
      <formula>"VEP"</formula>
    </cfRule>
    <cfRule type="cellIs" dxfId="28706" priority="24" operator="equal">
      <formula>"LFCP"</formula>
    </cfRule>
    <cfRule type="cellIs" dxfId="28705" priority="25" operator="equal">
      <formula>"BPB"</formula>
    </cfRule>
  </conditionalFormatting>
  <conditionalFormatting sqref="E41">
    <cfRule type="cellIs" dxfId="28704" priority="16" operator="equal">
      <formula>"MME"</formula>
    </cfRule>
    <cfRule type="cellIs" dxfId="28703" priority="17" operator="equal">
      <formula>"VMM"</formula>
    </cfRule>
    <cfRule type="cellIs" dxfId="28702" priority="18" operator="equal">
      <formula>"VEP"</formula>
    </cfRule>
    <cfRule type="cellIs" dxfId="28701" priority="19" operator="equal">
      <formula>"LFCP"</formula>
    </cfRule>
    <cfRule type="cellIs" dxfId="28700" priority="20" operator="equal">
      <formula>"BPB"</formula>
    </cfRule>
  </conditionalFormatting>
  <conditionalFormatting sqref="E43:E44">
    <cfRule type="cellIs" dxfId="28699" priority="11" operator="equal">
      <formula>"MME"</formula>
    </cfRule>
    <cfRule type="cellIs" dxfId="28698" priority="12" operator="equal">
      <formula>"VMM"</formula>
    </cfRule>
    <cfRule type="cellIs" dxfId="28697" priority="13" operator="equal">
      <formula>"VEP"</formula>
    </cfRule>
    <cfRule type="cellIs" dxfId="28696" priority="14" operator="equal">
      <formula>"LFCP"</formula>
    </cfRule>
    <cfRule type="cellIs" dxfId="28695" priority="15" operator="equal">
      <formula>"BPB"</formula>
    </cfRule>
  </conditionalFormatting>
  <conditionalFormatting sqref="E45:E48">
    <cfRule type="cellIs" dxfId="28694" priority="6" operator="equal">
      <formula>"MME"</formula>
    </cfRule>
    <cfRule type="cellIs" dxfId="28693" priority="7" operator="equal">
      <formula>"VMM"</formula>
    </cfRule>
    <cfRule type="cellIs" dxfId="28692" priority="8" operator="equal">
      <formula>"VEP"</formula>
    </cfRule>
    <cfRule type="cellIs" dxfId="28691" priority="9" operator="equal">
      <formula>"LFCP"</formula>
    </cfRule>
    <cfRule type="cellIs" dxfId="28690" priority="10" operator="equal">
      <formula>"BPB"</formula>
    </cfRule>
  </conditionalFormatting>
  <conditionalFormatting sqref="E68:E70">
    <cfRule type="cellIs" dxfId="28689" priority="1" operator="equal">
      <formula>"MME"</formula>
    </cfRule>
    <cfRule type="cellIs" dxfId="28688" priority="2" operator="equal">
      <formula>"VMM"</formula>
    </cfRule>
    <cfRule type="cellIs" dxfId="28687" priority="3" operator="equal">
      <formula>"VEP"</formula>
    </cfRule>
    <cfRule type="cellIs" dxfId="28686" priority="4" operator="equal">
      <formula>"LFCP"</formula>
    </cfRule>
    <cfRule type="cellIs" dxfId="2868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77" fitToHeight="3" orientation="portrait" horizontalDpi="0" verticalDpi="0"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EA455702-7CCF-43C8-AEFE-CB0C0C44E697}">
          <x14:formula1>
            <xm:f>DropdownLIST!$A$11:$A$17</xm:f>
          </x14:formula1>
          <xm:sqref>D6:D70</xm:sqref>
        </x14:dataValidation>
        <x14:dataValidation type="list" allowBlank="1" showInputMessage="1" showErrorMessage="1" xr:uid="{C24FE890-5DFC-4B4A-8958-E823723A56DD}">
          <x14:formula1>
            <xm:f>DropdownLIST!$A$2:$A$7</xm:f>
          </x14:formula1>
          <xm:sqref>E6:E70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1CA3-D265-4DDA-A6E7-ECC1C95619B4}">
  <sheetPr codeName="Sheet5">
    <pageSetUpPr fitToPage="1"/>
  </sheetPr>
  <dimension ref="A1:J56"/>
  <sheetViews>
    <sheetView view="pageBreakPreview" topLeftCell="A43"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8.75" style="1" bestFit="1" customWidth="1"/>
    <col min="4" max="4" width="12.875" style="1" hidden="1" customWidth="1"/>
    <col min="5" max="5" width="50.625" style="1" customWidth="1"/>
    <col min="6" max="6" width="9" style="52"/>
    <col min="7" max="7" width="23.25" style="1" customWidth="1"/>
    <col min="8" max="16384" width="9" style="1"/>
  </cols>
  <sheetData>
    <row r="1" spans="1:7" ht="15.75" x14ac:dyDescent="0.2">
      <c r="A1" s="620" t="s">
        <v>0</v>
      </c>
      <c r="B1" s="620"/>
      <c r="C1" s="620"/>
      <c r="D1" s="620"/>
      <c r="E1" s="620"/>
      <c r="F1" s="620"/>
      <c r="G1" s="620"/>
    </row>
    <row r="2" spans="1:7" x14ac:dyDescent="0.2">
      <c r="A2" s="621">
        <v>45664</v>
      </c>
      <c r="B2" s="621"/>
      <c r="C2" s="621"/>
      <c r="D2" s="621"/>
      <c r="E2" s="621"/>
      <c r="F2" s="621"/>
      <c r="G2" s="621"/>
    </row>
    <row r="3" spans="1:7" x14ac:dyDescent="0.2">
      <c r="A3" s="622" t="str">
        <f>TEXT(A2,"DDDD")</f>
        <v>Tuesday</v>
      </c>
      <c r="B3" s="622"/>
      <c r="C3" s="622"/>
      <c r="D3" s="622"/>
      <c r="E3" s="622"/>
      <c r="F3" s="622"/>
      <c r="G3" s="622"/>
    </row>
    <row r="4" spans="1:7" x14ac:dyDescent="0.2">
      <c r="A4" s="6" t="s">
        <v>6</v>
      </c>
      <c r="B4" s="625"/>
      <c r="C4" s="625"/>
      <c r="D4" s="625"/>
      <c r="E4" s="625"/>
      <c r="F4" s="625"/>
      <c r="G4" s="625"/>
    </row>
    <row r="5" spans="1:7" x14ac:dyDescent="0.2">
      <c r="A5" s="633" t="s">
        <v>1</v>
      </c>
      <c r="B5" s="634"/>
      <c r="C5" s="623" t="s">
        <v>2</v>
      </c>
      <c r="D5" s="630"/>
      <c r="E5" s="624"/>
      <c r="F5" s="631" t="s">
        <v>4</v>
      </c>
      <c r="G5" s="631" t="s">
        <v>5</v>
      </c>
    </row>
    <row r="6" spans="1:7" x14ac:dyDescent="0.2">
      <c r="A6" s="635"/>
      <c r="B6" s="636"/>
      <c r="C6" s="5" t="s">
        <v>3</v>
      </c>
      <c r="D6" s="5" t="s">
        <v>347</v>
      </c>
      <c r="E6" s="68"/>
      <c r="F6" s="632"/>
      <c r="G6" s="632"/>
    </row>
    <row r="7" spans="1:7" s="57" customFormat="1" ht="42.75" x14ac:dyDescent="0.2">
      <c r="A7" s="54">
        <f>A2</f>
        <v>45664</v>
      </c>
      <c r="B7" s="55">
        <v>1</v>
      </c>
      <c r="C7" s="56" t="s">
        <v>108</v>
      </c>
      <c r="D7" s="69"/>
      <c r="E7" s="73" t="s">
        <v>305</v>
      </c>
      <c r="F7" s="56" t="s">
        <v>17</v>
      </c>
      <c r="G7" s="40" t="s">
        <v>140</v>
      </c>
    </row>
    <row r="8" spans="1:7" s="57" customFormat="1" x14ac:dyDescent="0.2">
      <c r="A8" s="54">
        <f>A7</f>
        <v>45664</v>
      </c>
      <c r="B8" s="55">
        <f>B7+1</f>
        <v>2</v>
      </c>
      <c r="C8" s="56" t="s">
        <v>108</v>
      </c>
      <c r="D8" s="69"/>
      <c r="E8" s="73" t="s">
        <v>306</v>
      </c>
      <c r="F8" s="56" t="s">
        <v>17</v>
      </c>
      <c r="G8" s="40" t="s">
        <v>140</v>
      </c>
    </row>
    <row r="9" spans="1:7" s="57" customFormat="1" ht="71.25" x14ac:dyDescent="0.2">
      <c r="A9" s="54">
        <f t="shared" ref="A9:A45" si="0">A8</f>
        <v>45664</v>
      </c>
      <c r="B9" s="55">
        <f t="shared" ref="B9:B45" si="1">B8+1</f>
        <v>3</v>
      </c>
      <c r="C9" s="56" t="s">
        <v>108</v>
      </c>
      <c r="D9" s="69"/>
      <c r="E9" s="73" t="s">
        <v>307</v>
      </c>
      <c r="F9" s="56" t="s">
        <v>17</v>
      </c>
      <c r="G9" s="40" t="s">
        <v>140</v>
      </c>
    </row>
    <row r="10" spans="1:7" s="57" customFormat="1" x14ac:dyDescent="0.2">
      <c r="A10" s="54">
        <f t="shared" si="0"/>
        <v>45664</v>
      </c>
      <c r="B10" s="55">
        <f t="shared" si="1"/>
        <v>4</v>
      </c>
      <c r="C10" s="56" t="s">
        <v>108</v>
      </c>
      <c r="D10" s="69"/>
      <c r="E10" s="73" t="s">
        <v>308</v>
      </c>
      <c r="F10" s="56" t="s">
        <v>17</v>
      </c>
      <c r="G10" s="40" t="s">
        <v>140</v>
      </c>
    </row>
    <row r="11" spans="1:7" s="57" customFormat="1" ht="42.75" x14ac:dyDescent="0.2">
      <c r="A11" s="54">
        <f t="shared" si="0"/>
        <v>45664</v>
      </c>
      <c r="B11" s="55">
        <f t="shared" si="1"/>
        <v>5</v>
      </c>
      <c r="C11" s="56" t="s">
        <v>108</v>
      </c>
      <c r="D11" s="69"/>
      <c r="E11" s="73" t="s">
        <v>309</v>
      </c>
      <c r="F11" s="56" t="s">
        <v>17</v>
      </c>
      <c r="G11" s="40" t="s">
        <v>140</v>
      </c>
    </row>
    <row r="12" spans="1:7" s="57" customFormat="1" x14ac:dyDescent="0.2">
      <c r="A12" s="54">
        <f t="shared" si="0"/>
        <v>45664</v>
      </c>
      <c r="B12" s="55">
        <f t="shared" si="1"/>
        <v>6</v>
      </c>
      <c r="C12" s="56" t="s">
        <v>108</v>
      </c>
      <c r="D12" s="69"/>
      <c r="E12" s="73" t="s">
        <v>311</v>
      </c>
      <c r="F12" s="56" t="s">
        <v>17</v>
      </c>
      <c r="G12" s="40" t="s">
        <v>140</v>
      </c>
    </row>
    <row r="13" spans="1:7" s="57" customFormat="1" ht="28.5" x14ac:dyDescent="0.2">
      <c r="A13" s="54">
        <f t="shared" si="0"/>
        <v>45664</v>
      </c>
      <c r="B13" s="55">
        <f t="shared" si="1"/>
        <v>7</v>
      </c>
      <c r="C13" s="56" t="s">
        <v>108</v>
      </c>
      <c r="D13" s="69"/>
      <c r="E13" s="73" t="s">
        <v>312</v>
      </c>
      <c r="F13" s="56" t="s">
        <v>17</v>
      </c>
      <c r="G13" s="40" t="s">
        <v>140</v>
      </c>
    </row>
    <row r="14" spans="1:7" s="57" customFormat="1" x14ac:dyDescent="0.2">
      <c r="A14" s="54">
        <f t="shared" si="0"/>
        <v>45664</v>
      </c>
      <c r="B14" s="55">
        <f t="shared" si="1"/>
        <v>8</v>
      </c>
      <c r="C14" s="56" t="s">
        <v>108</v>
      </c>
      <c r="D14" s="69"/>
      <c r="E14" s="73" t="s">
        <v>313</v>
      </c>
      <c r="F14" s="56" t="s">
        <v>17</v>
      </c>
      <c r="G14" s="40" t="s">
        <v>140</v>
      </c>
    </row>
    <row r="15" spans="1:7" s="57" customFormat="1" ht="42.75" x14ac:dyDescent="0.2">
      <c r="A15" s="54">
        <f t="shared" si="0"/>
        <v>45664</v>
      </c>
      <c r="B15" s="55">
        <f t="shared" si="1"/>
        <v>9</v>
      </c>
      <c r="C15" s="56" t="s">
        <v>108</v>
      </c>
      <c r="D15" s="69"/>
      <c r="E15" s="73" t="s">
        <v>314</v>
      </c>
      <c r="F15" s="56" t="s">
        <v>17</v>
      </c>
      <c r="G15" s="40" t="s">
        <v>140</v>
      </c>
    </row>
    <row r="16" spans="1:7" s="57" customFormat="1" ht="128.25" x14ac:dyDescent="0.2">
      <c r="A16" s="54">
        <f t="shared" si="0"/>
        <v>45664</v>
      </c>
      <c r="B16" s="55">
        <f t="shared" si="1"/>
        <v>10</v>
      </c>
      <c r="C16" s="56" t="s">
        <v>78</v>
      </c>
      <c r="D16" s="69"/>
      <c r="E16" s="73" t="s">
        <v>315</v>
      </c>
      <c r="F16" s="56" t="s">
        <v>17</v>
      </c>
      <c r="G16" s="40" t="s">
        <v>140</v>
      </c>
    </row>
    <row r="17" spans="1:7" s="57" customFormat="1" ht="28.5" x14ac:dyDescent="0.2">
      <c r="A17" s="54">
        <f t="shared" si="0"/>
        <v>45664</v>
      </c>
      <c r="B17" s="55">
        <f t="shared" si="1"/>
        <v>11</v>
      </c>
      <c r="C17" s="56"/>
      <c r="D17" s="69"/>
      <c r="E17" s="73" t="s">
        <v>319</v>
      </c>
      <c r="F17" s="56" t="s">
        <v>17</v>
      </c>
      <c r="G17" s="40" t="s">
        <v>140</v>
      </c>
    </row>
    <row r="18" spans="1:7" s="57" customFormat="1" ht="42.75" x14ac:dyDescent="0.2">
      <c r="A18" s="54">
        <f t="shared" si="0"/>
        <v>45664</v>
      </c>
      <c r="B18" s="55">
        <f t="shared" si="1"/>
        <v>12</v>
      </c>
      <c r="C18" s="56" t="s">
        <v>108</v>
      </c>
      <c r="D18" s="69"/>
      <c r="E18" s="73" t="s">
        <v>320</v>
      </c>
      <c r="F18" s="56" t="s">
        <v>17</v>
      </c>
      <c r="G18" s="40" t="s">
        <v>140</v>
      </c>
    </row>
    <row r="19" spans="1:7" s="57" customFormat="1" x14ac:dyDescent="0.2">
      <c r="A19" s="54">
        <f t="shared" si="0"/>
        <v>45664</v>
      </c>
      <c r="B19" s="55">
        <f t="shared" si="1"/>
        <v>13</v>
      </c>
      <c r="C19" s="56" t="s">
        <v>108</v>
      </c>
      <c r="D19" s="69"/>
      <c r="E19" s="73" t="s">
        <v>329</v>
      </c>
      <c r="F19" s="56" t="s">
        <v>17</v>
      </c>
      <c r="G19" s="40" t="s">
        <v>140</v>
      </c>
    </row>
    <row r="20" spans="1:7" s="57" customFormat="1" x14ac:dyDescent="0.2">
      <c r="A20" s="54">
        <f t="shared" si="0"/>
        <v>45664</v>
      </c>
      <c r="B20" s="55">
        <f t="shared" si="1"/>
        <v>14</v>
      </c>
      <c r="C20" s="56" t="s">
        <v>108</v>
      </c>
      <c r="D20" s="69"/>
      <c r="E20" s="73" t="s">
        <v>330</v>
      </c>
      <c r="F20" s="56" t="s">
        <v>17</v>
      </c>
      <c r="G20" s="40" t="s">
        <v>140</v>
      </c>
    </row>
    <row r="21" spans="1:7" s="57" customFormat="1" ht="28.5" x14ac:dyDescent="0.2">
      <c r="A21" s="54">
        <f t="shared" si="0"/>
        <v>45664</v>
      </c>
      <c r="B21" s="55">
        <f t="shared" si="1"/>
        <v>15</v>
      </c>
      <c r="C21" s="56" t="s">
        <v>126</v>
      </c>
      <c r="D21" s="69"/>
      <c r="E21" s="73" t="s">
        <v>337</v>
      </c>
      <c r="F21" s="56" t="s">
        <v>17</v>
      </c>
      <c r="G21" s="40" t="s">
        <v>140</v>
      </c>
    </row>
    <row r="22" spans="1:7" s="57" customFormat="1" ht="42.75" x14ac:dyDescent="0.2">
      <c r="A22" s="54">
        <f t="shared" si="0"/>
        <v>45664</v>
      </c>
      <c r="B22" s="55">
        <f t="shared" si="1"/>
        <v>16</v>
      </c>
      <c r="C22" s="56" t="s">
        <v>71</v>
      </c>
      <c r="D22" s="69"/>
      <c r="E22" s="84" t="s">
        <v>348</v>
      </c>
      <c r="F22" s="56" t="s">
        <v>17</v>
      </c>
      <c r="G22" s="40"/>
    </row>
    <row r="23" spans="1:7" s="57" customFormat="1" ht="42.75" x14ac:dyDescent="0.2">
      <c r="A23" s="54">
        <f t="shared" si="0"/>
        <v>45664</v>
      </c>
      <c r="B23" s="55">
        <f t="shared" si="1"/>
        <v>17</v>
      </c>
      <c r="C23" s="56" t="s">
        <v>52</v>
      </c>
      <c r="D23" s="69"/>
      <c r="E23" s="73" t="s">
        <v>349</v>
      </c>
      <c r="F23" s="56" t="s">
        <v>17</v>
      </c>
      <c r="G23" s="40"/>
    </row>
    <row r="24" spans="1:7" s="57" customFormat="1" ht="42.75" x14ac:dyDescent="0.2">
      <c r="A24" s="54">
        <f t="shared" si="0"/>
        <v>45664</v>
      </c>
      <c r="B24" s="55">
        <f t="shared" si="1"/>
        <v>18</v>
      </c>
      <c r="C24" s="56" t="s">
        <v>76</v>
      </c>
      <c r="D24" s="69"/>
      <c r="E24" s="73" t="s">
        <v>350</v>
      </c>
      <c r="F24" s="56" t="s">
        <v>17</v>
      </c>
      <c r="G24" s="40"/>
    </row>
    <row r="25" spans="1:7" s="57" customFormat="1" ht="42.75" x14ac:dyDescent="0.2">
      <c r="A25" s="54">
        <f t="shared" si="0"/>
        <v>45664</v>
      </c>
      <c r="B25" s="55">
        <f t="shared" si="1"/>
        <v>19</v>
      </c>
      <c r="C25" s="56" t="s">
        <v>52</v>
      </c>
      <c r="D25" s="69"/>
      <c r="E25" s="73" t="s">
        <v>353</v>
      </c>
      <c r="F25" s="56" t="s">
        <v>17</v>
      </c>
      <c r="G25" s="40"/>
    </row>
    <row r="26" spans="1:7" s="57" customFormat="1" ht="42.75" x14ac:dyDescent="0.2">
      <c r="A26" s="54">
        <f t="shared" si="0"/>
        <v>45664</v>
      </c>
      <c r="B26" s="55">
        <f t="shared" si="1"/>
        <v>20</v>
      </c>
      <c r="C26" s="56" t="s">
        <v>52</v>
      </c>
      <c r="D26" s="69"/>
      <c r="E26" s="73" t="s">
        <v>354</v>
      </c>
      <c r="F26" s="56" t="s">
        <v>17</v>
      </c>
      <c r="G26" s="40"/>
    </row>
    <row r="27" spans="1:7" s="57" customFormat="1" ht="28.5" x14ac:dyDescent="0.2">
      <c r="A27" s="54">
        <f t="shared" si="0"/>
        <v>45664</v>
      </c>
      <c r="B27" s="55">
        <f t="shared" si="1"/>
        <v>21</v>
      </c>
      <c r="C27" s="56" t="s">
        <v>108</v>
      </c>
      <c r="D27" s="69"/>
      <c r="E27" s="73" t="s">
        <v>355</v>
      </c>
      <c r="F27" s="74" t="s">
        <v>17</v>
      </c>
      <c r="G27" s="40" t="s">
        <v>140</v>
      </c>
    </row>
    <row r="28" spans="1:7" s="57" customFormat="1" ht="28.5" x14ac:dyDescent="0.2">
      <c r="A28" s="54">
        <f t="shared" si="0"/>
        <v>45664</v>
      </c>
      <c r="B28" s="55">
        <f t="shared" si="1"/>
        <v>22</v>
      </c>
      <c r="C28" s="56" t="s">
        <v>108</v>
      </c>
      <c r="D28" s="69"/>
      <c r="E28" s="73" t="s">
        <v>356</v>
      </c>
      <c r="F28" s="56" t="s">
        <v>17</v>
      </c>
      <c r="G28" s="40" t="s">
        <v>140</v>
      </c>
    </row>
    <row r="29" spans="1:7" s="57" customFormat="1" ht="28.5" x14ac:dyDescent="0.2">
      <c r="A29" s="54">
        <f t="shared" si="0"/>
        <v>45664</v>
      </c>
      <c r="B29" s="55">
        <f t="shared" si="1"/>
        <v>23</v>
      </c>
      <c r="C29" s="56" t="s">
        <v>108</v>
      </c>
      <c r="D29" s="69"/>
      <c r="E29" s="73" t="s">
        <v>357</v>
      </c>
      <c r="F29" s="56" t="s">
        <v>17</v>
      </c>
      <c r="G29" s="40" t="s">
        <v>140</v>
      </c>
    </row>
    <row r="30" spans="1:7" s="57" customFormat="1" ht="71.25" x14ac:dyDescent="0.2">
      <c r="A30" s="54">
        <f t="shared" si="0"/>
        <v>45664</v>
      </c>
      <c r="B30" s="55">
        <f t="shared" si="1"/>
        <v>24</v>
      </c>
      <c r="C30" s="56" t="s">
        <v>78</v>
      </c>
      <c r="D30" s="69"/>
      <c r="E30" s="73" t="s">
        <v>358</v>
      </c>
      <c r="F30" s="56" t="s">
        <v>17</v>
      </c>
      <c r="G30" s="40" t="s">
        <v>140</v>
      </c>
    </row>
    <row r="31" spans="1:7" s="57" customFormat="1" ht="128.25" x14ac:dyDescent="0.2">
      <c r="A31" s="54">
        <f t="shared" si="0"/>
        <v>45664</v>
      </c>
      <c r="B31" s="55">
        <f t="shared" si="1"/>
        <v>25</v>
      </c>
      <c r="C31" s="56" t="s">
        <v>78</v>
      </c>
      <c r="D31" s="69"/>
      <c r="E31" s="73" t="s">
        <v>359</v>
      </c>
      <c r="F31" s="56" t="s">
        <v>17</v>
      </c>
      <c r="G31" s="40" t="s">
        <v>140</v>
      </c>
    </row>
    <row r="32" spans="1:7" s="57" customFormat="1" ht="42.75" x14ac:dyDescent="0.2">
      <c r="A32" s="54">
        <f t="shared" si="0"/>
        <v>45664</v>
      </c>
      <c r="B32" s="55">
        <f t="shared" si="1"/>
        <v>26</v>
      </c>
      <c r="C32" s="56" t="s">
        <v>71</v>
      </c>
      <c r="D32" s="69"/>
      <c r="E32" s="73" t="s">
        <v>360</v>
      </c>
      <c r="F32" s="56" t="s">
        <v>17</v>
      </c>
      <c r="G32" s="40" t="s">
        <v>140</v>
      </c>
    </row>
    <row r="33" spans="1:7" s="57" customFormat="1" ht="28.5" x14ac:dyDescent="0.2">
      <c r="A33" s="54">
        <f t="shared" si="0"/>
        <v>45664</v>
      </c>
      <c r="B33" s="55">
        <f t="shared" si="1"/>
        <v>27</v>
      </c>
      <c r="C33" s="56" t="s">
        <v>71</v>
      </c>
      <c r="D33" s="69"/>
      <c r="E33" s="73" t="s">
        <v>364</v>
      </c>
      <c r="F33" s="56" t="s">
        <v>17</v>
      </c>
      <c r="G33" s="40" t="s">
        <v>140</v>
      </c>
    </row>
    <row r="34" spans="1:7" s="57" customFormat="1" ht="28.5" x14ac:dyDescent="0.2">
      <c r="A34" s="54">
        <f t="shared" si="0"/>
        <v>45664</v>
      </c>
      <c r="B34" s="55">
        <f t="shared" si="1"/>
        <v>28</v>
      </c>
      <c r="C34" s="56" t="s">
        <v>108</v>
      </c>
      <c r="D34" s="69"/>
      <c r="E34" s="73" t="s">
        <v>366</v>
      </c>
      <c r="F34" s="56" t="s">
        <v>17</v>
      </c>
      <c r="G34" s="40" t="s">
        <v>140</v>
      </c>
    </row>
    <row r="35" spans="1:7" s="57" customFormat="1" ht="28.5" x14ac:dyDescent="0.2">
      <c r="A35" s="54">
        <f t="shared" si="0"/>
        <v>45664</v>
      </c>
      <c r="B35" s="55">
        <f t="shared" si="1"/>
        <v>29</v>
      </c>
      <c r="C35" s="56" t="s">
        <v>71</v>
      </c>
      <c r="D35" s="69"/>
      <c r="E35" s="73" t="s">
        <v>367</v>
      </c>
      <c r="F35" s="56" t="s">
        <v>17</v>
      </c>
      <c r="G35" s="40" t="s">
        <v>140</v>
      </c>
    </row>
    <row r="36" spans="1:7" s="57" customFormat="1" ht="42.75" x14ac:dyDescent="0.2">
      <c r="A36" s="54">
        <f t="shared" si="0"/>
        <v>45664</v>
      </c>
      <c r="B36" s="55">
        <f t="shared" si="1"/>
        <v>30</v>
      </c>
      <c r="C36" s="56" t="s">
        <v>71</v>
      </c>
      <c r="D36" s="69"/>
      <c r="E36" s="73" t="s">
        <v>368</v>
      </c>
      <c r="F36" s="56" t="s">
        <v>17</v>
      </c>
      <c r="G36" s="40" t="s">
        <v>140</v>
      </c>
    </row>
    <row r="37" spans="1:7" s="57" customFormat="1" ht="28.5" x14ac:dyDescent="0.2">
      <c r="A37" s="54">
        <f t="shared" si="0"/>
        <v>45664</v>
      </c>
      <c r="B37" s="55">
        <f t="shared" si="1"/>
        <v>31</v>
      </c>
      <c r="C37" s="56" t="s">
        <v>108</v>
      </c>
      <c r="D37" s="69"/>
      <c r="E37" s="73" t="s">
        <v>369</v>
      </c>
      <c r="F37" s="56" t="s">
        <v>17</v>
      </c>
      <c r="G37" s="40" t="s">
        <v>140</v>
      </c>
    </row>
    <row r="38" spans="1:7" s="57" customFormat="1" ht="28.5" x14ac:dyDescent="0.2">
      <c r="A38" s="54">
        <f t="shared" si="0"/>
        <v>45664</v>
      </c>
      <c r="B38" s="55">
        <f t="shared" si="1"/>
        <v>32</v>
      </c>
      <c r="C38" s="56" t="s">
        <v>71</v>
      </c>
      <c r="D38" s="69"/>
      <c r="E38" s="73" t="s">
        <v>372</v>
      </c>
      <c r="F38" s="56" t="s">
        <v>17</v>
      </c>
      <c r="G38" s="40" t="s">
        <v>140</v>
      </c>
    </row>
    <row r="39" spans="1:7" s="57" customFormat="1" ht="28.5" x14ac:dyDescent="0.2">
      <c r="A39" s="54">
        <f t="shared" si="0"/>
        <v>45664</v>
      </c>
      <c r="B39" s="55">
        <f t="shared" si="1"/>
        <v>33</v>
      </c>
      <c r="C39" s="56" t="s">
        <v>71</v>
      </c>
      <c r="D39" s="69"/>
      <c r="E39" s="73" t="s">
        <v>373</v>
      </c>
      <c r="F39" s="56" t="s">
        <v>17</v>
      </c>
      <c r="G39" s="40" t="s">
        <v>140</v>
      </c>
    </row>
    <row r="40" spans="1:7" s="57" customFormat="1" ht="42.75" x14ac:dyDescent="0.2">
      <c r="A40" s="54">
        <f t="shared" si="0"/>
        <v>45664</v>
      </c>
      <c r="B40" s="55">
        <f t="shared" si="1"/>
        <v>34</v>
      </c>
      <c r="C40" s="56" t="s">
        <v>108</v>
      </c>
      <c r="D40" s="69"/>
      <c r="E40" s="73" t="s">
        <v>374</v>
      </c>
      <c r="F40" s="56" t="s">
        <v>17</v>
      </c>
      <c r="G40" s="40" t="s">
        <v>140</v>
      </c>
    </row>
    <row r="41" spans="1:7" s="57" customFormat="1" ht="71.25" x14ac:dyDescent="0.2">
      <c r="A41" s="54">
        <f t="shared" si="0"/>
        <v>45664</v>
      </c>
      <c r="B41" s="55">
        <f t="shared" si="1"/>
        <v>35</v>
      </c>
      <c r="C41" s="56" t="s">
        <v>108</v>
      </c>
      <c r="D41" s="69"/>
      <c r="E41" s="73" t="s">
        <v>375</v>
      </c>
      <c r="F41" s="56" t="s">
        <v>17</v>
      </c>
      <c r="G41" s="40" t="s">
        <v>140</v>
      </c>
    </row>
    <row r="42" spans="1:7" s="57" customFormat="1" ht="28.5" x14ac:dyDescent="0.2">
      <c r="A42" s="54">
        <f t="shared" si="0"/>
        <v>45664</v>
      </c>
      <c r="B42" s="55">
        <f t="shared" si="1"/>
        <v>36</v>
      </c>
      <c r="C42" s="56" t="s">
        <v>108</v>
      </c>
      <c r="D42" s="69"/>
      <c r="E42" s="73" t="s">
        <v>381</v>
      </c>
      <c r="F42" s="56" t="s">
        <v>17</v>
      </c>
      <c r="G42" s="40" t="s">
        <v>140</v>
      </c>
    </row>
    <row r="43" spans="1:7" s="57" customFormat="1" ht="42.75" x14ac:dyDescent="0.2">
      <c r="A43" s="54">
        <f t="shared" si="0"/>
        <v>45664</v>
      </c>
      <c r="B43" s="55">
        <f t="shared" si="1"/>
        <v>37</v>
      </c>
      <c r="C43" s="56" t="s">
        <v>71</v>
      </c>
      <c r="D43" s="69"/>
      <c r="E43" s="73" t="s">
        <v>382</v>
      </c>
      <c r="F43" s="56" t="s">
        <v>17</v>
      </c>
      <c r="G43" s="40" t="s">
        <v>140</v>
      </c>
    </row>
    <row r="44" spans="1:7" s="57" customFormat="1" ht="42.75" x14ac:dyDescent="0.2">
      <c r="A44" s="54">
        <f t="shared" si="0"/>
        <v>45664</v>
      </c>
      <c r="B44" s="55">
        <f t="shared" si="1"/>
        <v>38</v>
      </c>
      <c r="C44" s="56" t="s">
        <v>71</v>
      </c>
      <c r="D44" s="69"/>
      <c r="E44" s="73" t="s">
        <v>383</v>
      </c>
      <c r="F44" s="56" t="s">
        <v>17</v>
      </c>
      <c r="G44" s="40" t="s">
        <v>140</v>
      </c>
    </row>
    <row r="45" spans="1:7" s="57" customFormat="1" ht="28.5" x14ac:dyDescent="0.2">
      <c r="A45" s="54">
        <f t="shared" si="0"/>
        <v>45664</v>
      </c>
      <c r="B45" s="55">
        <f t="shared" si="1"/>
        <v>39</v>
      </c>
      <c r="C45" s="56" t="s">
        <v>71</v>
      </c>
      <c r="D45" s="69"/>
      <c r="E45" s="73" t="s">
        <v>384</v>
      </c>
      <c r="F45" s="56" t="s">
        <v>17</v>
      </c>
      <c r="G45" s="40" t="s">
        <v>140</v>
      </c>
    </row>
    <row r="46" spans="1:7" x14ac:dyDescent="0.2">
      <c r="A46" s="615" t="s">
        <v>7</v>
      </c>
      <c r="B46" s="615"/>
      <c r="C46" s="615"/>
      <c r="D46" s="615"/>
      <c r="E46" s="615"/>
      <c r="F46" s="615"/>
      <c r="G46" s="615"/>
    </row>
    <row r="48" spans="1:7" x14ac:dyDescent="0.2">
      <c r="A48" s="637" t="s">
        <v>365</v>
      </c>
      <c r="B48" s="637"/>
      <c r="C48" s="637"/>
      <c r="D48" s="637"/>
      <c r="E48" s="637"/>
      <c r="F48" s="637"/>
      <c r="G48" s="637"/>
    </row>
    <row r="49" spans="1:10" x14ac:dyDescent="0.2">
      <c r="F49" s="1"/>
      <c r="I49" s="52"/>
    </row>
    <row r="50" spans="1:10" x14ac:dyDescent="0.2">
      <c r="A50" s="626"/>
      <c r="B50" s="626"/>
      <c r="C50" s="626"/>
      <c r="D50" s="626"/>
      <c r="E50" s="626"/>
      <c r="F50" s="1"/>
      <c r="H50" s="627"/>
      <c r="I50" s="627"/>
    </row>
    <row r="51" spans="1:10" x14ac:dyDescent="0.2">
      <c r="A51" s="6" t="s">
        <v>10</v>
      </c>
      <c r="B51" s="6"/>
      <c r="C51" s="6"/>
      <c r="D51" s="6"/>
      <c r="E51" s="622" t="s">
        <v>12</v>
      </c>
      <c r="F51" s="622"/>
      <c r="G51" s="6" t="s">
        <v>14</v>
      </c>
    </row>
    <row r="52" spans="1:10" x14ac:dyDescent="0.2">
      <c r="A52" s="1" t="s">
        <v>11</v>
      </c>
      <c r="E52" s="626" t="s">
        <v>13</v>
      </c>
      <c r="F52" s="626"/>
      <c r="G52" s="1" t="s">
        <v>15</v>
      </c>
    </row>
    <row r="54" spans="1:10" x14ac:dyDescent="0.2">
      <c r="I54" s="52"/>
    </row>
    <row r="55" spans="1:10" x14ac:dyDescent="0.2">
      <c r="I55" s="627"/>
      <c r="J55" s="627"/>
    </row>
    <row r="56" spans="1:10" x14ac:dyDescent="0.2">
      <c r="J56" s="6"/>
    </row>
  </sheetData>
  <mergeCells count="15">
    <mergeCell ref="I55:J55"/>
    <mergeCell ref="A48:G48"/>
    <mergeCell ref="A50:E50"/>
    <mergeCell ref="H50:I50"/>
    <mergeCell ref="E51:F51"/>
    <mergeCell ref="E52:F52"/>
    <mergeCell ref="A1:G1"/>
    <mergeCell ref="A2:G2"/>
    <mergeCell ref="A3:G3"/>
    <mergeCell ref="B4:G4"/>
    <mergeCell ref="A46:G46"/>
    <mergeCell ref="C5:E5"/>
    <mergeCell ref="G5:G6"/>
    <mergeCell ref="F5:F6"/>
    <mergeCell ref="A5:B6"/>
  </mergeCells>
  <conditionalFormatting sqref="C7 C9:C45">
    <cfRule type="cellIs" dxfId="28684" priority="62" operator="equal">
      <formula>"CATNES"</formula>
    </cfRule>
    <cfRule type="cellIs" dxfId="28683" priority="63" operator="equal">
      <formula>"FINANCE"</formula>
    </cfRule>
    <cfRule type="cellIs" dxfId="28682" priority="64" operator="equal">
      <formula>"ADMIN"</formula>
    </cfRule>
    <cfRule type="cellIs" dxfId="28681" priority="65" operator="equal">
      <formula>"ENG'G"</formula>
    </cfRule>
    <cfRule type="cellIs" dxfId="28680" priority="66" operator="equal">
      <formula>"BAC"</formula>
    </cfRule>
    <cfRule type="cellIs" dxfId="28679" priority="67" operator="equal">
      <formula>"BAC"</formula>
    </cfRule>
    <cfRule type="cellIs" dxfId="28678" priority="68" operator="equal">
      <formula>"OMS"</formula>
    </cfRule>
    <cfRule type="cellIs" dxfId="28677" priority="69" operator="equal">
      <formula>"BAC"</formula>
    </cfRule>
    <cfRule type="cellIs" dxfId="28676" priority="70" operator="equal">
      <formula>"OMS"</formula>
    </cfRule>
    <cfRule type="cellIs" dxfId="28675" priority="71" operator="equal">
      <formula>"BAC"</formula>
    </cfRule>
    <cfRule type="cellIs" dxfId="28674" priority="72" operator="equal">
      <formula>"OMS"</formula>
    </cfRule>
  </conditionalFormatting>
  <conditionalFormatting sqref="F7 F9:F26">
    <cfRule type="cellIs" dxfId="28673" priority="57" operator="equal">
      <formula>"MME"</formula>
    </cfRule>
    <cfRule type="cellIs" dxfId="28672" priority="58" operator="equal">
      <formula>"VMM"</formula>
    </cfRule>
    <cfRule type="cellIs" dxfId="28671" priority="59" operator="equal">
      <formula>"VEP"</formula>
    </cfRule>
    <cfRule type="cellIs" dxfId="28670" priority="60" operator="equal">
      <formula>"LFCP"</formula>
    </cfRule>
    <cfRule type="cellIs" dxfId="28669" priority="61" operator="equal">
      <formula>"BPB"</formula>
    </cfRule>
  </conditionalFormatting>
  <conditionalFormatting sqref="C8">
    <cfRule type="cellIs" dxfId="28668" priority="16" operator="equal">
      <formula>"CATNES"</formula>
    </cfRule>
    <cfRule type="cellIs" dxfId="28667" priority="17" operator="equal">
      <formula>"FINANCE"</formula>
    </cfRule>
    <cfRule type="cellIs" dxfId="28666" priority="18" operator="equal">
      <formula>"ADMIN"</formula>
    </cfRule>
    <cfRule type="cellIs" dxfId="28665" priority="19" operator="equal">
      <formula>"ENG'G"</formula>
    </cfRule>
    <cfRule type="cellIs" dxfId="28664" priority="20" operator="equal">
      <formula>"BAC"</formula>
    </cfRule>
    <cfRule type="cellIs" dxfId="28663" priority="21" operator="equal">
      <formula>"BAC"</formula>
    </cfRule>
    <cfRule type="cellIs" dxfId="28662" priority="22" operator="equal">
      <formula>"OMS"</formula>
    </cfRule>
    <cfRule type="cellIs" dxfId="28661" priority="23" operator="equal">
      <formula>"BAC"</formula>
    </cfRule>
    <cfRule type="cellIs" dxfId="28660" priority="24" operator="equal">
      <formula>"OMS"</formula>
    </cfRule>
    <cfRule type="cellIs" dxfId="28659" priority="25" operator="equal">
      <formula>"BAC"</formula>
    </cfRule>
    <cfRule type="cellIs" dxfId="28658" priority="26" operator="equal">
      <formula>"OMS"</formula>
    </cfRule>
  </conditionalFormatting>
  <conditionalFormatting sqref="F8">
    <cfRule type="cellIs" dxfId="28657" priority="11" operator="equal">
      <formula>"MME"</formula>
    </cfRule>
    <cfRule type="cellIs" dxfId="28656" priority="12" operator="equal">
      <formula>"VMM"</formula>
    </cfRule>
    <cfRule type="cellIs" dxfId="28655" priority="13" operator="equal">
      <formula>"VEP"</formula>
    </cfRule>
    <cfRule type="cellIs" dxfId="28654" priority="14" operator="equal">
      <formula>"LFCP"</formula>
    </cfRule>
    <cfRule type="cellIs" dxfId="28653" priority="15" operator="equal">
      <formula>"BPB"</formula>
    </cfRule>
  </conditionalFormatting>
  <conditionalFormatting sqref="F27:F33">
    <cfRule type="cellIs" dxfId="28652" priority="6" operator="equal">
      <formula>"MME"</formula>
    </cfRule>
    <cfRule type="cellIs" dxfId="28651" priority="7" operator="equal">
      <formula>"VMM"</formula>
    </cfRule>
    <cfRule type="cellIs" dxfId="28650" priority="8" operator="equal">
      <formula>"VEP"</formula>
    </cfRule>
    <cfRule type="cellIs" dxfId="28649" priority="9" operator="equal">
      <formula>"LFCP"</formula>
    </cfRule>
    <cfRule type="cellIs" dxfId="28648" priority="10" operator="equal">
      <formula>"BPB"</formula>
    </cfRule>
  </conditionalFormatting>
  <conditionalFormatting sqref="F34:F45">
    <cfRule type="cellIs" dxfId="28647" priority="1" operator="equal">
      <formula>"MME"</formula>
    </cfRule>
    <cfRule type="cellIs" dxfId="28646" priority="2" operator="equal">
      <formula>"VMM"</formula>
    </cfRule>
    <cfRule type="cellIs" dxfId="28645" priority="3" operator="equal">
      <formula>"VEP"</formula>
    </cfRule>
    <cfRule type="cellIs" dxfId="28644" priority="4" operator="equal">
      <formula>"LFCP"</formula>
    </cfRule>
    <cfRule type="cellIs" dxfId="2864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6" fitToHeight="3"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D626F5D9-DDA3-489A-AEDC-CE28193824AF}">
          <x14:formula1>
            <xm:f>DropdownLIST!$A$2:$A$7</xm:f>
          </x14:formula1>
          <xm:sqref>F7:F45</xm:sqref>
        </x14:dataValidation>
        <x14:dataValidation type="list" allowBlank="1" showInputMessage="1" showErrorMessage="1" xr:uid="{002B64AC-F99F-4F1A-AB11-32580E5EA748}">
          <x14:formula1>
            <xm:f>DropdownLIST!$A$11:$A$17</xm:f>
          </x14:formula1>
          <xm:sqref>C7:C45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754-14FB-4DAC-884E-3D4B2631B2C0}">
  <sheetPr codeName="Sheet6">
    <pageSetUpPr fitToPage="1"/>
  </sheetPr>
  <dimension ref="A1:J42"/>
  <sheetViews>
    <sheetView topLeftCell="A28"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72"/>
    <col min="7" max="7" width="23.25" style="1" customWidth="1"/>
    <col min="8" max="16384" width="9" style="1"/>
  </cols>
  <sheetData>
    <row r="1" spans="1:7" ht="15.75" x14ac:dyDescent="0.2">
      <c r="A1" s="620" t="s">
        <v>0</v>
      </c>
      <c r="B1" s="620"/>
      <c r="C1" s="620"/>
      <c r="D1" s="620"/>
      <c r="E1" s="620"/>
      <c r="F1" s="620"/>
      <c r="G1" s="620"/>
    </row>
    <row r="2" spans="1:7" x14ac:dyDescent="0.2">
      <c r="A2" s="621">
        <v>45665</v>
      </c>
      <c r="B2" s="621"/>
      <c r="C2" s="621"/>
      <c r="D2" s="621"/>
      <c r="E2" s="621"/>
      <c r="F2" s="621"/>
      <c r="G2" s="621"/>
    </row>
    <row r="3" spans="1:7" x14ac:dyDescent="0.2">
      <c r="A3" s="622" t="str">
        <f>TEXT(A2,"DDDD")</f>
        <v>Wednesday</v>
      </c>
      <c r="B3" s="622"/>
      <c r="C3" s="622"/>
      <c r="D3" s="622"/>
      <c r="E3" s="622"/>
      <c r="F3" s="622"/>
      <c r="G3" s="622"/>
    </row>
    <row r="4" spans="1:7" x14ac:dyDescent="0.2">
      <c r="A4" s="6" t="s">
        <v>6</v>
      </c>
      <c r="B4" s="625" t="s">
        <v>426</v>
      </c>
      <c r="C4" s="625"/>
      <c r="D4" s="625"/>
      <c r="E4" s="625"/>
      <c r="F4" s="625"/>
      <c r="G4" s="625"/>
    </row>
    <row r="5" spans="1:7" x14ac:dyDescent="0.2">
      <c r="A5" s="633" t="s">
        <v>1</v>
      </c>
      <c r="B5" s="634"/>
      <c r="C5" s="623" t="s">
        <v>2</v>
      </c>
      <c r="D5" s="630"/>
      <c r="E5" s="624"/>
      <c r="F5" s="631" t="s">
        <v>4</v>
      </c>
      <c r="G5" s="631" t="s">
        <v>5</v>
      </c>
    </row>
    <row r="6" spans="1:7" x14ac:dyDescent="0.2">
      <c r="A6" s="635"/>
      <c r="B6" s="636"/>
      <c r="C6" s="5" t="s">
        <v>2</v>
      </c>
      <c r="D6" s="5" t="s">
        <v>3</v>
      </c>
      <c r="E6" s="5" t="s">
        <v>347</v>
      </c>
      <c r="F6" s="632"/>
      <c r="G6" s="632"/>
    </row>
    <row r="7" spans="1:7" s="57" customFormat="1" ht="85.5" x14ac:dyDescent="0.2">
      <c r="A7" s="54">
        <f>A2</f>
        <v>45665</v>
      </c>
      <c r="B7" s="55">
        <v>1</v>
      </c>
      <c r="C7" s="40" t="s">
        <v>385</v>
      </c>
      <c r="D7" s="56" t="s">
        <v>76</v>
      </c>
      <c r="E7" s="69"/>
      <c r="F7" s="56" t="s">
        <v>17</v>
      </c>
      <c r="G7" s="40" t="s">
        <v>140</v>
      </c>
    </row>
    <row r="8" spans="1:7" s="57" customFormat="1" ht="28.5" x14ac:dyDescent="0.2">
      <c r="A8" s="54">
        <f>A7</f>
        <v>45665</v>
      </c>
      <c r="B8" s="55">
        <f>B7+1</f>
        <v>2</v>
      </c>
      <c r="C8" s="40" t="s">
        <v>386</v>
      </c>
      <c r="D8" s="56" t="s">
        <v>71</v>
      </c>
      <c r="E8" s="69"/>
      <c r="F8" s="56" t="s">
        <v>17</v>
      </c>
      <c r="G8" s="40" t="s">
        <v>140</v>
      </c>
    </row>
    <row r="9" spans="1:7" s="57" customFormat="1" ht="42.75" x14ac:dyDescent="0.2">
      <c r="A9" s="54">
        <f t="shared" ref="A9:A31" si="0">A8</f>
        <v>45665</v>
      </c>
      <c r="B9" s="55">
        <f t="shared" ref="B9:B31" si="1">B8+1</f>
        <v>3</v>
      </c>
      <c r="C9" s="40" t="s">
        <v>387</v>
      </c>
      <c r="D9" s="56" t="s">
        <v>126</v>
      </c>
      <c r="E9" s="69"/>
      <c r="F9" s="56" t="s">
        <v>17</v>
      </c>
      <c r="G9" s="40"/>
    </row>
    <row r="10" spans="1:7" s="57" customFormat="1" ht="71.25" x14ac:dyDescent="0.2">
      <c r="A10" s="54">
        <f t="shared" si="0"/>
        <v>45665</v>
      </c>
      <c r="B10" s="55">
        <f t="shared" si="1"/>
        <v>4</v>
      </c>
      <c r="C10" s="40" t="s">
        <v>390</v>
      </c>
      <c r="D10" s="56" t="s">
        <v>78</v>
      </c>
      <c r="E10" s="69"/>
      <c r="F10" s="56" t="s">
        <v>17</v>
      </c>
      <c r="G10" s="40" t="s">
        <v>140</v>
      </c>
    </row>
    <row r="11" spans="1:7" s="57" customFormat="1" ht="42.75" x14ac:dyDescent="0.2">
      <c r="A11" s="54">
        <f t="shared" si="0"/>
        <v>45665</v>
      </c>
      <c r="B11" s="55">
        <f t="shared" si="1"/>
        <v>5</v>
      </c>
      <c r="C11" s="40" t="s">
        <v>391</v>
      </c>
      <c r="D11" s="56" t="s">
        <v>71</v>
      </c>
      <c r="E11" s="69"/>
      <c r="F11" s="56" t="s">
        <v>17</v>
      </c>
      <c r="G11" s="40" t="s">
        <v>140</v>
      </c>
    </row>
    <row r="12" spans="1:7" s="57" customFormat="1" ht="42.75" x14ac:dyDescent="0.2">
      <c r="A12" s="54">
        <f t="shared" si="0"/>
        <v>45665</v>
      </c>
      <c r="B12" s="55">
        <f t="shared" si="1"/>
        <v>6</v>
      </c>
      <c r="C12" s="40" t="s">
        <v>392</v>
      </c>
      <c r="D12" s="56" t="s">
        <v>78</v>
      </c>
      <c r="E12" s="69"/>
      <c r="F12" s="56" t="s">
        <v>17</v>
      </c>
      <c r="G12" s="40" t="s">
        <v>140</v>
      </c>
    </row>
    <row r="13" spans="1:7" s="57" customFormat="1" ht="28.5" x14ac:dyDescent="0.2">
      <c r="A13" s="54">
        <f t="shared" si="0"/>
        <v>45665</v>
      </c>
      <c r="B13" s="55">
        <f t="shared" si="1"/>
        <v>7</v>
      </c>
      <c r="C13" s="40" t="s">
        <v>393</v>
      </c>
      <c r="D13" s="56" t="s">
        <v>76</v>
      </c>
      <c r="E13" s="69"/>
      <c r="F13" s="56" t="s">
        <v>17</v>
      </c>
      <c r="G13" s="40" t="s">
        <v>140</v>
      </c>
    </row>
    <row r="14" spans="1:7" s="57" customFormat="1" ht="28.5" x14ac:dyDescent="0.2">
      <c r="A14" s="54">
        <f t="shared" si="0"/>
        <v>45665</v>
      </c>
      <c r="B14" s="55">
        <f t="shared" si="1"/>
        <v>8</v>
      </c>
      <c r="C14" s="40" t="s">
        <v>397</v>
      </c>
      <c r="D14" s="56" t="s">
        <v>71</v>
      </c>
      <c r="E14" s="69"/>
      <c r="F14" s="56" t="s">
        <v>17</v>
      </c>
      <c r="G14" s="40" t="s">
        <v>140</v>
      </c>
    </row>
    <row r="15" spans="1:7" s="57" customFormat="1" ht="42.75" x14ac:dyDescent="0.2">
      <c r="A15" s="54">
        <f t="shared" si="0"/>
        <v>45665</v>
      </c>
      <c r="B15" s="55">
        <f t="shared" si="1"/>
        <v>9</v>
      </c>
      <c r="C15" s="40" t="s">
        <v>399</v>
      </c>
      <c r="D15" s="56" t="s">
        <v>108</v>
      </c>
      <c r="E15" s="69"/>
      <c r="F15" s="56" t="s">
        <v>17</v>
      </c>
      <c r="G15" s="40" t="s">
        <v>140</v>
      </c>
    </row>
    <row r="16" spans="1:7" s="57" customFormat="1" ht="99.75" x14ac:dyDescent="0.2">
      <c r="A16" s="54">
        <f t="shared" si="0"/>
        <v>45665</v>
      </c>
      <c r="B16" s="55">
        <f t="shared" si="1"/>
        <v>10</v>
      </c>
      <c r="C16" s="40" t="s">
        <v>400</v>
      </c>
      <c r="D16" s="56" t="s">
        <v>78</v>
      </c>
      <c r="E16" s="69"/>
      <c r="F16" s="56" t="s">
        <v>17</v>
      </c>
      <c r="G16" s="40" t="s">
        <v>140</v>
      </c>
    </row>
    <row r="17" spans="1:7" s="57" customFormat="1" ht="28.5" x14ac:dyDescent="0.2">
      <c r="A17" s="54">
        <f t="shared" si="0"/>
        <v>45665</v>
      </c>
      <c r="B17" s="55">
        <f t="shared" si="1"/>
        <v>11</v>
      </c>
      <c r="C17" s="40" t="s">
        <v>401</v>
      </c>
      <c r="D17" s="56" t="s">
        <v>78</v>
      </c>
      <c r="E17" s="69"/>
      <c r="F17" s="56" t="s">
        <v>17</v>
      </c>
      <c r="G17" s="40" t="s">
        <v>140</v>
      </c>
    </row>
    <row r="18" spans="1:7" s="57" customFormat="1" ht="28.5" x14ac:dyDescent="0.2">
      <c r="A18" s="54">
        <f t="shared" si="0"/>
        <v>45665</v>
      </c>
      <c r="B18" s="55">
        <f t="shared" si="1"/>
        <v>12</v>
      </c>
      <c r="C18" s="40" t="s">
        <v>402</v>
      </c>
      <c r="D18" s="56" t="s">
        <v>78</v>
      </c>
      <c r="E18" s="69"/>
      <c r="F18" s="56" t="s">
        <v>17</v>
      </c>
      <c r="G18" s="40" t="s">
        <v>140</v>
      </c>
    </row>
    <row r="19" spans="1:7" s="57" customFormat="1" x14ac:dyDescent="0.2">
      <c r="A19" s="54">
        <f t="shared" si="0"/>
        <v>45665</v>
      </c>
      <c r="B19" s="55">
        <f t="shared" si="1"/>
        <v>13</v>
      </c>
      <c r="C19" s="40" t="s">
        <v>403</v>
      </c>
      <c r="D19" s="56" t="s">
        <v>108</v>
      </c>
      <c r="E19" s="69"/>
      <c r="F19" s="56" t="s">
        <v>17</v>
      </c>
      <c r="G19" s="40" t="s">
        <v>140</v>
      </c>
    </row>
    <row r="20" spans="1:7" s="57" customFormat="1" ht="71.25" x14ac:dyDescent="0.2">
      <c r="A20" s="54">
        <f t="shared" si="0"/>
        <v>45665</v>
      </c>
      <c r="B20" s="55">
        <f t="shared" si="1"/>
        <v>14</v>
      </c>
      <c r="C20" s="40" t="s">
        <v>404</v>
      </c>
      <c r="D20" s="56" t="s">
        <v>108</v>
      </c>
      <c r="E20" s="69"/>
      <c r="F20" s="56" t="s">
        <v>17</v>
      </c>
      <c r="G20" s="40" t="s">
        <v>140</v>
      </c>
    </row>
    <row r="21" spans="1:7" s="57" customFormat="1" ht="42.75" x14ac:dyDescent="0.2">
      <c r="A21" s="54">
        <f t="shared" si="0"/>
        <v>45665</v>
      </c>
      <c r="B21" s="55">
        <f t="shared" si="1"/>
        <v>15</v>
      </c>
      <c r="C21" s="40" t="s">
        <v>405</v>
      </c>
      <c r="D21" s="56" t="s">
        <v>78</v>
      </c>
      <c r="E21" s="69"/>
      <c r="F21" s="56" t="s">
        <v>17</v>
      </c>
      <c r="G21" s="40" t="s">
        <v>140</v>
      </c>
    </row>
    <row r="22" spans="1:7" s="57" customFormat="1" ht="28.5" x14ac:dyDescent="0.2">
      <c r="A22" s="54">
        <f t="shared" si="0"/>
        <v>45665</v>
      </c>
      <c r="B22" s="55">
        <f t="shared" si="1"/>
        <v>16</v>
      </c>
      <c r="C22" s="40" t="s">
        <v>406</v>
      </c>
      <c r="D22" s="56" t="s">
        <v>78</v>
      </c>
      <c r="E22" s="69"/>
      <c r="F22" s="56" t="s">
        <v>17</v>
      </c>
      <c r="G22" s="40" t="s">
        <v>140</v>
      </c>
    </row>
    <row r="23" spans="1:7" s="57" customFormat="1" ht="71.25" x14ac:dyDescent="0.2">
      <c r="A23" s="54">
        <f t="shared" si="0"/>
        <v>45665</v>
      </c>
      <c r="B23" s="55">
        <f t="shared" si="1"/>
        <v>17</v>
      </c>
      <c r="C23" s="40" t="s">
        <v>407</v>
      </c>
      <c r="D23" s="56" t="s">
        <v>108</v>
      </c>
      <c r="E23" s="69"/>
      <c r="F23" s="56" t="s">
        <v>17</v>
      </c>
      <c r="G23" s="40" t="s">
        <v>140</v>
      </c>
    </row>
    <row r="24" spans="1:7" s="57" customFormat="1" ht="28.5" x14ac:dyDescent="0.2">
      <c r="A24" s="54">
        <f t="shared" si="0"/>
        <v>45665</v>
      </c>
      <c r="B24" s="55">
        <f t="shared" si="1"/>
        <v>18</v>
      </c>
      <c r="C24" s="40" t="s">
        <v>408</v>
      </c>
      <c r="D24" s="56" t="s">
        <v>76</v>
      </c>
      <c r="E24" s="75"/>
      <c r="F24" s="56" t="s">
        <v>17</v>
      </c>
      <c r="G24" s="76" t="s">
        <v>140</v>
      </c>
    </row>
    <row r="25" spans="1:7" s="57" customFormat="1" ht="42.75" x14ac:dyDescent="0.2">
      <c r="A25" s="54">
        <f t="shared" si="0"/>
        <v>45665</v>
      </c>
      <c r="B25" s="55">
        <f t="shared" si="1"/>
        <v>19</v>
      </c>
      <c r="C25" s="40" t="s">
        <v>409</v>
      </c>
      <c r="D25" s="56" t="s">
        <v>78</v>
      </c>
      <c r="E25" s="75"/>
      <c r="F25" s="56" t="s">
        <v>17</v>
      </c>
      <c r="G25" s="76" t="s">
        <v>140</v>
      </c>
    </row>
    <row r="26" spans="1:7" s="57" customFormat="1" ht="42.75" x14ac:dyDescent="0.2">
      <c r="A26" s="54">
        <f t="shared" si="0"/>
        <v>45665</v>
      </c>
      <c r="B26" s="55">
        <f t="shared" si="1"/>
        <v>20</v>
      </c>
      <c r="C26" s="40" t="s">
        <v>410</v>
      </c>
      <c r="D26" s="56" t="s">
        <v>71</v>
      </c>
      <c r="E26" s="75"/>
      <c r="F26" s="56" t="s">
        <v>17</v>
      </c>
      <c r="G26" s="76" t="s">
        <v>140</v>
      </c>
    </row>
    <row r="27" spans="1:7" s="57" customFormat="1" ht="57" x14ac:dyDescent="0.2">
      <c r="A27" s="54">
        <f t="shared" si="0"/>
        <v>45665</v>
      </c>
      <c r="B27" s="55">
        <f t="shared" si="1"/>
        <v>21</v>
      </c>
      <c r="C27" s="40" t="s">
        <v>411</v>
      </c>
      <c r="D27" s="56" t="s">
        <v>78</v>
      </c>
      <c r="E27" s="75"/>
      <c r="F27" s="56" t="s">
        <v>17</v>
      </c>
      <c r="G27" s="76" t="s">
        <v>140</v>
      </c>
    </row>
    <row r="28" spans="1:7" s="57" customFormat="1" ht="57" x14ac:dyDescent="0.2">
      <c r="A28" s="54">
        <f t="shared" si="0"/>
        <v>45665</v>
      </c>
      <c r="B28" s="55">
        <f t="shared" si="1"/>
        <v>22</v>
      </c>
      <c r="C28" s="40" t="s">
        <v>412</v>
      </c>
      <c r="D28" s="56" t="s">
        <v>71</v>
      </c>
      <c r="E28" s="75"/>
      <c r="F28" s="56" t="s">
        <v>17</v>
      </c>
      <c r="G28" s="76" t="s">
        <v>140</v>
      </c>
    </row>
    <row r="29" spans="1:7" s="57" customFormat="1" x14ac:dyDescent="0.2">
      <c r="A29" s="54">
        <f t="shared" si="0"/>
        <v>45665</v>
      </c>
      <c r="B29" s="55">
        <f t="shared" si="1"/>
        <v>23</v>
      </c>
      <c r="C29" s="40" t="s">
        <v>413</v>
      </c>
      <c r="D29" s="56" t="s">
        <v>71</v>
      </c>
      <c r="E29" s="75"/>
      <c r="F29" s="56" t="s">
        <v>17</v>
      </c>
      <c r="G29" s="76" t="s">
        <v>140</v>
      </c>
    </row>
    <row r="30" spans="1:7" s="57" customFormat="1" ht="28.5" x14ac:dyDescent="0.2">
      <c r="A30" s="54">
        <f t="shared" si="0"/>
        <v>45665</v>
      </c>
      <c r="B30" s="55">
        <f t="shared" si="1"/>
        <v>24</v>
      </c>
      <c r="C30" s="40" t="s">
        <v>420</v>
      </c>
      <c r="D30" s="56" t="s">
        <v>71</v>
      </c>
      <c r="E30" s="75"/>
      <c r="F30" s="56" t="s">
        <v>17</v>
      </c>
      <c r="G30" s="76" t="s">
        <v>140</v>
      </c>
    </row>
    <row r="31" spans="1:7" s="57" customFormat="1" ht="42.75" x14ac:dyDescent="0.2">
      <c r="A31" s="54">
        <f t="shared" si="0"/>
        <v>45665</v>
      </c>
      <c r="B31" s="55">
        <f t="shared" si="1"/>
        <v>25</v>
      </c>
      <c r="C31" s="40" t="s">
        <v>421</v>
      </c>
      <c r="D31" s="56" t="s">
        <v>108</v>
      </c>
      <c r="E31" s="75"/>
      <c r="F31" s="56" t="s">
        <v>17</v>
      </c>
      <c r="G31" s="76" t="s">
        <v>140</v>
      </c>
    </row>
    <row r="32" spans="1:7" x14ac:dyDescent="0.2">
      <c r="A32" s="615" t="s">
        <v>7</v>
      </c>
      <c r="B32" s="615"/>
      <c r="C32" s="615"/>
      <c r="D32" s="615"/>
      <c r="E32" s="615"/>
      <c r="F32" s="615"/>
      <c r="G32" s="615"/>
    </row>
    <row r="34" spans="1:10" x14ac:dyDescent="0.2">
      <c r="A34" s="637" t="s">
        <v>365</v>
      </c>
      <c r="B34" s="637"/>
      <c r="C34" s="637"/>
      <c r="D34" s="637"/>
      <c r="E34" s="637"/>
      <c r="F34" s="637"/>
      <c r="G34" s="637"/>
    </row>
    <row r="35" spans="1:10" x14ac:dyDescent="0.2">
      <c r="F35" s="1"/>
      <c r="I35" s="72"/>
    </row>
    <row r="36" spans="1:10" x14ac:dyDescent="0.2">
      <c r="F36" s="1"/>
      <c r="H36" s="627"/>
      <c r="I36" s="627"/>
    </row>
    <row r="37" spans="1:10" x14ac:dyDescent="0.2">
      <c r="A37" s="6" t="s">
        <v>10</v>
      </c>
      <c r="B37" s="6"/>
      <c r="D37" s="622" t="s">
        <v>12</v>
      </c>
      <c r="E37" s="622"/>
      <c r="F37" s="622"/>
      <c r="G37" s="6" t="s">
        <v>14</v>
      </c>
    </row>
    <row r="38" spans="1:10" x14ac:dyDescent="0.2">
      <c r="A38" s="1" t="s">
        <v>11</v>
      </c>
      <c r="D38" s="626" t="s">
        <v>13</v>
      </c>
      <c r="E38" s="626"/>
      <c r="F38" s="626"/>
      <c r="G38" s="1" t="s">
        <v>15</v>
      </c>
    </row>
    <row r="40" spans="1:10" x14ac:dyDescent="0.2">
      <c r="I40" s="72"/>
    </row>
    <row r="41" spans="1:10" x14ac:dyDescent="0.2">
      <c r="I41" s="627"/>
      <c r="J41" s="627"/>
    </row>
    <row r="42" spans="1:10" x14ac:dyDescent="0.2">
      <c r="J42" s="6"/>
    </row>
  </sheetData>
  <mergeCells count="14">
    <mergeCell ref="I41:J41"/>
    <mergeCell ref="A32:G32"/>
    <mergeCell ref="A34:G34"/>
    <mergeCell ref="H36:I36"/>
    <mergeCell ref="D38:F38"/>
    <mergeCell ref="D37:F37"/>
    <mergeCell ref="A1:G1"/>
    <mergeCell ref="A2:G2"/>
    <mergeCell ref="A3:G3"/>
    <mergeCell ref="B4:G4"/>
    <mergeCell ref="A5:B6"/>
    <mergeCell ref="C5:E5"/>
    <mergeCell ref="F5:F6"/>
    <mergeCell ref="G5:G6"/>
  </mergeCells>
  <conditionalFormatting sqref="D7 D9:D21 D23:D31">
    <cfRule type="cellIs" dxfId="28642" priority="108" operator="equal">
      <formula>"CATNES"</formula>
    </cfRule>
    <cfRule type="cellIs" dxfId="28641" priority="109" operator="equal">
      <formula>"FINANCE"</formula>
    </cfRule>
    <cfRule type="cellIs" dxfId="28640" priority="110" operator="equal">
      <formula>"ADMIN"</formula>
    </cfRule>
    <cfRule type="cellIs" dxfId="28639" priority="111" operator="equal">
      <formula>"ENG'G"</formula>
    </cfRule>
    <cfRule type="cellIs" dxfId="28638" priority="112" operator="equal">
      <formula>"BAC"</formula>
    </cfRule>
    <cfRule type="cellIs" dxfId="28637" priority="113" operator="equal">
      <formula>"BAC"</formula>
    </cfRule>
    <cfRule type="cellIs" dxfId="28636" priority="114" operator="equal">
      <formula>"OMS"</formula>
    </cfRule>
    <cfRule type="cellIs" dxfId="28635" priority="115" operator="equal">
      <formula>"BAC"</formula>
    </cfRule>
    <cfRule type="cellIs" dxfId="28634" priority="116" operator="equal">
      <formula>"OMS"</formula>
    </cfRule>
    <cfRule type="cellIs" dxfId="28633" priority="117" operator="equal">
      <formula>"BAC"</formula>
    </cfRule>
    <cfRule type="cellIs" dxfId="28632" priority="118" operator="equal">
      <formula>"OMS"</formula>
    </cfRule>
  </conditionalFormatting>
  <conditionalFormatting sqref="F7 F23:F31">
    <cfRule type="cellIs" dxfId="28631" priority="103" operator="equal">
      <formula>"MME"</formula>
    </cfRule>
    <cfRule type="cellIs" dxfId="28630" priority="104" operator="equal">
      <formula>"VMM"</formula>
    </cfRule>
    <cfRule type="cellIs" dxfId="28629" priority="105" operator="equal">
      <formula>"VEP"</formula>
    </cfRule>
    <cfRule type="cellIs" dxfId="28628" priority="106" operator="equal">
      <formula>"LFCP"</formula>
    </cfRule>
    <cfRule type="cellIs" dxfId="28627" priority="107" operator="equal">
      <formula>"BPB"</formula>
    </cfRule>
  </conditionalFormatting>
  <conditionalFormatting sqref="D8">
    <cfRule type="cellIs" dxfId="28626" priority="92" operator="equal">
      <formula>"CATNES"</formula>
    </cfRule>
    <cfRule type="cellIs" dxfId="28625" priority="93" operator="equal">
      <formula>"FINANCE"</formula>
    </cfRule>
    <cfRule type="cellIs" dxfId="28624" priority="94" operator="equal">
      <formula>"ADMIN"</formula>
    </cfRule>
    <cfRule type="cellIs" dxfId="28623" priority="95" operator="equal">
      <formula>"ENG'G"</formula>
    </cfRule>
    <cfRule type="cellIs" dxfId="28622" priority="96" operator="equal">
      <formula>"BAC"</formula>
    </cfRule>
    <cfRule type="cellIs" dxfId="28621" priority="97" operator="equal">
      <formula>"BAC"</formula>
    </cfRule>
    <cfRule type="cellIs" dxfId="28620" priority="98" operator="equal">
      <formula>"OMS"</formula>
    </cfRule>
    <cfRule type="cellIs" dxfId="28619" priority="99" operator="equal">
      <formula>"BAC"</formula>
    </cfRule>
    <cfRule type="cellIs" dxfId="28618" priority="100" operator="equal">
      <formula>"OMS"</formula>
    </cfRule>
    <cfRule type="cellIs" dxfId="28617" priority="101" operator="equal">
      <formula>"BAC"</formula>
    </cfRule>
    <cfRule type="cellIs" dxfId="28616" priority="102" operator="equal">
      <formula>"OMS"</formula>
    </cfRule>
  </conditionalFormatting>
  <conditionalFormatting sqref="F8">
    <cfRule type="cellIs" dxfId="28615" priority="72" operator="equal">
      <formula>"MME"</formula>
    </cfRule>
    <cfRule type="cellIs" dxfId="28614" priority="73" operator="equal">
      <formula>"VMM"</formula>
    </cfRule>
    <cfRule type="cellIs" dxfId="28613" priority="74" operator="equal">
      <formula>"VEP"</formula>
    </cfRule>
    <cfRule type="cellIs" dxfId="28612" priority="75" operator="equal">
      <formula>"LFCP"</formula>
    </cfRule>
    <cfRule type="cellIs" dxfId="28611" priority="76" operator="equal">
      <formula>"BPB"</formula>
    </cfRule>
  </conditionalFormatting>
  <conditionalFormatting sqref="F9">
    <cfRule type="cellIs" dxfId="28610" priority="67" operator="equal">
      <formula>"MME"</formula>
    </cfRule>
    <cfRule type="cellIs" dxfId="28609" priority="68" operator="equal">
      <formula>"VMM"</formula>
    </cfRule>
    <cfRule type="cellIs" dxfId="28608" priority="69" operator="equal">
      <formula>"VEP"</formula>
    </cfRule>
    <cfRule type="cellIs" dxfId="28607" priority="70" operator="equal">
      <formula>"LFCP"</formula>
    </cfRule>
    <cfRule type="cellIs" dxfId="28606" priority="71" operator="equal">
      <formula>"BPB"</formula>
    </cfRule>
  </conditionalFormatting>
  <conditionalFormatting sqref="F10:F11">
    <cfRule type="cellIs" dxfId="28605" priority="62" operator="equal">
      <formula>"MME"</formula>
    </cfRule>
    <cfRule type="cellIs" dxfId="28604" priority="63" operator="equal">
      <formula>"VMM"</formula>
    </cfRule>
    <cfRule type="cellIs" dxfId="28603" priority="64" operator="equal">
      <formula>"VEP"</formula>
    </cfRule>
    <cfRule type="cellIs" dxfId="28602" priority="65" operator="equal">
      <formula>"LFCP"</formula>
    </cfRule>
    <cfRule type="cellIs" dxfId="28601" priority="66" operator="equal">
      <formula>"BPB"</formula>
    </cfRule>
  </conditionalFormatting>
  <conditionalFormatting sqref="F12">
    <cfRule type="cellIs" dxfId="28600" priority="57" operator="equal">
      <formula>"MME"</formula>
    </cfRule>
    <cfRule type="cellIs" dxfId="28599" priority="58" operator="equal">
      <formula>"VMM"</formula>
    </cfRule>
    <cfRule type="cellIs" dxfId="28598" priority="59" operator="equal">
      <formula>"VEP"</formula>
    </cfRule>
    <cfRule type="cellIs" dxfId="28597" priority="60" operator="equal">
      <formula>"LFCP"</formula>
    </cfRule>
    <cfRule type="cellIs" dxfId="28596" priority="61" operator="equal">
      <formula>"BPB"</formula>
    </cfRule>
  </conditionalFormatting>
  <conditionalFormatting sqref="F13">
    <cfRule type="cellIs" dxfId="28595" priority="52" operator="equal">
      <formula>"MME"</formula>
    </cfRule>
    <cfRule type="cellIs" dxfId="28594" priority="53" operator="equal">
      <formula>"VMM"</formula>
    </cfRule>
    <cfRule type="cellIs" dxfId="28593" priority="54" operator="equal">
      <formula>"VEP"</formula>
    </cfRule>
    <cfRule type="cellIs" dxfId="28592" priority="55" operator="equal">
      <formula>"LFCP"</formula>
    </cfRule>
    <cfRule type="cellIs" dxfId="28591" priority="56" operator="equal">
      <formula>"BPB"</formula>
    </cfRule>
  </conditionalFormatting>
  <conditionalFormatting sqref="F14">
    <cfRule type="cellIs" dxfId="28590" priority="47" operator="equal">
      <formula>"MME"</formula>
    </cfRule>
    <cfRule type="cellIs" dxfId="28589" priority="48" operator="equal">
      <formula>"VMM"</formula>
    </cfRule>
    <cfRule type="cellIs" dxfId="28588" priority="49" operator="equal">
      <formula>"VEP"</formula>
    </cfRule>
    <cfRule type="cellIs" dxfId="28587" priority="50" operator="equal">
      <formula>"LFCP"</formula>
    </cfRule>
    <cfRule type="cellIs" dxfId="28586" priority="51" operator="equal">
      <formula>"BPB"</formula>
    </cfRule>
  </conditionalFormatting>
  <conditionalFormatting sqref="F15">
    <cfRule type="cellIs" dxfId="28585" priority="42" operator="equal">
      <formula>"MME"</formula>
    </cfRule>
    <cfRule type="cellIs" dxfId="28584" priority="43" operator="equal">
      <formula>"VMM"</formula>
    </cfRule>
    <cfRule type="cellIs" dxfId="28583" priority="44" operator="equal">
      <formula>"VEP"</formula>
    </cfRule>
    <cfRule type="cellIs" dxfId="28582" priority="45" operator="equal">
      <formula>"LFCP"</formula>
    </cfRule>
    <cfRule type="cellIs" dxfId="28581" priority="46" operator="equal">
      <formula>"BPB"</formula>
    </cfRule>
  </conditionalFormatting>
  <conditionalFormatting sqref="F16">
    <cfRule type="cellIs" dxfId="28580" priority="37" operator="equal">
      <formula>"MME"</formula>
    </cfRule>
    <cfRule type="cellIs" dxfId="28579" priority="38" operator="equal">
      <formula>"VMM"</formula>
    </cfRule>
    <cfRule type="cellIs" dxfId="28578" priority="39" operator="equal">
      <formula>"VEP"</formula>
    </cfRule>
    <cfRule type="cellIs" dxfId="28577" priority="40" operator="equal">
      <formula>"LFCP"</formula>
    </cfRule>
    <cfRule type="cellIs" dxfId="28576" priority="41" operator="equal">
      <formula>"BPB"</formula>
    </cfRule>
  </conditionalFormatting>
  <conditionalFormatting sqref="F17:F18">
    <cfRule type="cellIs" dxfId="28575" priority="32" operator="equal">
      <formula>"MME"</formula>
    </cfRule>
    <cfRule type="cellIs" dxfId="28574" priority="33" operator="equal">
      <formula>"VMM"</formula>
    </cfRule>
    <cfRule type="cellIs" dxfId="28573" priority="34" operator="equal">
      <formula>"VEP"</formula>
    </cfRule>
    <cfRule type="cellIs" dxfId="28572" priority="35" operator="equal">
      <formula>"LFCP"</formula>
    </cfRule>
    <cfRule type="cellIs" dxfId="28571" priority="36" operator="equal">
      <formula>"BPB"</formula>
    </cfRule>
  </conditionalFormatting>
  <conditionalFormatting sqref="F19">
    <cfRule type="cellIs" dxfId="28570" priority="27" operator="equal">
      <formula>"MME"</formula>
    </cfRule>
    <cfRule type="cellIs" dxfId="28569" priority="28" operator="equal">
      <formula>"VMM"</formula>
    </cfRule>
    <cfRule type="cellIs" dxfId="28568" priority="29" operator="equal">
      <formula>"VEP"</formula>
    </cfRule>
    <cfRule type="cellIs" dxfId="28567" priority="30" operator="equal">
      <formula>"LFCP"</formula>
    </cfRule>
    <cfRule type="cellIs" dxfId="28566" priority="31" operator="equal">
      <formula>"BPB"</formula>
    </cfRule>
  </conditionalFormatting>
  <conditionalFormatting sqref="F20:F21">
    <cfRule type="cellIs" dxfId="28565" priority="22" operator="equal">
      <formula>"MME"</formula>
    </cfRule>
    <cfRule type="cellIs" dxfId="28564" priority="23" operator="equal">
      <formula>"VMM"</formula>
    </cfRule>
    <cfRule type="cellIs" dxfId="28563" priority="24" operator="equal">
      <formula>"VEP"</formula>
    </cfRule>
    <cfRule type="cellIs" dxfId="28562" priority="25" operator="equal">
      <formula>"LFCP"</formula>
    </cfRule>
    <cfRule type="cellIs" dxfId="28561" priority="26" operator="equal">
      <formula>"BPB"</formula>
    </cfRule>
  </conditionalFormatting>
  <conditionalFormatting sqref="D22">
    <cfRule type="cellIs" dxfId="28560" priority="11" operator="equal">
      <formula>"CATNES"</formula>
    </cfRule>
    <cfRule type="cellIs" dxfId="28559" priority="12" operator="equal">
      <formula>"FINANCE"</formula>
    </cfRule>
    <cfRule type="cellIs" dxfId="28558" priority="13" operator="equal">
      <formula>"ADMIN"</formula>
    </cfRule>
    <cfRule type="cellIs" dxfId="28557" priority="14" operator="equal">
      <formula>"ENG'G"</formula>
    </cfRule>
    <cfRule type="cellIs" dxfId="28556" priority="15" operator="equal">
      <formula>"BAC"</formula>
    </cfRule>
    <cfRule type="cellIs" dxfId="28555" priority="16" operator="equal">
      <formula>"BAC"</formula>
    </cfRule>
    <cfRule type="cellIs" dxfId="28554" priority="17" operator="equal">
      <formula>"OMS"</formula>
    </cfRule>
    <cfRule type="cellIs" dxfId="28553" priority="18" operator="equal">
      <formula>"BAC"</formula>
    </cfRule>
    <cfRule type="cellIs" dxfId="28552" priority="19" operator="equal">
      <formula>"OMS"</formula>
    </cfRule>
    <cfRule type="cellIs" dxfId="28551" priority="20" operator="equal">
      <formula>"BAC"</formula>
    </cfRule>
    <cfRule type="cellIs" dxfId="28550" priority="21" operator="equal">
      <formula>"OMS"</formula>
    </cfRule>
  </conditionalFormatting>
  <conditionalFormatting sqref="F22">
    <cfRule type="cellIs" dxfId="28549" priority="6" operator="equal">
      <formula>"MME"</formula>
    </cfRule>
    <cfRule type="cellIs" dxfId="28548" priority="7" operator="equal">
      <formula>"VMM"</formula>
    </cfRule>
    <cfRule type="cellIs" dxfId="28547" priority="8" operator="equal">
      <formula>"VEP"</formula>
    </cfRule>
    <cfRule type="cellIs" dxfId="28546" priority="9" operator="equal">
      <formula>"LFCP"</formula>
    </cfRule>
    <cfRule type="cellIs" dxfId="28545" priority="10"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3"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E20D6FD-D51D-4D43-BBED-46D944C8DFEF}">
          <x14:formula1>
            <xm:f>DropdownLIST!$A$11:$A$17</xm:f>
          </x14:formula1>
          <xm:sqref>D7:D31</xm:sqref>
        </x14:dataValidation>
        <x14:dataValidation type="list" allowBlank="1" showInputMessage="1" showErrorMessage="1" xr:uid="{4FD98C54-9593-4B98-84C4-8E7C9B1B73A0}">
          <x14:formula1>
            <xm:f>DropdownLIST!$A$2:$A$7</xm:f>
          </x14:formula1>
          <xm:sqref>F7:F31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7F23-620E-4FF6-A83A-609718DBFC5D}">
  <sheetPr codeName="Sheet7">
    <pageSetUpPr fitToPage="1"/>
  </sheetPr>
  <dimension ref="A1:J58"/>
  <sheetViews>
    <sheetView topLeftCell="A29"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77"/>
    <col min="7" max="7" width="23.25" style="1" customWidth="1"/>
    <col min="8" max="16384" width="9" style="1"/>
  </cols>
  <sheetData>
    <row r="1" spans="1:7" ht="15.75" x14ac:dyDescent="0.2">
      <c r="A1" s="620" t="s">
        <v>0</v>
      </c>
      <c r="B1" s="620"/>
      <c r="C1" s="620"/>
      <c r="D1" s="620"/>
      <c r="E1" s="620"/>
      <c r="F1" s="620"/>
      <c r="G1" s="620"/>
    </row>
    <row r="2" spans="1:7" x14ac:dyDescent="0.2">
      <c r="A2" s="621">
        <v>45666</v>
      </c>
      <c r="B2" s="621"/>
      <c r="C2" s="621"/>
      <c r="D2" s="621"/>
      <c r="E2" s="621"/>
      <c r="F2" s="621"/>
      <c r="G2" s="621"/>
    </row>
    <row r="3" spans="1:7" x14ac:dyDescent="0.2">
      <c r="A3" s="622" t="str">
        <f>TEXT(A2,"DDDD")</f>
        <v>Thursday</v>
      </c>
      <c r="B3" s="622"/>
      <c r="C3" s="622"/>
      <c r="D3" s="622"/>
      <c r="E3" s="622"/>
      <c r="F3" s="622"/>
      <c r="G3" s="622"/>
    </row>
    <row r="4" spans="1:7" x14ac:dyDescent="0.2">
      <c r="A4" s="6" t="s">
        <v>6</v>
      </c>
      <c r="B4" s="625" t="s">
        <v>422</v>
      </c>
      <c r="C4" s="625"/>
      <c r="D4" s="625"/>
      <c r="E4" s="625"/>
      <c r="F4" s="625"/>
      <c r="G4" s="625"/>
    </row>
    <row r="5" spans="1:7" x14ac:dyDescent="0.2">
      <c r="A5" s="633" t="s">
        <v>1</v>
      </c>
      <c r="B5" s="634"/>
      <c r="C5" s="623" t="s">
        <v>2</v>
      </c>
      <c r="D5" s="630"/>
      <c r="E5" s="624"/>
      <c r="F5" s="631" t="s">
        <v>4</v>
      </c>
      <c r="G5" s="631" t="s">
        <v>5</v>
      </c>
    </row>
    <row r="6" spans="1:7" x14ac:dyDescent="0.2">
      <c r="A6" s="635"/>
      <c r="B6" s="636"/>
      <c r="C6" s="5" t="s">
        <v>2</v>
      </c>
      <c r="D6" s="5" t="s">
        <v>3</v>
      </c>
      <c r="E6" s="5" t="s">
        <v>347</v>
      </c>
      <c r="F6" s="632"/>
      <c r="G6" s="632"/>
    </row>
    <row r="7" spans="1:7" s="57" customFormat="1" ht="28.5" x14ac:dyDescent="0.2">
      <c r="A7" s="54">
        <f>A2</f>
        <v>45666</v>
      </c>
      <c r="B7" s="55">
        <v>1</v>
      </c>
      <c r="C7" s="40" t="s">
        <v>423</v>
      </c>
      <c r="D7" s="56" t="s">
        <v>71</v>
      </c>
      <c r="E7" s="69"/>
      <c r="F7" s="56" t="s">
        <v>18</v>
      </c>
      <c r="G7" s="40" t="s">
        <v>140</v>
      </c>
    </row>
    <row r="8" spans="1:7" s="57" customFormat="1" ht="28.5" x14ac:dyDescent="0.2">
      <c r="A8" s="54">
        <f>A7</f>
        <v>45666</v>
      </c>
      <c r="B8" s="55">
        <f>B7+1</f>
        <v>2</v>
      </c>
      <c r="C8" s="40" t="s">
        <v>424</v>
      </c>
      <c r="D8" s="56" t="s">
        <v>71</v>
      </c>
      <c r="E8" s="69"/>
      <c r="F8" s="56" t="s">
        <v>18</v>
      </c>
      <c r="G8" s="40" t="s">
        <v>140</v>
      </c>
    </row>
    <row r="9" spans="1:7" s="57" customFormat="1" ht="85.5" x14ac:dyDescent="0.2">
      <c r="A9" s="54">
        <f t="shared" ref="A9:A47" si="0">A8</f>
        <v>45666</v>
      </c>
      <c r="B9" s="55">
        <f t="shared" ref="B9:B47" si="1">B8+1</f>
        <v>3</v>
      </c>
      <c r="C9" s="40" t="s">
        <v>425</v>
      </c>
      <c r="D9" s="56" t="s">
        <v>108</v>
      </c>
      <c r="E9" s="69"/>
      <c r="F9" s="56" t="s">
        <v>18</v>
      </c>
      <c r="G9" s="40" t="s">
        <v>140</v>
      </c>
    </row>
    <row r="10" spans="1:7" s="57" customFormat="1" ht="42.75" x14ac:dyDescent="0.2">
      <c r="A10" s="54">
        <f t="shared" si="0"/>
        <v>45666</v>
      </c>
      <c r="B10" s="55">
        <f t="shared" si="1"/>
        <v>4</v>
      </c>
      <c r="C10" s="40" t="s">
        <v>447</v>
      </c>
      <c r="D10" s="56" t="s">
        <v>71</v>
      </c>
      <c r="E10" s="69"/>
      <c r="F10" s="56" t="s">
        <v>17</v>
      </c>
      <c r="G10" s="40" t="s">
        <v>140</v>
      </c>
    </row>
    <row r="11" spans="1:7" s="57" customFormat="1" ht="42.75" x14ac:dyDescent="0.2">
      <c r="A11" s="54">
        <f t="shared" si="0"/>
        <v>45666</v>
      </c>
      <c r="B11" s="55">
        <f t="shared" si="1"/>
        <v>5</v>
      </c>
      <c r="C11" s="40" t="s">
        <v>431</v>
      </c>
      <c r="D11" s="56"/>
      <c r="E11" s="69"/>
      <c r="F11" s="56" t="s">
        <v>18</v>
      </c>
      <c r="G11" s="40" t="s">
        <v>140</v>
      </c>
    </row>
    <row r="12" spans="1:7" s="57" customFormat="1" ht="28.5" x14ac:dyDescent="0.2">
      <c r="A12" s="54">
        <f t="shared" si="0"/>
        <v>45666</v>
      </c>
      <c r="B12" s="55">
        <f t="shared" si="1"/>
        <v>6</v>
      </c>
      <c r="C12" s="40" t="s">
        <v>434</v>
      </c>
      <c r="D12" s="56" t="s">
        <v>52</v>
      </c>
      <c r="E12" s="69"/>
      <c r="F12" s="56" t="s">
        <v>17</v>
      </c>
      <c r="G12" s="40"/>
    </row>
    <row r="13" spans="1:7" s="57" customFormat="1" ht="28.5" x14ac:dyDescent="0.2">
      <c r="A13" s="54">
        <f t="shared" si="0"/>
        <v>45666</v>
      </c>
      <c r="B13" s="55">
        <f t="shared" si="1"/>
        <v>7</v>
      </c>
      <c r="C13" s="40" t="s">
        <v>448</v>
      </c>
      <c r="D13" s="56" t="s">
        <v>78</v>
      </c>
      <c r="E13" s="69"/>
      <c r="F13" s="56" t="s">
        <v>17</v>
      </c>
      <c r="G13" s="40"/>
    </row>
    <row r="14" spans="1:7" s="57" customFormat="1" ht="28.5" x14ac:dyDescent="0.2">
      <c r="A14" s="54">
        <f t="shared" si="0"/>
        <v>45666</v>
      </c>
      <c r="B14" s="55">
        <f t="shared" si="1"/>
        <v>8</v>
      </c>
      <c r="C14" s="40" t="s">
        <v>437</v>
      </c>
      <c r="D14" s="56" t="s">
        <v>71</v>
      </c>
      <c r="E14" s="69"/>
      <c r="F14" s="56" t="s">
        <v>18</v>
      </c>
      <c r="G14" s="40" t="s">
        <v>140</v>
      </c>
    </row>
    <row r="15" spans="1:7" s="57" customFormat="1" ht="28.5" x14ac:dyDescent="0.2">
      <c r="A15" s="54">
        <f t="shared" si="0"/>
        <v>45666</v>
      </c>
      <c r="B15" s="55">
        <f t="shared" si="1"/>
        <v>9</v>
      </c>
      <c r="C15" s="40" t="s">
        <v>438</v>
      </c>
      <c r="D15" s="56" t="s">
        <v>108</v>
      </c>
      <c r="E15" s="69"/>
      <c r="F15" s="56" t="s">
        <v>18</v>
      </c>
      <c r="G15" s="40" t="s">
        <v>140</v>
      </c>
    </row>
    <row r="16" spans="1:7" s="57" customFormat="1" ht="42.75" x14ac:dyDescent="0.2">
      <c r="A16" s="54">
        <f t="shared" si="0"/>
        <v>45666</v>
      </c>
      <c r="B16" s="55">
        <f t="shared" si="1"/>
        <v>10</v>
      </c>
      <c r="C16" s="40" t="s">
        <v>439</v>
      </c>
      <c r="D16" s="56" t="s">
        <v>71</v>
      </c>
      <c r="E16" s="69"/>
      <c r="F16" s="56" t="s">
        <v>17</v>
      </c>
      <c r="G16" s="40" t="s">
        <v>140</v>
      </c>
    </row>
    <row r="17" spans="1:7" s="57" customFormat="1" ht="42.75" x14ac:dyDescent="0.2">
      <c r="A17" s="54">
        <f t="shared" si="0"/>
        <v>45666</v>
      </c>
      <c r="B17" s="55">
        <f t="shared" si="1"/>
        <v>11</v>
      </c>
      <c r="C17" s="40" t="s">
        <v>440</v>
      </c>
      <c r="D17" s="56" t="s">
        <v>71</v>
      </c>
      <c r="E17" s="69"/>
      <c r="F17" s="56" t="s">
        <v>17</v>
      </c>
      <c r="G17" s="40" t="s">
        <v>140</v>
      </c>
    </row>
    <row r="18" spans="1:7" s="57" customFormat="1" ht="99.75" x14ac:dyDescent="0.2">
      <c r="A18" s="54">
        <f t="shared" si="0"/>
        <v>45666</v>
      </c>
      <c r="B18" s="55">
        <f t="shared" si="1"/>
        <v>12</v>
      </c>
      <c r="C18" s="40" t="s">
        <v>442</v>
      </c>
      <c r="D18" s="56" t="s">
        <v>78</v>
      </c>
      <c r="E18" s="69"/>
      <c r="F18" s="56" t="s">
        <v>17</v>
      </c>
      <c r="G18" s="40" t="s">
        <v>140</v>
      </c>
    </row>
    <row r="19" spans="1:7" s="57" customFormat="1" ht="71.25" x14ac:dyDescent="0.2">
      <c r="A19" s="54">
        <f t="shared" si="0"/>
        <v>45666</v>
      </c>
      <c r="B19" s="55">
        <f t="shared" si="1"/>
        <v>13</v>
      </c>
      <c r="C19" s="40" t="s">
        <v>443</v>
      </c>
      <c r="D19" s="56" t="s">
        <v>78</v>
      </c>
      <c r="E19" s="69"/>
      <c r="F19" s="56" t="s">
        <v>17</v>
      </c>
      <c r="G19" s="40" t="s">
        <v>140</v>
      </c>
    </row>
    <row r="20" spans="1:7" s="57" customFormat="1" ht="71.25" x14ac:dyDescent="0.2">
      <c r="A20" s="54">
        <f t="shared" si="0"/>
        <v>45666</v>
      </c>
      <c r="B20" s="55">
        <f t="shared" si="1"/>
        <v>14</v>
      </c>
      <c r="C20" s="40" t="s">
        <v>444</v>
      </c>
      <c r="D20" s="56" t="s">
        <v>71</v>
      </c>
      <c r="E20" s="69"/>
      <c r="F20" s="56" t="s">
        <v>17</v>
      </c>
      <c r="G20" s="40" t="s">
        <v>140</v>
      </c>
    </row>
    <row r="21" spans="1:7" s="57" customFormat="1" ht="28.5" x14ac:dyDescent="0.2">
      <c r="A21" s="54">
        <f t="shared" si="0"/>
        <v>45666</v>
      </c>
      <c r="B21" s="55">
        <f t="shared" si="1"/>
        <v>15</v>
      </c>
      <c r="C21" s="40" t="s">
        <v>445</v>
      </c>
      <c r="D21" s="56" t="s">
        <v>108</v>
      </c>
      <c r="E21" s="69"/>
      <c r="F21" s="56" t="s">
        <v>18</v>
      </c>
      <c r="G21" s="40" t="s">
        <v>140</v>
      </c>
    </row>
    <row r="22" spans="1:7" s="57" customFormat="1" ht="28.5" x14ac:dyDescent="0.2">
      <c r="A22" s="54">
        <f t="shared" si="0"/>
        <v>45666</v>
      </c>
      <c r="B22" s="55">
        <f t="shared" si="1"/>
        <v>16</v>
      </c>
      <c r="C22" s="40" t="s">
        <v>446</v>
      </c>
      <c r="D22" s="56" t="s">
        <v>108</v>
      </c>
      <c r="E22" s="69"/>
      <c r="F22" s="56" t="s">
        <v>18</v>
      </c>
      <c r="G22" s="40" t="s">
        <v>140</v>
      </c>
    </row>
    <row r="23" spans="1:7" s="57" customFormat="1" ht="42.75" x14ac:dyDescent="0.2">
      <c r="A23" s="54">
        <f t="shared" si="0"/>
        <v>45666</v>
      </c>
      <c r="B23" s="55">
        <f t="shared" si="1"/>
        <v>17</v>
      </c>
      <c r="C23" s="40" t="s">
        <v>449</v>
      </c>
      <c r="D23" s="56" t="s">
        <v>108</v>
      </c>
      <c r="E23" s="69"/>
      <c r="F23" s="56" t="s">
        <v>18</v>
      </c>
      <c r="G23" s="40" t="s">
        <v>140</v>
      </c>
    </row>
    <row r="24" spans="1:7" s="57" customFormat="1" ht="57" x14ac:dyDescent="0.2">
      <c r="A24" s="54">
        <f t="shared" si="0"/>
        <v>45666</v>
      </c>
      <c r="B24" s="55">
        <f t="shared" si="1"/>
        <v>18</v>
      </c>
      <c r="C24" s="40" t="s">
        <v>450</v>
      </c>
      <c r="D24" s="56" t="s">
        <v>108</v>
      </c>
      <c r="E24" s="75"/>
      <c r="F24" s="56" t="s">
        <v>18</v>
      </c>
      <c r="G24" s="40" t="s">
        <v>140</v>
      </c>
    </row>
    <row r="25" spans="1:7" s="57" customFormat="1" ht="57" x14ac:dyDescent="0.2">
      <c r="A25" s="54">
        <f t="shared" si="0"/>
        <v>45666</v>
      </c>
      <c r="B25" s="55">
        <f t="shared" si="1"/>
        <v>19</v>
      </c>
      <c r="C25" s="40" t="s">
        <v>451</v>
      </c>
      <c r="D25" s="56" t="s">
        <v>108</v>
      </c>
      <c r="E25" s="75"/>
      <c r="F25" s="56" t="s">
        <v>18</v>
      </c>
      <c r="G25" s="40" t="s">
        <v>140</v>
      </c>
    </row>
    <row r="26" spans="1:7" s="57" customFormat="1" ht="42.75" x14ac:dyDescent="0.2">
      <c r="A26" s="54">
        <f t="shared" si="0"/>
        <v>45666</v>
      </c>
      <c r="B26" s="55">
        <f t="shared" si="1"/>
        <v>20</v>
      </c>
      <c r="C26" s="40" t="s">
        <v>452</v>
      </c>
      <c r="D26" s="56" t="s">
        <v>108</v>
      </c>
      <c r="E26" s="75"/>
      <c r="F26" s="56" t="s">
        <v>18</v>
      </c>
      <c r="G26" s="40" t="s">
        <v>140</v>
      </c>
    </row>
    <row r="27" spans="1:7" s="57" customFormat="1" ht="42.75" x14ac:dyDescent="0.2">
      <c r="A27" s="54">
        <f t="shared" si="0"/>
        <v>45666</v>
      </c>
      <c r="B27" s="55">
        <f t="shared" si="1"/>
        <v>21</v>
      </c>
      <c r="C27" s="83" t="s">
        <v>454</v>
      </c>
      <c r="D27" s="56" t="s">
        <v>71</v>
      </c>
      <c r="E27" s="75"/>
      <c r="F27" s="56" t="s">
        <v>19</v>
      </c>
      <c r="G27" s="40" t="s">
        <v>453</v>
      </c>
    </row>
    <row r="28" spans="1:7" s="57" customFormat="1" ht="71.25" x14ac:dyDescent="0.2">
      <c r="A28" s="54">
        <f t="shared" si="0"/>
        <v>45666</v>
      </c>
      <c r="B28" s="55">
        <f t="shared" si="1"/>
        <v>22</v>
      </c>
      <c r="C28" s="40" t="s">
        <v>455</v>
      </c>
      <c r="D28" s="56" t="s">
        <v>108</v>
      </c>
      <c r="E28" s="75"/>
      <c r="F28" s="56" t="s">
        <v>17</v>
      </c>
      <c r="G28" s="40" t="s">
        <v>140</v>
      </c>
    </row>
    <row r="29" spans="1:7" s="57" customFormat="1" ht="42.75" x14ac:dyDescent="0.2">
      <c r="A29" s="54">
        <f t="shared" si="0"/>
        <v>45666</v>
      </c>
      <c r="B29" s="55">
        <f t="shared" si="1"/>
        <v>23</v>
      </c>
      <c r="C29" s="40" t="s">
        <v>456</v>
      </c>
      <c r="D29" s="56" t="s">
        <v>76</v>
      </c>
      <c r="E29" s="75"/>
      <c r="F29" s="56" t="s">
        <v>18</v>
      </c>
      <c r="G29" s="40" t="s">
        <v>140</v>
      </c>
    </row>
    <row r="30" spans="1:7" s="57" customFormat="1" ht="28.5" x14ac:dyDescent="0.2">
      <c r="A30" s="54">
        <f t="shared" si="0"/>
        <v>45666</v>
      </c>
      <c r="B30" s="55">
        <f t="shared" si="1"/>
        <v>24</v>
      </c>
      <c r="C30" s="40" t="s">
        <v>458</v>
      </c>
      <c r="D30" s="56" t="s">
        <v>76</v>
      </c>
      <c r="E30" s="75"/>
      <c r="F30" s="56" t="s">
        <v>17</v>
      </c>
      <c r="G30" s="40" t="s">
        <v>140</v>
      </c>
    </row>
    <row r="31" spans="1:7" s="57" customFormat="1" ht="28.5" x14ac:dyDescent="0.2">
      <c r="A31" s="54">
        <f t="shared" si="0"/>
        <v>45666</v>
      </c>
      <c r="B31" s="55">
        <f t="shared" si="1"/>
        <v>25</v>
      </c>
      <c r="C31" s="40" t="s">
        <v>459</v>
      </c>
      <c r="D31" s="56" t="s">
        <v>108</v>
      </c>
      <c r="E31" s="75"/>
      <c r="F31" s="56" t="s">
        <v>18</v>
      </c>
      <c r="G31" s="40" t="s">
        <v>140</v>
      </c>
    </row>
    <row r="32" spans="1:7" s="57" customFormat="1" ht="28.5" x14ac:dyDescent="0.2">
      <c r="A32" s="54">
        <f t="shared" si="0"/>
        <v>45666</v>
      </c>
      <c r="B32" s="55">
        <f t="shared" si="1"/>
        <v>26</v>
      </c>
      <c r="C32" s="40" t="s">
        <v>460</v>
      </c>
      <c r="D32" s="56" t="s">
        <v>108</v>
      </c>
      <c r="E32" s="75"/>
      <c r="F32" s="56" t="s">
        <v>18</v>
      </c>
      <c r="G32" s="40" t="s">
        <v>140</v>
      </c>
    </row>
    <row r="33" spans="1:7" s="57" customFormat="1" ht="42.75" x14ac:dyDescent="0.2">
      <c r="A33" s="54">
        <f t="shared" si="0"/>
        <v>45666</v>
      </c>
      <c r="B33" s="55">
        <f t="shared" si="1"/>
        <v>27</v>
      </c>
      <c r="C33" s="40" t="s">
        <v>465</v>
      </c>
      <c r="D33" s="56" t="s">
        <v>71</v>
      </c>
      <c r="E33" s="75"/>
      <c r="F33" s="56" t="s">
        <v>18</v>
      </c>
      <c r="G33" s="40" t="s">
        <v>140</v>
      </c>
    </row>
    <row r="34" spans="1:7" s="57" customFormat="1" ht="42.75" x14ac:dyDescent="0.2">
      <c r="A34" s="54">
        <f t="shared" si="0"/>
        <v>45666</v>
      </c>
      <c r="B34" s="55">
        <f t="shared" si="1"/>
        <v>28</v>
      </c>
      <c r="C34" s="65" t="s">
        <v>466</v>
      </c>
      <c r="D34" s="56" t="s">
        <v>108</v>
      </c>
      <c r="E34" s="75"/>
      <c r="F34" s="56" t="s">
        <v>17</v>
      </c>
      <c r="G34" s="40" t="s">
        <v>140</v>
      </c>
    </row>
    <row r="35" spans="1:7" s="57" customFormat="1" x14ac:dyDescent="0.2">
      <c r="A35" s="54">
        <f t="shared" si="0"/>
        <v>45666</v>
      </c>
      <c r="B35" s="55">
        <f t="shared" si="1"/>
        <v>29</v>
      </c>
      <c r="C35" s="40" t="s">
        <v>467</v>
      </c>
      <c r="D35" s="56" t="s">
        <v>108</v>
      </c>
      <c r="E35" s="75"/>
      <c r="F35" s="56" t="s">
        <v>18</v>
      </c>
      <c r="G35" s="40" t="s">
        <v>140</v>
      </c>
    </row>
    <row r="36" spans="1:7" s="57" customFormat="1" ht="42.75" x14ac:dyDescent="0.2">
      <c r="A36" s="54">
        <f t="shared" si="0"/>
        <v>45666</v>
      </c>
      <c r="B36" s="55">
        <f t="shared" si="1"/>
        <v>30</v>
      </c>
      <c r="C36" s="40" t="s">
        <v>468</v>
      </c>
      <c r="D36" s="56" t="s">
        <v>108</v>
      </c>
      <c r="E36" s="75"/>
      <c r="F36" s="56" t="s">
        <v>17</v>
      </c>
      <c r="G36" s="40"/>
    </row>
    <row r="37" spans="1:7" s="57" customFormat="1" ht="28.5" x14ac:dyDescent="0.2">
      <c r="A37" s="54">
        <f t="shared" si="0"/>
        <v>45666</v>
      </c>
      <c r="B37" s="55">
        <f t="shared" si="1"/>
        <v>31</v>
      </c>
      <c r="C37" s="40" t="s">
        <v>469</v>
      </c>
      <c r="D37" s="56" t="s">
        <v>78</v>
      </c>
      <c r="E37" s="75"/>
      <c r="F37" s="56" t="s">
        <v>17</v>
      </c>
      <c r="G37" s="40" t="s">
        <v>140</v>
      </c>
    </row>
    <row r="38" spans="1:7" s="57" customFormat="1" ht="28.5" x14ac:dyDescent="0.2">
      <c r="A38" s="54">
        <f t="shared" si="0"/>
        <v>45666</v>
      </c>
      <c r="B38" s="55">
        <f t="shared" si="1"/>
        <v>32</v>
      </c>
      <c r="C38" s="40" t="s">
        <v>470</v>
      </c>
      <c r="D38" s="56" t="s">
        <v>78</v>
      </c>
      <c r="E38" s="75"/>
      <c r="F38" s="56" t="s">
        <v>17</v>
      </c>
      <c r="G38" s="40" t="s">
        <v>140</v>
      </c>
    </row>
    <row r="39" spans="1:7" s="57" customFormat="1" ht="28.5" x14ac:dyDescent="0.2">
      <c r="A39" s="54">
        <f t="shared" si="0"/>
        <v>45666</v>
      </c>
      <c r="B39" s="55">
        <f t="shared" si="1"/>
        <v>33</v>
      </c>
      <c r="C39" s="40" t="s">
        <v>471</v>
      </c>
      <c r="D39" s="56" t="s">
        <v>78</v>
      </c>
      <c r="E39" s="75"/>
      <c r="F39" s="56" t="s">
        <v>17</v>
      </c>
      <c r="G39" s="40" t="s">
        <v>140</v>
      </c>
    </row>
    <row r="40" spans="1:7" s="57" customFormat="1" ht="28.5" x14ac:dyDescent="0.2">
      <c r="A40" s="54">
        <f t="shared" si="0"/>
        <v>45666</v>
      </c>
      <c r="B40" s="55">
        <f t="shared" si="1"/>
        <v>34</v>
      </c>
      <c r="C40" s="40" t="s">
        <v>472</v>
      </c>
      <c r="D40" s="56" t="s">
        <v>78</v>
      </c>
      <c r="E40" s="75"/>
      <c r="F40" s="56" t="s">
        <v>17</v>
      </c>
      <c r="G40" s="40" t="s">
        <v>140</v>
      </c>
    </row>
    <row r="41" spans="1:7" s="57" customFormat="1" ht="57" x14ac:dyDescent="0.2">
      <c r="A41" s="54">
        <f t="shared" si="0"/>
        <v>45666</v>
      </c>
      <c r="B41" s="55">
        <f t="shared" si="1"/>
        <v>35</v>
      </c>
      <c r="C41" s="40" t="s">
        <v>473</v>
      </c>
      <c r="D41" s="56" t="s">
        <v>78</v>
      </c>
      <c r="E41" s="75"/>
      <c r="F41" s="56" t="s">
        <v>17</v>
      </c>
      <c r="G41" s="40" t="s">
        <v>140</v>
      </c>
    </row>
    <row r="42" spans="1:7" s="57" customFormat="1" ht="28.5" x14ac:dyDescent="0.2">
      <c r="A42" s="54">
        <f t="shared" si="0"/>
        <v>45666</v>
      </c>
      <c r="B42" s="55">
        <f t="shared" si="1"/>
        <v>36</v>
      </c>
      <c r="C42" s="40" t="s">
        <v>474</v>
      </c>
      <c r="D42" s="56" t="s">
        <v>78</v>
      </c>
      <c r="E42" s="75"/>
      <c r="F42" s="56" t="s">
        <v>17</v>
      </c>
      <c r="G42" s="40" t="s">
        <v>140</v>
      </c>
    </row>
    <row r="43" spans="1:7" s="57" customFormat="1" ht="57" x14ac:dyDescent="0.2">
      <c r="A43" s="54">
        <f t="shared" si="0"/>
        <v>45666</v>
      </c>
      <c r="B43" s="55">
        <f t="shared" si="1"/>
        <v>37</v>
      </c>
      <c r="C43" s="40" t="s">
        <v>475</v>
      </c>
      <c r="D43" s="56" t="s">
        <v>108</v>
      </c>
      <c r="E43" s="75"/>
      <c r="F43" s="56" t="s">
        <v>17</v>
      </c>
      <c r="G43" s="40" t="s">
        <v>140</v>
      </c>
    </row>
    <row r="44" spans="1:7" s="57" customFormat="1" x14ac:dyDescent="0.2">
      <c r="A44" s="54">
        <f t="shared" si="0"/>
        <v>45666</v>
      </c>
      <c r="B44" s="55">
        <f t="shared" si="1"/>
        <v>38</v>
      </c>
      <c r="C44" s="40" t="s">
        <v>476</v>
      </c>
      <c r="D44" s="56"/>
      <c r="E44" s="75"/>
      <c r="F44" s="56"/>
      <c r="G44" s="40"/>
    </row>
    <row r="45" spans="1:7" s="57" customFormat="1" ht="28.5" x14ac:dyDescent="0.2">
      <c r="A45" s="54">
        <f t="shared" si="0"/>
        <v>45666</v>
      </c>
      <c r="B45" s="55">
        <f t="shared" si="1"/>
        <v>39</v>
      </c>
      <c r="C45" s="40" t="s">
        <v>477</v>
      </c>
      <c r="D45" s="56"/>
      <c r="E45" s="75"/>
      <c r="F45" s="56"/>
      <c r="G45" s="40"/>
    </row>
    <row r="46" spans="1:7" s="57" customFormat="1" ht="28.5" x14ac:dyDescent="0.2">
      <c r="A46" s="54">
        <f t="shared" si="0"/>
        <v>45666</v>
      </c>
      <c r="B46" s="55">
        <f t="shared" si="1"/>
        <v>40</v>
      </c>
      <c r="C46" s="40" t="s">
        <v>478</v>
      </c>
      <c r="D46" s="56"/>
      <c r="E46" s="75"/>
      <c r="F46" s="56"/>
      <c r="G46" s="40"/>
    </row>
    <row r="47" spans="1:7" s="57" customFormat="1" ht="28.5" x14ac:dyDescent="0.2">
      <c r="A47" s="54">
        <f t="shared" si="0"/>
        <v>45666</v>
      </c>
      <c r="B47" s="55">
        <f t="shared" si="1"/>
        <v>41</v>
      </c>
      <c r="C47" s="40" t="s">
        <v>479</v>
      </c>
      <c r="D47" s="56"/>
      <c r="E47" s="75"/>
      <c r="F47" s="56"/>
      <c r="G47" s="40"/>
    </row>
    <row r="48" spans="1:7" x14ac:dyDescent="0.2">
      <c r="A48" s="615" t="s">
        <v>7</v>
      </c>
      <c r="B48" s="615"/>
      <c r="C48" s="615"/>
      <c r="D48" s="615"/>
      <c r="E48" s="615"/>
      <c r="F48" s="615"/>
      <c r="G48" s="615"/>
    </row>
    <row r="50" spans="1:10" x14ac:dyDescent="0.2">
      <c r="A50" s="637" t="s">
        <v>365</v>
      </c>
      <c r="B50" s="637"/>
      <c r="C50" s="637"/>
      <c r="D50" s="637"/>
      <c r="E50" s="637"/>
      <c r="F50" s="637"/>
      <c r="G50" s="637"/>
    </row>
    <row r="51" spans="1:10" x14ac:dyDescent="0.2">
      <c r="F51" s="1"/>
      <c r="I51" s="77"/>
    </row>
    <row r="52" spans="1:10" x14ac:dyDescent="0.2">
      <c r="D52" s="626" t="s">
        <v>480</v>
      </c>
      <c r="E52" s="626"/>
      <c r="F52" s="626"/>
      <c r="H52" s="627"/>
      <c r="I52" s="627"/>
    </row>
    <row r="53" spans="1:10" x14ac:dyDescent="0.2">
      <c r="A53" s="6" t="s">
        <v>10</v>
      </c>
      <c r="B53" s="6"/>
      <c r="D53" s="622" t="s">
        <v>12</v>
      </c>
      <c r="E53" s="622"/>
      <c r="F53" s="622"/>
      <c r="G53" s="6" t="s">
        <v>14</v>
      </c>
    </row>
    <row r="54" spans="1:10" x14ac:dyDescent="0.2">
      <c r="A54" s="1" t="s">
        <v>11</v>
      </c>
      <c r="D54" s="626" t="s">
        <v>13</v>
      </c>
      <c r="E54" s="626"/>
      <c r="F54" s="626"/>
      <c r="G54" s="1" t="s">
        <v>15</v>
      </c>
    </row>
    <row r="56" spans="1:10" x14ac:dyDescent="0.2">
      <c r="I56" s="77"/>
    </row>
    <row r="57" spans="1:10" x14ac:dyDescent="0.2">
      <c r="I57" s="627"/>
      <c r="J57" s="627"/>
    </row>
    <row r="58" spans="1:10" x14ac:dyDescent="0.2">
      <c r="J58" s="6"/>
    </row>
  </sheetData>
  <mergeCells count="15">
    <mergeCell ref="I57:J57"/>
    <mergeCell ref="D52:F52"/>
    <mergeCell ref="A1:G1"/>
    <mergeCell ref="A2:G2"/>
    <mergeCell ref="A3:G3"/>
    <mergeCell ref="B4:G4"/>
    <mergeCell ref="A5:B6"/>
    <mergeCell ref="C5:E5"/>
    <mergeCell ref="F5:F6"/>
    <mergeCell ref="G5:G6"/>
    <mergeCell ref="A48:G48"/>
    <mergeCell ref="A50:G50"/>
    <mergeCell ref="H52:I52"/>
    <mergeCell ref="D53:F53"/>
    <mergeCell ref="D54:F54"/>
  </mergeCells>
  <conditionalFormatting sqref="D7 D9:D21 D23:D37 D43:D47">
    <cfRule type="cellIs" dxfId="28544" priority="237" operator="equal">
      <formula>"CATNES"</formula>
    </cfRule>
    <cfRule type="cellIs" dxfId="28543" priority="238" operator="equal">
      <formula>"FINANCE"</formula>
    </cfRule>
    <cfRule type="cellIs" dxfId="28542" priority="239" operator="equal">
      <formula>"ADMIN"</formula>
    </cfRule>
    <cfRule type="cellIs" dxfId="28541" priority="240" operator="equal">
      <formula>"ENG'G"</formula>
    </cfRule>
    <cfRule type="cellIs" dxfId="28540" priority="241" operator="equal">
      <formula>"BAC"</formula>
    </cfRule>
    <cfRule type="cellIs" dxfId="28539" priority="242" operator="equal">
      <formula>"BAC"</formula>
    </cfRule>
    <cfRule type="cellIs" dxfId="28538" priority="243" operator="equal">
      <formula>"OMS"</formula>
    </cfRule>
    <cfRule type="cellIs" dxfId="28537" priority="244" operator="equal">
      <formula>"BAC"</formula>
    </cfRule>
    <cfRule type="cellIs" dxfId="28536" priority="245" operator="equal">
      <formula>"OMS"</formula>
    </cfRule>
    <cfRule type="cellIs" dxfId="28535" priority="246" operator="equal">
      <formula>"BAC"</formula>
    </cfRule>
    <cfRule type="cellIs" dxfId="28534" priority="247" operator="equal">
      <formula>"OMS"</formula>
    </cfRule>
  </conditionalFormatting>
  <conditionalFormatting sqref="F7 F27:F28 F30 F33:F34 F44:F47">
    <cfRule type="cellIs" dxfId="28533" priority="232" operator="equal">
      <formula>"MME"</formula>
    </cfRule>
    <cfRule type="cellIs" dxfId="28532" priority="233" operator="equal">
      <formula>"VMM"</formula>
    </cfRule>
    <cfRule type="cellIs" dxfId="28531" priority="234" operator="equal">
      <formula>"VEP"</formula>
    </cfRule>
    <cfRule type="cellIs" dxfId="28530" priority="235" operator="equal">
      <formula>"LFCP"</formula>
    </cfRule>
    <cfRule type="cellIs" dxfId="28529" priority="236" operator="equal">
      <formula>"BPB"</formula>
    </cfRule>
  </conditionalFormatting>
  <conditionalFormatting sqref="F18:F20">
    <cfRule type="cellIs" dxfId="28528" priority="99" operator="equal">
      <formula>"MME"</formula>
    </cfRule>
    <cfRule type="cellIs" dxfId="28527" priority="100" operator="equal">
      <formula>"VMM"</formula>
    </cfRule>
    <cfRule type="cellIs" dxfId="28526" priority="101" operator="equal">
      <formula>"VEP"</formula>
    </cfRule>
    <cfRule type="cellIs" dxfId="28525" priority="102" operator="equal">
      <formula>"LFCP"</formula>
    </cfRule>
    <cfRule type="cellIs" dxfId="28524" priority="103" operator="equal">
      <formula>"BPB"</formula>
    </cfRule>
  </conditionalFormatting>
  <conditionalFormatting sqref="F10">
    <cfRule type="cellIs" dxfId="28523" priority="206" operator="equal">
      <formula>"MME"</formula>
    </cfRule>
    <cfRule type="cellIs" dxfId="28522" priority="207" operator="equal">
      <formula>"VMM"</formula>
    </cfRule>
    <cfRule type="cellIs" dxfId="28521" priority="208" operator="equal">
      <formula>"VEP"</formula>
    </cfRule>
    <cfRule type="cellIs" dxfId="28520" priority="209" operator="equal">
      <formula>"LFCP"</formula>
    </cfRule>
    <cfRule type="cellIs" dxfId="28519" priority="210" operator="equal">
      <formula>"BPB"</formula>
    </cfRule>
  </conditionalFormatting>
  <conditionalFormatting sqref="F11">
    <cfRule type="cellIs" dxfId="28518" priority="124" operator="equal">
      <formula>"MME"</formula>
    </cfRule>
    <cfRule type="cellIs" dxfId="28517" priority="125" operator="equal">
      <formula>"VMM"</formula>
    </cfRule>
    <cfRule type="cellIs" dxfId="28516" priority="126" operator="equal">
      <formula>"VEP"</formula>
    </cfRule>
    <cfRule type="cellIs" dxfId="28515" priority="127" operator="equal">
      <formula>"LFCP"</formula>
    </cfRule>
    <cfRule type="cellIs" dxfId="28514" priority="128" operator="equal">
      <formula>"BPB"</formula>
    </cfRule>
  </conditionalFormatting>
  <conditionalFormatting sqref="F14">
    <cfRule type="cellIs" dxfId="28513" priority="119" operator="equal">
      <formula>"MME"</formula>
    </cfRule>
    <cfRule type="cellIs" dxfId="28512" priority="120" operator="equal">
      <formula>"VMM"</formula>
    </cfRule>
    <cfRule type="cellIs" dxfId="28511" priority="121" operator="equal">
      <formula>"VEP"</formula>
    </cfRule>
    <cfRule type="cellIs" dxfId="28510" priority="122" operator="equal">
      <formula>"LFCP"</formula>
    </cfRule>
    <cfRule type="cellIs" dxfId="28509" priority="123" operator="equal">
      <formula>"BPB"</formula>
    </cfRule>
  </conditionalFormatting>
  <conditionalFormatting sqref="F25:F26">
    <cfRule type="cellIs" dxfId="28508" priority="68" operator="equal">
      <formula>"MME"</formula>
    </cfRule>
    <cfRule type="cellIs" dxfId="28507" priority="69" operator="equal">
      <formula>"VMM"</formula>
    </cfRule>
    <cfRule type="cellIs" dxfId="28506" priority="70" operator="equal">
      <formula>"VEP"</formula>
    </cfRule>
    <cfRule type="cellIs" dxfId="28505" priority="71" operator="equal">
      <formula>"LFCP"</formula>
    </cfRule>
    <cfRule type="cellIs" dxfId="28504" priority="72" operator="equal">
      <formula>"BPB"</formula>
    </cfRule>
  </conditionalFormatting>
  <conditionalFormatting sqref="F12:F13">
    <cfRule type="cellIs" dxfId="28503" priority="94" operator="equal">
      <formula>"MME"</formula>
    </cfRule>
    <cfRule type="cellIs" dxfId="28502" priority="95" operator="equal">
      <formula>"VMM"</formula>
    </cfRule>
    <cfRule type="cellIs" dxfId="28501" priority="96" operator="equal">
      <formula>"VEP"</formula>
    </cfRule>
    <cfRule type="cellIs" dxfId="28500" priority="97" operator="equal">
      <formula>"LFCP"</formula>
    </cfRule>
    <cfRule type="cellIs" dxfId="28499" priority="98" operator="equal">
      <formula>"BPB"</formula>
    </cfRule>
  </conditionalFormatting>
  <conditionalFormatting sqref="F24">
    <cfRule type="cellIs" dxfId="28498" priority="73" operator="equal">
      <formula>"MME"</formula>
    </cfRule>
    <cfRule type="cellIs" dxfId="28497" priority="74" operator="equal">
      <formula>"VMM"</formula>
    </cfRule>
    <cfRule type="cellIs" dxfId="28496" priority="75" operator="equal">
      <formula>"VEP"</formula>
    </cfRule>
    <cfRule type="cellIs" dxfId="28495" priority="76" operator="equal">
      <formula>"LFCP"</formula>
    </cfRule>
    <cfRule type="cellIs" dxfId="28494" priority="77" operator="equal">
      <formula>"BPB"</formula>
    </cfRule>
  </conditionalFormatting>
  <conditionalFormatting sqref="F29">
    <cfRule type="cellIs" dxfId="28493" priority="63" operator="equal">
      <formula>"MME"</formula>
    </cfRule>
    <cfRule type="cellIs" dxfId="28492" priority="64" operator="equal">
      <formula>"VMM"</formula>
    </cfRule>
    <cfRule type="cellIs" dxfId="28491" priority="65" operator="equal">
      <formula>"VEP"</formula>
    </cfRule>
    <cfRule type="cellIs" dxfId="28490" priority="66" operator="equal">
      <formula>"LFCP"</formula>
    </cfRule>
    <cfRule type="cellIs" dxfId="28489" priority="67" operator="equal">
      <formula>"BPB"</formula>
    </cfRule>
  </conditionalFormatting>
  <conditionalFormatting sqref="D22">
    <cfRule type="cellIs" dxfId="28488" priority="83" operator="equal">
      <formula>"CATNES"</formula>
    </cfRule>
    <cfRule type="cellIs" dxfId="28487" priority="84" operator="equal">
      <formula>"FINANCE"</formula>
    </cfRule>
    <cfRule type="cellIs" dxfId="28486" priority="85" operator="equal">
      <formula>"ADMIN"</formula>
    </cfRule>
    <cfRule type="cellIs" dxfId="28485" priority="86" operator="equal">
      <formula>"ENG'G"</formula>
    </cfRule>
    <cfRule type="cellIs" dxfId="28484" priority="87" operator="equal">
      <formula>"BAC"</formula>
    </cfRule>
    <cfRule type="cellIs" dxfId="28483" priority="88" operator="equal">
      <formula>"BAC"</formula>
    </cfRule>
    <cfRule type="cellIs" dxfId="28482" priority="89" operator="equal">
      <formula>"OMS"</formula>
    </cfRule>
    <cfRule type="cellIs" dxfId="28481" priority="90" operator="equal">
      <formula>"BAC"</formula>
    </cfRule>
    <cfRule type="cellIs" dxfId="28480" priority="91" operator="equal">
      <formula>"OMS"</formula>
    </cfRule>
    <cfRule type="cellIs" dxfId="28479" priority="92" operator="equal">
      <formula>"BAC"</formula>
    </cfRule>
    <cfRule type="cellIs" dxfId="28478" priority="93" operator="equal">
      <formula>"OMS"</formula>
    </cfRule>
  </conditionalFormatting>
  <conditionalFormatting sqref="F16:F17">
    <cfRule type="cellIs" dxfId="28477" priority="104" operator="equal">
      <formula>"MME"</formula>
    </cfRule>
    <cfRule type="cellIs" dxfId="28476" priority="105" operator="equal">
      <formula>"VMM"</formula>
    </cfRule>
    <cfRule type="cellIs" dxfId="28475" priority="106" operator="equal">
      <formula>"VEP"</formula>
    </cfRule>
    <cfRule type="cellIs" dxfId="28474" priority="107" operator="equal">
      <formula>"LFCP"</formula>
    </cfRule>
    <cfRule type="cellIs" dxfId="28473" priority="108" operator="equal">
      <formula>"BPB"</formula>
    </cfRule>
  </conditionalFormatting>
  <conditionalFormatting sqref="D8">
    <cfRule type="cellIs" dxfId="28472" priority="139" operator="equal">
      <formula>"CATNES"</formula>
    </cfRule>
    <cfRule type="cellIs" dxfId="28471" priority="140" operator="equal">
      <formula>"FINANCE"</formula>
    </cfRule>
    <cfRule type="cellIs" dxfId="28470" priority="141" operator="equal">
      <formula>"ADMIN"</formula>
    </cfRule>
    <cfRule type="cellIs" dxfId="28469" priority="142" operator="equal">
      <formula>"ENG'G"</formula>
    </cfRule>
    <cfRule type="cellIs" dxfId="28468" priority="143" operator="equal">
      <formula>"BAC"</formula>
    </cfRule>
    <cfRule type="cellIs" dxfId="28467" priority="144" operator="equal">
      <formula>"BAC"</formula>
    </cfRule>
    <cfRule type="cellIs" dxfId="28466" priority="145" operator="equal">
      <formula>"OMS"</formula>
    </cfRule>
    <cfRule type="cellIs" dxfId="28465" priority="146" operator="equal">
      <formula>"BAC"</formula>
    </cfRule>
    <cfRule type="cellIs" dxfId="28464" priority="147" operator="equal">
      <formula>"OMS"</formula>
    </cfRule>
    <cfRule type="cellIs" dxfId="28463" priority="148" operator="equal">
      <formula>"BAC"</formula>
    </cfRule>
    <cfRule type="cellIs" dxfId="28462" priority="149" operator="equal">
      <formula>"OMS"</formula>
    </cfRule>
  </conditionalFormatting>
  <conditionalFormatting sqref="F8">
    <cfRule type="cellIs" dxfId="28461" priority="134" operator="equal">
      <formula>"MME"</formula>
    </cfRule>
    <cfRule type="cellIs" dxfId="28460" priority="135" operator="equal">
      <formula>"VMM"</formula>
    </cfRule>
    <cfRule type="cellIs" dxfId="28459" priority="136" operator="equal">
      <formula>"VEP"</formula>
    </cfRule>
    <cfRule type="cellIs" dxfId="28458" priority="137" operator="equal">
      <formula>"LFCP"</formula>
    </cfRule>
    <cfRule type="cellIs" dxfId="28457" priority="138" operator="equal">
      <formula>"BPB"</formula>
    </cfRule>
  </conditionalFormatting>
  <conditionalFormatting sqref="F9">
    <cfRule type="cellIs" dxfId="28456" priority="129" operator="equal">
      <formula>"MME"</formula>
    </cfRule>
    <cfRule type="cellIs" dxfId="28455" priority="130" operator="equal">
      <formula>"VMM"</formula>
    </cfRule>
    <cfRule type="cellIs" dxfId="28454" priority="131" operator="equal">
      <formula>"VEP"</formula>
    </cfRule>
    <cfRule type="cellIs" dxfId="28453" priority="132" operator="equal">
      <formula>"LFCP"</formula>
    </cfRule>
    <cfRule type="cellIs" dxfId="28452" priority="133" operator="equal">
      <formula>"BPB"</formula>
    </cfRule>
  </conditionalFormatting>
  <conditionalFormatting sqref="F15">
    <cfRule type="cellIs" dxfId="28451" priority="114" operator="equal">
      <formula>"MME"</formula>
    </cfRule>
    <cfRule type="cellIs" dxfId="28450" priority="115" operator="equal">
      <formula>"VMM"</formula>
    </cfRule>
    <cfRule type="cellIs" dxfId="28449" priority="116" operator="equal">
      <formula>"VEP"</formula>
    </cfRule>
    <cfRule type="cellIs" dxfId="28448" priority="117" operator="equal">
      <formula>"LFCP"</formula>
    </cfRule>
    <cfRule type="cellIs" dxfId="28447" priority="118" operator="equal">
      <formula>"BPB"</formula>
    </cfRule>
  </conditionalFormatting>
  <conditionalFormatting sqref="F21:F22">
    <cfRule type="cellIs" dxfId="28446" priority="109" operator="equal">
      <formula>"MME"</formula>
    </cfRule>
    <cfRule type="cellIs" dxfId="28445" priority="110" operator="equal">
      <formula>"VMM"</formula>
    </cfRule>
    <cfRule type="cellIs" dxfId="28444" priority="111" operator="equal">
      <formula>"VEP"</formula>
    </cfRule>
    <cfRule type="cellIs" dxfId="28443" priority="112" operator="equal">
      <formula>"LFCP"</formula>
    </cfRule>
    <cfRule type="cellIs" dxfId="28442" priority="113" operator="equal">
      <formula>"BPB"</formula>
    </cfRule>
  </conditionalFormatting>
  <conditionalFormatting sqref="F23">
    <cfRule type="cellIs" dxfId="28441" priority="78" operator="equal">
      <formula>"MME"</formula>
    </cfRule>
    <cfRule type="cellIs" dxfId="28440" priority="79" operator="equal">
      <formula>"VMM"</formula>
    </cfRule>
    <cfRule type="cellIs" dxfId="28439" priority="80" operator="equal">
      <formula>"VEP"</formula>
    </cfRule>
    <cfRule type="cellIs" dxfId="28438" priority="81" operator="equal">
      <formula>"LFCP"</formula>
    </cfRule>
    <cfRule type="cellIs" dxfId="28437" priority="82" operator="equal">
      <formula>"BPB"</formula>
    </cfRule>
  </conditionalFormatting>
  <conditionalFormatting sqref="F31">
    <cfRule type="cellIs" dxfId="28436" priority="58" operator="equal">
      <formula>"MME"</formula>
    </cfRule>
    <cfRule type="cellIs" dxfId="28435" priority="59" operator="equal">
      <formula>"VMM"</formula>
    </cfRule>
    <cfRule type="cellIs" dxfId="28434" priority="60" operator="equal">
      <formula>"VEP"</formula>
    </cfRule>
    <cfRule type="cellIs" dxfId="28433" priority="61" operator="equal">
      <formula>"LFCP"</formula>
    </cfRule>
    <cfRule type="cellIs" dxfId="28432" priority="62" operator="equal">
      <formula>"BPB"</formula>
    </cfRule>
  </conditionalFormatting>
  <conditionalFormatting sqref="F32">
    <cfRule type="cellIs" dxfId="28431" priority="53" operator="equal">
      <formula>"MME"</formula>
    </cfRule>
    <cfRule type="cellIs" dxfId="28430" priority="54" operator="equal">
      <formula>"VMM"</formula>
    </cfRule>
    <cfRule type="cellIs" dxfId="28429" priority="55" operator="equal">
      <formula>"VEP"</formula>
    </cfRule>
    <cfRule type="cellIs" dxfId="28428" priority="56" operator="equal">
      <formula>"LFCP"</formula>
    </cfRule>
    <cfRule type="cellIs" dxfId="28427" priority="57" operator="equal">
      <formula>"BPB"</formula>
    </cfRule>
  </conditionalFormatting>
  <conditionalFormatting sqref="F35">
    <cfRule type="cellIs" dxfId="28426" priority="48" operator="equal">
      <formula>"MME"</formula>
    </cfRule>
    <cfRule type="cellIs" dxfId="28425" priority="49" operator="equal">
      <formula>"VMM"</formula>
    </cfRule>
    <cfRule type="cellIs" dxfId="28424" priority="50" operator="equal">
      <formula>"VEP"</formula>
    </cfRule>
    <cfRule type="cellIs" dxfId="28423" priority="51" operator="equal">
      <formula>"LFCP"</formula>
    </cfRule>
    <cfRule type="cellIs" dxfId="28422" priority="52" operator="equal">
      <formula>"BPB"</formula>
    </cfRule>
  </conditionalFormatting>
  <conditionalFormatting sqref="F36">
    <cfRule type="cellIs" dxfId="28421" priority="43" operator="equal">
      <formula>"MME"</formula>
    </cfRule>
    <cfRule type="cellIs" dxfId="28420" priority="44" operator="equal">
      <formula>"VMM"</formula>
    </cfRule>
    <cfRule type="cellIs" dxfId="28419" priority="45" operator="equal">
      <formula>"VEP"</formula>
    </cfRule>
    <cfRule type="cellIs" dxfId="28418" priority="46" operator="equal">
      <formula>"LFCP"</formula>
    </cfRule>
    <cfRule type="cellIs" dxfId="28417" priority="47" operator="equal">
      <formula>"BPB"</formula>
    </cfRule>
  </conditionalFormatting>
  <conditionalFormatting sqref="F37">
    <cfRule type="cellIs" dxfId="28416" priority="38" operator="equal">
      <formula>"MME"</formula>
    </cfRule>
    <cfRule type="cellIs" dxfId="28415" priority="39" operator="equal">
      <formula>"VMM"</formula>
    </cfRule>
    <cfRule type="cellIs" dxfId="28414" priority="40" operator="equal">
      <formula>"VEP"</formula>
    </cfRule>
    <cfRule type="cellIs" dxfId="28413" priority="41" operator="equal">
      <formula>"LFCP"</formula>
    </cfRule>
    <cfRule type="cellIs" dxfId="28412" priority="42" operator="equal">
      <formula>"BPB"</formula>
    </cfRule>
  </conditionalFormatting>
  <conditionalFormatting sqref="D38:D39">
    <cfRule type="cellIs" dxfId="28411" priority="27" operator="equal">
      <formula>"CATNES"</formula>
    </cfRule>
    <cfRule type="cellIs" dxfId="28410" priority="28" operator="equal">
      <formula>"FINANCE"</formula>
    </cfRule>
    <cfRule type="cellIs" dxfId="28409" priority="29" operator="equal">
      <formula>"ADMIN"</formula>
    </cfRule>
    <cfRule type="cellIs" dxfId="28408" priority="30" operator="equal">
      <formula>"ENG'G"</formula>
    </cfRule>
    <cfRule type="cellIs" dxfId="28407" priority="31" operator="equal">
      <formula>"BAC"</formula>
    </cfRule>
    <cfRule type="cellIs" dxfId="28406" priority="32" operator="equal">
      <formula>"BAC"</formula>
    </cfRule>
    <cfRule type="cellIs" dxfId="28405" priority="33" operator="equal">
      <formula>"OMS"</formula>
    </cfRule>
    <cfRule type="cellIs" dxfId="28404" priority="34" operator="equal">
      <formula>"BAC"</formula>
    </cfRule>
    <cfRule type="cellIs" dxfId="28403" priority="35" operator="equal">
      <formula>"OMS"</formula>
    </cfRule>
    <cfRule type="cellIs" dxfId="28402" priority="36" operator="equal">
      <formula>"BAC"</formula>
    </cfRule>
    <cfRule type="cellIs" dxfId="28401" priority="37" operator="equal">
      <formula>"OMS"</formula>
    </cfRule>
  </conditionalFormatting>
  <conditionalFormatting sqref="F38:F39">
    <cfRule type="cellIs" dxfId="28400" priority="22" operator="equal">
      <formula>"MME"</formula>
    </cfRule>
    <cfRule type="cellIs" dxfId="28399" priority="23" operator="equal">
      <formula>"VMM"</formula>
    </cfRule>
    <cfRule type="cellIs" dxfId="28398" priority="24" operator="equal">
      <formula>"VEP"</formula>
    </cfRule>
    <cfRule type="cellIs" dxfId="28397" priority="25" operator="equal">
      <formula>"LFCP"</formula>
    </cfRule>
    <cfRule type="cellIs" dxfId="28396" priority="26" operator="equal">
      <formula>"BPB"</formula>
    </cfRule>
  </conditionalFormatting>
  <conditionalFormatting sqref="D40:D42">
    <cfRule type="cellIs" dxfId="28395" priority="11" operator="equal">
      <formula>"CATNES"</formula>
    </cfRule>
    <cfRule type="cellIs" dxfId="28394" priority="12" operator="equal">
      <formula>"FINANCE"</formula>
    </cfRule>
    <cfRule type="cellIs" dxfId="28393" priority="13" operator="equal">
      <formula>"ADMIN"</formula>
    </cfRule>
    <cfRule type="cellIs" dxfId="28392" priority="14" operator="equal">
      <formula>"ENG'G"</formula>
    </cfRule>
    <cfRule type="cellIs" dxfId="28391" priority="15" operator="equal">
      <formula>"BAC"</formula>
    </cfRule>
    <cfRule type="cellIs" dxfId="28390" priority="16" operator="equal">
      <formula>"BAC"</formula>
    </cfRule>
    <cfRule type="cellIs" dxfId="28389" priority="17" operator="equal">
      <formula>"OMS"</formula>
    </cfRule>
    <cfRule type="cellIs" dxfId="28388" priority="18" operator="equal">
      <formula>"BAC"</formula>
    </cfRule>
    <cfRule type="cellIs" dxfId="28387" priority="19" operator="equal">
      <formula>"OMS"</formula>
    </cfRule>
    <cfRule type="cellIs" dxfId="28386" priority="20" operator="equal">
      <formula>"BAC"</formula>
    </cfRule>
    <cfRule type="cellIs" dxfId="28385" priority="21" operator="equal">
      <formula>"OMS"</formula>
    </cfRule>
  </conditionalFormatting>
  <conditionalFormatting sqref="F40:F42">
    <cfRule type="cellIs" dxfId="28384" priority="6" operator="equal">
      <formula>"MME"</formula>
    </cfRule>
    <cfRule type="cellIs" dxfId="28383" priority="7" operator="equal">
      <formula>"VMM"</formula>
    </cfRule>
    <cfRule type="cellIs" dxfId="28382" priority="8" operator="equal">
      <formula>"VEP"</formula>
    </cfRule>
    <cfRule type="cellIs" dxfId="28381" priority="9" operator="equal">
      <formula>"LFCP"</formula>
    </cfRule>
    <cfRule type="cellIs" dxfId="28380" priority="10" operator="equal">
      <formula>"BPB"</formula>
    </cfRule>
  </conditionalFormatting>
  <conditionalFormatting sqref="F43">
    <cfRule type="cellIs" dxfId="28379" priority="1" operator="equal">
      <formula>"MME"</formula>
    </cfRule>
    <cfRule type="cellIs" dxfId="28378" priority="2" operator="equal">
      <formula>"VMM"</formula>
    </cfRule>
    <cfRule type="cellIs" dxfId="28377" priority="3" operator="equal">
      <formula>"VEP"</formula>
    </cfRule>
    <cfRule type="cellIs" dxfId="28376" priority="4" operator="equal">
      <formula>"LFCP"</formula>
    </cfRule>
    <cfRule type="cellIs" dxfId="2837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3"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C617FEB-7819-483E-9C60-D604AAE0831D}">
          <x14:formula1>
            <xm:f>DropdownLIST!$A$2:$A$7</xm:f>
          </x14:formula1>
          <xm:sqref>F7:F47</xm:sqref>
        </x14:dataValidation>
        <x14:dataValidation type="list" allowBlank="1" showInputMessage="1" showErrorMessage="1" xr:uid="{65B933F6-4048-463C-BEEA-305C29B0F621}">
          <x14:formula1>
            <xm:f>DropdownLIST!$A$11:$A$17</xm:f>
          </x14:formula1>
          <xm:sqref>D7:D47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CB4D-1F20-43A5-8E9A-D2C2B0F00FAD}">
  <sheetPr codeName="Sheet8">
    <pageSetUpPr fitToPage="1"/>
  </sheetPr>
  <dimension ref="A1:J51"/>
  <sheetViews>
    <sheetView topLeftCell="A34"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78"/>
    <col min="7" max="7" width="23.25" style="1" customWidth="1"/>
    <col min="8" max="16384" width="9" style="1"/>
  </cols>
  <sheetData>
    <row r="1" spans="1:7" ht="15.75" x14ac:dyDescent="0.2">
      <c r="A1" s="620" t="s">
        <v>0</v>
      </c>
      <c r="B1" s="620"/>
      <c r="C1" s="620"/>
      <c r="D1" s="620"/>
      <c r="E1" s="620"/>
      <c r="F1" s="620"/>
      <c r="G1" s="620"/>
    </row>
    <row r="2" spans="1:7" x14ac:dyDescent="0.2">
      <c r="A2" s="621">
        <v>45667</v>
      </c>
      <c r="B2" s="621"/>
      <c r="C2" s="621"/>
      <c r="D2" s="621"/>
      <c r="E2" s="621"/>
      <c r="F2" s="621"/>
      <c r="G2" s="621"/>
    </row>
    <row r="3" spans="1:7" x14ac:dyDescent="0.2">
      <c r="A3" s="622" t="str">
        <f>TEXT(A2,"DDDD")</f>
        <v>Friday</v>
      </c>
      <c r="B3" s="622"/>
      <c r="C3" s="622"/>
      <c r="D3" s="622"/>
      <c r="E3" s="622"/>
      <c r="F3" s="622"/>
      <c r="G3" s="622"/>
    </row>
    <row r="4" spans="1:7" x14ac:dyDescent="0.2">
      <c r="A4" s="6" t="s">
        <v>6</v>
      </c>
      <c r="B4" s="625" t="s">
        <v>530</v>
      </c>
      <c r="C4" s="625"/>
      <c r="D4" s="625"/>
      <c r="E4" s="625"/>
      <c r="F4" s="625"/>
      <c r="G4" s="625"/>
    </row>
    <row r="5" spans="1:7" x14ac:dyDescent="0.2">
      <c r="A5" s="633" t="s">
        <v>1</v>
      </c>
      <c r="B5" s="634"/>
      <c r="C5" s="623" t="s">
        <v>2</v>
      </c>
      <c r="D5" s="630"/>
      <c r="E5" s="624"/>
      <c r="F5" s="631" t="s">
        <v>4</v>
      </c>
      <c r="G5" s="631" t="s">
        <v>5</v>
      </c>
    </row>
    <row r="6" spans="1:7" x14ac:dyDescent="0.2">
      <c r="A6" s="635"/>
      <c r="B6" s="636"/>
      <c r="C6" s="5" t="s">
        <v>2</v>
      </c>
      <c r="D6" s="5" t="s">
        <v>3</v>
      </c>
      <c r="E6" s="5" t="s">
        <v>347</v>
      </c>
      <c r="F6" s="632"/>
      <c r="G6" s="632"/>
    </row>
    <row r="7" spans="1:7" s="57" customFormat="1" x14ac:dyDescent="0.2">
      <c r="A7" s="54">
        <f>A2</f>
        <v>45667</v>
      </c>
      <c r="B7" s="55">
        <v>1</v>
      </c>
      <c r="C7" s="85" t="s">
        <v>483</v>
      </c>
      <c r="D7" s="86" t="s">
        <v>71</v>
      </c>
      <c r="E7" s="87"/>
      <c r="F7" s="86" t="s">
        <v>17</v>
      </c>
      <c r="G7" s="85" t="s">
        <v>140</v>
      </c>
    </row>
    <row r="8" spans="1:7" s="57" customFormat="1" x14ac:dyDescent="0.2">
      <c r="A8" s="54">
        <f>A7</f>
        <v>45667</v>
      </c>
      <c r="B8" s="55">
        <f>B7+1</f>
        <v>2</v>
      </c>
      <c r="C8" s="85" t="s">
        <v>486</v>
      </c>
      <c r="D8" s="86" t="s">
        <v>71</v>
      </c>
      <c r="E8" s="87"/>
      <c r="F8" s="86" t="s">
        <v>17</v>
      </c>
      <c r="G8" s="85" t="s">
        <v>140</v>
      </c>
    </row>
    <row r="9" spans="1:7" s="57" customFormat="1" ht="28.5" x14ac:dyDescent="0.2">
      <c r="A9" s="54">
        <f t="shared" ref="A9:A40" si="0">A8</f>
        <v>45667</v>
      </c>
      <c r="B9" s="55">
        <f t="shared" ref="B9:B40" si="1">B8+1</f>
        <v>3</v>
      </c>
      <c r="C9" s="85" t="s">
        <v>487</v>
      </c>
      <c r="D9" s="86" t="s">
        <v>108</v>
      </c>
      <c r="E9" s="87"/>
      <c r="F9" s="86" t="s">
        <v>17</v>
      </c>
      <c r="G9" s="85" t="s">
        <v>140</v>
      </c>
    </row>
    <row r="10" spans="1:7" s="57" customFormat="1" x14ac:dyDescent="0.2">
      <c r="A10" s="54">
        <f t="shared" si="0"/>
        <v>45667</v>
      </c>
      <c r="B10" s="55">
        <f t="shared" si="1"/>
        <v>4</v>
      </c>
      <c r="C10" s="85" t="s">
        <v>488</v>
      </c>
      <c r="D10" s="86" t="s">
        <v>71</v>
      </c>
      <c r="E10" s="87"/>
      <c r="F10" s="86" t="s">
        <v>17</v>
      </c>
      <c r="G10" s="85" t="s">
        <v>140</v>
      </c>
    </row>
    <row r="11" spans="1:7" s="57" customFormat="1" x14ac:dyDescent="0.2">
      <c r="A11" s="54">
        <f t="shared" si="0"/>
        <v>45667</v>
      </c>
      <c r="B11" s="55">
        <f t="shared" si="1"/>
        <v>5</v>
      </c>
      <c r="C11" s="85" t="s">
        <v>491</v>
      </c>
      <c r="D11" s="86" t="s">
        <v>108</v>
      </c>
      <c r="E11" s="87"/>
      <c r="F11" s="86" t="s">
        <v>17</v>
      </c>
      <c r="G11" s="85" t="s">
        <v>140</v>
      </c>
    </row>
    <row r="12" spans="1:7" s="57" customFormat="1" x14ac:dyDescent="0.2">
      <c r="A12" s="54">
        <f t="shared" si="0"/>
        <v>45667</v>
      </c>
      <c r="B12" s="55">
        <f t="shared" si="1"/>
        <v>6</v>
      </c>
      <c r="C12" s="85" t="s">
        <v>492</v>
      </c>
      <c r="D12" s="86" t="s">
        <v>108</v>
      </c>
      <c r="E12" s="87"/>
      <c r="F12" s="86" t="s">
        <v>17</v>
      </c>
      <c r="G12" s="85" t="s">
        <v>494</v>
      </c>
    </row>
    <row r="13" spans="1:7" s="57" customFormat="1" x14ac:dyDescent="0.2">
      <c r="A13" s="54">
        <f t="shared" si="0"/>
        <v>45667</v>
      </c>
      <c r="B13" s="55">
        <f t="shared" si="1"/>
        <v>7</v>
      </c>
      <c r="C13" s="85" t="s">
        <v>493</v>
      </c>
      <c r="D13" s="86" t="s">
        <v>108</v>
      </c>
      <c r="E13" s="87"/>
      <c r="F13" s="86" t="s">
        <v>17</v>
      </c>
      <c r="G13" s="85" t="s">
        <v>140</v>
      </c>
    </row>
    <row r="14" spans="1:7" s="57" customFormat="1" ht="42.75" x14ac:dyDescent="0.2">
      <c r="A14" s="54">
        <f t="shared" si="0"/>
        <v>45667</v>
      </c>
      <c r="B14" s="55">
        <f t="shared" si="1"/>
        <v>8</v>
      </c>
      <c r="C14" s="91" t="s">
        <v>495</v>
      </c>
      <c r="D14" s="86" t="s">
        <v>71</v>
      </c>
      <c r="E14" s="87"/>
      <c r="F14" s="86" t="s">
        <v>17</v>
      </c>
      <c r="G14" s="85" t="s">
        <v>140</v>
      </c>
    </row>
    <row r="15" spans="1:7" s="57" customFormat="1" ht="28.5" x14ac:dyDescent="0.2">
      <c r="A15" s="54">
        <f t="shared" si="0"/>
        <v>45667</v>
      </c>
      <c r="B15" s="55">
        <f t="shared" si="1"/>
        <v>9</v>
      </c>
      <c r="C15" s="85" t="s">
        <v>496</v>
      </c>
      <c r="D15" s="86" t="s">
        <v>78</v>
      </c>
      <c r="E15" s="87"/>
      <c r="F15" s="86" t="s">
        <v>17</v>
      </c>
      <c r="G15" s="85" t="s">
        <v>140</v>
      </c>
    </row>
    <row r="16" spans="1:7" s="57" customFormat="1" ht="57" x14ac:dyDescent="0.2">
      <c r="A16" s="54">
        <f t="shared" si="0"/>
        <v>45667</v>
      </c>
      <c r="B16" s="55">
        <f t="shared" si="1"/>
        <v>10</v>
      </c>
      <c r="C16" s="85" t="s">
        <v>497</v>
      </c>
      <c r="D16" s="86" t="s">
        <v>78</v>
      </c>
      <c r="E16" s="87"/>
      <c r="F16" s="86" t="s">
        <v>17</v>
      </c>
      <c r="G16" s="85" t="s">
        <v>140</v>
      </c>
    </row>
    <row r="17" spans="1:10" s="57" customFormat="1" ht="28.5" x14ac:dyDescent="0.2">
      <c r="A17" s="54">
        <f t="shared" si="0"/>
        <v>45667</v>
      </c>
      <c r="B17" s="55">
        <f t="shared" si="1"/>
        <v>11</v>
      </c>
      <c r="C17" s="85" t="s">
        <v>498</v>
      </c>
      <c r="D17" s="86" t="s">
        <v>71</v>
      </c>
      <c r="E17" s="87"/>
      <c r="F17" s="86" t="s">
        <v>17</v>
      </c>
      <c r="G17" s="85" t="s">
        <v>140</v>
      </c>
      <c r="J17" s="90" t="s">
        <v>490</v>
      </c>
    </row>
    <row r="18" spans="1:10" s="57" customFormat="1" ht="42.75" x14ac:dyDescent="0.2">
      <c r="A18" s="54">
        <f t="shared" si="0"/>
        <v>45667</v>
      </c>
      <c r="B18" s="55">
        <f t="shared" si="1"/>
        <v>12</v>
      </c>
      <c r="C18" s="85" t="s">
        <v>499</v>
      </c>
      <c r="D18" s="86" t="s">
        <v>71</v>
      </c>
      <c r="E18" s="87"/>
      <c r="F18" s="86" t="s">
        <v>17</v>
      </c>
      <c r="G18" s="85" t="s">
        <v>140</v>
      </c>
    </row>
    <row r="19" spans="1:10" s="57" customFormat="1" ht="71.25" x14ac:dyDescent="0.2">
      <c r="A19" s="54">
        <f t="shared" si="0"/>
        <v>45667</v>
      </c>
      <c r="B19" s="55">
        <f t="shared" si="1"/>
        <v>13</v>
      </c>
      <c r="C19" s="85" t="s">
        <v>502</v>
      </c>
      <c r="D19" s="86" t="s">
        <v>71</v>
      </c>
      <c r="E19" s="87"/>
      <c r="F19" s="86" t="s">
        <v>17</v>
      </c>
      <c r="G19" s="85" t="s">
        <v>169</v>
      </c>
    </row>
    <row r="20" spans="1:10" s="57" customFormat="1" x14ac:dyDescent="0.2">
      <c r="A20" s="54">
        <f t="shared" si="0"/>
        <v>45667</v>
      </c>
      <c r="B20" s="55">
        <f t="shared" si="1"/>
        <v>14</v>
      </c>
      <c r="C20" s="85" t="s">
        <v>503</v>
      </c>
      <c r="D20" s="86" t="s">
        <v>108</v>
      </c>
      <c r="E20" s="87"/>
      <c r="F20" s="86" t="s">
        <v>17</v>
      </c>
      <c r="G20" s="85" t="s">
        <v>169</v>
      </c>
    </row>
    <row r="21" spans="1:10" s="57" customFormat="1" ht="57" x14ac:dyDescent="0.2">
      <c r="A21" s="54">
        <f t="shared" si="0"/>
        <v>45667</v>
      </c>
      <c r="B21" s="55">
        <f t="shared" si="1"/>
        <v>15</v>
      </c>
      <c r="C21" s="85" t="s">
        <v>504</v>
      </c>
      <c r="D21" s="86" t="s">
        <v>108</v>
      </c>
      <c r="E21" s="87"/>
      <c r="F21" s="86" t="s">
        <v>17</v>
      </c>
      <c r="G21" s="85" t="s">
        <v>169</v>
      </c>
    </row>
    <row r="22" spans="1:10" s="57" customFormat="1" ht="42.75" x14ac:dyDescent="0.2">
      <c r="A22" s="54">
        <f t="shared" si="0"/>
        <v>45667</v>
      </c>
      <c r="B22" s="55">
        <f t="shared" si="1"/>
        <v>16</v>
      </c>
      <c r="C22" s="85" t="s">
        <v>505</v>
      </c>
      <c r="D22" s="86" t="s">
        <v>78</v>
      </c>
      <c r="E22" s="87"/>
      <c r="F22" s="86" t="s">
        <v>17</v>
      </c>
      <c r="G22" s="85" t="s">
        <v>169</v>
      </c>
    </row>
    <row r="23" spans="1:10" s="57" customFormat="1" ht="114" x14ac:dyDescent="0.2">
      <c r="A23" s="54">
        <f t="shared" si="0"/>
        <v>45667</v>
      </c>
      <c r="B23" s="55">
        <f t="shared" si="1"/>
        <v>17</v>
      </c>
      <c r="C23" s="85" t="s">
        <v>506</v>
      </c>
      <c r="D23" s="86" t="s">
        <v>78</v>
      </c>
      <c r="E23" s="87"/>
      <c r="F23" s="86" t="s">
        <v>17</v>
      </c>
      <c r="G23" s="85" t="s">
        <v>169</v>
      </c>
    </row>
    <row r="24" spans="1:10" s="57" customFormat="1" ht="57" x14ac:dyDescent="0.2">
      <c r="A24" s="54">
        <f t="shared" si="0"/>
        <v>45667</v>
      </c>
      <c r="B24" s="55">
        <f t="shared" si="1"/>
        <v>18</v>
      </c>
      <c r="C24" s="85" t="s">
        <v>507</v>
      </c>
      <c r="D24" s="86" t="s">
        <v>78</v>
      </c>
      <c r="E24" s="88"/>
      <c r="F24" s="86" t="s">
        <v>17</v>
      </c>
      <c r="G24" s="85" t="s">
        <v>169</v>
      </c>
    </row>
    <row r="25" spans="1:10" s="57" customFormat="1" x14ac:dyDescent="0.2">
      <c r="A25" s="54">
        <f t="shared" si="0"/>
        <v>45667</v>
      </c>
      <c r="B25" s="55">
        <f t="shared" si="1"/>
        <v>19</v>
      </c>
      <c r="C25" s="85" t="s">
        <v>508</v>
      </c>
      <c r="D25" s="86" t="s">
        <v>108</v>
      </c>
      <c r="E25" s="88"/>
      <c r="F25" s="86" t="s">
        <v>17</v>
      </c>
      <c r="G25" s="85" t="s">
        <v>169</v>
      </c>
    </row>
    <row r="26" spans="1:10" s="57" customFormat="1" ht="28.5" x14ac:dyDescent="0.2">
      <c r="A26" s="54">
        <f t="shared" si="0"/>
        <v>45667</v>
      </c>
      <c r="B26" s="55">
        <f t="shared" si="1"/>
        <v>20</v>
      </c>
      <c r="C26" s="85" t="s">
        <v>511</v>
      </c>
      <c r="D26" s="86" t="s">
        <v>71</v>
      </c>
      <c r="E26" s="88"/>
      <c r="F26" s="86" t="s">
        <v>17</v>
      </c>
      <c r="G26" s="85" t="s">
        <v>169</v>
      </c>
    </row>
    <row r="27" spans="1:10" s="57" customFormat="1" ht="42.75" x14ac:dyDescent="0.2">
      <c r="A27" s="54">
        <f t="shared" si="0"/>
        <v>45667</v>
      </c>
      <c r="B27" s="55">
        <f t="shared" si="1"/>
        <v>21</v>
      </c>
      <c r="C27" s="85" t="s">
        <v>512</v>
      </c>
      <c r="D27" s="86" t="s">
        <v>71</v>
      </c>
      <c r="E27" s="88"/>
      <c r="F27" s="86" t="s">
        <v>17</v>
      </c>
      <c r="G27" s="85" t="s">
        <v>169</v>
      </c>
    </row>
    <row r="28" spans="1:10" s="57" customFormat="1" ht="28.5" x14ac:dyDescent="0.2">
      <c r="A28" s="54">
        <f t="shared" si="0"/>
        <v>45667</v>
      </c>
      <c r="B28" s="55">
        <f t="shared" si="1"/>
        <v>22</v>
      </c>
      <c r="C28" s="85" t="s">
        <v>513</v>
      </c>
      <c r="D28" s="86" t="s">
        <v>76</v>
      </c>
      <c r="E28" s="88"/>
      <c r="F28" s="86" t="s">
        <v>17</v>
      </c>
      <c r="G28" s="85" t="s">
        <v>169</v>
      </c>
    </row>
    <row r="29" spans="1:10" s="57" customFormat="1" ht="42.75" x14ac:dyDescent="0.2">
      <c r="A29" s="54">
        <f t="shared" si="0"/>
        <v>45667</v>
      </c>
      <c r="B29" s="55">
        <f t="shared" si="1"/>
        <v>23</v>
      </c>
      <c r="C29" s="85" t="s">
        <v>514</v>
      </c>
      <c r="D29" s="86" t="s">
        <v>71</v>
      </c>
      <c r="E29" s="88"/>
      <c r="F29" s="86" t="s">
        <v>17</v>
      </c>
      <c r="G29" s="85" t="s">
        <v>515</v>
      </c>
    </row>
    <row r="30" spans="1:10" s="57" customFormat="1" ht="28.5" x14ac:dyDescent="0.2">
      <c r="A30" s="54">
        <f t="shared" si="0"/>
        <v>45667</v>
      </c>
      <c r="B30" s="55">
        <f t="shared" si="1"/>
        <v>24</v>
      </c>
      <c r="C30" s="85" t="s">
        <v>519</v>
      </c>
      <c r="D30" s="86" t="s">
        <v>71</v>
      </c>
      <c r="E30" s="88"/>
      <c r="F30" s="86" t="s">
        <v>17</v>
      </c>
      <c r="G30" s="85" t="s">
        <v>169</v>
      </c>
    </row>
    <row r="31" spans="1:10" s="57" customFormat="1" ht="28.5" x14ac:dyDescent="0.2">
      <c r="A31" s="54">
        <f t="shared" si="0"/>
        <v>45667</v>
      </c>
      <c r="B31" s="55">
        <f t="shared" si="1"/>
        <v>25</v>
      </c>
      <c r="C31" s="85" t="s">
        <v>520</v>
      </c>
      <c r="D31" s="86" t="s">
        <v>71</v>
      </c>
      <c r="E31" s="88"/>
      <c r="F31" s="86" t="s">
        <v>17</v>
      </c>
      <c r="G31" s="85" t="s">
        <v>169</v>
      </c>
    </row>
    <row r="32" spans="1:10" s="57" customFormat="1" ht="28.5" x14ac:dyDescent="0.2">
      <c r="A32" s="54">
        <f t="shared" si="0"/>
        <v>45667</v>
      </c>
      <c r="B32" s="55">
        <f t="shared" si="1"/>
        <v>26</v>
      </c>
      <c r="C32" s="85" t="s">
        <v>521</v>
      </c>
      <c r="D32" s="86" t="s">
        <v>76</v>
      </c>
      <c r="E32" s="88"/>
      <c r="F32" s="86" t="s">
        <v>17</v>
      </c>
      <c r="G32" s="85" t="s">
        <v>169</v>
      </c>
    </row>
    <row r="33" spans="1:9" s="57" customFormat="1" ht="57" x14ac:dyDescent="0.2">
      <c r="A33" s="54">
        <f t="shared" si="0"/>
        <v>45667</v>
      </c>
      <c r="B33" s="55">
        <f t="shared" si="1"/>
        <v>27</v>
      </c>
      <c r="C33" s="85" t="s">
        <v>522</v>
      </c>
      <c r="D33" s="86" t="s">
        <v>78</v>
      </c>
      <c r="E33" s="88"/>
      <c r="F33" s="86" t="s">
        <v>17</v>
      </c>
      <c r="G33" s="85" t="s">
        <v>169</v>
      </c>
    </row>
    <row r="34" spans="1:9" s="57" customFormat="1" ht="57" x14ac:dyDescent="0.2">
      <c r="A34" s="54">
        <f t="shared" si="0"/>
        <v>45667</v>
      </c>
      <c r="B34" s="55">
        <f t="shared" si="1"/>
        <v>28</v>
      </c>
      <c r="C34" s="89" t="s">
        <v>523</v>
      </c>
      <c r="D34" s="86" t="s">
        <v>108</v>
      </c>
      <c r="E34" s="88"/>
      <c r="F34" s="86" t="s">
        <v>17</v>
      </c>
      <c r="G34" s="85" t="s">
        <v>169</v>
      </c>
    </row>
    <row r="35" spans="1:9" s="57" customFormat="1" x14ac:dyDescent="0.2">
      <c r="A35" s="54">
        <f t="shared" si="0"/>
        <v>45667</v>
      </c>
      <c r="B35" s="55">
        <f t="shared" si="1"/>
        <v>29</v>
      </c>
      <c r="C35" s="85" t="s">
        <v>524</v>
      </c>
      <c r="D35" s="86" t="s">
        <v>78</v>
      </c>
      <c r="E35" s="88"/>
      <c r="F35" s="86" t="s">
        <v>17</v>
      </c>
      <c r="G35" s="85" t="s">
        <v>169</v>
      </c>
    </row>
    <row r="36" spans="1:9" s="57" customFormat="1" ht="42.75" x14ac:dyDescent="0.2">
      <c r="A36" s="54">
        <f t="shared" si="0"/>
        <v>45667</v>
      </c>
      <c r="B36" s="55">
        <f t="shared" si="1"/>
        <v>30</v>
      </c>
      <c r="C36" s="85" t="s">
        <v>525</v>
      </c>
      <c r="D36" s="86" t="s">
        <v>71</v>
      </c>
      <c r="E36" s="88"/>
      <c r="F36" s="86" t="s">
        <v>17</v>
      </c>
      <c r="G36" s="85" t="s">
        <v>169</v>
      </c>
    </row>
    <row r="37" spans="1:9" s="57" customFormat="1" ht="57" x14ac:dyDescent="0.2">
      <c r="A37" s="54">
        <f t="shared" si="0"/>
        <v>45667</v>
      </c>
      <c r="B37" s="55">
        <f t="shared" si="1"/>
        <v>31</v>
      </c>
      <c r="C37" s="85" t="s">
        <v>526</v>
      </c>
      <c r="D37" s="86" t="s">
        <v>71</v>
      </c>
      <c r="E37" s="88"/>
      <c r="F37" s="86" t="s">
        <v>17</v>
      </c>
      <c r="G37" s="85" t="s">
        <v>169</v>
      </c>
    </row>
    <row r="38" spans="1:9" s="57" customFormat="1" ht="57" x14ac:dyDescent="0.2">
      <c r="A38" s="54">
        <f t="shared" si="0"/>
        <v>45667</v>
      </c>
      <c r="B38" s="55">
        <f t="shared" si="1"/>
        <v>32</v>
      </c>
      <c r="C38" s="85" t="s">
        <v>529</v>
      </c>
      <c r="D38" s="86" t="s">
        <v>71</v>
      </c>
      <c r="E38" s="88"/>
      <c r="F38" s="86" t="s">
        <v>18</v>
      </c>
      <c r="G38" s="85" t="s">
        <v>169</v>
      </c>
    </row>
    <row r="39" spans="1:9" s="57" customFormat="1" ht="42.75" x14ac:dyDescent="0.2">
      <c r="A39" s="54">
        <f t="shared" si="0"/>
        <v>45667</v>
      </c>
      <c r="B39" s="55">
        <f t="shared" si="1"/>
        <v>33</v>
      </c>
      <c r="C39" s="85" t="s">
        <v>531</v>
      </c>
      <c r="D39" s="86" t="s">
        <v>71</v>
      </c>
      <c r="E39" s="88"/>
      <c r="F39" s="86" t="s">
        <v>18</v>
      </c>
      <c r="G39" s="85" t="s">
        <v>169</v>
      </c>
    </row>
    <row r="40" spans="1:9" s="57" customFormat="1" x14ac:dyDescent="0.2">
      <c r="A40" s="54">
        <f t="shared" si="0"/>
        <v>45667</v>
      </c>
      <c r="B40" s="55">
        <f t="shared" si="1"/>
        <v>34</v>
      </c>
      <c r="C40" s="85" t="s">
        <v>539</v>
      </c>
      <c r="D40" s="86" t="s">
        <v>71</v>
      </c>
      <c r="E40" s="88"/>
      <c r="F40" s="86" t="s">
        <v>18</v>
      </c>
      <c r="G40" s="85" t="s">
        <v>169</v>
      </c>
    </row>
    <row r="41" spans="1:9" x14ac:dyDescent="0.2">
      <c r="A41" s="615" t="s">
        <v>7</v>
      </c>
      <c r="B41" s="615"/>
      <c r="C41" s="615"/>
      <c r="D41" s="615"/>
      <c r="E41" s="615"/>
      <c r="F41" s="615"/>
      <c r="G41" s="615"/>
    </row>
    <row r="43" spans="1:9" x14ac:dyDescent="0.2">
      <c r="A43" s="637" t="s">
        <v>365</v>
      </c>
      <c r="B43" s="637"/>
      <c r="C43" s="637"/>
      <c r="D43" s="637"/>
      <c r="E43" s="637"/>
      <c r="F43" s="637"/>
      <c r="G43" s="637"/>
    </row>
    <row r="44" spans="1:9" x14ac:dyDescent="0.2">
      <c r="F44" s="1"/>
      <c r="I44" s="78"/>
    </row>
    <row r="45" spans="1:9" x14ac:dyDescent="0.2">
      <c r="D45" s="626"/>
      <c r="E45" s="626"/>
      <c r="F45" s="626"/>
      <c r="H45" s="627"/>
      <c r="I45" s="627"/>
    </row>
    <row r="46" spans="1:9" x14ac:dyDescent="0.2">
      <c r="A46" s="6" t="s">
        <v>10</v>
      </c>
      <c r="B46" s="6"/>
      <c r="D46" s="622" t="s">
        <v>12</v>
      </c>
      <c r="E46" s="622"/>
      <c r="F46" s="622"/>
      <c r="G46" s="6" t="s">
        <v>14</v>
      </c>
    </row>
    <row r="47" spans="1:9" x14ac:dyDescent="0.2">
      <c r="A47" s="1" t="s">
        <v>11</v>
      </c>
      <c r="D47" s="626" t="s">
        <v>13</v>
      </c>
      <c r="E47" s="626"/>
      <c r="F47" s="626"/>
      <c r="G47" s="1" t="s">
        <v>15</v>
      </c>
    </row>
    <row r="49" spans="9:10" x14ac:dyDescent="0.2">
      <c r="I49" s="78"/>
    </row>
    <row r="50" spans="9:10" x14ac:dyDescent="0.2">
      <c r="I50" s="627"/>
      <c r="J50" s="627"/>
    </row>
    <row r="51" spans="9:10" x14ac:dyDescent="0.2">
      <c r="J51" s="6"/>
    </row>
  </sheetData>
  <mergeCells count="15">
    <mergeCell ref="A1:G1"/>
    <mergeCell ref="A2:G2"/>
    <mergeCell ref="A3:G3"/>
    <mergeCell ref="B4:G4"/>
    <mergeCell ref="A5:B6"/>
    <mergeCell ref="C5:E5"/>
    <mergeCell ref="F5:F6"/>
    <mergeCell ref="G5:G6"/>
    <mergeCell ref="I50:J50"/>
    <mergeCell ref="A41:G41"/>
    <mergeCell ref="A43:G43"/>
    <mergeCell ref="D45:F45"/>
    <mergeCell ref="H45:I45"/>
    <mergeCell ref="D46:F46"/>
    <mergeCell ref="D47:F47"/>
  </mergeCells>
  <conditionalFormatting sqref="D7 D9 D23:D26 D15:D21 D28:D29 D32:D34 D37">
    <cfRule type="cellIs" dxfId="28374" priority="402" operator="equal">
      <formula>"CATNES"</formula>
    </cfRule>
    <cfRule type="cellIs" dxfId="28373" priority="403" operator="equal">
      <formula>"FINANCE"</formula>
    </cfRule>
    <cfRule type="cellIs" dxfId="28372" priority="404" operator="equal">
      <formula>"ADMIN"</formula>
    </cfRule>
    <cfRule type="cellIs" dxfId="28371" priority="405" operator="equal">
      <formula>"ENG'G"</formula>
    </cfRule>
    <cfRule type="cellIs" dxfId="28370" priority="406" operator="equal">
      <formula>"BAC"</formula>
    </cfRule>
    <cfRule type="cellIs" dxfId="28369" priority="407" operator="equal">
      <formula>"BAC"</formula>
    </cfRule>
    <cfRule type="cellIs" dxfId="28368" priority="408" operator="equal">
      <formula>"OMS"</formula>
    </cfRule>
    <cfRule type="cellIs" dxfId="28367" priority="409" operator="equal">
      <formula>"BAC"</formula>
    </cfRule>
    <cfRule type="cellIs" dxfId="28366" priority="410" operator="equal">
      <formula>"OMS"</formula>
    </cfRule>
    <cfRule type="cellIs" dxfId="28365" priority="411" operator="equal">
      <formula>"BAC"</formula>
    </cfRule>
    <cfRule type="cellIs" dxfId="28364" priority="412" operator="equal">
      <formula>"OMS"</formula>
    </cfRule>
  </conditionalFormatting>
  <conditionalFormatting sqref="F7">
    <cfRule type="cellIs" dxfId="28363" priority="397" operator="equal">
      <formula>"MME"</formula>
    </cfRule>
    <cfRule type="cellIs" dxfId="28362" priority="398" operator="equal">
      <formula>"VMM"</formula>
    </cfRule>
    <cfRule type="cellIs" dxfId="28361" priority="399" operator="equal">
      <formula>"VEP"</formula>
    </cfRule>
    <cfRule type="cellIs" dxfId="28360" priority="400" operator="equal">
      <formula>"LFCP"</formula>
    </cfRule>
    <cfRule type="cellIs" dxfId="28359" priority="401" operator="equal">
      <formula>"BPB"</formula>
    </cfRule>
  </conditionalFormatting>
  <conditionalFormatting sqref="F19:F21">
    <cfRule type="cellIs" dxfId="28358" priority="341" operator="equal">
      <formula>"MME"</formula>
    </cfRule>
    <cfRule type="cellIs" dxfId="28357" priority="342" operator="equal">
      <formula>"VMM"</formula>
    </cfRule>
    <cfRule type="cellIs" dxfId="28356" priority="343" operator="equal">
      <formula>"VEP"</formula>
    </cfRule>
    <cfRule type="cellIs" dxfId="28355" priority="344" operator="equal">
      <formula>"LFCP"</formula>
    </cfRule>
    <cfRule type="cellIs" dxfId="28354" priority="345" operator="equal">
      <formula>"BPB"</formula>
    </cfRule>
  </conditionalFormatting>
  <conditionalFormatting sqref="F26">
    <cfRule type="cellIs" dxfId="28353" priority="310" operator="equal">
      <formula>"MME"</formula>
    </cfRule>
    <cfRule type="cellIs" dxfId="28352" priority="311" operator="equal">
      <formula>"VMM"</formula>
    </cfRule>
    <cfRule type="cellIs" dxfId="28351" priority="312" operator="equal">
      <formula>"VEP"</formula>
    </cfRule>
    <cfRule type="cellIs" dxfId="28350" priority="313" operator="equal">
      <formula>"LFCP"</formula>
    </cfRule>
    <cfRule type="cellIs" dxfId="28349" priority="314" operator="equal">
      <formula>"BPB"</formula>
    </cfRule>
  </conditionalFormatting>
  <conditionalFormatting sqref="F29">
    <cfRule type="cellIs" dxfId="28348" priority="305" operator="equal">
      <formula>"MME"</formula>
    </cfRule>
    <cfRule type="cellIs" dxfId="28347" priority="306" operator="equal">
      <formula>"VMM"</formula>
    </cfRule>
    <cfRule type="cellIs" dxfId="28346" priority="307" operator="equal">
      <formula>"VEP"</formula>
    </cfRule>
    <cfRule type="cellIs" dxfId="28345" priority="308" operator="equal">
      <formula>"LFCP"</formula>
    </cfRule>
    <cfRule type="cellIs" dxfId="28344" priority="309" operator="equal">
      <formula>"BPB"</formula>
    </cfRule>
  </conditionalFormatting>
  <conditionalFormatting sqref="D22">
    <cfRule type="cellIs" dxfId="28343" priority="325" operator="equal">
      <formula>"CATNES"</formula>
    </cfRule>
    <cfRule type="cellIs" dxfId="28342" priority="326" operator="equal">
      <formula>"FINANCE"</formula>
    </cfRule>
    <cfRule type="cellIs" dxfId="28341" priority="327" operator="equal">
      <formula>"ADMIN"</formula>
    </cfRule>
    <cfRule type="cellIs" dxfId="28340" priority="328" operator="equal">
      <formula>"ENG'G"</formula>
    </cfRule>
    <cfRule type="cellIs" dxfId="28339" priority="329" operator="equal">
      <formula>"BAC"</formula>
    </cfRule>
    <cfRule type="cellIs" dxfId="28338" priority="330" operator="equal">
      <formula>"BAC"</formula>
    </cfRule>
    <cfRule type="cellIs" dxfId="28337" priority="331" operator="equal">
      <formula>"OMS"</formula>
    </cfRule>
    <cfRule type="cellIs" dxfId="28336" priority="332" operator="equal">
      <formula>"BAC"</formula>
    </cfRule>
    <cfRule type="cellIs" dxfId="28335" priority="333" operator="equal">
      <formula>"OMS"</formula>
    </cfRule>
    <cfRule type="cellIs" dxfId="28334" priority="334" operator="equal">
      <formula>"BAC"</formula>
    </cfRule>
    <cfRule type="cellIs" dxfId="28333" priority="335" operator="equal">
      <formula>"OMS"</formula>
    </cfRule>
  </conditionalFormatting>
  <conditionalFormatting sqref="F16">
    <cfRule type="cellIs" dxfId="28332" priority="346" operator="equal">
      <formula>"MME"</formula>
    </cfRule>
    <cfRule type="cellIs" dxfId="28331" priority="347" operator="equal">
      <formula>"VMM"</formula>
    </cfRule>
    <cfRule type="cellIs" dxfId="28330" priority="348" operator="equal">
      <formula>"VEP"</formula>
    </cfRule>
    <cfRule type="cellIs" dxfId="28329" priority="349" operator="equal">
      <formula>"LFCP"</formula>
    </cfRule>
    <cfRule type="cellIs" dxfId="28328" priority="350" operator="equal">
      <formula>"BPB"</formula>
    </cfRule>
  </conditionalFormatting>
  <conditionalFormatting sqref="D39">
    <cfRule type="cellIs" dxfId="28327" priority="269" operator="equal">
      <formula>"CATNES"</formula>
    </cfRule>
    <cfRule type="cellIs" dxfId="28326" priority="270" operator="equal">
      <formula>"FINANCE"</formula>
    </cfRule>
    <cfRule type="cellIs" dxfId="28325" priority="271" operator="equal">
      <formula>"ADMIN"</formula>
    </cfRule>
    <cfRule type="cellIs" dxfId="28324" priority="272" operator="equal">
      <formula>"ENG'G"</formula>
    </cfRule>
    <cfRule type="cellIs" dxfId="28323" priority="273" operator="equal">
      <formula>"BAC"</formula>
    </cfRule>
    <cfRule type="cellIs" dxfId="28322" priority="274" operator="equal">
      <formula>"BAC"</formula>
    </cfRule>
    <cfRule type="cellIs" dxfId="28321" priority="275" operator="equal">
      <formula>"OMS"</formula>
    </cfRule>
    <cfRule type="cellIs" dxfId="28320" priority="276" operator="equal">
      <formula>"BAC"</formula>
    </cfRule>
    <cfRule type="cellIs" dxfId="28319" priority="277" operator="equal">
      <formula>"OMS"</formula>
    </cfRule>
    <cfRule type="cellIs" dxfId="28318" priority="278" operator="equal">
      <formula>"BAC"</formula>
    </cfRule>
    <cfRule type="cellIs" dxfId="28317" priority="279" operator="equal">
      <formula>"OMS"</formula>
    </cfRule>
  </conditionalFormatting>
  <conditionalFormatting sqref="D8">
    <cfRule type="cellIs" dxfId="28316" priority="232" operator="equal">
      <formula>"CATNES"</formula>
    </cfRule>
    <cfRule type="cellIs" dxfId="28315" priority="233" operator="equal">
      <formula>"FINANCE"</formula>
    </cfRule>
    <cfRule type="cellIs" dxfId="28314" priority="234" operator="equal">
      <formula>"ADMIN"</formula>
    </cfRule>
    <cfRule type="cellIs" dxfId="28313" priority="235" operator="equal">
      <formula>"ENG'G"</formula>
    </cfRule>
    <cfRule type="cellIs" dxfId="28312" priority="236" operator="equal">
      <formula>"BAC"</formula>
    </cfRule>
    <cfRule type="cellIs" dxfId="28311" priority="237" operator="equal">
      <formula>"BAC"</formula>
    </cfRule>
    <cfRule type="cellIs" dxfId="28310" priority="238" operator="equal">
      <formula>"OMS"</formula>
    </cfRule>
    <cfRule type="cellIs" dxfId="28309" priority="239" operator="equal">
      <formula>"BAC"</formula>
    </cfRule>
    <cfRule type="cellIs" dxfId="28308" priority="240" operator="equal">
      <formula>"OMS"</formula>
    </cfRule>
    <cfRule type="cellIs" dxfId="28307" priority="241" operator="equal">
      <formula>"BAC"</formula>
    </cfRule>
    <cfRule type="cellIs" dxfId="28306" priority="242" operator="equal">
      <formula>"OMS"</formula>
    </cfRule>
  </conditionalFormatting>
  <conditionalFormatting sqref="F8">
    <cfRule type="cellIs" dxfId="28305" priority="227" operator="equal">
      <formula>"MME"</formula>
    </cfRule>
    <cfRule type="cellIs" dxfId="28304" priority="228" operator="equal">
      <formula>"VMM"</formula>
    </cfRule>
    <cfRule type="cellIs" dxfId="28303" priority="229" operator="equal">
      <formula>"VEP"</formula>
    </cfRule>
    <cfRule type="cellIs" dxfId="28302" priority="230" operator="equal">
      <formula>"LFCP"</formula>
    </cfRule>
    <cfRule type="cellIs" dxfId="28301" priority="231" operator="equal">
      <formula>"BPB"</formula>
    </cfRule>
  </conditionalFormatting>
  <conditionalFormatting sqref="D10">
    <cfRule type="cellIs" dxfId="28300" priority="216" operator="equal">
      <formula>"CATNES"</formula>
    </cfRule>
    <cfRule type="cellIs" dxfId="28299" priority="217" operator="equal">
      <formula>"FINANCE"</formula>
    </cfRule>
    <cfRule type="cellIs" dxfId="28298" priority="218" operator="equal">
      <formula>"ADMIN"</formula>
    </cfRule>
    <cfRule type="cellIs" dxfId="28297" priority="219" operator="equal">
      <formula>"ENG'G"</formula>
    </cfRule>
    <cfRule type="cellIs" dxfId="28296" priority="220" operator="equal">
      <formula>"BAC"</formula>
    </cfRule>
    <cfRule type="cellIs" dxfId="28295" priority="221" operator="equal">
      <formula>"BAC"</formula>
    </cfRule>
    <cfRule type="cellIs" dxfId="28294" priority="222" operator="equal">
      <formula>"OMS"</formula>
    </cfRule>
    <cfRule type="cellIs" dxfId="28293" priority="223" operator="equal">
      <formula>"BAC"</formula>
    </cfRule>
    <cfRule type="cellIs" dxfId="28292" priority="224" operator="equal">
      <formula>"OMS"</formula>
    </cfRule>
    <cfRule type="cellIs" dxfId="28291" priority="225" operator="equal">
      <formula>"BAC"</formula>
    </cfRule>
    <cfRule type="cellIs" dxfId="28290" priority="226" operator="equal">
      <formula>"OMS"</formula>
    </cfRule>
  </conditionalFormatting>
  <conditionalFormatting sqref="F10">
    <cfRule type="cellIs" dxfId="28289" priority="211" operator="equal">
      <formula>"MME"</formula>
    </cfRule>
    <cfRule type="cellIs" dxfId="28288" priority="212" operator="equal">
      <formula>"VMM"</formula>
    </cfRule>
    <cfRule type="cellIs" dxfId="28287" priority="213" operator="equal">
      <formula>"VEP"</formula>
    </cfRule>
    <cfRule type="cellIs" dxfId="28286" priority="214" operator="equal">
      <formula>"LFCP"</formula>
    </cfRule>
    <cfRule type="cellIs" dxfId="28285" priority="215" operator="equal">
      <formula>"BPB"</formula>
    </cfRule>
  </conditionalFormatting>
  <conditionalFormatting sqref="F9">
    <cfRule type="cellIs" dxfId="28284" priority="206" operator="equal">
      <formula>"MME"</formula>
    </cfRule>
    <cfRule type="cellIs" dxfId="28283" priority="207" operator="equal">
      <formula>"VMM"</formula>
    </cfRule>
    <cfRule type="cellIs" dxfId="28282" priority="208" operator="equal">
      <formula>"VEP"</formula>
    </cfRule>
    <cfRule type="cellIs" dxfId="28281" priority="209" operator="equal">
      <formula>"LFCP"</formula>
    </cfRule>
    <cfRule type="cellIs" dxfId="28280" priority="210" operator="equal">
      <formula>"BPB"</formula>
    </cfRule>
  </conditionalFormatting>
  <conditionalFormatting sqref="D11">
    <cfRule type="cellIs" dxfId="28279" priority="195" operator="equal">
      <formula>"CATNES"</formula>
    </cfRule>
    <cfRule type="cellIs" dxfId="28278" priority="196" operator="equal">
      <formula>"FINANCE"</formula>
    </cfRule>
    <cfRule type="cellIs" dxfId="28277" priority="197" operator="equal">
      <formula>"ADMIN"</formula>
    </cfRule>
    <cfRule type="cellIs" dxfId="28276" priority="198" operator="equal">
      <formula>"ENG'G"</formula>
    </cfRule>
    <cfRule type="cellIs" dxfId="28275" priority="199" operator="equal">
      <formula>"BAC"</formula>
    </cfRule>
    <cfRule type="cellIs" dxfId="28274" priority="200" operator="equal">
      <formula>"BAC"</formula>
    </cfRule>
    <cfRule type="cellIs" dxfId="28273" priority="201" operator="equal">
      <formula>"OMS"</formula>
    </cfRule>
    <cfRule type="cellIs" dxfId="28272" priority="202" operator="equal">
      <formula>"BAC"</formula>
    </cfRule>
    <cfRule type="cellIs" dxfId="28271" priority="203" operator="equal">
      <formula>"OMS"</formula>
    </cfRule>
    <cfRule type="cellIs" dxfId="28270" priority="204" operator="equal">
      <formula>"BAC"</formula>
    </cfRule>
    <cfRule type="cellIs" dxfId="28269" priority="205" operator="equal">
      <formula>"OMS"</formula>
    </cfRule>
  </conditionalFormatting>
  <conditionalFormatting sqref="F11">
    <cfRule type="cellIs" dxfId="28268" priority="190" operator="equal">
      <formula>"MME"</formula>
    </cfRule>
    <cfRule type="cellIs" dxfId="28267" priority="191" operator="equal">
      <formula>"VMM"</formula>
    </cfRule>
    <cfRule type="cellIs" dxfId="28266" priority="192" operator="equal">
      <formula>"VEP"</formula>
    </cfRule>
    <cfRule type="cellIs" dxfId="28265" priority="193" operator="equal">
      <formula>"LFCP"</formula>
    </cfRule>
    <cfRule type="cellIs" dxfId="28264" priority="194" operator="equal">
      <formula>"BPB"</formula>
    </cfRule>
  </conditionalFormatting>
  <conditionalFormatting sqref="D12">
    <cfRule type="cellIs" dxfId="28263" priority="179" operator="equal">
      <formula>"CATNES"</formula>
    </cfRule>
    <cfRule type="cellIs" dxfId="28262" priority="180" operator="equal">
      <formula>"FINANCE"</formula>
    </cfRule>
    <cfRule type="cellIs" dxfId="28261" priority="181" operator="equal">
      <formula>"ADMIN"</formula>
    </cfRule>
    <cfRule type="cellIs" dxfId="28260" priority="182" operator="equal">
      <formula>"ENG'G"</formula>
    </cfRule>
    <cfRule type="cellIs" dxfId="28259" priority="183" operator="equal">
      <formula>"BAC"</formula>
    </cfRule>
    <cfRule type="cellIs" dxfId="28258" priority="184" operator="equal">
      <formula>"BAC"</formula>
    </cfRule>
    <cfRule type="cellIs" dxfId="28257" priority="185" operator="equal">
      <formula>"OMS"</formula>
    </cfRule>
    <cfRule type="cellIs" dxfId="28256" priority="186" operator="equal">
      <formula>"BAC"</formula>
    </cfRule>
    <cfRule type="cellIs" dxfId="28255" priority="187" operator="equal">
      <formula>"OMS"</formula>
    </cfRule>
    <cfRule type="cellIs" dxfId="28254" priority="188" operator="equal">
      <formula>"BAC"</formula>
    </cfRule>
    <cfRule type="cellIs" dxfId="28253" priority="189" operator="equal">
      <formula>"OMS"</formula>
    </cfRule>
  </conditionalFormatting>
  <conditionalFormatting sqref="F12">
    <cfRule type="cellIs" dxfId="28252" priority="174" operator="equal">
      <formula>"MME"</formula>
    </cfRule>
    <cfRule type="cellIs" dxfId="28251" priority="175" operator="equal">
      <formula>"VMM"</formula>
    </cfRule>
    <cfRule type="cellIs" dxfId="28250" priority="176" operator="equal">
      <formula>"VEP"</formula>
    </cfRule>
    <cfRule type="cellIs" dxfId="28249" priority="177" operator="equal">
      <formula>"LFCP"</formula>
    </cfRule>
    <cfRule type="cellIs" dxfId="28248" priority="178" operator="equal">
      <formula>"BPB"</formula>
    </cfRule>
  </conditionalFormatting>
  <conditionalFormatting sqref="D13">
    <cfRule type="cellIs" dxfId="28247" priority="163" operator="equal">
      <formula>"CATNES"</formula>
    </cfRule>
    <cfRule type="cellIs" dxfId="28246" priority="164" operator="equal">
      <formula>"FINANCE"</formula>
    </cfRule>
    <cfRule type="cellIs" dxfId="28245" priority="165" operator="equal">
      <formula>"ADMIN"</formula>
    </cfRule>
    <cfRule type="cellIs" dxfId="28244" priority="166" operator="equal">
      <formula>"ENG'G"</formula>
    </cfRule>
    <cfRule type="cellIs" dxfId="28243" priority="167" operator="equal">
      <formula>"BAC"</formula>
    </cfRule>
    <cfRule type="cellIs" dxfId="28242" priority="168" operator="equal">
      <formula>"BAC"</formula>
    </cfRule>
    <cfRule type="cellIs" dxfId="28241" priority="169" operator="equal">
      <formula>"OMS"</formula>
    </cfRule>
    <cfRule type="cellIs" dxfId="28240" priority="170" operator="equal">
      <formula>"BAC"</formula>
    </cfRule>
    <cfRule type="cellIs" dxfId="28239" priority="171" operator="equal">
      <formula>"OMS"</formula>
    </cfRule>
    <cfRule type="cellIs" dxfId="28238" priority="172" operator="equal">
      <formula>"BAC"</formula>
    </cfRule>
    <cfRule type="cellIs" dxfId="28237" priority="173" operator="equal">
      <formula>"OMS"</formula>
    </cfRule>
  </conditionalFormatting>
  <conditionalFormatting sqref="F13">
    <cfRule type="cellIs" dxfId="28236" priority="158" operator="equal">
      <formula>"MME"</formula>
    </cfRule>
    <cfRule type="cellIs" dxfId="28235" priority="159" operator="equal">
      <formula>"VMM"</formula>
    </cfRule>
    <cfRule type="cellIs" dxfId="28234" priority="160" operator="equal">
      <formula>"VEP"</formula>
    </cfRule>
    <cfRule type="cellIs" dxfId="28233" priority="161" operator="equal">
      <formula>"LFCP"</formula>
    </cfRule>
    <cfRule type="cellIs" dxfId="28232" priority="162" operator="equal">
      <formula>"BPB"</formula>
    </cfRule>
  </conditionalFormatting>
  <conditionalFormatting sqref="D14">
    <cfRule type="cellIs" dxfId="28231" priority="147" operator="equal">
      <formula>"CATNES"</formula>
    </cfRule>
    <cfRule type="cellIs" dxfId="28230" priority="148" operator="equal">
      <formula>"FINANCE"</formula>
    </cfRule>
    <cfRule type="cellIs" dxfId="28229" priority="149" operator="equal">
      <formula>"ADMIN"</formula>
    </cfRule>
    <cfRule type="cellIs" dxfId="28228" priority="150" operator="equal">
      <formula>"ENG'G"</formula>
    </cfRule>
    <cfRule type="cellIs" dxfId="28227" priority="151" operator="equal">
      <formula>"BAC"</formula>
    </cfRule>
    <cfRule type="cellIs" dxfId="28226" priority="152" operator="equal">
      <formula>"BAC"</formula>
    </cfRule>
    <cfRule type="cellIs" dxfId="28225" priority="153" operator="equal">
      <formula>"OMS"</formula>
    </cfRule>
    <cfRule type="cellIs" dxfId="28224" priority="154" operator="equal">
      <formula>"BAC"</formula>
    </cfRule>
    <cfRule type="cellIs" dxfId="28223" priority="155" operator="equal">
      <formula>"OMS"</formula>
    </cfRule>
    <cfRule type="cellIs" dxfId="28222" priority="156" operator="equal">
      <formula>"BAC"</formula>
    </cfRule>
    <cfRule type="cellIs" dxfId="28221" priority="157" operator="equal">
      <formula>"OMS"</formula>
    </cfRule>
  </conditionalFormatting>
  <conditionalFormatting sqref="F14">
    <cfRule type="cellIs" dxfId="28220" priority="142" operator="equal">
      <formula>"MME"</formula>
    </cfRule>
    <cfRule type="cellIs" dxfId="28219" priority="143" operator="equal">
      <formula>"VMM"</formula>
    </cfRule>
    <cfRule type="cellIs" dxfId="28218" priority="144" operator="equal">
      <formula>"VEP"</formula>
    </cfRule>
    <cfRule type="cellIs" dxfId="28217" priority="145" operator="equal">
      <formula>"LFCP"</formula>
    </cfRule>
    <cfRule type="cellIs" dxfId="28216" priority="146" operator="equal">
      <formula>"BPB"</formula>
    </cfRule>
  </conditionalFormatting>
  <conditionalFormatting sqref="F15">
    <cfRule type="cellIs" dxfId="28215" priority="137" operator="equal">
      <formula>"MME"</formula>
    </cfRule>
    <cfRule type="cellIs" dxfId="28214" priority="138" operator="equal">
      <formula>"VMM"</formula>
    </cfRule>
    <cfRule type="cellIs" dxfId="28213" priority="139" operator="equal">
      <formula>"VEP"</formula>
    </cfRule>
    <cfRule type="cellIs" dxfId="28212" priority="140" operator="equal">
      <formula>"LFCP"</formula>
    </cfRule>
    <cfRule type="cellIs" dxfId="28211" priority="141" operator="equal">
      <formula>"BPB"</formula>
    </cfRule>
  </conditionalFormatting>
  <conditionalFormatting sqref="F17:F18">
    <cfRule type="cellIs" dxfId="28210" priority="132" operator="equal">
      <formula>"MME"</formula>
    </cfRule>
    <cfRule type="cellIs" dxfId="28209" priority="133" operator="equal">
      <formula>"VMM"</formula>
    </cfRule>
    <cfRule type="cellIs" dxfId="28208" priority="134" operator="equal">
      <formula>"VEP"</formula>
    </cfRule>
    <cfRule type="cellIs" dxfId="28207" priority="135" operator="equal">
      <formula>"LFCP"</formula>
    </cfRule>
    <cfRule type="cellIs" dxfId="28206" priority="136" operator="equal">
      <formula>"BPB"</formula>
    </cfRule>
  </conditionalFormatting>
  <conditionalFormatting sqref="F22:F23">
    <cfRule type="cellIs" dxfId="28205" priority="127" operator="equal">
      <formula>"MME"</formula>
    </cfRule>
    <cfRule type="cellIs" dxfId="28204" priority="128" operator="equal">
      <formula>"VMM"</formula>
    </cfRule>
    <cfRule type="cellIs" dxfId="28203" priority="129" operator="equal">
      <formula>"VEP"</formula>
    </cfRule>
    <cfRule type="cellIs" dxfId="28202" priority="130" operator="equal">
      <formula>"LFCP"</formula>
    </cfRule>
    <cfRule type="cellIs" dxfId="28201" priority="131" operator="equal">
      <formula>"BPB"</formula>
    </cfRule>
  </conditionalFormatting>
  <conditionalFormatting sqref="F24">
    <cfRule type="cellIs" dxfId="28200" priority="122" operator="equal">
      <formula>"MME"</formula>
    </cfRule>
    <cfRule type="cellIs" dxfId="28199" priority="123" operator="equal">
      <formula>"VMM"</formula>
    </cfRule>
    <cfRule type="cellIs" dxfId="28198" priority="124" operator="equal">
      <formula>"VEP"</formula>
    </cfRule>
    <cfRule type="cellIs" dxfId="28197" priority="125" operator="equal">
      <formula>"LFCP"</formula>
    </cfRule>
    <cfRule type="cellIs" dxfId="28196" priority="126" operator="equal">
      <formula>"BPB"</formula>
    </cfRule>
  </conditionalFormatting>
  <conditionalFormatting sqref="F25">
    <cfRule type="cellIs" dxfId="28195" priority="117" operator="equal">
      <formula>"MME"</formula>
    </cfRule>
    <cfRule type="cellIs" dxfId="28194" priority="118" operator="equal">
      <formula>"VMM"</formula>
    </cfRule>
    <cfRule type="cellIs" dxfId="28193" priority="119" operator="equal">
      <formula>"VEP"</formula>
    </cfRule>
    <cfRule type="cellIs" dxfId="28192" priority="120" operator="equal">
      <formula>"LFCP"</formula>
    </cfRule>
    <cfRule type="cellIs" dxfId="28191" priority="121" operator="equal">
      <formula>"BPB"</formula>
    </cfRule>
  </conditionalFormatting>
  <conditionalFormatting sqref="D27">
    <cfRule type="cellIs" dxfId="28190" priority="106" operator="equal">
      <formula>"CATNES"</formula>
    </cfRule>
    <cfRule type="cellIs" dxfId="28189" priority="107" operator="equal">
      <formula>"FINANCE"</formula>
    </cfRule>
    <cfRule type="cellIs" dxfId="28188" priority="108" operator="equal">
      <formula>"ADMIN"</formula>
    </cfRule>
    <cfRule type="cellIs" dxfId="28187" priority="109" operator="equal">
      <formula>"ENG'G"</formula>
    </cfRule>
    <cfRule type="cellIs" dxfId="28186" priority="110" operator="equal">
      <formula>"BAC"</formula>
    </cfRule>
    <cfRule type="cellIs" dxfId="28185" priority="111" operator="equal">
      <formula>"BAC"</formula>
    </cfRule>
    <cfRule type="cellIs" dxfId="28184" priority="112" operator="equal">
      <formula>"OMS"</formula>
    </cfRule>
    <cfRule type="cellIs" dxfId="28183" priority="113" operator="equal">
      <formula>"BAC"</formula>
    </cfRule>
    <cfRule type="cellIs" dxfId="28182" priority="114" operator="equal">
      <formula>"OMS"</formula>
    </cfRule>
    <cfRule type="cellIs" dxfId="28181" priority="115" operator="equal">
      <formula>"BAC"</formula>
    </cfRule>
    <cfRule type="cellIs" dxfId="28180" priority="116" operator="equal">
      <formula>"OMS"</formula>
    </cfRule>
  </conditionalFormatting>
  <conditionalFormatting sqref="F27">
    <cfRule type="cellIs" dxfId="28179" priority="101" operator="equal">
      <formula>"MME"</formula>
    </cfRule>
    <cfRule type="cellIs" dxfId="28178" priority="102" operator="equal">
      <formula>"VMM"</formula>
    </cfRule>
    <cfRule type="cellIs" dxfId="28177" priority="103" operator="equal">
      <formula>"VEP"</formula>
    </cfRule>
    <cfRule type="cellIs" dxfId="28176" priority="104" operator="equal">
      <formula>"LFCP"</formula>
    </cfRule>
    <cfRule type="cellIs" dxfId="28175" priority="105" operator="equal">
      <formula>"BPB"</formula>
    </cfRule>
  </conditionalFormatting>
  <conditionalFormatting sqref="F28">
    <cfRule type="cellIs" dxfId="28174" priority="96" operator="equal">
      <formula>"MME"</formula>
    </cfRule>
    <cfRule type="cellIs" dxfId="28173" priority="97" operator="equal">
      <formula>"VMM"</formula>
    </cfRule>
    <cfRule type="cellIs" dxfId="28172" priority="98" operator="equal">
      <formula>"VEP"</formula>
    </cfRule>
    <cfRule type="cellIs" dxfId="28171" priority="99" operator="equal">
      <formula>"LFCP"</formula>
    </cfRule>
    <cfRule type="cellIs" dxfId="28170" priority="100" operator="equal">
      <formula>"BPB"</formula>
    </cfRule>
  </conditionalFormatting>
  <conditionalFormatting sqref="D30">
    <cfRule type="cellIs" dxfId="28169" priority="85" operator="equal">
      <formula>"CATNES"</formula>
    </cfRule>
    <cfRule type="cellIs" dxfId="28168" priority="86" operator="equal">
      <formula>"FINANCE"</formula>
    </cfRule>
    <cfRule type="cellIs" dxfId="28167" priority="87" operator="equal">
      <formula>"ADMIN"</formula>
    </cfRule>
    <cfRule type="cellIs" dxfId="28166" priority="88" operator="equal">
      <formula>"ENG'G"</formula>
    </cfRule>
    <cfRule type="cellIs" dxfId="28165" priority="89" operator="equal">
      <formula>"BAC"</formula>
    </cfRule>
    <cfRule type="cellIs" dxfId="28164" priority="90" operator="equal">
      <formula>"BAC"</formula>
    </cfRule>
    <cfRule type="cellIs" dxfId="28163" priority="91" operator="equal">
      <formula>"OMS"</formula>
    </cfRule>
    <cfRule type="cellIs" dxfId="28162" priority="92" operator="equal">
      <formula>"BAC"</formula>
    </cfRule>
    <cfRule type="cellIs" dxfId="28161" priority="93" operator="equal">
      <formula>"OMS"</formula>
    </cfRule>
    <cfRule type="cellIs" dxfId="28160" priority="94" operator="equal">
      <formula>"BAC"</formula>
    </cfRule>
    <cfRule type="cellIs" dxfId="28159" priority="95" operator="equal">
      <formula>"OMS"</formula>
    </cfRule>
  </conditionalFormatting>
  <conditionalFormatting sqref="F30">
    <cfRule type="cellIs" dxfId="28158" priority="80" operator="equal">
      <formula>"MME"</formula>
    </cfRule>
    <cfRule type="cellIs" dxfId="28157" priority="81" operator="equal">
      <formula>"VMM"</formula>
    </cfRule>
    <cfRule type="cellIs" dxfId="28156" priority="82" operator="equal">
      <formula>"VEP"</formula>
    </cfRule>
    <cfRule type="cellIs" dxfId="28155" priority="83" operator="equal">
      <formula>"LFCP"</formula>
    </cfRule>
    <cfRule type="cellIs" dxfId="28154" priority="84" operator="equal">
      <formula>"BPB"</formula>
    </cfRule>
  </conditionalFormatting>
  <conditionalFormatting sqref="D31">
    <cfRule type="cellIs" dxfId="28153" priority="69" operator="equal">
      <formula>"CATNES"</formula>
    </cfRule>
    <cfRule type="cellIs" dxfId="28152" priority="70" operator="equal">
      <formula>"FINANCE"</formula>
    </cfRule>
    <cfRule type="cellIs" dxfId="28151" priority="71" operator="equal">
      <formula>"ADMIN"</formula>
    </cfRule>
    <cfRule type="cellIs" dxfId="28150" priority="72" operator="equal">
      <formula>"ENG'G"</formula>
    </cfRule>
    <cfRule type="cellIs" dxfId="28149" priority="73" operator="equal">
      <formula>"BAC"</formula>
    </cfRule>
    <cfRule type="cellIs" dxfId="28148" priority="74" operator="equal">
      <formula>"BAC"</formula>
    </cfRule>
    <cfRule type="cellIs" dxfId="28147" priority="75" operator="equal">
      <formula>"OMS"</formula>
    </cfRule>
    <cfRule type="cellIs" dxfId="28146" priority="76" operator="equal">
      <formula>"BAC"</formula>
    </cfRule>
    <cfRule type="cellIs" dxfId="28145" priority="77" operator="equal">
      <formula>"OMS"</formula>
    </cfRule>
    <cfRule type="cellIs" dxfId="28144" priority="78" operator="equal">
      <formula>"BAC"</formula>
    </cfRule>
    <cfRule type="cellIs" dxfId="28143" priority="79" operator="equal">
      <formula>"OMS"</formula>
    </cfRule>
  </conditionalFormatting>
  <conditionalFormatting sqref="F31">
    <cfRule type="cellIs" dxfId="28142" priority="64" operator="equal">
      <formula>"MME"</formula>
    </cfRule>
    <cfRule type="cellIs" dxfId="28141" priority="65" operator="equal">
      <formula>"VMM"</formula>
    </cfRule>
    <cfRule type="cellIs" dxfId="28140" priority="66" operator="equal">
      <formula>"VEP"</formula>
    </cfRule>
    <cfRule type="cellIs" dxfId="28139" priority="67" operator="equal">
      <formula>"LFCP"</formula>
    </cfRule>
    <cfRule type="cellIs" dxfId="28138" priority="68" operator="equal">
      <formula>"BPB"</formula>
    </cfRule>
  </conditionalFormatting>
  <conditionalFormatting sqref="F32:F34">
    <cfRule type="cellIs" dxfId="28137" priority="59" operator="equal">
      <formula>"MME"</formula>
    </cfRule>
    <cfRule type="cellIs" dxfId="28136" priority="60" operator="equal">
      <formula>"VMM"</formula>
    </cfRule>
    <cfRule type="cellIs" dxfId="28135" priority="61" operator="equal">
      <formula>"VEP"</formula>
    </cfRule>
    <cfRule type="cellIs" dxfId="28134" priority="62" operator="equal">
      <formula>"LFCP"</formula>
    </cfRule>
    <cfRule type="cellIs" dxfId="28133" priority="63" operator="equal">
      <formula>"BPB"</formula>
    </cfRule>
  </conditionalFormatting>
  <conditionalFormatting sqref="D35:D36">
    <cfRule type="cellIs" dxfId="28132" priority="48" operator="equal">
      <formula>"CATNES"</formula>
    </cfRule>
    <cfRule type="cellIs" dxfId="28131" priority="49" operator="equal">
      <formula>"FINANCE"</formula>
    </cfRule>
    <cfRule type="cellIs" dxfId="28130" priority="50" operator="equal">
      <formula>"ADMIN"</formula>
    </cfRule>
    <cfRule type="cellIs" dxfId="28129" priority="51" operator="equal">
      <formula>"ENG'G"</formula>
    </cfRule>
    <cfRule type="cellIs" dxfId="28128" priority="52" operator="equal">
      <formula>"BAC"</formula>
    </cfRule>
    <cfRule type="cellIs" dxfId="28127" priority="53" operator="equal">
      <formula>"BAC"</formula>
    </cfRule>
    <cfRule type="cellIs" dxfId="28126" priority="54" operator="equal">
      <formula>"OMS"</formula>
    </cfRule>
    <cfRule type="cellIs" dxfId="28125" priority="55" operator="equal">
      <formula>"BAC"</formula>
    </cfRule>
    <cfRule type="cellIs" dxfId="28124" priority="56" operator="equal">
      <formula>"OMS"</formula>
    </cfRule>
    <cfRule type="cellIs" dxfId="28123" priority="57" operator="equal">
      <formula>"BAC"</formula>
    </cfRule>
    <cfRule type="cellIs" dxfId="28122" priority="58" operator="equal">
      <formula>"OMS"</formula>
    </cfRule>
  </conditionalFormatting>
  <conditionalFormatting sqref="F35:F36">
    <cfRule type="cellIs" dxfId="28121" priority="43" operator="equal">
      <formula>"MME"</formula>
    </cfRule>
    <cfRule type="cellIs" dxfId="28120" priority="44" operator="equal">
      <formula>"VMM"</formula>
    </cfRule>
    <cfRule type="cellIs" dxfId="28119" priority="45" operator="equal">
      <formula>"VEP"</formula>
    </cfRule>
    <cfRule type="cellIs" dxfId="28118" priority="46" operator="equal">
      <formula>"LFCP"</formula>
    </cfRule>
    <cfRule type="cellIs" dxfId="28117" priority="47" operator="equal">
      <formula>"BPB"</formula>
    </cfRule>
  </conditionalFormatting>
  <conditionalFormatting sqref="F37">
    <cfRule type="cellIs" dxfId="28116" priority="38" operator="equal">
      <formula>"MME"</formula>
    </cfRule>
    <cfRule type="cellIs" dxfId="28115" priority="39" operator="equal">
      <formula>"VMM"</formula>
    </cfRule>
    <cfRule type="cellIs" dxfId="28114" priority="40" operator="equal">
      <formula>"VEP"</formula>
    </cfRule>
    <cfRule type="cellIs" dxfId="28113" priority="41" operator="equal">
      <formula>"LFCP"</formula>
    </cfRule>
    <cfRule type="cellIs" dxfId="28112" priority="42" operator="equal">
      <formula>"BPB"</formula>
    </cfRule>
  </conditionalFormatting>
  <conditionalFormatting sqref="D38">
    <cfRule type="cellIs" dxfId="28111" priority="27" operator="equal">
      <formula>"CATNES"</formula>
    </cfRule>
    <cfRule type="cellIs" dxfId="28110" priority="28" operator="equal">
      <formula>"FINANCE"</formula>
    </cfRule>
    <cfRule type="cellIs" dxfId="28109" priority="29" operator="equal">
      <formula>"ADMIN"</formula>
    </cfRule>
    <cfRule type="cellIs" dxfId="28108" priority="30" operator="equal">
      <formula>"ENG'G"</formula>
    </cfRule>
    <cfRule type="cellIs" dxfId="28107" priority="31" operator="equal">
      <formula>"BAC"</formula>
    </cfRule>
    <cfRule type="cellIs" dxfId="28106" priority="32" operator="equal">
      <formula>"BAC"</formula>
    </cfRule>
    <cfRule type="cellIs" dxfId="28105" priority="33" operator="equal">
      <formula>"OMS"</formula>
    </cfRule>
    <cfRule type="cellIs" dxfId="28104" priority="34" operator="equal">
      <formula>"BAC"</formula>
    </cfRule>
    <cfRule type="cellIs" dxfId="28103" priority="35" operator="equal">
      <formula>"OMS"</formula>
    </cfRule>
    <cfRule type="cellIs" dxfId="28102" priority="36" operator="equal">
      <formula>"BAC"</formula>
    </cfRule>
    <cfRule type="cellIs" dxfId="28101" priority="37" operator="equal">
      <formula>"OMS"</formula>
    </cfRule>
  </conditionalFormatting>
  <conditionalFormatting sqref="F38">
    <cfRule type="cellIs" dxfId="28100" priority="22" operator="equal">
      <formula>"MME"</formula>
    </cfRule>
    <cfRule type="cellIs" dxfId="28099" priority="23" operator="equal">
      <formula>"VMM"</formula>
    </cfRule>
    <cfRule type="cellIs" dxfId="28098" priority="24" operator="equal">
      <formula>"VEP"</formula>
    </cfRule>
    <cfRule type="cellIs" dxfId="28097" priority="25" operator="equal">
      <formula>"LFCP"</formula>
    </cfRule>
    <cfRule type="cellIs" dxfId="28096" priority="26" operator="equal">
      <formula>"BPB"</formula>
    </cfRule>
  </conditionalFormatting>
  <conditionalFormatting sqref="F39">
    <cfRule type="cellIs" dxfId="28095" priority="17" operator="equal">
      <formula>"MME"</formula>
    </cfRule>
    <cfRule type="cellIs" dxfId="28094" priority="18" operator="equal">
      <formula>"VMM"</formula>
    </cfRule>
    <cfRule type="cellIs" dxfId="28093" priority="19" operator="equal">
      <formula>"VEP"</formula>
    </cfRule>
    <cfRule type="cellIs" dxfId="28092" priority="20" operator="equal">
      <formula>"LFCP"</formula>
    </cfRule>
    <cfRule type="cellIs" dxfId="28091" priority="21" operator="equal">
      <formula>"BPB"</formula>
    </cfRule>
  </conditionalFormatting>
  <conditionalFormatting sqref="D40">
    <cfRule type="cellIs" dxfId="28090" priority="6" operator="equal">
      <formula>"CATNES"</formula>
    </cfRule>
    <cfRule type="cellIs" dxfId="28089" priority="7" operator="equal">
      <formula>"FINANCE"</formula>
    </cfRule>
    <cfRule type="cellIs" dxfId="28088" priority="8" operator="equal">
      <formula>"ADMIN"</formula>
    </cfRule>
    <cfRule type="cellIs" dxfId="28087" priority="9" operator="equal">
      <formula>"ENG'G"</formula>
    </cfRule>
    <cfRule type="cellIs" dxfId="28086" priority="10" operator="equal">
      <formula>"BAC"</formula>
    </cfRule>
    <cfRule type="cellIs" dxfId="28085" priority="11" operator="equal">
      <formula>"BAC"</formula>
    </cfRule>
    <cfRule type="cellIs" dxfId="28084" priority="12" operator="equal">
      <formula>"OMS"</formula>
    </cfRule>
    <cfRule type="cellIs" dxfId="28083" priority="13" operator="equal">
      <formula>"BAC"</formula>
    </cfRule>
    <cfRule type="cellIs" dxfId="28082" priority="14" operator="equal">
      <formula>"OMS"</formula>
    </cfRule>
    <cfRule type="cellIs" dxfId="28081" priority="15" operator="equal">
      <formula>"BAC"</formula>
    </cfRule>
    <cfRule type="cellIs" dxfId="28080" priority="16" operator="equal">
      <formula>"OMS"</formula>
    </cfRule>
  </conditionalFormatting>
  <conditionalFormatting sqref="F40">
    <cfRule type="cellIs" dxfId="28079" priority="1" operator="equal">
      <formula>"MME"</formula>
    </cfRule>
    <cfRule type="cellIs" dxfId="28078" priority="2" operator="equal">
      <formula>"VMM"</formula>
    </cfRule>
    <cfRule type="cellIs" dxfId="28077" priority="3" operator="equal">
      <formula>"VEP"</formula>
    </cfRule>
    <cfRule type="cellIs" dxfId="28076" priority="4" operator="equal">
      <formula>"LFCP"</formula>
    </cfRule>
    <cfRule type="cellIs" dxfId="2807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3"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27174CE5-ACF2-4454-9FB3-940CA553135F}">
          <x14:formula1>
            <xm:f>DropdownLIST!$A$11:$A$17</xm:f>
          </x14:formula1>
          <xm:sqref>D7:D40</xm:sqref>
        </x14:dataValidation>
        <x14:dataValidation type="list" allowBlank="1" showInputMessage="1" showErrorMessage="1" xr:uid="{44C2E7BB-3CE4-41D2-9D69-531EB0A367E0}">
          <x14:formula1>
            <xm:f>DropdownLIST!$A$2:$A$7</xm:f>
          </x14:formula1>
          <xm:sqref>F7:F40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D153-500C-4433-833F-6C777E5AA187}">
  <sheetPr codeName="Sheet9">
    <pageSetUpPr fitToPage="1"/>
  </sheetPr>
  <dimension ref="A1:J69"/>
  <sheetViews>
    <sheetView topLeftCell="A55" zoomScale="140" zoomScaleNormal="14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92"/>
    <col min="7" max="7" width="23.25" style="1" customWidth="1"/>
    <col min="8" max="16384" width="9" style="1"/>
  </cols>
  <sheetData>
    <row r="1" spans="1:9" ht="15.75" x14ac:dyDescent="0.2">
      <c r="A1" s="620" t="s">
        <v>0</v>
      </c>
      <c r="B1" s="620"/>
      <c r="C1" s="620"/>
      <c r="D1" s="620"/>
      <c r="E1" s="620"/>
      <c r="F1" s="620"/>
      <c r="G1" s="620"/>
    </row>
    <row r="2" spans="1:9" x14ac:dyDescent="0.2">
      <c r="A2" s="621">
        <v>45670</v>
      </c>
      <c r="B2" s="621"/>
      <c r="C2" s="621"/>
      <c r="D2" s="621"/>
      <c r="E2" s="621"/>
      <c r="F2" s="621"/>
      <c r="G2" s="621"/>
    </row>
    <row r="3" spans="1:9" x14ac:dyDescent="0.2">
      <c r="A3" s="622" t="str">
        <f>TEXT(A2,"DDDD")</f>
        <v>Monday</v>
      </c>
      <c r="B3" s="622"/>
      <c r="C3" s="622"/>
      <c r="D3" s="622"/>
      <c r="E3" s="622"/>
      <c r="F3" s="622"/>
      <c r="G3" s="622"/>
    </row>
    <row r="4" spans="1:9" x14ac:dyDescent="0.2">
      <c r="A4" s="6" t="s">
        <v>6</v>
      </c>
      <c r="B4" s="625"/>
      <c r="C4" s="625"/>
      <c r="D4" s="625"/>
      <c r="E4" s="625"/>
      <c r="F4" s="625"/>
      <c r="G4" s="625"/>
    </row>
    <row r="5" spans="1:9" x14ac:dyDescent="0.2">
      <c r="A5" s="633" t="s">
        <v>1</v>
      </c>
      <c r="B5" s="634"/>
      <c r="C5" s="623" t="s">
        <v>2</v>
      </c>
      <c r="D5" s="630"/>
      <c r="E5" s="624"/>
      <c r="F5" s="631" t="s">
        <v>4</v>
      </c>
      <c r="G5" s="631" t="s">
        <v>5</v>
      </c>
    </row>
    <row r="6" spans="1:9" x14ac:dyDescent="0.2">
      <c r="A6" s="635"/>
      <c r="B6" s="636"/>
      <c r="C6" s="5" t="s">
        <v>2</v>
      </c>
      <c r="D6" s="5" t="s">
        <v>3</v>
      </c>
      <c r="E6" s="5" t="s">
        <v>347</v>
      </c>
      <c r="F6" s="632"/>
      <c r="G6" s="632"/>
    </row>
    <row r="7" spans="1:9" s="57" customFormat="1" ht="42.75" x14ac:dyDescent="0.2">
      <c r="A7" s="54">
        <f>A2</f>
        <v>45670</v>
      </c>
      <c r="B7" s="55">
        <v>1</v>
      </c>
      <c r="C7" s="85" t="s">
        <v>540</v>
      </c>
      <c r="D7" s="86" t="s">
        <v>108</v>
      </c>
      <c r="E7" s="87"/>
      <c r="F7" s="86" t="s">
        <v>17</v>
      </c>
      <c r="G7" s="85" t="s">
        <v>140</v>
      </c>
    </row>
    <row r="8" spans="1:9" s="57" customFormat="1" ht="28.5" x14ac:dyDescent="0.2">
      <c r="A8" s="54">
        <f>A7</f>
        <v>45670</v>
      </c>
      <c r="B8" s="55">
        <f>B7+1</f>
        <v>2</v>
      </c>
      <c r="C8" s="85" t="s">
        <v>541</v>
      </c>
      <c r="D8" s="86" t="s">
        <v>108</v>
      </c>
      <c r="E8" s="87"/>
      <c r="F8" s="86" t="s">
        <v>17</v>
      </c>
      <c r="G8" s="85" t="s">
        <v>140</v>
      </c>
    </row>
    <row r="9" spans="1:9" s="57" customFormat="1" ht="28.5" x14ac:dyDescent="0.2">
      <c r="A9" s="54">
        <f t="shared" ref="A9:A55" si="0">A8</f>
        <v>45670</v>
      </c>
      <c r="B9" s="55">
        <f t="shared" ref="B9:B55" si="1">B8+1</f>
        <v>3</v>
      </c>
      <c r="C9" s="85" t="s">
        <v>542</v>
      </c>
      <c r="D9" s="86" t="s">
        <v>108</v>
      </c>
      <c r="E9" s="87"/>
      <c r="F9" s="86" t="s">
        <v>17</v>
      </c>
      <c r="G9" s="85" t="s">
        <v>140</v>
      </c>
    </row>
    <row r="10" spans="1:9" s="57" customFormat="1" ht="28.5" x14ac:dyDescent="0.2">
      <c r="A10" s="54">
        <f t="shared" si="0"/>
        <v>45670</v>
      </c>
      <c r="B10" s="55">
        <f t="shared" si="1"/>
        <v>4</v>
      </c>
      <c r="C10" s="85" t="s">
        <v>543</v>
      </c>
      <c r="D10" s="86" t="s">
        <v>108</v>
      </c>
      <c r="E10" s="87"/>
      <c r="F10" s="86" t="s">
        <v>17</v>
      </c>
      <c r="G10" s="85" t="s">
        <v>140</v>
      </c>
    </row>
    <row r="11" spans="1:9" s="57" customFormat="1" ht="57" x14ac:dyDescent="0.2">
      <c r="A11" s="54">
        <f t="shared" si="0"/>
        <v>45670</v>
      </c>
      <c r="B11" s="55">
        <f t="shared" si="1"/>
        <v>5</v>
      </c>
      <c r="C11" s="85" t="s">
        <v>546</v>
      </c>
      <c r="D11" s="86" t="s">
        <v>108</v>
      </c>
      <c r="E11" s="87"/>
      <c r="F11" s="86" t="s">
        <v>17</v>
      </c>
      <c r="G11" s="85" t="s">
        <v>140</v>
      </c>
    </row>
    <row r="12" spans="1:9" s="57" customFormat="1" ht="28.5" x14ac:dyDescent="0.2">
      <c r="A12" s="54">
        <f t="shared" si="0"/>
        <v>45670</v>
      </c>
      <c r="B12" s="55">
        <f t="shared" si="1"/>
        <v>6</v>
      </c>
      <c r="C12" s="85" t="s">
        <v>547</v>
      </c>
      <c r="D12" s="86" t="s">
        <v>108</v>
      </c>
      <c r="E12" s="87"/>
      <c r="F12" s="86" t="s">
        <v>17</v>
      </c>
      <c r="G12" s="85" t="s">
        <v>140</v>
      </c>
    </row>
    <row r="13" spans="1:9" s="57" customFormat="1" ht="28.5" x14ac:dyDescent="0.2">
      <c r="A13" s="54">
        <f t="shared" si="0"/>
        <v>45670</v>
      </c>
      <c r="B13" s="55">
        <f t="shared" si="1"/>
        <v>7</v>
      </c>
      <c r="C13" s="85" t="s">
        <v>549</v>
      </c>
      <c r="D13" s="86" t="s">
        <v>71</v>
      </c>
      <c r="E13" s="87"/>
      <c r="F13" s="86" t="s">
        <v>17</v>
      </c>
      <c r="G13" s="85" t="s">
        <v>140</v>
      </c>
    </row>
    <row r="14" spans="1:9" s="57" customFormat="1" ht="28.5" x14ac:dyDescent="0.2">
      <c r="A14" s="54">
        <f t="shared" si="0"/>
        <v>45670</v>
      </c>
      <c r="B14" s="55">
        <f t="shared" si="1"/>
        <v>8</v>
      </c>
      <c r="C14" s="85" t="s">
        <v>548</v>
      </c>
      <c r="D14" s="86" t="s">
        <v>108</v>
      </c>
      <c r="E14" s="87"/>
      <c r="F14" s="86" t="s">
        <v>17</v>
      </c>
      <c r="G14" s="85" t="s">
        <v>140</v>
      </c>
    </row>
    <row r="15" spans="1:9" s="57" customFormat="1" ht="42.75" x14ac:dyDescent="0.2">
      <c r="A15" s="54">
        <f t="shared" si="0"/>
        <v>45670</v>
      </c>
      <c r="B15" s="55">
        <f t="shared" si="1"/>
        <v>9</v>
      </c>
      <c r="C15" s="91" t="s">
        <v>550</v>
      </c>
      <c r="D15" s="86" t="s">
        <v>112</v>
      </c>
      <c r="E15" s="87"/>
      <c r="F15" s="86" t="s">
        <v>17</v>
      </c>
      <c r="G15" s="85" t="s">
        <v>140</v>
      </c>
    </row>
    <row r="16" spans="1:9" s="57" customFormat="1" ht="42.75" x14ac:dyDescent="0.2">
      <c r="A16" s="54">
        <f t="shared" si="0"/>
        <v>45670</v>
      </c>
      <c r="B16" s="55">
        <f t="shared" si="1"/>
        <v>10</v>
      </c>
      <c r="C16" s="85" t="s">
        <v>551</v>
      </c>
      <c r="D16" s="86" t="s">
        <v>71</v>
      </c>
      <c r="E16" s="87"/>
      <c r="F16" s="86" t="s">
        <v>17</v>
      </c>
      <c r="G16" s="85" t="s">
        <v>140</v>
      </c>
      <c r="I16" s="90" t="s">
        <v>490</v>
      </c>
    </row>
    <row r="17" spans="1:7" s="57" customFormat="1" ht="42.75" x14ac:dyDescent="0.2">
      <c r="A17" s="54">
        <f t="shared" si="0"/>
        <v>45670</v>
      </c>
      <c r="B17" s="55">
        <f t="shared" si="1"/>
        <v>11</v>
      </c>
      <c r="C17" s="85" t="s">
        <v>552</v>
      </c>
      <c r="D17" s="86" t="s">
        <v>71</v>
      </c>
      <c r="E17" s="87"/>
      <c r="F17" s="86" t="s">
        <v>17</v>
      </c>
      <c r="G17" s="85" t="s">
        <v>140</v>
      </c>
    </row>
    <row r="18" spans="1:7" s="57" customFormat="1" ht="42.75" x14ac:dyDescent="0.2">
      <c r="A18" s="54">
        <f t="shared" si="0"/>
        <v>45670</v>
      </c>
      <c r="B18" s="55">
        <f t="shared" si="1"/>
        <v>12</v>
      </c>
      <c r="C18" s="40" t="s">
        <v>553</v>
      </c>
      <c r="D18" s="86" t="s">
        <v>78</v>
      </c>
      <c r="E18" s="87"/>
      <c r="F18" s="86" t="s">
        <v>17</v>
      </c>
      <c r="G18" s="85" t="s">
        <v>140</v>
      </c>
    </row>
    <row r="19" spans="1:7" s="57" customFormat="1" ht="42.75" x14ac:dyDescent="0.2">
      <c r="A19" s="54">
        <f t="shared" si="0"/>
        <v>45670</v>
      </c>
      <c r="B19" s="55">
        <f t="shared" si="1"/>
        <v>13</v>
      </c>
      <c r="C19" s="57" t="s">
        <v>554</v>
      </c>
      <c r="D19" s="86" t="s">
        <v>78</v>
      </c>
      <c r="E19" s="87"/>
      <c r="F19" s="86" t="s">
        <v>17</v>
      </c>
      <c r="G19" s="85" t="s">
        <v>140</v>
      </c>
    </row>
    <row r="20" spans="1:7" s="57" customFormat="1" ht="28.5" x14ac:dyDescent="0.2">
      <c r="A20" s="54">
        <f t="shared" si="0"/>
        <v>45670</v>
      </c>
      <c r="B20" s="55">
        <f t="shared" si="1"/>
        <v>14</v>
      </c>
      <c r="C20" s="85" t="s">
        <v>555</v>
      </c>
      <c r="D20" s="86" t="s">
        <v>78</v>
      </c>
      <c r="E20" s="87"/>
      <c r="F20" s="86" t="s">
        <v>17</v>
      </c>
      <c r="G20" s="85" t="s">
        <v>140</v>
      </c>
    </row>
    <row r="21" spans="1:7" s="57" customFormat="1" ht="213.75" x14ac:dyDescent="0.2">
      <c r="A21" s="54">
        <f t="shared" si="0"/>
        <v>45670</v>
      </c>
      <c r="B21" s="55">
        <f t="shared" si="1"/>
        <v>15</v>
      </c>
      <c r="C21" s="85" t="s">
        <v>556</v>
      </c>
      <c r="D21" s="86" t="s">
        <v>78</v>
      </c>
      <c r="E21" s="87"/>
      <c r="F21" s="86" t="s">
        <v>17</v>
      </c>
      <c r="G21" s="85" t="s">
        <v>140</v>
      </c>
    </row>
    <row r="22" spans="1:7" s="57" customFormat="1" ht="42.75" x14ac:dyDescent="0.2">
      <c r="A22" s="54">
        <f t="shared" si="0"/>
        <v>45670</v>
      </c>
      <c r="B22" s="55">
        <f t="shared" si="1"/>
        <v>16</v>
      </c>
      <c r="C22" s="85" t="s">
        <v>557</v>
      </c>
      <c r="D22" s="86" t="s">
        <v>108</v>
      </c>
      <c r="E22" s="87"/>
      <c r="F22" s="86" t="s">
        <v>17</v>
      </c>
      <c r="G22" s="85" t="s">
        <v>140</v>
      </c>
    </row>
    <row r="23" spans="1:7" s="57" customFormat="1" x14ac:dyDescent="0.2">
      <c r="A23" s="54">
        <f t="shared" si="0"/>
        <v>45670</v>
      </c>
      <c r="B23" s="55">
        <f t="shared" si="1"/>
        <v>17</v>
      </c>
      <c r="C23" s="85" t="s">
        <v>572</v>
      </c>
      <c r="D23" s="86" t="s">
        <v>108</v>
      </c>
      <c r="E23" s="87"/>
      <c r="F23" s="86" t="s">
        <v>17</v>
      </c>
      <c r="G23" s="85" t="s">
        <v>140</v>
      </c>
    </row>
    <row r="24" spans="1:7" s="57" customFormat="1" x14ac:dyDescent="0.2">
      <c r="A24" s="54">
        <f t="shared" si="0"/>
        <v>45670</v>
      </c>
      <c r="B24" s="55">
        <f t="shared" si="1"/>
        <v>18</v>
      </c>
      <c r="C24" s="85" t="s">
        <v>581</v>
      </c>
      <c r="D24" s="86" t="s">
        <v>108</v>
      </c>
      <c r="E24" s="87"/>
      <c r="F24" s="86" t="s">
        <v>17</v>
      </c>
      <c r="G24" s="85" t="s">
        <v>140</v>
      </c>
    </row>
    <row r="25" spans="1:7" s="57" customFormat="1" ht="28.5" x14ac:dyDescent="0.2">
      <c r="A25" s="54">
        <f t="shared" si="0"/>
        <v>45670</v>
      </c>
      <c r="B25" s="55">
        <f t="shared" si="1"/>
        <v>19</v>
      </c>
      <c r="C25" s="85" t="s">
        <v>583</v>
      </c>
      <c r="D25" s="86" t="s">
        <v>108</v>
      </c>
      <c r="E25" s="87"/>
      <c r="F25" s="86" t="s">
        <v>17</v>
      </c>
      <c r="G25" s="85" t="s">
        <v>140</v>
      </c>
    </row>
    <row r="26" spans="1:7" s="57" customFormat="1" ht="28.5" x14ac:dyDescent="0.2">
      <c r="A26" s="54">
        <f t="shared" si="0"/>
        <v>45670</v>
      </c>
      <c r="B26" s="55">
        <f t="shared" si="1"/>
        <v>20</v>
      </c>
      <c r="C26" s="85" t="s">
        <v>599</v>
      </c>
      <c r="D26" s="86"/>
      <c r="E26" s="88"/>
      <c r="F26" s="86" t="s">
        <v>17</v>
      </c>
      <c r="G26" s="85" t="s">
        <v>140</v>
      </c>
    </row>
    <row r="27" spans="1:7" s="57" customFormat="1" ht="57" x14ac:dyDescent="0.2">
      <c r="A27" s="54">
        <f t="shared" si="0"/>
        <v>45670</v>
      </c>
      <c r="B27" s="55">
        <f t="shared" si="1"/>
        <v>21</v>
      </c>
      <c r="C27" s="85" t="s">
        <v>584</v>
      </c>
      <c r="D27" s="86"/>
      <c r="E27" s="88"/>
      <c r="F27" s="86" t="s">
        <v>17</v>
      </c>
      <c r="G27" s="85" t="s">
        <v>140</v>
      </c>
    </row>
    <row r="28" spans="1:7" s="57" customFormat="1" ht="42.75" x14ac:dyDescent="0.2">
      <c r="A28" s="54">
        <f t="shared" si="0"/>
        <v>45670</v>
      </c>
      <c r="B28" s="55">
        <f t="shared" si="1"/>
        <v>22</v>
      </c>
      <c r="C28" s="85" t="s">
        <v>600</v>
      </c>
      <c r="D28" s="86"/>
      <c r="E28" s="88"/>
      <c r="F28" s="86" t="s">
        <v>17</v>
      </c>
      <c r="G28" s="85" t="s">
        <v>140</v>
      </c>
    </row>
    <row r="29" spans="1:7" s="57" customFormat="1" x14ac:dyDescent="0.2">
      <c r="A29" s="54">
        <f t="shared" si="0"/>
        <v>45670</v>
      </c>
      <c r="B29" s="55">
        <f t="shared" si="1"/>
        <v>23</v>
      </c>
      <c r="C29" s="85" t="s">
        <v>608</v>
      </c>
      <c r="D29" s="86"/>
      <c r="E29" s="88"/>
      <c r="F29" s="86" t="s">
        <v>17</v>
      </c>
      <c r="G29" s="85" t="s">
        <v>140</v>
      </c>
    </row>
    <row r="30" spans="1:7" s="57" customFormat="1" ht="28.5" x14ac:dyDescent="0.2">
      <c r="A30" s="54">
        <f t="shared" si="0"/>
        <v>45670</v>
      </c>
      <c r="B30" s="55">
        <f t="shared" si="1"/>
        <v>24</v>
      </c>
      <c r="C30" s="85" t="s">
        <v>609</v>
      </c>
      <c r="D30" s="86"/>
      <c r="E30" s="88"/>
      <c r="F30" s="86" t="s">
        <v>17</v>
      </c>
      <c r="G30" s="85" t="s">
        <v>140</v>
      </c>
    </row>
    <row r="31" spans="1:7" s="57" customFormat="1" ht="42.75" x14ac:dyDescent="0.2">
      <c r="A31" s="54">
        <f t="shared" si="0"/>
        <v>45670</v>
      </c>
      <c r="B31" s="55">
        <f t="shared" si="1"/>
        <v>25</v>
      </c>
      <c r="C31" s="85" t="s">
        <v>610</v>
      </c>
      <c r="D31" s="86"/>
      <c r="E31" s="88"/>
      <c r="F31" s="86" t="s">
        <v>17</v>
      </c>
      <c r="G31" s="85" t="s">
        <v>140</v>
      </c>
    </row>
    <row r="32" spans="1:7" s="57" customFormat="1" ht="28.5" x14ac:dyDescent="0.2">
      <c r="A32" s="54">
        <f t="shared" si="0"/>
        <v>45670</v>
      </c>
      <c r="B32" s="55">
        <f t="shared" si="1"/>
        <v>26</v>
      </c>
      <c r="C32" s="85" t="s">
        <v>611</v>
      </c>
      <c r="D32" s="86" t="s">
        <v>71</v>
      </c>
      <c r="E32" s="88"/>
      <c r="F32" s="86" t="s">
        <v>17</v>
      </c>
      <c r="G32" s="85"/>
    </row>
    <row r="33" spans="1:7" s="57" customFormat="1" ht="99.75" x14ac:dyDescent="0.2">
      <c r="A33" s="54">
        <f t="shared" si="0"/>
        <v>45670</v>
      </c>
      <c r="B33" s="55">
        <f t="shared" si="1"/>
        <v>27</v>
      </c>
      <c r="C33" s="85" t="s">
        <v>612</v>
      </c>
      <c r="D33" s="86" t="s">
        <v>76</v>
      </c>
      <c r="E33" s="88"/>
      <c r="F33" s="86" t="s">
        <v>17</v>
      </c>
      <c r="G33" s="85" t="s">
        <v>140</v>
      </c>
    </row>
    <row r="34" spans="1:7" s="57" customFormat="1" x14ac:dyDescent="0.2">
      <c r="A34" s="54">
        <f t="shared" si="0"/>
        <v>45670</v>
      </c>
      <c r="B34" s="55">
        <f t="shared" si="1"/>
        <v>28</v>
      </c>
      <c r="C34" s="89" t="s">
        <v>613</v>
      </c>
      <c r="D34" s="86" t="s">
        <v>108</v>
      </c>
      <c r="E34" s="88"/>
      <c r="F34" s="86" t="s">
        <v>17</v>
      </c>
      <c r="G34" s="85" t="s">
        <v>140</v>
      </c>
    </row>
    <row r="35" spans="1:7" s="57" customFormat="1" ht="57" x14ac:dyDescent="0.2">
      <c r="A35" s="54">
        <f t="shared" si="0"/>
        <v>45670</v>
      </c>
      <c r="B35" s="55">
        <f t="shared" si="1"/>
        <v>29</v>
      </c>
      <c r="C35" s="85" t="s">
        <v>614</v>
      </c>
      <c r="D35" s="86"/>
      <c r="E35" s="88"/>
      <c r="F35" s="86" t="s">
        <v>17</v>
      </c>
      <c r="G35" s="85"/>
    </row>
    <row r="36" spans="1:7" s="57" customFormat="1" ht="42.75" x14ac:dyDescent="0.2">
      <c r="A36" s="54">
        <f t="shared" si="0"/>
        <v>45670</v>
      </c>
      <c r="B36" s="55">
        <f t="shared" si="1"/>
        <v>30</v>
      </c>
      <c r="C36" s="85" t="s">
        <v>615</v>
      </c>
      <c r="D36" s="86"/>
      <c r="E36" s="88"/>
      <c r="F36" s="86" t="s">
        <v>17</v>
      </c>
      <c r="G36" s="85"/>
    </row>
    <row r="37" spans="1:7" s="57" customFormat="1" ht="28.5" x14ac:dyDescent="0.2">
      <c r="A37" s="54">
        <f t="shared" si="0"/>
        <v>45670</v>
      </c>
      <c r="B37" s="55">
        <f t="shared" si="1"/>
        <v>31</v>
      </c>
      <c r="C37" s="85" t="s">
        <v>616</v>
      </c>
      <c r="D37" s="86"/>
      <c r="E37" s="88"/>
      <c r="F37" s="86" t="s">
        <v>17</v>
      </c>
      <c r="G37" s="85"/>
    </row>
    <row r="38" spans="1:7" s="57" customFormat="1" ht="28.5" x14ac:dyDescent="0.2">
      <c r="A38" s="54">
        <f t="shared" si="0"/>
        <v>45670</v>
      </c>
      <c r="B38" s="55">
        <f t="shared" si="1"/>
        <v>32</v>
      </c>
      <c r="C38" s="85" t="s">
        <v>617</v>
      </c>
      <c r="D38" s="86"/>
      <c r="E38" s="88"/>
      <c r="F38" s="86" t="s">
        <v>17</v>
      </c>
      <c r="G38" s="85"/>
    </row>
    <row r="39" spans="1:7" s="57" customFormat="1" ht="42.75" x14ac:dyDescent="0.2">
      <c r="A39" s="54">
        <f t="shared" si="0"/>
        <v>45670</v>
      </c>
      <c r="B39" s="55">
        <f t="shared" si="1"/>
        <v>33</v>
      </c>
      <c r="C39" s="85" t="s">
        <v>621</v>
      </c>
      <c r="D39" s="86"/>
      <c r="E39" s="88"/>
      <c r="F39" s="86" t="s">
        <v>17</v>
      </c>
      <c r="G39" s="85"/>
    </row>
    <row r="40" spans="1:7" s="57" customFormat="1" ht="42.75" x14ac:dyDescent="0.2">
      <c r="A40" s="54">
        <f t="shared" si="0"/>
        <v>45670</v>
      </c>
      <c r="B40" s="55">
        <f t="shared" si="1"/>
        <v>34</v>
      </c>
      <c r="C40" s="85" t="s">
        <v>618</v>
      </c>
      <c r="D40" s="86"/>
      <c r="E40" s="88"/>
      <c r="F40" s="86" t="s">
        <v>17</v>
      </c>
      <c r="G40" s="85"/>
    </row>
    <row r="41" spans="1:7" s="57" customFormat="1" x14ac:dyDescent="0.2">
      <c r="A41" s="54">
        <f t="shared" si="0"/>
        <v>45670</v>
      </c>
      <c r="B41" s="55">
        <f t="shared" si="1"/>
        <v>35</v>
      </c>
      <c r="C41" s="85" t="s">
        <v>619</v>
      </c>
      <c r="D41" s="86"/>
      <c r="E41" s="88"/>
      <c r="F41" s="86" t="s">
        <v>17</v>
      </c>
      <c r="G41" s="85"/>
    </row>
    <row r="42" spans="1:7" s="57" customFormat="1" ht="28.5" x14ac:dyDescent="0.2">
      <c r="A42" s="54">
        <f t="shared" si="0"/>
        <v>45670</v>
      </c>
      <c r="B42" s="55">
        <f t="shared" si="1"/>
        <v>36</v>
      </c>
      <c r="C42" s="85" t="s">
        <v>620</v>
      </c>
      <c r="D42" s="86"/>
      <c r="E42" s="88"/>
      <c r="F42" s="86" t="s">
        <v>17</v>
      </c>
      <c r="G42" s="85"/>
    </row>
    <row r="43" spans="1:7" s="57" customFormat="1" x14ac:dyDescent="0.2">
      <c r="A43" s="54">
        <f t="shared" si="0"/>
        <v>45670</v>
      </c>
      <c r="B43" s="55">
        <f t="shared" si="1"/>
        <v>37</v>
      </c>
      <c r="C43" s="85" t="s">
        <v>622</v>
      </c>
      <c r="D43" s="86"/>
      <c r="E43" s="88"/>
      <c r="F43" s="86" t="s">
        <v>17</v>
      </c>
      <c r="G43" s="85"/>
    </row>
    <row r="44" spans="1:7" s="57" customFormat="1" ht="28.5" x14ac:dyDescent="0.2">
      <c r="A44" s="54">
        <f t="shared" si="0"/>
        <v>45670</v>
      </c>
      <c r="B44" s="55">
        <f t="shared" si="1"/>
        <v>38</v>
      </c>
      <c r="C44" s="85" t="s">
        <v>628</v>
      </c>
      <c r="D44" s="86" t="s">
        <v>71</v>
      </c>
      <c r="E44" s="88"/>
      <c r="F44" s="86" t="s">
        <v>17</v>
      </c>
      <c r="G44" s="85" t="s">
        <v>140</v>
      </c>
    </row>
    <row r="45" spans="1:7" s="57" customFormat="1" ht="28.5" x14ac:dyDescent="0.2">
      <c r="A45" s="54">
        <f t="shared" si="0"/>
        <v>45670</v>
      </c>
      <c r="B45" s="55">
        <f t="shared" si="1"/>
        <v>39</v>
      </c>
      <c r="C45" s="85" t="s">
        <v>634</v>
      </c>
      <c r="D45" s="86" t="s">
        <v>76</v>
      </c>
      <c r="E45" s="88"/>
      <c r="F45" s="86" t="s">
        <v>17</v>
      </c>
      <c r="G45" s="85" t="s">
        <v>140</v>
      </c>
    </row>
    <row r="46" spans="1:7" s="57" customFormat="1" ht="71.25" x14ac:dyDescent="0.2">
      <c r="A46" s="54">
        <f t="shared" si="0"/>
        <v>45670</v>
      </c>
      <c r="B46" s="55">
        <f t="shared" si="1"/>
        <v>40</v>
      </c>
      <c r="C46" s="85" t="s">
        <v>635</v>
      </c>
      <c r="D46" s="86" t="s">
        <v>76</v>
      </c>
      <c r="E46" s="88"/>
      <c r="F46" s="86" t="s">
        <v>17</v>
      </c>
      <c r="G46" s="85" t="s">
        <v>140</v>
      </c>
    </row>
    <row r="47" spans="1:7" s="57" customFormat="1" x14ac:dyDescent="0.2">
      <c r="A47" s="54">
        <f t="shared" si="0"/>
        <v>45670</v>
      </c>
      <c r="B47" s="55">
        <f t="shared" si="1"/>
        <v>41</v>
      </c>
      <c r="C47" s="85" t="s">
        <v>636</v>
      </c>
      <c r="D47" s="86" t="s">
        <v>76</v>
      </c>
      <c r="E47" s="88"/>
      <c r="F47" s="86" t="s">
        <v>17</v>
      </c>
      <c r="G47" s="85" t="s">
        <v>140</v>
      </c>
    </row>
    <row r="48" spans="1:7" s="57" customFormat="1" x14ac:dyDescent="0.2">
      <c r="A48" s="54">
        <f t="shared" si="0"/>
        <v>45670</v>
      </c>
      <c r="B48" s="55">
        <f t="shared" si="1"/>
        <v>42</v>
      </c>
      <c r="C48" s="85" t="s">
        <v>637</v>
      </c>
      <c r="D48" s="86" t="s">
        <v>108</v>
      </c>
      <c r="E48" s="88"/>
      <c r="F48" s="86" t="s">
        <v>17</v>
      </c>
      <c r="G48" s="85" t="s">
        <v>140</v>
      </c>
    </row>
    <row r="49" spans="1:9" s="57" customFormat="1" x14ac:dyDescent="0.2">
      <c r="A49" s="54">
        <f t="shared" si="0"/>
        <v>45670</v>
      </c>
      <c r="B49" s="55">
        <f t="shared" si="1"/>
        <v>43</v>
      </c>
      <c r="C49" s="85" t="s">
        <v>638</v>
      </c>
      <c r="D49" s="86" t="s">
        <v>108</v>
      </c>
      <c r="E49" s="88"/>
      <c r="F49" s="86" t="s">
        <v>17</v>
      </c>
      <c r="G49" s="85" t="s">
        <v>140</v>
      </c>
    </row>
    <row r="50" spans="1:9" s="57" customFormat="1" x14ac:dyDescent="0.2">
      <c r="A50" s="54">
        <f t="shared" si="0"/>
        <v>45670</v>
      </c>
      <c r="B50" s="55">
        <f t="shared" si="1"/>
        <v>44</v>
      </c>
      <c r="C50" s="85" t="s">
        <v>639</v>
      </c>
      <c r="D50" s="86" t="s">
        <v>108</v>
      </c>
      <c r="E50" s="88"/>
      <c r="F50" s="86" t="s">
        <v>17</v>
      </c>
      <c r="G50" s="85" t="s">
        <v>140</v>
      </c>
    </row>
    <row r="51" spans="1:9" s="57" customFormat="1" ht="42.75" x14ac:dyDescent="0.2">
      <c r="A51" s="54">
        <f t="shared" si="0"/>
        <v>45670</v>
      </c>
      <c r="B51" s="55">
        <f t="shared" si="1"/>
        <v>45</v>
      </c>
      <c r="C51" s="85" t="s">
        <v>640</v>
      </c>
      <c r="D51" s="86" t="s">
        <v>108</v>
      </c>
      <c r="E51" s="88"/>
      <c r="F51" s="86" t="s">
        <v>17</v>
      </c>
      <c r="G51" s="85" t="s">
        <v>140</v>
      </c>
    </row>
    <row r="52" spans="1:9" s="57" customFormat="1" ht="42.75" x14ac:dyDescent="0.2">
      <c r="A52" s="54">
        <f t="shared" si="0"/>
        <v>45670</v>
      </c>
      <c r="B52" s="55">
        <f t="shared" si="1"/>
        <v>46</v>
      </c>
      <c r="C52" s="85" t="s">
        <v>641</v>
      </c>
      <c r="D52" s="86" t="s">
        <v>108</v>
      </c>
      <c r="E52" s="88"/>
      <c r="F52" s="86" t="s">
        <v>17</v>
      </c>
      <c r="G52" s="85" t="s">
        <v>140</v>
      </c>
    </row>
    <row r="53" spans="1:9" s="57" customFormat="1" ht="28.5" x14ac:dyDescent="0.2">
      <c r="A53" s="54">
        <f t="shared" si="0"/>
        <v>45670</v>
      </c>
      <c r="B53" s="55">
        <f t="shared" si="1"/>
        <v>47</v>
      </c>
      <c r="C53" s="85" t="s">
        <v>642</v>
      </c>
      <c r="D53" s="86" t="s">
        <v>76</v>
      </c>
      <c r="E53" s="88"/>
      <c r="F53" s="86" t="s">
        <v>17</v>
      </c>
      <c r="G53" s="85" t="s">
        <v>140</v>
      </c>
    </row>
    <row r="54" spans="1:9" s="57" customFormat="1" x14ac:dyDescent="0.2">
      <c r="A54" s="54">
        <f t="shared" si="0"/>
        <v>45670</v>
      </c>
      <c r="B54" s="55">
        <f t="shared" si="1"/>
        <v>48</v>
      </c>
      <c r="C54" s="85" t="s">
        <v>643</v>
      </c>
      <c r="D54" s="86" t="s">
        <v>108</v>
      </c>
      <c r="E54" s="88"/>
      <c r="F54" s="86" t="s">
        <v>17</v>
      </c>
      <c r="G54" s="85" t="s">
        <v>140</v>
      </c>
    </row>
    <row r="55" spans="1:9" s="57" customFormat="1" ht="42.75" x14ac:dyDescent="0.2">
      <c r="A55" s="54">
        <f t="shared" si="0"/>
        <v>45670</v>
      </c>
      <c r="B55" s="55">
        <f t="shared" si="1"/>
        <v>49</v>
      </c>
      <c r="C55" s="85" t="s">
        <v>644</v>
      </c>
      <c r="D55" s="86" t="s">
        <v>71</v>
      </c>
      <c r="E55" s="88"/>
      <c r="F55" s="86" t="s">
        <v>17</v>
      </c>
      <c r="G55" s="85" t="s">
        <v>140</v>
      </c>
    </row>
    <row r="56" spans="1:9" x14ac:dyDescent="0.2">
      <c r="A56" s="615" t="s">
        <v>7</v>
      </c>
      <c r="B56" s="615"/>
      <c r="C56" s="615"/>
      <c r="D56" s="615"/>
      <c r="E56" s="615"/>
      <c r="F56" s="615"/>
      <c r="G56" s="615"/>
    </row>
    <row r="58" spans="1:9" x14ac:dyDescent="0.2">
      <c r="A58" s="637" t="s">
        <v>365</v>
      </c>
      <c r="B58" s="637"/>
      <c r="C58" s="637"/>
      <c r="D58" s="637"/>
      <c r="E58" s="637"/>
      <c r="F58" s="637"/>
      <c r="G58" s="637"/>
    </row>
    <row r="59" spans="1:9" x14ac:dyDescent="0.2">
      <c r="F59" s="1"/>
      <c r="I59" s="92"/>
    </row>
    <row r="60" spans="1:9" x14ac:dyDescent="0.2">
      <c r="D60" s="626"/>
      <c r="E60" s="626"/>
      <c r="F60" s="626"/>
      <c r="H60" s="627"/>
      <c r="I60" s="627"/>
    </row>
    <row r="61" spans="1:9" x14ac:dyDescent="0.2">
      <c r="A61" s="6" t="s">
        <v>10</v>
      </c>
      <c r="B61" s="6"/>
      <c r="D61" s="622" t="s">
        <v>12</v>
      </c>
      <c r="E61" s="622"/>
      <c r="F61" s="622"/>
      <c r="G61" s="6" t="s">
        <v>14</v>
      </c>
    </row>
    <row r="62" spans="1:9" x14ac:dyDescent="0.2">
      <c r="A62" s="1" t="s">
        <v>11</v>
      </c>
      <c r="D62" s="626" t="s">
        <v>13</v>
      </c>
      <c r="E62" s="626"/>
      <c r="F62" s="626"/>
      <c r="G62" s="1" t="s">
        <v>15</v>
      </c>
    </row>
    <row r="64" spans="1:9" x14ac:dyDescent="0.2">
      <c r="I64" s="92"/>
    </row>
    <row r="65" spans="5:10" x14ac:dyDescent="0.2">
      <c r="I65" s="627"/>
      <c r="J65" s="627"/>
    </row>
    <row r="66" spans="5:10" x14ac:dyDescent="0.2">
      <c r="J66" s="6"/>
    </row>
    <row r="69" spans="5:10" x14ac:dyDescent="0.2">
      <c r="E69" s="92"/>
    </row>
  </sheetData>
  <mergeCells count="15">
    <mergeCell ref="A1:G1"/>
    <mergeCell ref="A2:G2"/>
    <mergeCell ref="A3:G3"/>
    <mergeCell ref="B4:G4"/>
    <mergeCell ref="A5:B6"/>
    <mergeCell ref="C5:E5"/>
    <mergeCell ref="F5:F6"/>
    <mergeCell ref="G5:G6"/>
    <mergeCell ref="I65:J65"/>
    <mergeCell ref="A56:G56"/>
    <mergeCell ref="A58:G58"/>
    <mergeCell ref="D60:F60"/>
    <mergeCell ref="H60:I60"/>
    <mergeCell ref="D61:F61"/>
    <mergeCell ref="D62:F62"/>
  </mergeCells>
  <conditionalFormatting sqref="D7 D9 D26 D28:D29 D32:D34 D37 D15:D16 D18">
    <cfRule type="cellIs" dxfId="28074" priority="588" operator="equal">
      <formula>"CATNES"</formula>
    </cfRule>
    <cfRule type="cellIs" dxfId="28073" priority="589" operator="equal">
      <formula>"FINANCE"</formula>
    </cfRule>
    <cfRule type="cellIs" dxfId="28072" priority="590" operator="equal">
      <formula>"ADMIN"</formula>
    </cfRule>
    <cfRule type="cellIs" dxfId="28071" priority="591" operator="equal">
      <formula>"ENG'G"</formula>
    </cfRule>
    <cfRule type="cellIs" dxfId="28070" priority="592" operator="equal">
      <formula>"BAC"</formula>
    </cfRule>
    <cfRule type="cellIs" dxfId="28069" priority="593" operator="equal">
      <formula>"BAC"</formula>
    </cfRule>
    <cfRule type="cellIs" dxfId="28068" priority="594" operator="equal">
      <formula>"OMS"</formula>
    </cfRule>
    <cfRule type="cellIs" dxfId="28067" priority="595" operator="equal">
      <formula>"BAC"</formula>
    </cfRule>
    <cfRule type="cellIs" dxfId="28066" priority="596" operator="equal">
      <formula>"OMS"</formula>
    </cfRule>
    <cfRule type="cellIs" dxfId="28065" priority="597" operator="equal">
      <formula>"BAC"</formula>
    </cfRule>
    <cfRule type="cellIs" dxfId="28064" priority="598" operator="equal">
      <formula>"OMS"</formula>
    </cfRule>
  </conditionalFormatting>
  <conditionalFormatting sqref="F7">
    <cfRule type="cellIs" dxfId="28063" priority="583" operator="equal">
      <formula>"MME"</formula>
    </cfRule>
    <cfRule type="cellIs" dxfId="28062" priority="584" operator="equal">
      <formula>"VMM"</formula>
    </cfRule>
    <cfRule type="cellIs" dxfId="28061" priority="585" operator="equal">
      <formula>"VEP"</formula>
    </cfRule>
    <cfRule type="cellIs" dxfId="28060" priority="586" operator="equal">
      <formula>"LFCP"</formula>
    </cfRule>
    <cfRule type="cellIs" dxfId="28059" priority="587" operator="equal">
      <formula>"BPB"</formula>
    </cfRule>
  </conditionalFormatting>
  <conditionalFormatting sqref="D22">
    <cfRule type="cellIs" dxfId="28058" priority="562" operator="equal">
      <formula>"CATNES"</formula>
    </cfRule>
    <cfRule type="cellIs" dxfId="28057" priority="563" operator="equal">
      <formula>"FINANCE"</formula>
    </cfRule>
    <cfRule type="cellIs" dxfId="28056" priority="564" operator="equal">
      <formula>"ADMIN"</formula>
    </cfRule>
    <cfRule type="cellIs" dxfId="28055" priority="565" operator="equal">
      <formula>"ENG'G"</formula>
    </cfRule>
    <cfRule type="cellIs" dxfId="28054" priority="566" operator="equal">
      <formula>"BAC"</formula>
    </cfRule>
    <cfRule type="cellIs" dxfId="28053" priority="567" operator="equal">
      <formula>"BAC"</formula>
    </cfRule>
    <cfRule type="cellIs" dxfId="28052" priority="568" operator="equal">
      <formula>"OMS"</formula>
    </cfRule>
    <cfRule type="cellIs" dxfId="28051" priority="569" operator="equal">
      <formula>"BAC"</formula>
    </cfRule>
    <cfRule type="cellIs" dxfId="28050" priority="570" operator="equal">
      <formula>"OMS"</formula>
    </cfRule>
    <cfRule type="cellIs" dxfId="28049" priority="571" operator="equal">
      <formula>"BAC"</formula>
    </cfRule>
    <cfRule type="cellIs" dxfId="28048" priority="572" operator="equal">
      <formula>"OMS"</formula>
    </cfRule>
  </conditionalFormatting>
  <conditionalFormatting sqref="D39">
    <cfRule type="cellIs" dxfId="28047" priority="541" operator="equal">
      <formula>"CATNES"</formula>
    </cfRule>
    <cfRule type="cellIs" dxfId="28046" priority="542" operator="equal">
      <formula>"FINANCE"</formula>
    </cfRule>
    <cfRule type="cellIs" dxfId="28045" priority="543" operator="equal">
      <formula>"ADMIN"</formula>
    </cfRule>
    <cfRule type="cellIs" dxfId="28044" priority="544" operator="equal">
      <formula>"ENG'G"</formula>
    </cfRule>
    <cfRule type="cellIs" dxfId="28043" priority="545" operator="equal">
      <formula>"BAC"</formula>
    </cfRule>
    <cfRule type="cellIs" dxfId="28042" priority="546" operator="equal">
      <formula>"BAC"</formula>
    </cfRule>
    <cfRule type="cellIs" dxfId="28041" priority="547" operator="equal">
      <formula>"OMS"</formula>
    </cfRule>
    <cfRule type="cellIs" dxfId="28040" priority="548" operator="equal">
      <formula>"BAC"</formula>
    </cfRule>
    <cfRule type="cellIs" dxfId="28039" priority="549" operator="equal">
      <formula>"OMS"</formula>
    </cfRule>
    <cfRule type="cellIs" dxfId="28038" priority="550" operator="equal">
      <formula>"BAC"</formula>
    </cfRule>
    <cfRule type="cellIs" dxfId="28037" priority="551" operator="equal">
      <formula>"OMS"</formula>
    </cfRule>
  </conditionalFormatting>
  <conditionalFormatting sqref="D8">
    <cfRule type="cellIs" dxfId="28036" priority="530" operator="equal">
      <formula>"CATNES"</formula>
    </cfRule>
    <cfRule type="cellIs" dxfId="28035" priority="531" operator="equal">
      <formula>"FINANCE"</formula>
    </cfRule>
    <cfRule type="cellIs" dxfId="28034" priority="532" operator="equal">
      <formula>"ADMIN"</formula>
    </cfRule>
    <cfRule type="cellIs" dxfId="28033" priority="533" operator="equal">
      <formula>"ENG'G"</formula>
    </cfRule>
    <cfRule type="cellIs" dxfId="28032" priority="534" operator="equal">
      <formula>"BAC"</formula>
    </cfRule>
    <cfRule type="cellIs" dxfId="28031" priority="535" operator="equal">
      <formula>"BAC"</formula>
    </cfRule>
    <cfRule type="cellIs" dxfId="28030" priority="536" operator="equal">
      <formula>"OMS"</formula>
    </cfRule>
    <cfRule type="cellIs" dxfId="28029" priority="537" operator="equal">
      <formula>"BAC"</formula>
    </cfRule>
    <cfRule type="cellIs" dxfId="28028" priority="538" operator="equal">
      <formula>"OMS"</formula>
    </cfRule>
    <cfRule type="cellIs" dxfId="28027" priority="539" operator="equal">
      <formula>"BAC"</formula>
    </cfRule>
    <cfRule type="cellIs" dxfId="28026" priority="540" operator="equal">
      <formula>"OMS"</formula>
    </cfRule>
  </conditionalFormatting>
  <conditionalFormatting sqref="F8">
    <cfRule type="cellIs" dxfId="28025" priority="525" operator="equal">
      <formula>"MME"</formula>
    </cfRule>
    <cfRule type="cellIs" dxfId="28024" priority="526" operator="equal">
      <formula>"VMM"</formula>
    </cfRule>
    <cfRule type="cellIs" dxfId="28023" priority="527" operator="equal">
      <formula>"VEP"</formula>
    </cfRule>
    <cfRule type="cellIs" dxfId="28022" priority="528" operator="equal">
      <formula>"LFCP"</formula>
    </cfRule>
    <cfRule type="cellIs" dxfId="28021" priority="529" operator="equal">
      <formula>"BPB"</formula>
    </cfRule>
  </conditionalFormatting>
  <conditionalFormatting sqref="D10">
    <cfRule type="cellIs" dxfId="28020" priority="514" operator="equal">
      <formula>"CATNES"</formula>
    </cfRule>
    <cfRule type="cellIs" dxfId="28019" priority="515" operator="equal">
      <formula>"FINANCE"</formula>
    </cfRule>
    <cfRule type="cellIs" dxfId="28018" priority="516" operator="equal">
      <formula>"ADMIN"</formula>
    </cfRule>
    <cfRule type="cellIs" dxfId="28017" priority="517" operator="equal">
      <formula>"ENG'G"</formula>
    </cfRule>
    <cfRule type="cellIs" dxfId="28016" priority="518" operator="equal">
      <formula>"BAC"</formula>
    </cfRule>
    <cfRule type="cellIs" dxfId="28015" priority="519" operator="equal">
      <formula>"BAC"</formula>
    </cfRule>
    <cfRule type="cellIs" dxfId="28014" priority="520" operator="equal">
      <formula>"OMS"</formula>
    </cfRule>
    <cfRule type="cellIs" dxfId="28013" priority="521" operator="equal">
      <formula>"BAC"</formula>
    </cfRule>
    <cfRule type="cellIs" dxfId="28012" priority="522" operator="equal">
      <formula>"OMS"</formula>
    </cfRule>
    <cfRule type="cellIs" dxfId="28011" priority="523" operator="equal">
      <formula>"BAC"</formula>
    </cfRule>
    <cfRule type="cellIs" dxfId="28010" priority="524" operator="equal">
      <formula>"OMS"</formula>
    </cfRule>
  </conditionalFormatting>
  <conditionalFormatting sqref="F10">
    <cfRule type="cellIs" dxfId="28009" priority="509" operator="equal">
      <formula>"MME"</formula>
    </cfRule>
    <cfRule type="cellIs" dxfId="28008" priority="510" operator="equal">
      <formula>"VMM"</formula>
    </cfRule>
    <cfRule type="cellIs" dxfId="28007" priority="511" operator="equal">
      <formula>"VEP"</formula>
    </cfRule>
    <cfRule type="cellIs" dxfId="28006" priority="512" operator="equal">
      <formula>"LFCP"</formula>
    </cfRule>
    <cfRule type="cellIs" dxfId="28005" priority="513" operator="equal">
      <formula>"BPB"</formula>
    </cfRule>
  </conditionalFormatting>
  <conditionalFormatting sqref="F9">
    <cfRule type="cellIs" dxfId="28004" priority="504" operator="equal">
      <formula>"MME"</formula>
    </cfRule>
    <cfRule type="cellIs" dxfId="28003" priority="505" operator="equal">
      <formula>"VMM"</formula>
    </cfRule>
    <cfRule type="cellIs" dxfId="28002" priority="506" operator="equal">
      <formula>"VEP"</formula>
    </cfRule>
    <cfRule type="cellIs" dxfId="28001" priority="507" operator="equal">
      <formula>"LFCP"</formula>
    </cfRule>
    <cfRule type="cellIs" dxfId="28000" priority="508" operator="equal">
      <formula>"BPB"</formula>
    </cfRule>
  </conditionalFormatting>
  <conditionalFormatting sqref="D11">
    <cfRule type="cellIs" dxfId="27999" priority="493" operator="equal">
      <formula>"CATNES"</formula>
    </cfRule>
    <cfRule type="cellIs" dxfId="27998" priority="494" operator="equal">
      <formula>"FINANCE"</formula>
    </cfRule>
    <cfRule type="cellIs" dxfId="27997" priority="495" operator="equal">
      <formula>"ADMIN"</formula>
    </cfRule>
    <cfRule type="cellIs" dxfId="27996" priority="496" operator="equal">
      <formula>"ENG'G"</formula>
    </cfRule>
    <cfRule type="cellIs" dxfId="27995" priority="497" operator="equal">
      <formula>"BAC"</formula>
    </cfRule>
    <cfRule type="cellIs" dxfId="27994" priority="498" operator="equal">
      <formula>"BAC"</formula>
    </cfRule>
    <cfRule type="cellIs" dxfId="27993" priority="499" operator="equal">
      <formula>"OMS"</formula>
    </cfRule>
    <cfRule type="cellIs" dxfId="27992" priority="500" operator="equal">
      <formula>"BAC"</formula>
    </cfRule>
    <cfRule type="cellIs" dxfId="27991" priority="501" operator="equal">
      <formula>"OMS"</formula>
    </cfRule>
    <cfRule type="cellIs" dxfId="27990" priority="502" operator="equal">
      <formula>"BAC"</formula>
    </cfRule>
    <cfRule type="cellIs" dxfId="27989" priority="503" operator="equal">
      <formula>"OMS"</formula>
    </cfRule>
  </conditionalFormatting>
  <conditionalFormatting sqref="D13">
    <cfRule type="cellIs" dxfId="27988" priority="461" operator="equal">
      <formula>"CATNES"</formula>
    </cfRule>
    <cfRule type="cellIs" dxfId="27987" priority="462" operator="equal">
      <formula>"FINANCE"</formula>
    </cfRule>
    <cfRule type="cellIs" dxfId="27986" priority="463" operator="equal">
      <formula>"ADMIN"</formula>
    </cfRule>
    <cfRule type="cellIs" dxfId="27985" priority="464" operator="equal">
      <formula>"ENG'G"</formula>
    </cfRule>
    <cfRule type="cellIs" dxfId="27984" priority="465" operator="equal">
      <formula>"BAC"</formula>
    </cfRule>
    <cfRule type="cellIs" dxfId="27983" priority="466" operator="equal">
      <formula>"BAC"</formula>
    </cfRule>
    <cfRule type="cellIs" dxfId="27982" priority="467" operator="equal">
      <formula>"OMS"</formula>
    </cfRule>
    <cfRule type="cellIs" dxfId="27981" priority="468" operator="equal">
      <formula>"BAC"</formula>
    </cfRule>
    <cfRule type="cellIs" dxfId="27980" priority="469" operator="equal">
      <formula>"OMS"</formula>
    </cfRule>
    <cfRule type="cellIs" dxfId="27979" priority="470" operator="equal">
      <formula>"BAC"</formula>
    </cfRule>
    <cfRule type="cellIs" dxfId="27978" priority="471" operator="equal">
      <formula>"OMS"</formula>
    </cfRule>
  </conditionalFormatting>
  <conditionalFormatting sqref="D27">
    <cfRule type="cellIs" dxfId="27977" priority="404" operator="equal">
      <formula>"CATNES"</formula>
    </cfRule>
    <cfRule type="cellIs" dxfId="27976" priority="405" operator="equal">
      <formula>"FINANCE"</formula>
    </cfRule>
    <cfRule type="cellIs" dxfId="27975" priority="406" operator="equal">
      <formula>"ADMIN"</formula>
    </cfRule>
    <cfRule type="cellIs" dxfId="27974" priority="407" operator="equal">
      <formula>"ENG'G"</formula>
    </cfRule>
    <cfRule type="cellIs" dxfId="27973" priority="408" operator="equal">
      <formula>"BAC"</formula>
    </cfRule>
    <cfRule type="cellIs" dxfId="27972" priority="409" operator="equal">
      <formula>"BAC"</formula>
    </cfRule>
    <cfRule type="cellIs" dxfId="27971" priority="410" operator="equal">
      <formula>"OMS"</formula>
    </cfRule>
    <cfRule type="cellIs" dxfId="27970" priority="411" operator="equal">
      <formula>"BAC"</formula>
    </cfRule>
    <cfRule type="cellIs" dxfId="27969" priority="412" operator="equal">
      <formula>"OMS"</formula>
    </cfRule>
    <cfRule type="cellIs" dxfId="27968" priority="413" operator="equal">
      <formula>"BAC"</formula>
    </cfRule>
    <cfRule type="cellIs" dxfId="27967" priority="414" operator="equal">
      <formula>"OMS"</formula>
    </cfRule>
  </conditionalFormatting>
  <conditionalFormatting sqref="D30">
    <cfRule type="cellIs" dxfId="27966" priority="383" operator="equal">
      <formula>"CATNES"</formula>
    </cfRule>
    <cfRule type="cellIs" dxfId="27965" priority="384" operator="equal">
      <formula>"FINANCE"</formula>
    </cfRule>
    <cfRule type="cellIs" dxfId="27964" priority="385" operator="equal">
      <formula>"ADMIN"</formula>
    </cfRule>
    <cfRule type="cellIs" dxfId="27963" priority="386" operator="equal">
      <formula>"ENG'G"</formula>
    </cfRule>
    <cfRule type="cellIs" dxfId="27962" priority="387" operator="equal">
      <formula>"BAC"</formula>
    </cfRule>
    <cfRule type="cellIs" dxfId="27961" priority="388" operator="equal">
      <formula>"BAC"</formula>
    </cfRule>
    <cfRule type="cellIs" dxfId="27960" priority="389" operator="equal">
      <formula>"OMS"</formula>
    </cfRule>
    <cfRule type="cellIs" dxfId="27959" priority="390" operator="equal">
      <formula>"BAC"</formula>
    </cfRule>
    <cfRule type="cellIs" dxfId="27958" priority="391" operator="equal">
      <formula>"OMS"</formula>
    </cfRule>
    <cfRule type="cellIs" dxfId="27957" priority="392" operator="equal">
      <formula>"BAC"</formula>
    </cfRule>
    <cfRule type="cellIs" dxfId="27956" priority="393" operator="equal">
      <formula>"OMS"</formula>
    </cfRule>
  </conditionalFormatting>
  <conditionalFormatting sqref="D31">
    <cfRule type="cellIs" dxfId="27955" priority="367" operator="equal">
      <formula>"CATNES"</formula>
    </cfRule>
    <cfRule type="cellIs" dxfId="27954" priority="368" operator="equal">
      <formula>"FINANCE"</formula>
    </cfRule>
    <cfRule type="cellIs" dxfId="27953" priority="369" operator="equal">
      <formula>"ADMIN"</formula>
    </cfRule>
    <cfRule type="cellIs" dxfId="27952" priority="370" operator="equal">
      <formula>"ENG'G"</formula>
    </cfRule>
    <cfRule type="cellIs" dxfId="27951" priority="371" operator="equal">
      <formula>"BAC"</formula>
    </cfRule>
    <cfRule type="cellIs" dxfId="27950" priority="372" operator="equal">
      <formula>"BAC"</formula>
    </cfRule>
    <cfRule type="cellIs" dxfId="27949" priority="373" operator="equal">
      <formula>"OMS"</formula>
    </cfRule>
    <cfRule type="cellIs" dxfId="27948" priority="374" operator="equal">
      <formula>"BAC"</formula>
    </cfRule>
    <cfRule type="cellIs" dxfId="27947" priority="375" operator="equal">
      <formula>"OMS"</formula>
    </cfRule>
    <cfRule type="cellIs" dxfId="27946" priority="376" operator="equal">
      <formula>"BAC"</formula>
    </cfRule>
    <cfRule type="cellIs" dxfId="27945" priority="377" operator="equal">
      <formula>"OMS"</formula>
    </cfRule>
  </conditionalFormatting>
  <conditionalFormatting sqref="D35:D36">
    <cfRule type="cellIs" dxfId="27944" priority="346" operator="equal">
      <formula>"CATNES"</formula>
    </cfRule>
    <cfRule type="cellIs" dxfId="27943" priority="347" operator="equal">
      <formula>"FINANCE"</formula>
    </cfRule>
    <cfRule type="cellIs" dxfId="27942" priority="348" operator="equal">
      <formula>"ADMIN"</formula>
    </cfRule>
    <cfRule type="cellIs" dxfId="27941" priority="349" operator="equal">
      <formula>"ENG'G"</formula>
    </cfRule>
    <cfRule type="cellIs" dxfId="27940" priority="350" operator="equal">
      <formula>"BAC"</formula>
    </cfRule>
    <cfRule type="cellIs" dxfId="27939" priority="351" operator="equal">
      <formula>"BAC"</formula>
    </cfRule>
    <cfRule type="cellIs" dxfId="27938" priority="352" operator="equal">
      <formula>"OMS"</formula>
    </cfRule>
    <cfRule type="cellIs" dxfId="27937" priority="353" operator="equal">
      <formula>"BAC"</formula>
    </cfRule>
    <cfRule type="cellIs" dxfId="27936" priority="354" operator="equal">
      <formula>"OMS"</formula>
    </cfRule>
    <cfRule type="cellIs" dxfId="27935" priority="355" operator="equal">
      <formula>"BAC"</formula>
    </cfRule>
    <cfRule type="cellIs" dxfId="27934" priority="356" operator="equal">
      <formula>"OMS"</formula>
    </cfRule>
  </conditionalFormatting>
  <conditionalFormatting sqref="D38">
    <cfRule type="cellIs" dxfId="27933" priority="325" operator="equal">
      <formula>"CATNES"</formula>
    </cfRule>
    <cfRule type="cellIs" dxfId="27932" priority="326" operator="equal">
      <formula>"FINANCE"</formula>
    </cfRule>
    <cfRule type="cellIs" dxfId="27931" priority="327" operator="equal">
      <formula>"ADMIN"</formula>
    </cfRule>
    <cfRule type="cellIs" dxfId="27930" priority="328" operator="equal">
      <formula>"ENG'G"</formula>
    </cfRule>
    <cfRule type="cellIs" dxfId="27929" priority="329" operator="equal">
      <formula>"BAC"</formula>
    </cfRule>
    <cfRule type="cellIs" dxfId="27928" priority="330" operator="equal">
      <formula>"BAC"</formula>
    </cfRule>
    <cfRule type="cellIs" dxfId="27927" priority="331" operator="equal">
      <formula>"OMS"</formula>
    </cfRule>
    <cfRule type="cellIs" dxfId="27926" priority="332" operator="equal">
      <formula>"BAC"</formula>
    </cfRule>
    <cfRule type="cellIs" dxfId="27925" priority="333" operator="equal">
      <formula>"OMS"</formula>
    </cfRule>
    <cfRule type="cellIs" dxfId="27924" priority="334" operator="equal">
      <formula>"BAC"</formula>
    </cfRule>
    <cfRule type="cellIs" dxfId="27923" priority="335" operator="equal">
      <formula>"OMS"</formula>
    </cfRule>
  </conditionalFormatting>
  <conditionalFormatting sqref="F18">
    <cfRule type="cellIs" dxfId="27922" priority="226" operator="equal">
      <formula>"MME"</formula>
    </cfRule>
    <cfRule type="cellIs" dxfId="27921" priority="227" operator="equal">
      <formula>"VMM"</formula>
    </cfRule>
    <cfRule type="cellIs" dxfId="27920" priority="228" operator="equal">
      <formula>"VEP"</formula>
    </cfRule>
    <cfRule type="cellIs" dxfId="27919" priority="229" operator="equal">
      <formula>"LFCP"</formula>
    </cfRule>
    <cfRule type="cellIs" dxfId="27918" priority="230" operator="equal">
      <formula>"BPB"</formula>
    </cfRule>
  </conditionalFormatting>
  <conditionalFormatting sqref="D40:D48 D53:D55">
    <cfRule type="cellIs" dxfId="27917" priority="304" operator="equal">
      <formula>"CATNES"</formula>
    </cfRule>
    <cfRule type="cellIs" dxfId="27916" priority="305" operator="equal">
      <formula>"FINANCE"</formula>
    </cfRule>
    <cfRule type="cellIs" dxfId="27915" priority="306" operator="equal">
      <formula>"ADMIN"</formula>
    </cfRule>
    <cfRule type="cellIs" dxfId="27914" priority="307" operator="equal">
      <formula>"ENG'G"</formula>
    </cfRule>
    <cfRule type="cellIs" dxfId="27913" priority="308" operator="equal">
      <formula>"BAC"</formula>
    </cfRule>
    <cfRule type="cellIs" dxfId="27912" priority="309" operator="equal">
      <formula>"BAC"</formula>
    </cfRule>
    <cfRule type="cellIs" dxfId="27911" priority="310" operator="equal">
      <formula>"OMS"</formula>
    </cfRule>
    <cfRule type="cellIs" dxfId="27910" priority="311" operator="equal">
      <formula>"BAC"</formula>
    </cfRule>
    <cfRule type="cellIs" dxfId="27909" priority="312" operator="equal">
      <formula>"OMS"</formula>
    </cfRule>
    <cfRule type="cellIs" dxfId="27908" priority="313" operator="equal">
      <formula>"BAC"</formula>
    </cfRule>
    <cfRule type="cellIs" dxfId="27907" priority="314" operator="equal">
      <formula>"OMS"</formula>
    </cfRule>
  </conditionalFormatting>
  <conditionalFormatting sqref="F11">
    <cfRule type="cellIs" dxfId="27906" priority="294" operator="equal">
      <formula>"MME"</formula>
    </cfRule>
    <cfRule type="cellIs" dxfId="27905" priority="295" operator="equal">
      <formula>"VMM"</formula>
    </cfRule>
    <cfRule type="cellIs" dxfId="27904" priority="296" operator="equal">
      <formula>"VEP"</formula>
    </cfRule>
    <cfRule type="cellIs" dxfId="27903" priority="297" operator="equal">
      <formula>"LFCP"</formula>
    </cfRule>
    <cfRule type="cellIs" dxfId="27902" priority="298" operator="equal">
      <formula>"BPB"</formula>
    </cfRule>
  </conditionalFormatting>
  <conditionalFormatting sqref="F13">
    <cfRule type="cellIs" dxfId="27901" priority="289" operator="equal">
      <formula>"MME"</formula>
    </cfRule>
    <cfRule type="cellIs" dxfId="27900" priority="290" operator="equal">
      <formula>"VMM"</formula>
    </cfRule>
    <cfRule type="cellIs" dxfId="27899" priority="291" operator="equal">
      <formula>"VEP"</formula>
    </cfRule>
    <cfRule type="cellIs" dxfId="27898" priority="292" operator="equal">
      <formula>"LFCP"</formula>
    </cfRule>
    <cfRule type="cellIs" dxfId="27897" priority="293" operator="equal">
      <formula>"BPB"</formula>
    </cfRule>
  </conditionalFormatting>
  <conditionalFormatting sqref="D14">
    <cfRule type="cellIs" dxfId="27896" priority="278" operator="equal">
      <formula>"CATNES"</formula>
    </cfRule>
    <cfRule type="cellIs" dxfId="27895" priority="279" operator="equal">
      <formula>"FINANCE"</formula>
    </cfRule>
    <cfRule type="cellIs" dxfId="27894" priority="280" operator="equal">
      <formula>"ADMIN"</formula>
    </cfRule>
    <cfRule type="cellIs" dxfId="27893" priority="281" operator="equal">
      <formula>"ENG'G"</formula>
    </cfRule>
    <cfRule type="cellIs" dxfId="27892" priority="282" operator="equal">
      <formula>"BAC"</formula>
    </cfRule>
    <cfRule type="cellIs" dxfId="27891" priority="283" operator="equal">
      <formula>"BAC"</formula>
    </cfRule>
    <cfRule type="cellIs" dxfId="27890" priority="284" operator="equal">
      <formula>"OMS"</formula>
    </cfRule>
    <cfRule type="cellIs" dxfId="27889" priority="285" operator="equal">
      <formula>"BAC"</formula>
    </cfRule>
    <cfRule type="cellIs" dxfId="27888" priority="286" operator="equal">
      <formula>"OMS"</formula>
    </cfRule>
    <cfRule type="cellIs" dxfId="27887" priority="287" operator="equal">
      <formula>"BAC"</formula>
    </cfRule>
    <cfRule type="cellIs" dxfId="27886" priority="288" operator="equal">
      <formula>"OMS"</formula>
    </cfRule>
  </conditionalFormatting>
  <conditionalFormatting sqref="F14">
    <cfRule type="cellIs" dxfId="27885" priority="273" operator="equal">
      <formula>"MME"</formula>
    </cfRule>
    <cfRule type="cellIs" dxfId="27884" priority="274" operator="equal">
      <formula>"VMM"</formula>
    </cfRule>
    <cfRule type="cellIs" dxfId="27883" priority="275" operator="equal">
      <formula>"VEP"</formula>
    </cfRule>
    <cfRule type="cellIs" dxfId="27882" priority="276" operator="equal">
      <formula>"LFCP"</formula>
    </cfRule>
    <cfRule type="cellIs" dxfId="27881" priority="277" operator="equal">
      <formula>"BPB"</formula>
    </cfRule>
  </conditionalFormatting>
  <conditionalFormatting sqref="D12">
    <cfRule type="cellIs" dxfId="27880" priority="262" operator="equal">
      <formula>"CATNES"</formula>
    </cfRule>
    <cfRule type="cellIs" dxfId="27879" priority="263" operator="equal">
      <formula>"FINANCE"</formula>
    </cfRule>
    <cfRule type="cellIs" dxfId="27878" priority="264" operator="equal">
      <formula>"ADMIN"</formula>
    </cfRule>
    <cfRule type="cellIs" dxfId="27877" priority="265" operator="equal">
      <formula>"ENG'G"</formula>
    </cfRule>
    <cfRule type="cellIs" dxfId="27876" priority="266" operator="equal">
      <formula>"BAC"</formula>
    </cfRule>
    <cfRule type="cellIs" dxfId="27875" priority="267" operator="equal">
      <formula>"BAC"</formula>
    </cfRule>
    <cfRule type="cellIs" dxfId="27874" priority="268" operator="equal">
      <formula>"OMS"</formula>
    </cfRule>
    <cfRule type="cellIs" dxfId="27873" priority="269" operator="equal">
      <formula>"BAC"</formula>
    </cfRule>
    <cfRule type="cellIs" dxfId="27872" priority="270" operator="equal">
      <formula>"OMS"</formula>
    </cfRule>
    <cfRule type="cellIs" dxfId="27871" priority="271" operator="equal">
      <formula>"BAC"</formula>
    </cfRule>
    <cfRule type="cellIs" dxfId="27870" priority="272" operator="equal">
      <formula>"OMS"</formula>
    </cfRule>
  </conditionalFormatting>
  <conditionalFormatting sqref="F12">
    <cfRule type="cellIs" dxfId="27869" priority="257" operator="equal">
      <formula>"MME"</formula>
    </cfRule>
    <cfRule type="cellIs" dxfId="27868" priority="258" operator="equal">
      <formula>"VMM"</formula>
    </cfRule>
    <cfRule type="cellIs" dxfId="27867" priority="259" operator="equal">
      <formula>"VEP"</formula>
    </cfRule>
    <cfRule type="cellIs" dxfId="27866" priority="260" operator="equal">
      <formula>"LFCP"</formula>
    </cfRule>
    <cfRule type="cellIs" dxfId="27865" priority="261" operator="equal">
      <formula>"BPB"</formula>
    </cfRule>
  </conditionalFormatting>
  <conditionalFormatting sqref="F15">
    <cfRule type="cellIs" dxfId="27864" priority="252" operator="equal">
      <formula>"MME"</formula>
    </cfRule>
    <cfRule type="cellIs" dxfId="27863" priority="253" operator="equal">
      <formula>"VMM"</formula>
    </cfRule>
    <cfRule type="cellIs" dxfId="27862" priority="254" operator="equal">
      <formula>"VEP"</formula>
    </cfRule>
    <cfRule type="cellIs" dxfId="27861" priority="255" operator="equal">
      <formula>"LFCP"</formula>
    </cfRule>
    <cfRule type="cellIs" dxfId="27860" priority="256" operator="equal">
      <formula>"BPB"</formula>
    </cfRule>
  </conditionalFormatting>
  <conditionalFormatting sqref="F16">
    <cfRule type="cellIs" dxfId="27859" priority="247" operator="equal">
      <formula>"MME"</formula>
    </cfRule>
    <cfRule type="cellIs" dxfId="27858" priority="248" operator="equal">
      <formula>"VMM"</formula>
    </cfRule>
    <cfRule type="cellIs" dxfId="27857" priority="249" operator="equal">
      <formula>"VEP"</formula>
    </cfRule>
    <cfRule type="cellIs" dxfId="27856" priority="250" operator="equal">
      <formula>"LFCP"</formula>
    </cfRule>
    <cfRule type="cellIs" dxfId="27855" priority="251" operator="equal">
      <formula>"BPB"</formula>
    </cfRule>
  </conditionalFormatting>
  <conditionalFormatting sqref="D17">
    <cfRule type="cellIs" dxfId="27854" priority="236" operator="equal">
      <formula>"CATNES"</formula>
    </cfRule>
    <cfRule type="cellIs" dxfId="27853" priority="237" operator="equal">
      <formula>"FINANCE"</formula>
    </cfRule>
    <cfRule type="cellIs" dxfId="27852" priority="238" operator="equal">
      <formula>"ADMIN"</formula>
    </cfRule>
    <cfRule type="cellIs" dxfId="27851" priority="239" operator="equal">
      <formula>"ENG'G"</formula>
    </cfRule>
    <cfRule type="cellIs" dxfId="27850" priority="240" operator="equal">
      <formula>"BAC"</formula>
    </cfRule>
    <cfRule type="cellIs" dxfId="27849" priority="241" operator="equal">
      <formula>"BAC"</formula>
    </cfRule>
    <cfRule type="cellIs" dxfId="27848" priority="242" operator="equal">
      <formula>"OMS"</formula>
    </cfRule>
    <cfRule type="cellIs" dxfId="27847" priority="243" operator="equal">
      <formula>"BAC"</formula>
    </cfRule>
    <cfRule type="cellIs" dxfId="27846" priority="244" operator="equal">
      <formula>"OMS"</formula>
    </cfRule>
    <cfRule type="cellIs" dxfId="27845" priority="245" operator="equal">
      <formula>"BAC"</formula>
    </cfRule>
    <cfRule type="cellIs" dxfId="27844" priority="246" operator="equal">
      <formula>"OMS"</formula>
    </cfRule>
  </conditionalFormatting>
  <conditionalFormatting sqref="F17">
    <cfRule type="cellIs" dxfId="27843" priority="231" operator="equal">
      <formula>"MME"</formula>
    </cfRule>
    <cfRule type="cellIs" dxfId="27842" priority="232" operator="equal">
      <formula>"VMM"</formula>
    </cfRule>
    <cfRule type="cellIs" dxfId="27841" priority="233" operator="equal">
      <formula>"VEP"</formula>
    </cfRule>
    <cfRule type="cellIs" dxfId="27840" priority="234" operator="equal">
      <formula>"LFCP"</formula>
    </cfRule>
    <cfRule type="cellIs" dxfId="27839" priority="235" operator="equal">
      <formula>"BPB"</formula>
    </cfRule>
  </conditionalFormatting>
  <conditionalFormatting sqref="D19">
    <cfRule type="cellIs" dxfId="27838" priority="215" operator="equal">
      <formula>"CATNES"</formula>
    </cfRule>
    <cfRule type="cellIs" dxfId="27837" priority="216" operator="equal">
      <formula>"FINANCE"</formula>
    </cfRule>
    <cfRule type="cellIs" dxfId="27836" priority="217" operator="equal">
      <formula>"ADMIN"</formula>
    </cfRule>
    <cfRule type="cellIs" dxfId="27835" priority="218" operator="equal">
      <formula>"ENG'G"</formula>
    </cfRule>
    <cfRule type="cellIs" dxfId="27834" priority="219" operator="equal">
      <formula>"BAC"</formula>
    </cfRule>
    <cfRule type="cellIs" dxfId="27833" priority="220" operator="equal">
      <formula>"BAC"</formula>
    </cfRule>
    <cfRule type="cellIs" dxfId="27832" priority="221" operator="equal">
      <formula>"OMS"</formula>
    </cfRule>
    <cfRule type="cellIs" dxfId="27831" priority="222" operator="equal">
      <formula>"BAC"</formula>
    </cfRule>
    <cfRule type="cellIs" dxfId="27830" priority="223" operator="equal">
      <formula>"OMS"</formula>
    </cfRule>
    <cfRule type="cellIs" dxfId="27829" priority="224" operator="equal">
      <formula>"BAC"</formula>
    </cfRule>
    <cfRule type="cellIs" dxfId="27828" priority="225" operator="equal">
      <formula>"OMS"</formula>
    </cfRule>
  </conditionalFormatting>
  <conditionalFormatting sqref="F19">
    <cfRule type="cellIs" dxfId="27827" priority="210" operator="equal">
      <formula>"MME"</formula>
    </cfRule>
    <cfRule type="cellIs" dxfId="27826" priority="211" operator="equal">
      <formula>"VMM"</formula>
    </cfRule>
    <cfRule type="cellIs" dxfId="27825" priority="212" operator="equal">
      <formula>"VEP"</formula>
    </cfRule>
    <cfRule type="cellIs" dxfId="27824" priority="213" operator="equal">
      <formula>"LFCP"</formula>
    </cfRule>
    <cfRule type="cellIs" dxfId="27823" priority="214" operator="equal">
      <formula>"BPB"</formula>
    </cfRule>
  </conditionalFormatting>
  <conditionalFormatting sqref="D20">
    <cfRule type="cellIs" dxfId="27822" priority="199" operator="equal">
      <formula>"CATNES"</formula>
    </cfRule>
    <cfRule type="cellIs" dxfId="27821" priority="200" operator="equal">
      <formula>"FINANCE"</formula>
    </cfRule>
    <cfRule type="cellIs" dxfId="27820" priority="201" operator="equal">
      <formula>"ADMIN"</formula>
    </cfRule>
    <cfRule type="cellIs" dxfId="27819" priority="202" operator="equal">
      <formula>"ENG'G"</formula>
    </cfRule>
    <cfRule type="cellIs" dxfId="27818" priority="203" operator="equal">
      <formula>"BAC"</formula>
    </cfRule>
    <cfRule type="cellIs" dxfId="27817" priority="204" operator="equal">
      <formula>"BAC"</formula>
    </cfRule>
    <cfRule type="cellIs" dxfId="27816" priority="205" operator="equal">
      <formula>"OMS"</formula>
    </cfRule>
    <cfRule type="cellIs" dxfId="27815" priority="206" operator="equal">
      <formula>"BAC"</formula>
    </cfRule>
    <cfRule type="cellIs" dxfId="27814" priority="207" operator="equal">
      <formula>"OMS"</formula>
    </cfRule>
    <cfRule type="cellIs" dxfId="27813" priority="208" operator="equal">
      <formula>"BAC"</formula>
    </cfRule>
    <cfRule type="cellIs" dxfId="27812" priority="209" operator="equal">
      <formula>"OMS"</formula>
    </cfRule>
  </conditionalFormatting>
  <conditionalFormatting sqref="F20">
    <cfRule type="cellIs" dxfId="27811" priority="194" operator="equal">
      <formula>"MME"</formula>
    </cfRule>
    <cfRule type="cellIs" dxfId="27810" priority="195" operator="equal">
      <formula>"VMM"</formula>
    </cfRule>
    <cfRule type="cellIs" dxfId="27809" priority="196" operator="equal">
      <formula>"VEP"</formula>
    </cfRule>
    <cfRule type="cellIs" dxfId="27808" priority="197" operator="equal">
      <formula>"LFCP"</formula>
    </cfRule>
    <cfRule type="cellIs" dxfId="27807" priority="198" operator="equal">
      <formula>"BPB"</formula>
    </cfRule>
  </conditionalFormatting>
  <conditionalFormatting sqref="D21">
    <cfRule type="cellIs" dxfId="27806" priority="183" operator="equal">
      <formula>"CATNES"</formula>
    </cfRule>
    <cfRule type="cellIs" dxfId="27805" priority="184" operator="equal">
      <formula>"FINANCE"</formula>
    </cfRule>
    <cfRule type="cellIs" dxfId="27804" priority="185" operator="equal">
      <formula>"ADMIN"</formula>
    </cfRule>
    <cfRule type="cellIs" dxfId="27803" priority="186" operator="equal">
      <formula>"ENG'G"</formula>
    </cfRule>
    <cfRule type="cellIs" dxfId="27802" priority="187" operator="equal">
      <formula>"BAC"</formula>
    </cfRule>
    <cfRule type="cellIs" dxfId="27801" priority="188" operator="equal">
      <formula>"BAC"</formula>
    </cfRule>
    <cfRule type="cellIs" dxfId="27800" priority="189" operator="equal">
      <formula>"OMS"</formula>
    </cfRule>
    <cfRule type="cellIs" dxfId="27799" priority="190" operator="equal">
      <formula>"BAC"</formula>
    </cfRule>
    <cfRule type="cellIs" dxfId="27798" priority="191" operator="equal">
      <formula>"OMS"</formula>
    </cfRule>
    <cfRule type="cellIs" dxfId="27797" priority="192" operator="equal">
      <formula>"BAC"</formula>
    </cfRule>
    <cfRule type="cellIs" dxfId="27796" priority="193" operator="equal">
      <formula>"OMS"</formula>
    </cfRule>
  </conditionalFormatting>
  <conditionalFormatting sqref="F21">
    <cfRule type="cellIs" dxfId="27795" priority="178" operator="equal">
      <formula>"MME"</formula>
    </cfRule>
    <cfRule type="cellIs" dxfId="27794" priority="179" operator="equal">
      <formula>"VMM"</formula>
    </cfRule>
    <cfRule type="cellIs" dxfId="27793" priority="180" operator="equal">
      <formula>"VEP"</formula>
    </cfRule>
    <cfRule type="cellIs" dxfId="27792" priority="181" operator="equal">
      <formula>"LFCP"</formula>
    </cfRule>
    <cfRule type="cellIs" dxfId="27791" priority="182" operator="equal">
      <formula>"BPB"</formula>
    </cfRule>
  </conditionalFormatting>
  <conditionalFormatting sqref="F22">
    <cfRule type="cellIs" dxfId="27790" priority="173" operator="equal">
      <formula>"MME"</formula>
    </cfRule>
    <cfRule type="cellIs" dxfId="27789" priority="174" operator="equal">
      <formula>"VMM"</formula>
    </cfRule>
    <cfRule type="cellIs" dxfId="27788" priority="175" operator="equal">
      <formula>"VEP"</formula>
    </cfRule>
    <cfRule type="cellIs" dxfId="27787" priority="176" operator="equal">
      <formula>"LFCP"</formula>
    </cfRule>
    <cfRule type="cellIs" dxfId="27786" priority="177" operator="equal">
      <formula>"BPB"</formula>
    </cfRule>
  </conditionalFormatting>
  <conditionalFormatting sqref="D23">
    <cfRule type="cellIs" dxfId="27785" priority="162" operator="equal">
      <formula>"CATNES"</formula>
    </cfRule>
    <cfRule type="cellIs" dxfId="27784" priority="163" operator="equal">
      <formula>"FINANCE"</formula>
    </cfRule>
    <cfRule type="cellIs" dxfId="27783" priority="164" operator="equal">
      <formula>"ADMIN"</formula>
    </cfRule>
    <cfRule type="cellIs" dxfId="27782" priority="165" operator="equal">
      <formula>"ENG'G"</formula>
    </cfRule>
    <cfRule type="cellIs" dxfId="27781" priority="166" operator="equal">
      <formula>"BAC"</formula>
    </cfRule>
    <cfRule type="cellIs" dxfId="27780" priority="167" operator="equal">
      <formula>"BAC"</formula>
    </cfRule>
    <cfRule type="cellIs" dxfId="27779" priority="168" operator="equal">
      <formula>"OMS"</formula>
    </cfRule>
    <cfRule type="cellIs" dxfId="27778" priority="169" operator="equal">
      <formula>"BAC"</formula>
    </cfRule>
    <cfRule type="cellIs" dxfId="27777" priority="170" operator="equal">
      <formula>"OMS"</formula>
    </cfRule>
    <cfRule type="cellIs" dxfId="27776" priority="171" operator="equal">
      <formula>"BAC"</formula>
    </cfRule>
    <cfRule type="cellIs" dxfId="27775" priority="172" operator="equal">
      <formula>"OMS"</formula>
    </cfRule>
  </conditionalFormatting>
  <conditionalFormatting sqref="F23">
    <cfRule type="cellIs" dxfId="27774" priority="157" operator="equal">
      <formula>"MME"</formula>
    </cfRule>
    <cfRule type="cellIs" dxfId="27773" priority="158" operator="equal">
      <formula>"VMM"</formula>
    </cfRule>
    <cfRule type="cellIs" dxfId="27772" priority="159" operator="equal">
      <formula>"VEP"</formula>
    </cfRule>
    <cfRule type="cellIs" dxfId="27771" priority="160" operator="equal">
      <formula>"LFCP"</formula>
    </cfRule>
    <cfRule type="cellIs" dxfId="27770" priority="161" operator="equal">
      <formula>"BPB"</formula>
    </cfRule>
  </conditionalFormatting>
  <conditionalFormatting sqref="D24">
    <cfRule type="cellIs" dxfId="27769" priority="146" operator="equal">
      <formula>"CATNES"</formula>
    </cfRule>
    <cfRule type="cellIs" dxfId="27768" priority="147" operator="equal">
      <formula>"FINANCE"</formula>
    </cfRule>
    <cfRule type="cellIs" dxfId="27767" priority="148" operator="equal">
      <formula>"ADMIN"</formula>
    </cfRule>
    <cfRule type="cellIs" dxfId="27766" priority="149" operator="equal">
      <formula>"ENG'G"</formula>
    </cfRule>
    <cfRule type="cellIs" dxfId="27765" priority="150" operator="equal">
      <formula>"BAC"</formula>
    </cfRule>
    <cfRule type="cellIs" dxfId="27764" priority="151" operator="equal">
      <formula>"BAC"</formula>
    </cfRule>
    <cfRule type="cellIs" dxfId="27763" priority="152" operator="equal">
      <formula>"OMS"</formula>
    </cfRule>
    <cfRule type="cellIs" dxfId="27762" priority="153" operator="equal">
      <formula>"BAC"</formula>
    </cfRule>
    <cfRule type="cellIs" dxfId="27761" priority="154" operator="equal">
      <formula>"OMS"</formula>
    </cfRule>
    <cfRule type="cellIs" dxfId="27760" priority="155" operator="equal">
      <formula>"BAC"</formula>
    </cfRule>
    <cfRule type="cellIs" dxfId="27759" priority="156" operator="equal">
      <formula>"OMS"</formula>
    </cfRule>
  </conditionalFormatting>
  <conditionalFormatting sqref="F24">
    <cfRule type="cellIs" dxfId="27758" priority="141" operator="equal">
      <formula>"MME"</formula>
    </cfRule>
    <cfRule type="cellIs" dxfId="27757" priority="142" operator="equal">
      <formula>"VMM"</formula>
    </cfRule>
    <cfRule type="cellIs" dxfId="27756" priority="143" operator="equal">
      <formula>"VEP"</formula>
    </cfRule>
    <cfRule type="cellIs" dxfId="27755" priority="144" operator="equal">
      <formula>"LFCP"</formula>
    </cfRule>
    <cfRule type="cellIs" dxfId="27754" priority="145" operator="equal">
      <formula>"BPB"</formula>
    </cfRule>
  </conditionalFormatting>
  <conditionalFormatting sqref="D25">
    <cfRule type="cellIs" dxfId="27753" priority="130" operator="equal">
      <formula>"CATNES"</formula>
    </cfRule>
    <cfRule type="cellIs" dxfId="27752" priority="131" operator="equal">
      <formula>"FINANCE"</formula>
    </cfRule>
    <cfRule type="cellIs" dxfId="27751" priority="132" operator="equal">
      <formula>"ADMIN"</formula>
    </cfRule>
    <cfRule type="cellIs" dxfId="27750" priority="133" operator="equal">
      <formula>"ENG'G"</formula>
    </cfRule>
    <cfRule type="cellIs" dxfId="27749" priority="134" operator="equal">
      <formula>"BAC"</formula>
    </cfRule>
    <cfRule type="cellIs" dxfId="27748" priority="135" operator="equal">
      <formula>"BAC"</formula>
    </cfRule>
    <cfRule type="cellIs" dxfId="27747" priority="136" operator="equal">
      <formula>"OMS"</formula>
    </cfRule>
    <cfRule type="cellIs" dxfId="27746" priority="137" operator="equal">
      <formula>"BAC"</formula>
    </cfRule>
    <cfRule type="cellIs" dxfId="27745" priority="138" operator="equal">
      <formula>"OMS"</formula>
    </cfRule>
    <cfRule type="cellIs" dxfId="27744" priority="139" operator="equal">
      <formula>"BAC"</formula>
    </cfRule>
    <cfRule type="cellIs" dxfId="27743" priority="140" operator="equal">
      <formula>"OMS"</formula>
    </cfRule>
  </conditionalFormatting>
  <conditionalFormatting sqref="F25">
    <cfRule type="cellIs" dxfId="27742" priority="125" operator="equal">
      <formula>"MME"</formula>
    </cfRule>
    <cfRule type="cellIs" dxfId="27741" priority="126" operator="equal">
      <formula>"VMM"</formula>
    </cfRule>
    <cfRule type="cellIs" dxfId="27740" priority="127" operator="equal">
      <formula>"VEP"</formula>
    </cfRule>
    <cfRule type="cellIs" dxfId="27739" priority="128" operator="equal">
      <formula>"LFCP"</formula>
    </cfRule>
    <cfRule type="cellIs" dxfId="27738" priority="129" operator="equal">
      <formula>"BPB"</formula>
    </cfRule>
  </conditionalFormatting>
  <conditionalFormatting sqref="F26:F31">
    <cfRule type="cellIs" dxfId="27737" priority="120" operator="equal">
      <formula>"MME"</formula>
    </cfRule>
    <cfRule type="cellIs" dxfId="27736" priority="121" operator="equal">
      <formula>"VMM"</formula>
    </cfRule>
    <cfRule type="cellIs" dxfId="27735" priority="122" operator="equal">
      <formula>"VEP"</formula>
    </cfRule>
    <cfRule type="cellIs" dxfId="27734" priority="123" operator="equal">
      <formula>"LFCP"</formula>
    </cfRule>
    <cfRule type="cellIs" dxfId="27733" priority="124" operator="equal">
      <formula>"BPB"</formula>
    </cfRule>
  </conditionalFormatting>
  <conditionalFormatting sqref="F32">
    <cfRule type="cellIs" dxfId="27732" priority="115" operator="equal">
      <formula>"MME"</formula>
    </cfRule>
    <cfRule type="cellIs" dxfId="27731" priority="116" operator="equal">
      <formula>"VMM"</formula>
    </cfRule>
    <cfRule type="cellIs" dxfId="27730" priority="117" operator="equal">
      <formula>"VEP"</formula>
    </cfRule>
    <cfRule type="cellIs" dxfId="27729" priority="118" operator="equal">
      <formula>"LFCP"</formula>
    </cfRule>
    <cfRule type="cellIs" dxfId="27728" priority="119" operator="equal">
      <formula>"BPB"</formula>
    </cfRule>
  </conditionalFormatting>
  <conditionalFormatting sqref="F33">
    <cfRule type="cellIs" dxfId="27727" priority="110" operator="equal">
      <formula>"MME"</formula>
    </cfRule>
    <cfRule type="cellIs" dxfId="27726" priority="111" operator="equal">
      <formula>"VMM"</formula>
    </cfRule>
    <cfRule type="cellIs" dxfId="27725" priority="112" operator="equal">
      <formula>"VEP"</formula>
    </cfRule>
    <cfRule type="cellIs" dxfId="27724" priority="113" operator="equal">
      <formula>"LFCP"</formula>
    </cfRule>
    <cfRule type="cellIs" dxfId="27723" priority="114" operator="equal">
      <formula>"BPB"</formula>
    </cfRule>
  </conditionalFormatting>
  <conditionalFormatting sqref="F34">
    <cfRule type="cellIs" dxfId="27722" priority="105" operator="equal">
      <formula>"MME"</formula>
    </cfRule>
    <cfRule type="cellIs" dxfId="27721" priority="106" operator="equal">
      <formula>"VMM"</formula>
    </cfRule>
    <cfRule type="cellIs" dxfId="27720" priority="107" operator="equal">
      <formula>"VEP"</formula>
    </cfRule>
    <cfRule type="cellIs" dxfId="27719" priority="108" operator="equal">
      <formula>"LFCP"</formula>
    </cfRule>
    <cfRule type="cellIs" dxfId="27718" priority="109" operator="equal">
      <formula>"BPB"</formula>
    </cfRule>
  </conditionalFormatting>
  <conditionalFormatting sqref="F35:F37">
    <cfRule type="cellIs" dxfId="27717" priority="100" operator="equal">
      <formula>"MME"</formula>
    </cfRule>
    <cfRule type="cellIs" dxfId="27716" priority="101" operator="equal">
      <formula>"VMM"</formula>
    </cfRule>
    <cfRule type="cellIs" dxfId="27715" priority="102" operator="equal">
      <formula>"VEP"</formula>
    </cfRule>
    <cfRule type="cellIs" dxfId="27714" priority="103" operator="equal">
      <formula>"LFCP"</formula>
    </cfRule>
    <cfRule type="cellIs" dxfId="27713" priority="104" operator="equal">
      <formula>"BPB"</formula>
    </cfRule>
  </conditionalFormatting>
  <conditionalFormatting sqref="F38:F40">
    <cfRule type="cellIs" dxfId="27712" priority="95" operator="equal">
      <formula>"MME"</formula>
    </cfRule>
    <cfRule type="cellIs" dxfId="27711" priority="96" operator="equal">
      <formula>"VMM"</formula>
    </cfRule>
    <cfRule type="cellIs" dxfId="27710" priority="97" operator="equal">
      <formula>"VEP"</formula>
    </cfRule>
    <cfRule type="cellIs" dxfId="27709" priority="98" operator="equal">
      <formula>"LFCP"</formula>
    </cfRule>
    <cfRule type="cellIs" dxfId="27708" priority="99" operator="equal">
      <formula>"BPB"</formula>
    </cfRule>
  </conditionalFormatting>
  <conditionalFormatting sqref="F41:F42">
    <cfRule type="cellIs" dxfId="27707" priority="90" operator="equal">
      <formula>"MME"</formula>
    </cfRule>
    <cfRule type="cellIs" dxfId="27706" priority="91" operator="equal">
      <formula>"VMM"</formula>
    </cfRule>
    <cfRule type="cellIs" dxfId="27705" priority="92" operator="equal">
      <formula>"VEP"</formula>
    </cfRule>
    <cfRule type="cellIs" dxfId="27704" priority="93" operator="equal">
      <formula>"LFCP"</formula>
    </cfRule>
    <cfRule type="cellIs" dxfId="27703" priority="94" operator="equal">
      <formula>"BPB"</formula>
    </cfRule>
  </conditionalFormatting>
  <conditionalFormatting sqref="F43">
    <cfRule type="cellIs" dxfId="27702" priority="85" operator="equal">
      <formula>"MME"</formula>
    </cfRule>
    <cfRule type="cellIs" dxfId="27701" priority="86" operator="equal">
      <formula>"VMM"</formula>
    </cfRule>
    <cfRule type="cellIs" dxfId="27700" priority="87" operator="equal">
      <formula>"VEP"</formula>
    </cfRule>
    <cfRule type="cellIs" dxfId="27699" priority="88" operator="equal">
      <formula>"LFCP"</formula>
    </cfRule>
    <cfRule type="cellIs" dxfId="27698" priority="89" operator="equal">
      <formula>"BPB"</formula>
    </cfRule>
  </conditionalFormatting>
  <conditionalFormatting sqref="F44:F46">
    <cfRule type="cellIs" dxfId="27697" priority="80" operator="equal">
      <formula>"MME"</formula>
    </cfRule>
    <cfRule type="cellIs" dxfId="27696" priority="81" operator="equal">
      <formula>"VMM"</formula>
    </cfRule>
    <cfRule type="cellIs" dxfId="27695" priority="82" operator="equal">
      <formula>"VEP"</formula>
    </cfRule>
    <cfRule type="cellIs" dxfId="27694" priority="83" operator="equal">
      <formula>"LFCP"</formula>
    </cfRule>
    <cfRule type="cellIs" dxfId="27693" priority="84" operator="equal">
      <formula>"BPB"</formula>
    </cfRule>
  </conditionalFormatting>
  <conditionalFormatting sqref="F47">
    <cfRule type="cellIs" dxfId="27692" priority="75" operator="equal">
      <formula>"MME"</formula>
    </cfRule>
    <cfRule type="cellIs" dxfId="27691" priority="76" operator="equal">
      <formula>"VMM"</formula>
    </cfRule>
    <cfRule type="cellIs" dxfId="27690" priority="77" operator="equal">
      <formula>"VEP"</formula>
    </cfRule>
    <cfRule type="cellIs" dxfId="27689" priority="78" operator="equal">
      <formula>"LFCP"</formula>
    </cfRule>
    <cfRule type="cellIs" dxfId="27688" priority="79" operator="equal">
      <formula>"BPB"</formula>
    </cfRule>
  </conditionalFormatting>
  <conditionalFormatting sqref="F48">
    <cfRule type="cellIs" dxfId="27687" priority="70" operator="equal">
      <formula>"MME"</formula>
    </cfRule>
    <cfRule type="cellIs" dxfId="27686" priority="71" operator="equal">
      <formula>"VMM"</formula>
    </cfRule>
    <cfRule type="cellIs" dxfId="27685" priority="72" operator="equal">
      <formula>"VEP"</formula>
    </cfRule>
    <cfRule type="cellIs" dxfId="27684" priority="73" operator="equal">
      <formula>"LFCP"</formula>
    </cfRule>
    <cfRule type="cellIs" dxfId="27683" priority="74" operator="equal">
      <formula>"BPB"</formula>
    </cfRule>
  </conditionalFormatting>
  <conditionalFormatting sqref="D49">
    <cfRule type="cellIs" dxfId="27682" priority="59" operator="equal">
      <formula>"CATNES"</formula>
    </cfRule>
    <cfRule type="cellIs" dxfId="27681" priority="60" operator="equal">
      <formula>"FINANCE"</formula>
    </cfRule>
    <cfRule type="cellIs" dxfId="27680" priority="61" operator="equal">
      <formula>"ADMIN"</formula>
    </cfRule>
    <cfRule type="cellIs" dxfId="27679" priority="62" operator="equal">
      <formula>"ENG'G"</formula>
    </cfRule>
    <cfRule type="cellIs" dxfId="27678" priority="63" operator="equal">
      <formula>"BAC"</formula>
    </cfRule>
    <cfRule type="cellIs" dxfId="27677" priority="64" operator="equal">
      <formula>"BAC"</formula>
    </cfRule>
    <cfRule type="cellIs" dxfId="27676" priority="65" operator="equal">
      <formula>"OMS"</formula>
    </cfRule>
    <cfRule type="cellIs" dxfId="27675" priority="66" operator="equal">
      <formula>"BAC"</formula>
    </cfRule>
    <cfRule type="cellIs" dxfId="27674" priority="67" operator="equal">
      <formula>"OMS"</formula>
    </cfRule>
    <cfRule type="cellIs" dxfId="27673" priority="68" operator="equal">
      <formula>"BAC"</formula>
    </cfRule>
    <cfRule type="cellIs" dxfId="27672" priority="69" operator="equal">
      <formula>"OMS"</formula>
    </cfRule>
  </conditionalFormatting>
  <conditionalFormatting sqref="F49">
    <cfRule type="cellIs" dxfId="27671" priority="54" operator="equal">
      <formula>"MME"</formula>
    </cfRule>
    <cfRule type="cellIs" dxfId="27670" priority="55" operator="equal">
      <formula>"VMM"</formula>
    </cfRule>
    <cfRule type="cellIs" dxfId="27669" priority="56" operator="equal">
      <formula>"VEP"</formula>
    </cfRule>
    <cfRule type="cellIs" dxfId="27668" priority="57" operator="equal">
      <formula>"LFCP"</formula>
    </cfRule>
    <cfRule type="cellIs" dxfId="27667" priority="58" operator="equal">
      <formula>"BPB"</formula>
    </cfRule>
  </conditionalFormatting>
  <conditionalFormatting sqref="D50">
    <cfRule type="cellIs" dxfId="27666" priority="43" operator="equal">
      <formula>"CATNES"</formula>
    </cfRule>
    <cfRule type="cellIs" dxfId="27665" priority="44" operator="equal">
      <formula>"FINANCE"</formula>
    </cfRule>
    <cfRule type="cellIs" dxfId="27664" priority="45" operator="equal">
      <formula>"ADMIN"</formula>
    </cfRule>
    <cfRule type="cellIs" dxfId="27663" priority="46" operator="equal">
      <formula>"ENG'G"</formula>
    </cfRule>
    <cfRule type="cellIs" dxfId="27662" priority="47" operator="equal">
      <formula>"BAC"</formula>
    </cfRule>
    <cfRule type="cellIs" dxfId="27661" priority="48" operator="equal">
      <formula>"BAC"</formula>
    </cfRule>
    <cfRule type="cellIs" dxfId="27660" priority="49" operator="equal">
      <formula>"OMS"</formula>
    </cfRule>
    <cfRule type="cellIs" dxfId="27659" priority="50" operator="equal">
      <formula>"BAC"</formula>
    </cfRule>
    <cfRule type="cellIs" dxfId="27658" priority="51" operator="equal">
      <formula>"OMS"</formula>
    </cfRule>
    <cfRule type="cellIs" dxfId="27657" priority="52" operator="equal">
      <formula>"BAC"</formula>
    </cfRule>
    <cfRule type="cellIs" dxfId="27656" priority="53" operator="equal">
      <formula>"OMS"</formula>
    </cfRule>
  </conditionalFormatting>
  <conditionalFormatting sqref="F50">
    <cfRule type="cellIs" dxfId="27655" priority="38" operator="equal">
      <formula>"MME"</formula>
    </cfRule>
    <cfRule type="cellIs" dxfId="27654" priority="39" operator="equal">
      <formula>"VMM"</formula>
    </cfRule>
    <cfRule type="cellIs" dxfId="27653" priority="40" operator="equal">
      <formula>"VEP"</formula>
    </cfRule>
    <cfRule type="cellIs" dxfId="27652" priority="41" operator="equal">
      <formula>"LFCP"</formula>
    </cfRule>
    <cfRule type="cellIs" dxfId="27651" priority="42" operator="equal">
      <formula>"BPB"</formula>
    </cfRule>
  </conditionalFormatting>
  <conditionalFormatting sqref="D51">
    <cfRule type="cellIs" dxfId="27650" priority="27" operator="equal">
      <formula>"CATNES"</formula>
    </cfRule>
    <cfRule type="cellIs" dxfId="27649" priority="28" operator="equal">
      <formula>"FINANCE"</formula>
    </cfRule>
    <cfRule type="cellIs" dxfId="27648" priority="29" operator="equal">
      <formula>"ADMIN"</formula>
    </cfRule>
    <cfRule type="cellIs" dxfId="27647" priority="30" operator="equal">
      <formula>"ENG'G"</formula>
    </cfRule>
    <cfRule type="cellIs" dxfId="27646" priority="31" operator="equal">
      <formula>"BAC"</formula>
    </cfRule>
    <cfRule type="cellIs" dxfId="27645" priority="32" operator="equal">
      <formula>"BAC"</formula>
    </cfRule>
    <cfRule type="cellIs" dxfId="27644" priority="33" operator="equal">
      <formula>"OMS"</formula>
    </cfRule>
    <cfRule type="cellIs" dxfId="27643" priority="34" operator="equal">
      <formula>"BAC"</formula>
    </cfRule>
    <cfRule type="cellIs" dxfId="27642" priority="35" operator="equal">
      <formula>"OMS"</formula>
    </cfRule>
    <cfRule type="cellIs" dxfId="27641" priority="36" operator="equal">
      <formula>"BAC"</formula>
    </cfRule>
    <cfRule type="cellIs" dxfId="27640" priority="37" operator="equal">
      <formula>"OMS"</formula>
    </cfRule>
  </conditionalFormatting>
  <conditionalFormatting sqref="F51">
    <cfRule type="cellIs" dxfId="27639" priority="22" operator="equal">
      <formula>"MME"</formula>
    </cfRule>
    <cfRule type="cellIs" dxfId="27638" priority="23" operator="equal">
      <formula>"VMM"</formula>
    </cfRule>
    <cfRule type="cellIs" dxfId="27637" priority="24" operator="equal">
      <formula>"VEP"</formula>
    </cfRule>
    <cfRule type="cellIs" dxfId="27636" priority="25" operator="equal">
      <formula>"LFCP"</formula>
    </cfRule>
    <cfRule type="cellIs" dxfId="27635" priority="26" operator="equal">
      <formula>"BPB"</formula>
    </cfRule>
  </conditionalFormatting>
  <conditionalFormatting sqref="D52">
    <cfRule type="cellIs" dxfId="27634" priority="11" operator="equal">
      <formula>"CATNES"</formula>
    </cfRule>
    <cfRule type="cellIs" dxfId="27633" priority="12" operator="equal">
      <formula>"FINANCE"</formula>
    </cfRule>
    <cfRule type="cellIs" dxfId="27632" priority="13" operator="equal">
      <formula>"ADMIN"</formula>
    </cfRule>
    <cfRule type="cellIs" dxfId="27631" priority="14" operator="equal">
      <formula>"ENG'G"</formula>
    </cfRule>
    <cfRule type="cellIs" dxfId="27630" priority="15" operator="equal">
      <formula>"BAC"</formula>
    </cfRule>
    <cfRule type="cellIs" dxfId="27629" priority="16" operator="equal">
      <formula>"BAC"</formula>
    </cfRule>
    <cfRule type="cellIs" dxfId="27628" priority="17" operator="equal">
      <formula>"OMS"</formula>
    </cfRule>
    <cfRule type="cellIs" dxfId="27627" priority="18" operator="equal">
      <formula>"BAC"</formula>
    </cfRule>
    <cfRule type="cellIs" dxfId="27626" priority="19" operator="equal">
      <formula>"OMS"</formula>
    </cfRule>
    <cfRule type="cellIs" dxfId="27625" priority="20" operator="equal">
      <formula>"BAC"</formula>
    </cfRule>
    <cfRule type="cellIs" dxfId="27624" priority="21" operator="equal">
      <formula>"OMS"</formula>
    </cfRule>
  </conditionalFormatting>
  <conditionalFormatting sqref="F52">
    <cfRule type="cellIs" dxfId="27623" priority="6" operator="equal">
      <formula>"MME"</formula>
    </cfRule>
    <cfRule type="cellIs" dxfId="27622" priority="7" operator="equal">
      <formula>"VMM"</formula>
    </cfRule>
    <cfRule type="cellIs" dxfId="27621" priority="8" operator="equal">
      <formula>"VEP"</formula>
    </cfRule>
    <cfRule type="cellIs" dxfId="27620" priority="9" operator="equal">
      <formula>"LFCP"</formula>
    </cfRule>
    <cfRule type="cellIs" dxfId="27619" priority="10" operator="equal">
      <formula>"BPB"</formula>
    </cfRule>
  </conditionalFormatting>
  <conditionalFormatting sqref="F53:F55">
    <cfRule type="cellIs" dxfId="27618" priority="1" operator="equal">
      <formula>"MME"</formula>
    </cfRule>
    <cfRule type="cellIs" dxfId="27617" priority="2" operator="equal">
      <formula>"VMM"</formula>
    </cfRule>
    <cfRule type="cellIs" dxfId="27616" priority="3" operator="equal">
      <formula>"VEP"</formula>
    </cfRule>
    <cfRule type="cellIs" dxfId="27615" priority="4" operator="equal">
      <formula>"LFCP"</formula>
    </cfRule>
    <cfRule type="cellIs" dxfId="2761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5"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23D818F-11FA-4FEA-A655-F16F97868853}">
          <x14:formula1>
            <xm:f>DropdownLIST!$A$2:$A$7</xm:f>
          </x14:formula1>
          <xm:sqref>F7:F55</xm:sqref>
        </x14:dataValidation>
        <x14:dataValidation type="list" allowBlank="1" showInputMessage="1" showErrorMessage="1" xr:uid="{FA89BBFB-6586-4A1A-9950-65E2FFDB96E9}">
          <x14:formula1>
            <xm:f>DropdownLIST!$A$11:$A$17</xm:f>
          </x14:formula1>
          <xm:sqref>D7:D55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43C1-CB71-41C9-BC9F-918AE7933FA3}">
  <sheetPr codeName="Sheet10">
    <pageSetUpPr fitToPage="1"/>
  </sheetPr>
  <dimension ref="A1:J38"/>
  <sheetViews>
    <sheetView topLeftCell="A25" zoomScale="145" zoomScaleNormal="14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93"/>
    <col min="7" max="7" width="23.25" style="1" customWidth="1"/>
    <col min="8" max="16384" width="9" style="1"/>
  </cols>
  <sheetData>
    <row r="1" spans="1:9" ht="15.75" x14ac:dyDescent="0.2">
      <c r="A1" s="620" t="s">
        <v>0</v>
      </c>
      <c r="B1" s="620"/>
      <c r="C1" s="620"/>
      <c r="D1" s="620"/>
      <c r="E1" s="620"/>
      <c r="F1" s="620"/>
      <c r="G1" s="620"/>
    </row>
    <row r="2" spans="1:9" x14ac:dyDescent="0.2">
      <c r="A2" s="621">
        <v>45671</v>
      </c>
      <c r="B2" s="621"/>
      <c r="C2" s="621"/>
      <c r="D2" s="621"/>
      <c r="E2" s="621"/>
      <c r="F2" s="621"/>
      <c r="G2" s="621"/>
    </row>
    <row r="3" spans="1:9" x14ac:dyDescent="0.2">
      <c r="A3" s="622" t="str">
        <f>TEXT(A2,"DDDD")</f>
        <v>Tuesday</v>
      </c>
      <c r="B3" s="622"/>
      <c r="C3" s="622"/>
      <c r="D3" s="622"/>
      <c r="E3" s="622"/>
      <c r="F3" s="622"/>
      <c r="G3" s="622"/>
    </row>
    <row r="4" spans="1:9" x14ac:dyDescent="0.2">
      <c r="A4" s="6" t="s">
        <v>6</v>
      </c>
      <c r="B4" s="625"/>
      <c r="C4" s="625"/>
      <c r="D4" s="625"/>
      <c r="E4" s="625"/>
      <c r="F4" s="625"/>
      <c r="G4" s="625"/>
    </row>
    <row r="5" spans="1:9" x14ac:dyDescent="0.2">
      <c r="A5" s="633" t="s">
        <v>1</v>
      </c>
      <c r="B5" s="634"/>
      <c r="C5" s="623" t="s">
        <v>2</v>
      </c>
      <c r="D5" s="630"/>
      <c r="E5" s="624"/>
      <c r="F5" s="631" t="s">
        <v>4</v>
      </c>
      <c r="G5" s="631" t="s">
        <v>5</v>
      </c>
    </row>
    <row r="6" spans="1:9" x14ac:dyDescent="0.2">
      <c r="A6" s="635"/>
      <c r="B6" s="636"/>
      <c r="C6" s="5" t="s">
        <v>2</v>
      </c>
      <c r="D6" s="5" t="s">
        <v>3</v>
      </c>
      <c r="E6" s="5" t="s">
        <v>347</v>
      </c>
      <c r="F6" s="632"/>
      <c r="G6" s="632"/>
    </row>
    <row r="7" spans="1:9" s="57" customFormat="1" ht="28.5" x14ac:dyDescent="0.2">
      <c r="A7" s="54">
        <f>A2</f>
        <v>45671</v>
      </c>
      <c r="B7" s="55">
        <v>1</v>
      </c>
      <c r="C7" s="85" t="s">
        <v>645</v>
      </c>
      <c r="D7" s="86"/>
      <c r="E7" s="87"/>
      <c r="F7" s="86" t="s">
        <v>17</v>
      </c>
      <c r="G7" s="85" t="s">
        <v>140</v>
      </c>
    </row>
    <row r="8" spans="1:9" s="57" customFormat="1" x14ac:dyDescent="0.2">
      <c r="A8" s="54">
        <f>A7</f>
        <v>45671</v>
      </c>
      <c r="B8" s="55">
        <f>B7+1</f>
        <v>2</v>
      </c>
      <c r="C8" s="85" t="s">
        <v>646</v>
      </c>
      <c r="D8" s="86"/>
      <c r="E8" s="87"/>
      <c r="F8" s="86" t="s">
        <v>17</v>
      </c>
      <c r="G8" s="85" t="s">
        <v>140</v>
      </c>
    </row>
    <row r="9" spans="1:9" s="57" customFormat="1" x14ac:dyDescent="0.2">
      <c r="A9" s="54">
        <f t="shared" ref="A9:A27" si="0">A8</f>
        <v>45671</v>
      </c>
      <c r="B9" s="55">
        <f t="shared" ref="B9:B27" si="1">B8+1</f>
        <v>3</v>
      </c>
      <c r="C9" s="85" t="s">
        <v>652</v>
      </c>
      <c r="D9" s="86"/>
      <c r="E9" s="87"/>
      <c r="F9" s="86" t="s">
        <v>17</v>
      </c>
      <c r="G9" s="85" t="s">
        <v>140</v>
      </c>
    </row>
    <row r="10" spans="1:9" s="57" customFormat="1" x14ac:dyDescent="0.2">
      <c r="A10" s="54">
        <f t="shared" si="0"/>
        <v>45671</v>
      </c>
      <c r="B10" s="55">
        <f t="shared" si="1"/>
        <v>4</v>
      </c>
      <c r="C10" s="85" t="s">
        <v>655</v>
      </c>
      <c r="D10" s="86"/>
      <c r="E10" s="87"/>
      <c r="F10" s="86" t="s">
        <v>17</v>
      </c>
      <c r="G10" s="85" t="s">
        <v>140</v>
      </c>
    </row>
    <row r="11" spans="1:9" s="57" customFormat="1" ht="128.25" x14ac:dyDescent="0.2">
      <c r="A11" s="54">
        <f t="shared" si="0"/>
        <v>45671</v>
      </c>
      <c r="B11" s="55">
        <f t="shared" si="1"/>
        <v>5</v>
      </c>
      <c r="C11" s="85" t="s">
        <v>653</v>
      </c>
      <c r="D11" s="86"/>
      <c r="E11" s="87"/>
      <c r="F11" s="86" t="s">
        <v>17</v>
      </c>
      <c r="G11" s="85" t="s">
        <v>140</v>
      </c>
    </row>
    <row r="12" spans="1:9" s="57" customFormat="1" x14ac:dyDescent="0.2">
      <c r="A12" s="54">
        <f t="shared" si="0"/>
        <v>45671</v>
      </c>
      <c r="B12" s="55">
        <f t="shared" si="1"/>
        <v>6</v>
      </c>
      <c r="C12" s="85" t="s">
        <v>654</v>
      </c>
      <c r="D12" s="86"/>
      <c r="E12" s="87"/>
      <c r="F12" s="86" t="s">
        <v>17</v>
      </c>
      <c r="G12" s="85" t="s">
        <v>140</v>
      </c>
    </row>
    <row r="13" spans="1:9" s="57" customFormat="1" ht="42.75" x14ac:dyDescent="0.2">
      <c r="A13" s="54">
        <f t="shared" si="0"/>
        <v>45671</v>
      </c>
      <c r="B13" s="55">
        <f t="shared" si="1"/>
        <v>7</v>
      </c>
      <c r="C13" s="85" t="s">
        <v>656</v>
      </c>
      <c r="D13" s="86"/>
      <c r="E13" s="87"/>
      <c r="F13" s="86" t="s">
        <v>17</v>
      </c>
      <c r="G13" s="85" t="s">
        <v>140</v>
      </c>
    </row>
    <row r="14" spans="1:9" s="57" customFormat="1" ht="213.75" x14ac:dyDescent="0.2">
      <c r="A14" s="54">
        <f t="shared" si="0"/>
        <v>45671</v>
      </c>
      <c r="B14" s="55">
        <f t="shared" si="1"/>
        <v>8</v>
      </c>
      <c r="C14" s="85" t="s">
        <v>657</v>
      </c>
      <c r="D14" s="86"/>
      <c r="E14" s="87"/>
      <c r="F14" s="86" t="s">
        <v>17</v>
      </c>
      <c r="G14" s="85" t="s">
        <v>140</v>
      </c>
    </row>
    <row r="15" spans="1:9" s="57" customFormat="1" x14ac:dyDescent="0.2">
      <c r="A15" s="54">
        <f t="shared" si="0"/>
        <v>45671</v>
      </c>
      <c r="B15" s="55">
        <f t="shared" si="1"/>
        <v>9</v>
      </c>
      <c r="C15" s="91" t="s">
        <v>658</v>
      </c>
      <c r="D15" s="86"/>
      <c r="E15" s="87"/>
      <c r="F15" s="86" t="s">
        <v>17</v>
      </c>
      <c r="G15" s="85" t="s">
        <v>140</v>
      </c>
    </row>
    <row r="16" spans="1:9" s="57" customFormat="1" ht="57" x14ac:dyDescent="0.2">
      <c r="A16" s="54">
        <f t="shared" si="0"/>
        <v>45671</v>
      </c>
      <c r="B16" s="55">
        <f t="shared" si="1"/>
        <v>10</v>
      </c>
      <c r="C16" s="85" t="s">
        <v>659</v>
      </c>
      <c r="D16" s="86"/>
      <c r="E16" s="87"/>
      <c r="F16" s="86" t="s">
        <v>17</v>
      </c>
      <c r="G16" s="85"/>
      <c r="I16" s="90" t="s">
        <v>490</v>
      </c>
    </row>
    <row r="17" spans="1:9" s="57" customFormat="1" ht="42.75" x14ac:dyDescent="0.2">
      <c r="A17" s="54">
        <f t="shared" si="0"/>
        <v>45671</v>
      </c>
      <c r="B17" s="55">
        <f t="shared" si="1"/>
        <v>11</v>
      </c>
      <c r="C17" s="85" t="s">
        <v>660</v>
      </c>
      <c r="D17" s="86"/>
      <c r="E17" s="87"/>
      <c r="F17" s="86" t="s">
        <v>17</v>
      </c>
      <c r="G17" s="85"/>
    </row>
    <row r="18" spans="1:9" s="57" customFormat="1" ht="42.75" x14ac:dyDescent="0.2">
      <c r="A18" s="54">
        <f t="shared" si="0"/>
        <v>45671</v>
      </c>
      <c r="B18" s="55">
        <f t="shared" si="1"/>
        <v>12</v>
      </c>
      <c r="C18" s="40" t="s">
        <v>661</v>
      </c>
      <c r="D18" s="86"/>
      <c r="E18" s="87"/>
      <c r="F18" s="86" t="s">
        <v>17</v>
      </c>
      <c r="G18" s="85" t="s">
        <v>140</v>
      </c>
    </row>
    <row r="19" spans="1:9" s="57" customFormat="1" ht="71.25" x14ac:dyDescent="0.2">
      <c r="A19" s="54">
        <f t="shared" si="0"/>
        <v>45671</v>
      </c>
      <c r="B19" s="55">
        <f t="shared" si="1"/>
        <v>13</v>
      </c>
      <c r="C19" s="57" t="s">
        <v>665</v>
      </c>
      <c r="D19" s="86"/>
      <c r="E19" s="87"/>
      <c r="F19" s="86" t="s">
        <v>17</v>
      </c>
      <c r="G19" s="85" t="s">
        <v>140</v>
      </c>
    </row>
    <row r="20" spans="1:9" s="57" customFormat="1" ht="57" x14ac:dyDescent="0.2">
      <c r="A20" s="54">
        <f t="shared" si="0"/>
        <v>45671</v>
      </c>
      <c r="B20" s="55">
        <f t="shared" si="1"/>
        <v>14</v>
      </c>
      <c r="C20" s="85" t="s">
        <v>666</v>
      </c>
      <c r="D20" s="86"/>
      <c r="E20" s="87"/>
      <c r="F20" s="86" t="s">
        <v>17</v>
      </c>
      <c r="G20" s="85"/>
    </row>
    <row r="21" spans="1:9" s="57" customFormat="1" ht="42.75" x14ac:dyDescent="0.2">
      <c r="A21" s="54">
        <f t="shared" si="0"/>
        <v>45671</v>
      </c>
      <c r="B21" s="55">
        <f t="shared" si="1"/>
        <v>15</v>
      </c>
      <c r="C21" s="85" t="s">
        <v>667</v>
      </c>
      <c r="D21" s="86"/>
      <c r="E21" s="87"/>
      <c r="F21" s="86" t="s">
        <v>17</v>
      </c>
      <c r="G21" s="85" t="s">
        <v>140</v>
      </c>
    </row>
    <row r="22" spans="1:9" s="57" customFormat="1" ht="28.5" x14ac:dyDescent="0.2">
      <c r="A22" s="54">
        <f t="shared" si="0"/>
        <v>45671</v>
      </c>
      <c r="B22" s="55">
        <f t="shared" si="1"/>
        <v>16</v>
      </c>
      <c r="C22" s="85" t="s">
        <v>668</v>
      </c>
      <c r="D22" s="86"/>
      <c r="E22" s="87"/>
      <c r="F22" s="86" t="s">
        <v>17</v>
      </c>
      <c r="G22" s="85" t="s">
        <v>140</v>
      </c>
    </row>
    <row r="23" spans="1:9" s="57" customFormat="1" ht="57" x14ac:dyDescent="0.2">
      <c r="A23" s="54">
        <f t="shared" si="0"/>
        <v>45671</v>
      </c>
      <c r="B23" s="55">
        <f t="shared" si="1"/>
        <v>17</v>
      </c>
      <c r="C23" s="85" t="s">
        <v>669</v>
      </c>
      <c r="D23" s="86"/>
      <c r="E23" s="87"/>
      <c r="F23" s="86" t="s">
        <v>17</v>
      </c>
      <c r="G23" s="85" t="s">
        <v>140</v>
      </c>
    </row>
    <row r="24" spans="1:9" s="57" customFormat="1" ht="28.5" x14ac:dyDescent="0.2">
      <c r="A24" s="54">
        <f t="shared" si="0"/>
        <v>45671</v>
      </c>
      <c r="B24" s="55">
        <f t="shared" si="1"/>
        <v>18</v>
      </c>
      <c r="C24" s="85" t="s">
        <v>683</v>
      </c>
      <c r="D24" s="86"/>
      <c r="E24" s="87"/>
      <c r="F24" s="86" t="s">
        <v>17</v>
      </c>
      <c r="G24" s="85" t="s">
        <v>140</v>
      </c>
    </row>
    <row r="25" spans="1:9" s="57" customFormat="1" ht="42.75" x14ac:dyDescent="0.2">
      <c r="A25" s="54">
        <f t="shared" si="0"/>
        <v>45671</v>
      </c>
      <c r="B25" s="55">
        <f t="shared" si="1"/>
        <v>19</v>
      </c>
      <c r="C25" s="85" t="s">
        <v>684</v>
      </c>
      <c r="D25" s="86"/>
      <c r="E25" s="87"/>
      <c r="F25" s="86" t="s">
        <v>17</v>
      </c>
      <c r="G25" s="85" t="s">
        <v>140</v>
      </c>
    </row>
    <row r="26" spans="1:9" s="57" customFormat="1" ht="42.75" x14ac:dyDescent="0.2">
      <c r="A26" s="54">
        <f t="shared" si="0"/>
        <v>45671</v>
      </c>
      <c r="B26" s="55">
        <f t="shared" si="1"/>
        <v>20</v>
      </c>
      <c r="C26" s="85" t="s">
        <v>685</v>
      </c>
      <c r="D26" s="86"/>
      <c r="E26" s="88"/>
      <c r="F26" s="86" t="s">
        <v>17</v>
      </c>
      <c r="G26" s="85" t="s">
        <v>140</v>
      </c>
    </row>
    <row r="27" spans="1:9" s="57" customFormat="1" ht="42.75" x14ac:dyDescent="0.2">
      <c r="A27" s="54">
        <f t="shared" si="0"/>
        <v>45671</v>
      </c>
      <c r="B27" s="55">
        <f t="shared" si="1"/>
        <v>21</v>
      </c>
      <c r="C27" s="85" t="s">
        <v>694</v>
      </c>
      <c r="D27" s="86"/>
      <c r="E27" s="88"/>
      <c r="F27" s="86" t="s">
        <v>17</v>
      </c>
      <c r="G27" s="85" t="s">
        <v>140</v>
      </c>
    </row>
    <row r="28" spans="1:9" x14ac:dyDescent="0.2">
      <c r="A28" s="615" t="s">
        <v>7</v>
      </c>
      <c r="B28" s="615"/>
      <c r="C28" s="615"/>
      <c r="D28" s="615"/>
      <c r="E28" s="615"/>
      <c r="F28" s="615"/>
      <c r="G28" s="615"/>
    </row>
    <row r="30" spans="1:9" x14ac:dyDescent="0.2">
      <c r="A30" s="637" t="s">
        <v>365</v>
      </c>
      <c r="B30" s="637"/>
      <c r="C30" s="637"/>
      <c r="D30" s="637"/>
      <c r="E30" s="637"/>
      <c r="F30" s="637"/>
      <c r="G30" s="637"/>
    </row>
    <row r="31" spans="1:9" x14ac:dyDescent="0.2">
      <c r="F31" s="1"/>
      <c r="I31" s="93"/>
    </row>
    <row r="32" spans="1:9" x14ac:dyDescent="0.2">
      <c r="D32" s="626"/>
      <c r="E32" s="626"/>
      <c r="F32" s="626"/>
      <c r="H32" s="627"/>
      <c r="I32" s="627"/>
    </row>
    <row r="33" spans="1:10" x14ac:dyDescent="0.2">
      <c r="A33" s="6" t="s">
        <v>10</v>
      </c>
      <c r="B33" s="6"/>
      <c r="D33" s="622" t="s">
        <v>12</v>
      </c>
      <c r="E33" s="622"/>
      <c r="F33" s="622"/>
      <c r="G33" s="6" t="s">
        <v>14</v>
      </c>
    </row>
    <row r="34" spans="1:10" x14ac:dyDescent="0.2">
      <c r="A34" s="1" t="s">
        <v>11</v>
      </c>
      <c r="D34" s="626" t="s">
        <v>13</v>
      </c>
      <c r="E34" s="626"/>
      <c r="F34" s="626"/>
      <c r="G34" s="1" t="s">
        <v>15</v>
      </c>
    </row>
    <row r="36" spans="1:10" x14ac:dyDescent="0.2">
      <c r="I36" s="93"/>
    </row>
    <row r="37" spans="1:10" x14ac:dyDescent="0.2">
      <c r="I37" s="627"/>
      <c r="J37" s="627"/>
    </row>
    <row r="38" spans="1:10" x14ac:dyDescent="0.2">
      <c r="J38" s="6"/>
    </row>
  </sheetData>
  <mergeCells count="15">
    <mergeCell ref="I37:J37"/>
    <mergeCell ref="A28:G28"/>
    <mergeCell ref="A30:G30"/>
    <mergeCell ref="D32:F32"/>
    <mergeCell ref="H32:I32"/>
    <mergeCell ref="D33:F33"/>
    <mergeCell ref="D34:F34"/>
    <mergeCell ref="A1:G1"/>
    <mergeCell ref="A2:G2"/>
    <mergeCell ref="A3:G3"/>
    <mergeCell ref="B4:G4"/>
    <mergeCell ref="A5:B6"/>
    <mergeCell ref="C5:E5"/>
    <mergeCell ref="F5:F6"/>
    <mergeCell ref="G5:G6"/>
  </mergeCells>
  <conditionalFormatting sqref="D7 D9 D15:D16 D18 D26:D27">
    <cfRule type="cellIs" dxfId="27613" priority="516" operator="equal">
      <formula>"CATNES"</formula>
    </cfRule>
    <cfRule type="cellIs" dxfId="27612" priority="517" operator="equal">
      <formula>"FINANCE"</formula>
    </cfRule>
    <cfRule type="cellIs" dxfId="27611" priority="518" operator="equal">
      <formula>"ADMIN"</formula>
    </cfRule>
    <cfRule type="cellIs" dxfId="27610" priority="519" operator="equal">
      <formula>"ENG'G"</formula>
    </cfRule>
    <cfRule type="cellIs" dxfId="27609" priority="520" operator="equal">
      <formula>"BAC"</formula>
    </cfRule>
    <cfRule type="cellIs" dxfId="27608" priority="521" operator="equal">
      <formula>"BAC"</formula>
    </cfRule>
    <cfRule type="cellIs" dxfId="27607" priority="522" operator="equal">
      <formula>"OMS"</formula>
    </cfRule>
    <cfRule type="cellIs" dxfId="27606" priority="523" operator="equal">
      <formula>"BAC"</formula>
    </cfRule>
    <cfRule type="cellIs" dxfId="27605" priority="524" operator="equal">
      <formula>"OMS"</formula>
    </cfRule>
    <cfRule type="cellIs" dxfId="27604" priority="525" operator="equal">
      <formula>"BAC"</formula>
    </cfRule>
    <cfRule type="cellIs" dxfId="27603" priority="526" operator="equal">
      <formula>"OMS"</formula>
    </cfRule>
  </conditionalFormatting>
  <conditionalFormatting sqref="F7">
    <cfRule type="cellIs" dxfId="27602" priority="511" operator="equal">
      <formula>"MME"</formula>
    </cfRule>
    <cfRule type="cellIs" dxfId="27601" priority="512" operator="equal">
      <formula>"VMM"</formula>
    </cfRule>
    <cfRule type="cellIs" dxfId="27600" priority="513" operator="equal">
      <formula>"VEP"</formula>
    </cfRule>
    <cfRule type="cellIs" dxfId="27599" priority="514" operator="equal">
      <formula>"LFCP"</formula>
    </cfRule>
    <cfRule type="cellIs" dxfId="27598" priority="515" operator="equal">
      <formula>"BPB"</formula>
    </cfRule>
  </conditionalFormatting>
  <conditionalFormatting sqref="D22">
    <cfRule type="cellIs" dxfId="27597" priority="500" operator="equal">
      <formula>"CATNES"</formula>
    </cfRule>
    <cfRule type="cellIs" dxfId="27596" priority="501" operator="equal">
      <formula>"FINANCE"</formula>
    </cfRule>
    <cfRule type="cellIs" dxfId="27595" priority="502" operator="equal">
      <formula>"ADMIN"</formula>
    </cfRule>
    <cfRule type="cellIs" dxfId="27594" priority="503" operator="equal">
      <formula>"ENG'G"</formula>
    </cfRule>
    <cfRule type="cellIs" dxfId="27593" priority="504" operator="equal">
      <formula>"BAC"</formula>
    </cfRule>
    <cfRule type="cellIs" dxfId="27592" priority="505" operator="equal">
      <formula>"BAC"</formula>
    </cfRule>
    <cfRule type="cellIs" dxfId="27591" priority="506" operator="equal">
      <formula>"OMS"</formula>
    </cfRule>
    <cfRule type="cellIs" dxfId="27590" priority="507" operator="equal">
      <formula>"BAC"</formula>
    </cfRule>
    <cfRule type="cellIs" dxfId="27589" priority="508" operator="equal">
      <formula>"OMS"</formula>
    </cfRule>
    <cfRule type="cellIs" dxfId="27588" priority="509" operator="equal">
      <formula>"BAC"</formula>
    </cfRule>
    <cfRule type="cellIs" dxfId="27587" priority="510" operator="equal">
      <formula>"OMS"</formula>
    </cfRule>
  </conditionalFormatting>
  <conditionalFormatting sqref="D8">
    <cfRule type="cellIs" dxfId="27586" priority="478" operator="equal">
      <formula>"CATNES"</formula>
    </cfRule>
    <cfRule type="cellIs" dxfId="27585" priority="479" operator="equal">
      <formula>"FINANCE"</formula>
    </cfRule>
    <cfRule type="cellIs" dxfId="27584" priority="480" operator="equal">
      <formula>"ADMIN"</formula>
    </cfRule>
    <cfRule type="cellIs" dxfId="27583" priority="481" operator="equal">
      <formula>"ENG'G"</formula>
    </cfRule>
    <cfRule type="cellIs" dxfId="27582" priority="482" operator="equal">
      <formula>"BAC"</formula>
    </cfRule>
    <cfRule type="cellIs" dxfId="27581" priority="483" operator="equal">
      <formula>"BAC"</formula>
    </cfRule>
    <cfRule type="cellIs" dxfId="27580" priority="484" operator="equal">
      <formula>"OMS"</formula>
    </cfRule>
    <cfRule type="cellIs" dxfId="27579" priority="485" operator="equal">
      <formula>"BAC"</formula>
    </cfRule>
    <cfRule type="cellIs" dxfId="27578" priority="486" operator="equal">
      <formula>"OMS"</formula>
    </cfRule>
    <cfRule type="cellIs" dxfId="27577" priority="487" operator="equal">
      <formula>"BAC"</formula>
    </cfRule>
    <cfRule type="cellIs" dxfId="27576" priority="488" operator="equal">
      <formula>"OMS"</formula>
    </cfRule>
  </conditionalFormatting>
  <conditionalFormatting sqref="D10">
    <cfRule type="cellIs" dxfId="27575" priority="462" operator="equal">
      <formula>"CATNES"</formula>
    </cfRule>
    <cfRule type="cellIs" dxfId="27574" priority="463" operator="equal">
      <formula>"FINANCE"</formula>
    </cfRule>
    <cfRule type="cellIs" dxfId="27573" priority="464" operator="equal">
      <formula>"ADMIN"</formula>
    </cfRule>
    <cfRule type="cellIs" dxfId="27572" priority="465" operator="equal">
      <formula>"ENG'G"</formula>
    </cfRule>
    <cfRule type="cellIs" dxfId="27571" priority="466" operator="equal">
      <formula>"BAC"</formula>
    </cfRule>
    <cfRule type="cellIs" dxfId="27570" priority="467" operator="equal">
      <formula>"BAC"</formula>
    </cfRule>
    <cfRule type="cellIs" dxfId="27569" priority="468" operator="equal">
      <formula>"OMS"</formula>
    </cfRule>
    <cfRule type="cellIs" dxfId="27568" priority="469" operator="equal">
      <formula>"BAC"</formula>
    </cfRule>
    <cfRule type="cellIs" dxfId="27567" priority="470" operator="equal">
      <formula>"OMS"</formula>
    </cfRule>
    <cfRule type="cellIs" dxfId="27566" priority="471" operator="equal">
      <formula>"BAC"</formula>
    </cfRule>
    <cfRule type="cellIs" dxfId="27565" priority="472" operator="equal">
      <formula>"OMS"</formula>
    </cfRule>
  </conditionalFormatting>
  <conditionalFormatting sqref="D11">
    <cfRule type="cellIs" dxfId="27564" priority="441" operator="equal">
      <formula>"CATNES"</formula>
    </cfRule>
    <cfRule type="cellIs" dxfId="27563" priority="442" operator="equal">
      <formula>"FINANCE"</formula>
    </cfRule>
    <cfRule type="cellIs" dxfId="27562" priority="443" operator="equal">
      <formula>"ADMIN"</formula>
    </cfRule>
    <cfRule type="cellIs" dxfId="27561" priority="444" operator="equal">
      <formula>"ENG'G"</formula>
    </cfRule>
    <cfRule type="cellIs" dxfId="27560" priority="445" operator="equal">
      <formula>"BAC"</formula>
    </cfRule>
    <cfRule type="cellIs" dxfId="27559" priority="446" operator="equal">
      <formula>"BAC"</formula>
    </cfRule>
    <cfRule type="cellIs" dxfId="27558" priority="447" operator="equal">
      <formula>"OMS"</formula>
    </cfRule>
    <cfRule type="cellIs" dxfId="27557" priority="448" operator="equal">
      <formula>"BAC"</formula>
    </cfRule>
    <cfRule type="cellIs" dxfId="27556" priority="449" operator="equal">
      <formula>"OMS"</formula>
    </cfRule>
    <cfRule type="cellIs" dxfId="27555" priority="450" operator="equal">
      <formula>"BAC"</formula>
    </cfRule>
    <cfRule type="cellIs" dxfId="27554" priority="451" operator="equal">
      <formula>"OMS"</formula>
    </cfRule>
  </conditionalFormatting>
  <conditionalFormatting sqref="D13">
    <cfRule type="cellIs" dxfId="27553" priority="430" operator="equal">
      <formula>"CATNES"</formula>
    </cfRule>
    <cfRule type="cellIs" dxfId="27552" priority="431" operator="equal">
      <formula>"FINANCE"</formula>
    </cfRule>
    <cfRule type="cellIs" dxfId="27551" priority="432" operator="equal">
      <formula>"ADMIN"</formula>
    </cfRule>
    <cfRule type="cellIs" dxfId="27550" priority="433" operator="equal">
      <formula>"ENG'G"</formula>
    </cfRule>
    <cfRule type="cellIs" dxfId="27549" priority="434" operator="equal">
      <formula>"BAC"</formula>
    </cfRule>
    <cfRule type="cellIs" dxfId="27548" priority="435" operator="equal">
      <formula>"BAC"</formula>
    </cfRule>
    <cfRule type="cellIs" dxfId="27547" priority="436" operator="equal">
      <formula>"OMS"</formula>
    </cfRule>
    <cfRule type="cellIs" dxfId="27546" priority="437" operator="equal">
      <formula>"BAC"</formula>
    </cfRule>
    <cfRule type="cellIs" dxfId="27545" priority="438" operator="equal">
      <formula>"OMS"</formula>
    </cfRule>
    <cfRule type="cellIs" dxfId="27544" priority="439" operator="equal">
      <formula>"BAC"</formula>
    </cfRule>
    <cfRule type="cellIs" dxfId="27543" priority="440" operator="equal">
      <formula>"OMS"</formula>
    </cfRule>
  </conditionalFormatting>
  <conditionalFormatting sqref="D14">
    <cfRule type="cellIs" dxfId="27542" priority="343" operator="equal">
      <formula>"CATNES"</formula>
    </cfRule>
    <cfRule type="cellIs" dxfId="27541" priority="344" operator="equal">
      <formula>"FINANCE"</formula>
    </cfRule>
    <cfRule type="cellIs" dxfId="27540" priority="345" operator="equal">
      <formula>"ADMIN"</formula>
    </cfRule>
    <cfRule type="cellIs" dxfId="27539" priority="346" operator="equal">
      <formula>"ENG'G"</formula>
    </cfRule>
    <cfRule type="cellIs" dxfId="27538" priority="347" operator="equal">
      <formula>"BAC"</formula>
    </cfRule>
    <cfRule type="cellIs" dxfId="27537" priority="348" operator="equal">
      <formula>"BAC"</formula>
    </cfRule>
    <cfRule type="cellIs" dxfId="27536" priority="349" operator="equal">
      <formula>"OMS"</formula>
    </cfRule>
    <cfRule type="cellIs" dxfId="27535" priority="350" operator="equal">
      <formula>"BAC"</formula>
    </cfRule>
    <cfRule type="cellIs" dxfId="27534" priority="351" operator="equal">
      <formula>"OMS"</formula>
    </cfRule>
    <cfRule type="cellIs" dxfId="27533" priority="352" operator="equal">
      <formula>"BAC"</formula>
    </cfRule>
    <cfRule type="cellIs" dxfId="27532" priority="353" operator="equal">
      <formula>"OMS"</formula>
    </cfRule>
  </conditionalFormatting>
  <conditionalFormatting sqref="D12">
    <cfRule type="cellIs" dxfId="27531" priority="327" operator="equal">
      <formula>"CATNES"</formula>
    </cfRule>
    <cfRule type="cellIs" dxfId="27530" priority="328" operator="equal">
      <formula>"FINANCE"</formula>
    </cfRule>
    <cfRule type="cellIs" dxfId="27529" priority="329" operator="equal">
      <formula>"ADMIN"</formula>
    </cfRule>
    <cfRule type="cellIs" dxfId="27528" priority="330" operator="equal">
      <formula>"ENG'G"</formula>
    </cfRule>
    <cfRule type="cellIs" dxfId="27527" priority="331" operator="equal">
      <formula>"BAC"</formula>
    </cfRule>
    <cfRule type="cellIs" dxfId="27526" priority="332" operator="equal">
      <formula>"BAC"</formula>
    </cfRule>
    <cfRule type="cellIs" dxfId="27525" priority="333" operator="equal">
      <formula>"OMS"</formula>
    </cfRule>
    <cfRule type="cellIs" dxfId="27524" priority="334" operator="equal">
      <formula>"BAC"</formula>
    </cfRule>
    <cfRule type="cellIs" dxfId="27523" priority="335" operator="equal">
      <formula>"OMS"</formula>
    </cfRule>
    <cfRule type="cellIs" dxfId="27522" priority="336" operator="equal">
      <formula>"BAC"</formula>
    </cfRule>
    <cfRule type="cellIs" dxfId="27521" priority="337" operator="equal">
      <formula>"OMS"</formula>
    </cfRule>
  </conditionalFormatting>
  <conditionalFormatting sqref="D17">
    <cfRule type="cellIs" dxfId="27520" priority="301" operator="equal">
      <formula>"CATNES"</formula>
    </cfRule>
    <cfRule type="cellIs" dxfId="27519" priority="302" operator="equal">
      <formula>"FINANCE"</formula>
    </cfRule>
    <cfRule type="cellIs" dxfId="27518" priority="303" operator="equal">
      <formula>"ADMIN"</formula>
    </cfRule>
    <cfRule type="cellIs" dxfId="27517" priority="304" operator="equal">
      <formula>"ENG'G"</formula>
    </cfRule>
    <cfRule type="cellIs" dxfId="27516" priority="305" operator="equal">
      <formula>"BAC"</formula>
    </cfRule>
    <cfRule type="cellIs" dxfId="27515" priority="306" operator="equal">
      <formula>"BAC"</formula>
    </cfRule>
    <cfRule type="cellIs" dxfId="27514" priority="307" operator="equal">
      <formula>"OMS"</formula>
    </cfRule>
    <cfRule type="cellIs" dxfId="27513" priority="308" operator="equal">
      <formula>"BAC"</formula>
    </cfRule>
    <cfRule type="cellIs" dxfId="27512" priority="309" operator="equal">
      <formula>"OMS"</formula>
    </cfRule>
    <cfRule type="cellIs" dxfId="27511" priority="310" operator="equal">
      <formula>"BAC"</formula>
    </cfRule>
    <cfRule type="cellIs" dxfId="27510" priority="311" operator="equal">
      <formula>"OMS"</formula>
    </cfRule>
  </conditionalFormatting>
  <conditionalFormatting sqref="D19">
    <cfRule type="cellIs" dxfId="27509" priority="280" operator="equal">
      <formula>"CATNES"</formula>
    </cfRule>
    <cfRule type="cellIs" dxfId="27508" priority="281" operator="equal">
      <formula>"FINANCE"</formula>
    </cfRule>
    <cfRule type="cellIs" dxfId="27507" priority="282" operator="equal">
      <formula>"ADMIN"</formula>
    </cfRule>
    <cfRule type="cellIs" dxfId="27506" priority="283" operator="equal">
      <formula>"ENG'G"</formula>
    </cfRule>
    <cfRule type="cellIs" dxfId="27505" priority="284" operator="equal">
      <formula>"BAC"</formula>
    </cfRule>
    <cfRule type="cellIs" dxfId="27504" priority="285" operator="equal">
      <formula>"BAC"</formula>
    </cfRule>
    <cfRule type="cellIs" dxfId="27503" priority="286" operator="equal">
      <formula>"OMS"</formula>
    </cfRule>
    <cfRule type="cellIs" dxfId="27502" priority="287" operator="equal">
      <formula>"BAC"</formula>
    </cfRule>
    <cfRule type="cellIs" dxfId="27501" priority="288" operator="equal">
      <formula>"OMS"</formula>
    </cfRule>
    <cfRule type="cellIs" dxfId="27500" priority="289" operator="equal">
      <formula>"BAC"</formula>
    </cfRule>
    <cfRule type="cellIs" dxfId="27499" priority="290" operator="equal">
      <formula>"OMS"</formula>
    </cfRule>
  </conditionalFormatting>
  <conditionalFormatting sqref="D20">
    <cfRule type="cellIs" dxfId="27498" priority="264" operator="equal">
      <formula>"CATNES"</formula>
    </cfRule>
    <cfRule type="cellIs" dxfId="27497" priority="265" operator="equal">
      <formula>"FINANCE"</formula>
    </cfRule>
    <cfRule type="cellIs" dxfId="27496" priority="266" operator="equal">
      <formula>"ADMIN"</formula>
    </cfRule>
    <cfRule type="cellIs" dxfId="27495" priority="267" operator="equal">
      <formula>"ENG'G"</formula>
    </cfRule>
    <cfRule type="cellIs" dxfId="27494" priority="268" operator="equal">
      <formula>"BAC"</formula>
    </cfRule>
    <cfRule type="cellIs" dxfId="27493" priority="269" operator="equal">
      <formula>"BAC"</formula>
    </cfRule>
    <cfRule type="cellIs" dxfId="27492" priority="270" operator="equal">
      <formula>"OMS"</formula>
    </cfRule>
    <cfRule type="cellIs" dxfId="27491" priority="271" operator="equal">
      <formula>"BAC"</formula>
    </cfRule>
    <cfRule type="cellIs" dxfId="27490" priority="272" operator="equal">
      <formula>"OMS"</formula>
    </cfRule>
    <cfRule type="cellIs" dxfId="27489" priority="273" operator="equal">
      <formula>"BAC"</formula>
    </cfRule>
    <cfRule type="cellIs" dxfId="27488" priority="274" operator="equal">
      <formula>"OMS"</formula>
    </cfRule>
  </conditionalFormatting>
  <conditionalFormatting sqref="D21">
    <cfRule type="cellIs" dxfId="27487" priority="248" operator="equal">
      <formula>"CATNES"</formula>
    </cfRule>
    <cfRule type="cellIs" dxfId="27486" priority="249" operator="equal">
      <formula>"FINANCE"</formula>
    </cfRule>
    <cfRule type="cellIs" dxfId="27485" priority="250" operator="equal">
      <formula>"ADMIN"</formula>
    </cfRule>
    <cfRule type="cellIs" dxfId="27484" priority="251" operator="equal">
      <formula>"ENG'G"</formula>
    </cfRule>
    <cfRule type="cellIs" dxfId="27483" priority="252" operator="equal">
      <formula>"BAC"</formula>
    </cfRule>
    <cfRule type="cellIs" dxfId="27482" priority="253" operator="equal">
      <formula>"BAC"</formula>
    </cfRule>
    <cfRule type="cellIs" dxfId="27481" priority="254" operator="equal">
      <formula>"OMS"</formula>
    </cfRule>
    <cfRule type="cellIs" dxfId="27480" priority="255" operator="equal">
      <formula>"BAC"</formula>
    </cfRule>
    <cfRule type="cellIs" dxfId="27479" priority="256" operator="equal">
      <formula>"OMS"</formula>
    </cfRule>
    <cfRule type="cellIs" dxfId="27478" priority="257" operator="equal">
      <formula>"BAC"</formula>
    </cfRule>
    <cfRule type="cellIs" dxfId="27477" priority="258" operator="equal">
      <formula>"OMS"</formula>
    </cfRule>
  </conditionalFormatting>
  <conditionalFormatting sqref="D23">
    <cfRule type="cellIs" dxfId="27476" priority="227" operator="equal">
      <formula>"CATNES"</formula>
    </cfRule>
    <cfRule type="cellIs" dxfId="27475" priority="228" operator="equal">
      <formula>"FINANCE"</formula>
    </cfRule>
    <cfRule type="cellIs" dxfId="27474" priority="229" operator="equal">
      <formula>"ADMIN"</formula>
    </cfRule>
    <cfRule type="cellIs" dxfId="27473" priority="230" operator="equal">
      <formula>"ENG'G"</formula>
    </cfRule>
    <cfRule type="cellIs" dxfId="27472" priority="231" operator="equal">
      <formula>"BAC"</formula>
    </cfRule>
    <cfRule type="cellIs" dxfId="27471" priority="232" operator="equal">
      <formula>"BAC"</formula>
    </cfRule>
    <cfRule type="cellIs" dxfId="27470" priority="233" operator="equal">
      <formula>"OMS"</formula>
    </cfRule>
    <cfRule type="cellIs" dxfId="27469" priority="234" operator="equal">
      <formula>"BAC"</formula>
    </cfRule>
    <cfRule type="cellIs" dxfId="27468" priority="235" operator="equal">
      <formula>"OMS"</formula>
    </cfRule>
    <cfRule type="cellIs" dxfId="27467" priority="236" operator="equal">
      <formula>"BAC"</formula>
    </cfRule>
    <cfRule type="cellIs" dxfId="27466" priority="237" operator="equal">
      <formula>"OMS"</formula>
    </cfRule>
  </conditionalFormatting>
  <conditionalFormatting sqref="D24">
    <cfRule type="cellIs" dxfId="27465" priority="211" operator="equal">
      <formula>"CATNES"</formula>
    </cfRule>
    <cfRule type="cellIs" dxfId="27464" priority="212" operator="equal">
      <formula>"FINANCE"</formula>
    </cfRule>
    <cfRule type="cellIs" dxfId="27463" priority="213" operator="equal">
      <formula>"ADMIN"</formula>
    </cfRule>
    <cfRule type="cellIs" dxfId="27462" priority="214" operator="equal">
      <formula>"ENG'G"</formula>
    </cfRule>
    <cfRule type="cellIs" dxfId="27461" priority="215" operator="equal">
      <formula>"BAC"</formula>
    </cfRule>
    <cfRule type="cellIs" dxfId="27460" priority="216" operator="equal">
      <formula>"BAC"</formula>
    </cfRule>
    <cfRule type="cellIs" dxfId="27459" priority="217" operator="equal">
      <formula>"OMS"</formula>
    </cfRule>
    <cfRule type="cellIs" dxfId="27458" priority="218" operator="equal">
      <formula>"BAC"</formula>
    </cfRule>
    <cfRule type="cellIs" dxfId="27457" priority="219" operator="equal">
      <formula>"OMS"</formula>
    </cfRule>
    <cfRule type="cellIs" dxfId="27456" priority="220" operator="equal">
      <formula>"BAC"</formula>
    </cfRule>
    <cfRule type="cellIs" dxfId="27455" priority="221" operator="equal">
      <formula>"OMS"</formula>
    </cfRule>
  </conditionalFormatting>
  <conditionalFormatting sqref="D25">
    <cfRule type="cellIs" dxfId="27454" priority="195" operator="equal">
      <formula>"CATNES"</formula>
    </cfRule>
    <cfRule type="cellIs" dxfId="27453" priority="196" operator="equal">
      <formula>"FINANCE"</formula>
    </cfRule>
    <cfRule type="cellIs" dxfId="27452" priority="197" operator="equal">
      <formula>"ADMIN"</formula>
    </cfRule>
    <cfRule type="cellIs" dxfId="27451" priority="198" operator="equal">
      <formula>"ENG'G"</formula>
    </cfRule>
    <cfRule type="cellIs" dxfId="27450" priority="199" operator="equal">
      <formula>"BAC"</formula>
    </cfRule>
    <cfRule type="cellIs" dxfId="27449" priority="200" operator="equal">
      <formula>"BAC"</formula>
    </cfRule>
    <cfRule type="cellIs" dxfId="27448" priority="201" operator="equal">
      <formula>"OMS"</formula>
    </cfRule>
    <cfRule type="cellIs" dxfId="27447" priority="202" operator="equal">
      <formula>"BAC"</formula>
    </cfRule>
    <cfRule type="cellIs" dxfId="27446" priority="203" operator="equal">
      <formula>"OMS"</formula>
    </cfRule>
    <cfRule type="cellIs" dxfId="27445" priority="204" operator="equal">
      <formula>"BAC"</formula>
    </cfRule>
    <cfRule type="cellIs" dxfId="27444" priority="205" operator="equal">
      <formula>"OMS"</formula>
    </cfRule>
  </conditionalFormatting>
  <conditionalFormatting sqref="F8:F14">
    <cfRule type="cellIs" dxfId="27443" priority="61" operator="equal">
      <formula>"MME"</formula>
    </cfRule>
    <cfRule type="cellIs" dxfId="27442" priority="62" operator="equal">
      <formula>"VMM"</formula>
    </cfRule>
    <cfRule type="cellIs" dxfId="27441" priority="63" operator="equal">
      <formula>"VEP"</formula>
    </cfRule>
    <cfRule type="cellIs" dxfId="27440" priority="64" operator="equal">
      <formula>"LFCP"</formula>
    </cfRule>
    <cfRule type="cellIs" dxfId="27439" priority="65" operator="equal">
      <formula>"BPB"</formula>
    </cfRule>
  </conditionalFormatting>
  <conditionalFormatting sqref="F15">
    <cfRule type="cellIs" dxfId="27438" priority="56" operator="equal">
      <formula>"MME"</formula>
    </cfRule>
    <cfRule type="cellIs" dxfId="27437" priority="57" operator="equal">
      <formula>"VMM"</formula>
    </cfRule>
    <cfRule type="cellIs" dxfId="27436" priority="58" operator="equal">
      <formula>"VEP"</formula>
    </cfRule>
    <cfRule type="cellIs" dxfId="27435" priority="59" operator="equal">
      <formula>"LFCP"</formula>
    </cfRule>
    <cfRule type="cellIs" dxfId="27434" priority="60" operator="equal">
      <formula>"BPB"</formula>
    </cfRule>
  </conditionalFormatting>
  <conditionalFormatting sqref="F16">
    <cfRule type="cellIs" dxfId="27433" priority="51" operator="equal">
      <formula>"MME"</formula>
    </cfRule>
    <cfRule type="cellIs" dxfId="27432" priority="52" operator="equal">
      <formula>"VMM"</formula>
    </cfRule>
    <cfRule type="cellIs" dxfId="27431" priority="53" operator="equal">
      <formula>"VEP"</formula>
    </cfRule>
    <cfRule type="cellIs" dxfId="27430" priority="54" operator="equal">
      <formula>"LFCP"</formula>
    </cfRule>
    <cfRule type="cellIs" dxfId="27429" priority="55" operator="equal">
      <formula>"BPB"</formula>
    </cfRule>
  </conditionalFormatting>
  <conditionalFormatting sqref="F17">
    <cfRule type="cellIs" dxfId="27428" priority="46" operator="equal">
      <formula>"MME"</formula>
    </cfRule>
    <cfRule type="cellIs" dxfId="27427" priority="47" operator="equal">
      <formula>"VMM"</formula>
    </cfRule>
    <cfRule type="cellIs" dxfId="27426" priority="48" operator="equal">
      <formula>"VEP"</formula>
    </cfRule>
    <cfRule type="cellIs" dxfId="27425" priority="49" operator="equal">
      <formula>"LFCP"</formula>
    </cfRule>
    <cfRule type="cellIs" dxfId="27424" priority="50" operator="equal">
      <formula>"BPB"</formula>
    </cfRule>
  </conditionalFormatting>
  <conditionalFormatting sqref="F18">
    <cfRule type="cellIs" dxfId="27423" priority="41" operator="equal">
      <formula>"MME"</formula>
    </cfRule>
    <cfRule type="cellIs" dxfId="27422" priority="42" operator="equal">
      <formula>"VMM"</formula>
    </cfRule>
    <cfRule type="cellIs" dxfId="27421" priority="43" operator="equal">
      <formula>"VEP"</formula>
    </cfRule>
    <cfRule type="cellIs" dxfId="27420" priority="44" operator="equal">
      <formula>"LFCP"</formula>
    </cfRule>
    <cfRule type="cellIs" dxfId="27419" priority="45" operator="equal">
      <formula>"BPB"</formula>
    </cfRule>
  </conditionalFormatting>
  <conditionalFormatting sqref="F19">
    <cfRule type="cellIs" dxfId="27418" priority="36" operator="equal">
      <formula>"MME"</formula>
    </cfRule>
    <cfRule type="cellIs" dxfId="27417" priority="37" operator="equal">
      <formula>"VMM"</formula>
    </cfRule>
    <cfRule type="cellIs" dxfId="27416" priority="38" operator="equal">
      <formula>"VEP"</formula>
    </cfRule>
    <cfRule type="cellIs" dxfId="27415" priority="39" operator="equal">
      <formula>"LFCP"</formula>
    </cfRule>
    <cfRule type="cellIs" dxfId="27414" priority="40" operator="equal">
      <formula>"BPB"</formula>
    </cfRule>
  </conditionalFormatting>
  <conditionalFormatting sqref="F20">
    <cfRule type="cellIs" dxfId="27413" priority="31" operator="equal">
      <formula>"MME"</formula>
    </cfRule>
    <cfRule type="cellIs" dxfId="27412" priority="32" operator="equal">
      <formula>"VMM"</formula>
    </cfRule>
    <cfRule type="cellIs" dxfId="27411" priority="33" operator="equal">
      <formula>"VEP"</formula>
    </cfRule>
    <cfRule type="cellIs" dxfId="27410" priority="34" operator="equal">
      <formula>"LFCP"</formula>
    </cfRule>
    <cfRule type="cellIs" dxfId="27409" priority="35" operator="equal">
      <formula>"BPB"</formula>
    </cfRule>
  </conditionalFormatting>
  <conditionalFormatting sqref="F21">
    <cfRule type="cellIs" dxfId="27408" priority="26" operator="equal">
      <formula>"MME"</formula>
    </cfRule>
    <cfRule type="cellIs" dxfId="27407" priority="27" operator="equal">
      <formula>"VMM"</formula>
    </cfRule>
    <cfRule type="cellIs" dxfId="27406" priority="28" operator="equal">
      <formula>"VEP"</formula>
    </cfRule>
    <cfRule type="cellIs" dxfId="27405" priority="29" operator="equal">
      <formula>"LFCP"</formula>
    </cfRule>
    <cfRule type="cellIs" dxfId="27404" priority="30" operator="equal">
      <formula>"BPB"</formula>
    </cfRule>
  </conditionalFormatting>
  <conditionalFormatting sqref="F22">
    <cfRule type="cellIs" dxfId="27403" priority="21" operator="equal">
      <formula>"MME"</formula>
    </cfRule>
    <cfRule type="cellIs" dxfId="27402" priority="22" operator="equal">
      <formula>"VMM"</formula>
    </cfRule>
    <cfRule type="cellIs" dxfId="27401" priority="23" operator="equal">
      <formula>"VEP"</formula>
    </cfRule>
    <cfRule type="cellIs" dxfId="27400" priority="24" operator="equal">
      <formula>"LFCP"</formula>
    </cfRule>
    <cfRule type="cellIs" dxfId="27399" priority="25" operator="equal">
      <formula>"BPB"</formula>
    </cfRule>
  </conditionalFormatting>
  <conditionalFormatting sqref="F23">
    <cfRule type="cellIs" dxfId="27398" priority="16" operator="equal">
      <formula>"MME"</formula>
    </cfRule>
    <cfRule type="cellIs" dxfId="27397" priority="17" operator="equal">
      <formula>"VMM"</formula>
    </cfRule>
    <cfRule type="cellIs" dxfId="27396" priority="18" operator="equal">
      <formula>"VEP"</formula>
    </cfRule>
    <cfRule type="cellIs" dxfId="27395" priority="19" operator="equal">
      <formula>"LFCP"</formula>
    </cfRule>
    <cfRule type="cellIs" dxfId="27394" priority="20" operator="equal">
      <formula>"BPB"</formula>
    </cfRule>
  </conditionalFormatting>
  <conditionalFormatting sqref="F24">
    <cfRule type="cellIs" dxfId="27393" priority="11" operator="equal">
      <formula>"MME"</formula>
    </cfRule>
    <cfRule type="cellIs" dxfId="27392" priority="12" operator="equal">
      <formula>"VMM"</formula>
    </cfRule>
    <cfRule type="cellIs" dxfId="27391" priority="13" operator="equal">
      <formula>"VEP"</formula>
    </cfRule>
    <cfRule type="cellIs" dxfId="27390" priority="14" operator="equal">
      <formula>"LFCP"</formula>
    </cfRule>
    <cfRule type="cellIs" dxfId="27389" priority="15" operator="equal">
      <formula>"BPB"</formula>
    </cfRule>
  </conditionalFormatting>
  <conditionalFormatting sqref="F25">
    <cfRule type="cellIs" dxfId="27388" priority="6" operator="equal">
      <formula>"MME"</formula>
    </cfRule>
    <cfRule type="cellIs" dxfId="27387" priority="7" operator="equal">
      <formula>"VMM"</formula>
    </cfRule>
    <cfRule type="cellIs" dxfId="27386" priority="8" operator="equal">
      <formula>"VEP"</formula>
    </cfRule>
    <cfRule type="cellIs" dxfId="27385" priority="9" operator="equal">
      <formula>"LFCP"</formula>
    </cfRule>
    <cfRule type="cellIs" dxfId="27384" priority="10" operator="equal">
      <formula>"BPB"</formula>
    </cfRule>
  </conditionalFormatting>
  <conditionalFormatting sqref="F26:F27">
    <cfRule type="cellIs" dxfId="27383" priority="1" operator="equal">
      <formula>"MME"</formula>
    </cfRule>
    <cfRule type="cellIs" dxfId="27382" priority="2" operator="equal">
      <formula>"VMM"</formula>
    </cfRule>
    <cfRule type="cellIs" dxfId="27381" priority="3" operator="equal">
      <formula>"VEP"</formula>
    </cfRule>
    <cfRule type="cellIs" dxfId="27380" priority="4" operator="equal">
      <formula>"LFCP"</formula>
    </cfRule>
    <cfRule type="cellIs" dxfId="2737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91A7E3C-C48C-4ECE-9EE4-A3BD7FA2B5F1}">
          <x14:formula1>
            <xm:f>DropdownLIST!$A$11:$A$17</xm:f>
          </x14:formula1>
          <xm:sqref>D7:D27</xm:sqref>
        </x14:dataValidation>
        <x14:dataValidation type="list" allowBlank="1" showInputMessage="1" showErrorMessage="1" xr:uid="{7F671041-9948-49E1-B472-DDE598E9328A}">
          <x14:formula1>
            <xm:f>DropdownLIST!$A$2:$A$7</xm:f>
          </x14:formula1>
          <xm:sqref>F7:F27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FABA-CDD5-4363-A6AE-A29272F53195}">
  <sheetPr codeName="Sheet11">
    <pageSetUpPr fitToPage="1"/>
  </sheetPr>
  <dimension ref="A1:J56"/>
  <sheetViews>
    <sheetView zoomScale="145" zoomScaleNormal="14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02"/>
    <col min="7" max="7" width="23.25" style="1" customWidth="1"/>
    <col min="8" max="16384" width="9" style="1"/>
  </cols>
  <sheetData>
    <row r="1" spans="1:9" ht="15.75" x14ac:dyDescent="0.2">
      <c r="A1" s="620" t="s">
        <v>0</v>
      </c>
      <c r="B1" s="620"/>
      <c r="C1" s="620"/>
      <c r="D1" s="620"/>
      <c r="E1" s="620"/>
      <c r="F1" s="620"/>
      <c r="G1" s="620"/>
    </row>
    <row r="2" spans="1:9" x14ac:dyDescent="0.2">
      <c r="A2" s="621">
        <v>45672</v>
      </c>
      <c r="B2" s="621"/>
      <c r="C2" s="621"/>
      <c r="D2" s="621"/>
      <c r="E2" s="621"/>
      <c r="F2" s="621"/>
      <c r="G2" s="621"/>
    </row>
    <row r="3" spans="1:9" x14ac:dyDescent="0.2">
      <c r="A3" s="622" t="str">
        <f>TEXT(A2,"DDDD")</f>
        <v>Wednesday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x14ac:dyDescent="0.2">
      <c r="A7" s="260">
        <f>A2</f>
        <v>45672</v>
      </c>
      <c r="B7" s="55">
        <v>1</v>
      </c>
      <c r="C7" s="85" t="s">
        <v>695</v>
      </c>
      <c r="D7" s="86"/>
      <c r="E7" s="87"/>
      <c r="F7" s="86" t="s">
        <v>17</v>
      </c>
      <c r="G7" s="85" t="s">
        <v>32</v>
      </c>
    </row>
    <row r="8" spans="1:9" s="57" customFormat="1" ht="28.5" x14ac:dyDescent="0.2">
      <c r="A8" s="260">
        <f>A7</f>
        <v>45672</v>
      </c>
      <c r="B8" s="55">
        <f>B7+1</f>
        <v>2</v>
      </c>
      <c r="C8" s="85" t="s">
        <v>699</v>
      </c>
      <c r="D8" s="86"/>
      <c r="E8" s="87"/>
      <c r="F8" s="86" t="s">
        <v>17</v>
      </c>
      <c r="G8" s="85" t="s">
        <v>32</v>
      </c>
    </row>
    <row r="9" spans="1:9" s="57" customFormat="1" ht="28.5" x14ac:dyDescent="0.2">
      <c r="A9" s="260">
        <f t="shared" ref="A9:A45" si="0">A8</f>
        <v>45672</v>
      </c>
      <c r="B9" s="55">
        <f t="shared" ref="B9:B45" si="1">B8+1</f>
        <v>3</v>
      </c>
      <c r="C9" s="85" t="s">
        <v>700</v>
      </c>
      <c r="D9" s="86"/>
      <c r="E9" s="87"/>
      <c r="F9" s="86" t="s">
        <v>17</v>
      </c>
      <c r="G9" s="85" t="s">
        <v>32</v>
      </c>
    </row>
    <row r="10" spans="1:9" s="57" customFormat="1" x14ac:dyDescent="0.2">
      <c r="A10" s="260">
        <f t="shared" si="0"/>
        <v>45672</v>
      </c>
      <c r="B10" s="55">
        <f t="shared" si="1"/>
        <v>4</v>
      </c>
      <c r="C10" s="85" t="s">
        <v>701</v>
      </c>
      <c r="D10" s="86"/>
      <c r="E10" s="87"/>
      <c r="F10" s="86" t="s">
        <v>17</v>
      </c>
      <c r="G10" s="85" t="s">
        <v>32</v>
      </c>
    </row>
    <row r="11" spans="1:9" s="57" customFormat="1" ht="28.5" x14ac:dyDescent="0.2">
      <c r="A11" s="260">
        <f t="shared" si="0"/>
        <v>45672</v>
      </c>
      <c r="B11" s="55">
        <f t="shared" si="1"/>
        <v>5</v>
      </c>
      <c r="C11" s="85" t="s">
        <v>702</v>
      </c>
      <c r="D11" s="86"/>
      <c r="E11" s="87"/>
      <c r="F11" s="86" t="s">
        <v>17</v>
      </c>
      <c r="G11" s="85" t="s">
        <v>32</v>
      </c>
    </row>
    <row r="12" spans="1:9" s="57" customFormat="1" x14ac:dyDescent="0.2">
      <c r="A12" s="260">
        <f t="shared" si="0"/>
        <v>45672</v>
      </c>
      <c r="B12" s="55">
        <f t="shared" si="1"/>
        <v>6</v>
      </c>
      <c r="C12" s="85" t="s">
        <v>705</v>
      </c>
      <c r="D12" s="86"/>
      <c r="E12" s="87"/>
      <c r="F12" s="86" t="s">
        <v>17</v>
      </c>
      <c r="G12" s="85" t="s">
        <v>32</v>
      </c>
    </row>
    <row r="13" spans="1:9" s="57" customFormat="1" ht="28.5" x14ac:dyDescent="0.2">
      <c r="A13" s="260">
        <f t="shared" si="0"/>
        <v>45672</v>
      </c>
      <c r="B13" s="55">
        <f t="shared" si="1"/>
        <v>7</v>
      </c>
      <c r="C13" s="85" t="s">
        <v>706</v>
      </c>
      <c r="D13" s="86"/>
      <c r="E13" s="87"/>
      <c r="F13" s="86" t="s">
        <v>17</v>
      </c>
      <c r="G13" s="85" t="s">
        <v>32</v>
      </c>
    </row>
    <row r="14" spans="1:9" s="57" customFormat="1" x14ac:dyDescent="0.2">
      <c r="A14" s="260">
        <f t="shared" si="0"/>
        <v>45672</v>
      </c>
      <c r="B14" s="55">
        <f t="shared" si="1"/>
        <v>8</v>
      </c>
      <c r="C14" s="85" t="s">
        <v>707</v>
      </c>
      <c r="D14" s="86"/>
      <c r="E14" s="87"/>
      <c r="F14" s="86" t="s">
        <v>17</v>
      </c>
      <c r="G14" s="85" t="s">
        <v>32</v>
      </c>
    </row>
    <row r="15" spans="1:9" s="57" customFormat="1" ht="57" x14ac:dyDescent="0.2">
      <c r="A15" s="260">
        <f t="shared" si="0"/>
        <v>45672</v>
      </c>
      <c r="B15" s="55">
        <f t="shared" si="1"/>
        <v>9</v>
      </c>
      <c r="C15" s="91" t="s">
        <v>708</v>
      </c>
      <c r="D15" s="86"/>
      <c r="E15" s="87"/>
      <c r="F15" s="86" t="s">
        <v>17</v>
      </c>
      <c r="G15" s="85" t="s">
        <v>32</v>
      </c>
    </row>
    <row r="16" spans="1:9" s="57" customFormat="1" ht="28.5" x14ac:dyDescent="0.2">
      <c r="A16" s="260">
        <f t="shared" si="0"/>
        <v>45672</v>
      </c>
      <c r="B16" s="55">
        <f t="shared" si="1"/>
        <v>10</v>
      </c>
      <c r="C16" s="85" t="s">
        <v>709</v>
      </c>
      <c r="D16" s="86"/>
      <c r="E16" s="87"/>
      <c r="F16" s="86" t="s">
        <v>17</v>
      </c>
      <c r="G16" s="85"/>
      <c r="I16" s="90" t="s">
        <v>490</v>
      </c>
    </row>
    <row r="17" spans="1:9" s="57" customFormat="1" ht="42.75" x14ac:dyDescent="0.2">
      <c r="A17" s="260">
        <f t="shared" si="0"/>
        <v>45672</v>
      </c>
      <c r="B17" s="55">
        <f t="shared" si="1"/>
        <v>11</v>
      </c>
      <c r="C17" s="85" t="s">
        <v>710</v>
      </c>
      <c r="D17" s="86"/>
      <c r="E17" s="87"/>
      <c r="F17" s="86" t="s">
        <v>17</v>
      </c>
      <c r="G17" s="85"/>
      <c r="I17" s="90"/>
    </row>
    <row r="18" spans="1:9" s="57" customFormat="1" x14ac:dyDescent="0.2">
      <c r="A18" s="260">
        <f t="shared" si="0"/>
        <v>45672</v>
      </c>
      <c r="B18" s="55">
        <f t="shared" si="1"/>
        <v>12</v>
      </c>
      <c r="C18" s="40" t="s">
        <v>711</v>
      </c>
      <c r="D18" s="86"/>
      <c r="E18" s="87"/>
      <c r="F18" s="86" t="s">
        <v>17</v>
      </c>
      <c r="G18" s="85"/>
      <c r="I18" s="90"/>
    </row>
    <row r="19" spans="1:9" s="57" customFormat="1" ht="85.5" x14ac:dyDescent="0.2">
      <c r="A19" s="260">
        <f t="shared" si="0"/>
        <v>45672</v>
      </c>
      <c r="B19" s="55">
        <f t="shared" si="1"/>
        <v>13</v>
      </c>
      <c r="C19" s="57" t="s">
        <v>712</v>
      </c>
      <c r="D19" s="86"/>
      <c r="E19" s="87"/>
      <c r="F19" s="86" t="s">
        <v>17</v>
      </c>
      <c r="G19" s="85" t="s">
        <v>32</v>
      </c>
      <c r="I19" s="90"/>
    </row>
    <row r="20" spans="1:9" s="57" customFormat="1" ht="42.75" x14ac:dyDescent="0.2">
      <c r="A20" s="260">
        <f t="shared" si="0"/>
        <v>45672</v>
      </c>
      <c r="B20" s="55">
        <f t="shared" si="1"/>
        <v>14</v>
      </c>
      <c r="C20" s="85" t="s">
        <v>713</v>
      </c>
      <c r="D20" s="86"/>
      <c r="E20" s="87"/>
      <c r="F20" s="86" t="s">
        <v>17</v>
      </c>
      <c r="G20" s="85" t="s">
        <v>32</v>
      </c>
      <c r="I20" s="90"/>
    </row>
    <row r="21" spans="1:9" s="57" customFormat="1" ht="28.5" x14ac:dyDescent="0.2">
      <c r="A21" s="260">
        <f t="shared" si="0"/>
        <v>45672</v>
      </c>
      <c r="B21" s="55">
        <f t="shared" si="1"/>
        <v>15</v>
      </c>
      <c r="C21" s="85" t="s">
        <v>714</v>
      </c>
      <c r="D21" s="86"/>
      <c r="E21" s="87"/>
      <c r="F21" s="86" t="s">
        <v>17</v>
      </c>
      <c r="G21" s="85"/>
      <c r="I21" s="90"/>
    </row>
    <row r="22" spans="1:9" s="57" customFormat="1" ht="28.5" x14ac:dyDescent="0.2">
      <c r="A22" s="260">
        <f t="shared" si="0"/>
        <v>45672</v>
      </c>
      <c r="B22" s="55">
        <f t="shared" si="1"/>
        <v>16</v>
      </c>
      <c r="C22" s="85" t="s">
        <v>715</v>
      </c>
      <c r="D22" s="86"/>
      <c r="E22" s="87"/>
      <c r="F22" s="86" t="s">
        <v>17</v>
      </c>
      <c r="G22" s="85"/>
      <c r="I22" s="90"/>
    </row>
    <row r="23" spans="1:9" s="57" customFormat="1" ht="42.75" x14ac:dyDescent="0.2">
      <c r="A23" s="260">
        <f t="shared" si="0"/>
        <v>45672</v>
      </c>
      <c r="B23" s="55">
        <f t="shared" si="1"/>
        <v>17</v>
      </c>
      <c r="C23" s="85" t="s">
        <v>716</v>
      </c>
      <c r="D23" s="86"/>
      <c r="E23" s="87"/>
      <c r="F23" s="86" t="s">
        <v>17</v>
      </c>
      <c r="G23" s="85"/>
      <c r="I23" s="90"/>
    </row>
    <row r="24" spans="1:9" s="57" customFormat="1" ht="28.5" x14ac:dyDescent="0.2">
      <c r="A24" s="260">
        <f t="shared" si="0"/>
        <v>45672</v>
      </c>
      <c r="B24" s="55">
        <f t="shared" si="1"/>
        <v>18</v>
      </c>
      <c r="C24" s="85" t="s">
        <v>717</v>
      </c>
      <c r="D24" s="86"/>
      <c r="E24" s="87"/>
      <c r="F24" s="86" t="s">
        <v>17</v>
      </c>
      <c r="G24" s="85"/>
      <c r="I24" s="90"/>
    </row>
    <row r="25" spans="1:9" s="57" customFormat="1" ht="28.5" x14ac:dyDescent="0.2">
      <c r="A25" s="260">
        <f t="shared" si="0"/>
        <v>45672</v>
      </c>
      <c r="B25" s="55">
        <f t="shared" si="1"/>
        <v>19</v>
      </c>
      <c r="C25" s="85" t="s">
        <v>718</v>
      </c>
      <c r="D25" s="86"/>
      <c r="E25" s="87"/>
      <c r="F25" s="86" t="s">
        <v>17</v>
      </c>
      <c r="G25" s="85"/>
      <c r="I25" s="90"/>
    </row>
    <row r="26" spans="1:9" s="57" customFormat="1" ht="28.5" x14ac:dyDescent="0.2">
      <c r="A26" s="260">
        <f t="shared" si="0"/>
        <v>45672</v>
      </c>
      <c r="B26" s="55">
        <f t="shared" si="1"/>
        <v>20</v>
      </c>
      <c r="C26" s="85" t="s">
        <v>719</v>
      </c>
      <c r="D26" s="86"/>
      <c r="E26" s="88"/>
      <c r="F26" s="86" t="s">
        <v>17</v>
      </c>
      <c r="G26" s="85"/>
      <c r="I26" s="90"/>
    </row>
    <row r="27" spans="1:9" s="57" customFormat="1" ht="42.75" x14ac:dyDescent="0.2">
      <c r="A27" s="260">
        <f t="shared" si="0"/>
        <v>45672</v>
      </c>
      <c r="B27" s="55">
        <f t="shared" si="1"/>
        <v>21</v>
      </c>
      <c r="C27" s="85" t="s">
        <v>720</v>
      </c>
      <c r="D27" s="86"/>
      <c r="E27" s="88"/>
      <c r="F27" s="86" t="s">
        <v>17</v>
      </c>
      <c r="G27" s="85" t="s">
        <v>32</v>
      </c>
      <c r="I27" s="90"/>
    </row>
    <row r="28" spans="1:9" s="57" customFormat="1" ht="28.5" x14ac:dyDescent="0.2">
      <c r="A28" s="260">
        <f t="shared" si="0"/>
        <v>45672</v>
      </c>
      <c r="B28" s="55">
        <f t="shared" si="1"/>
        <v>22</v>
      </c>
      <c r="C28" s="85" t="s">
        <v>721</v>
      </c>
      <c r="D28" s="86"/>
      <c r="E28" s="88"/>
      <c r="F28" s="86" t="s">
        <v>17</v>
      </c>
      <c r="G28" s="85" t="s">
        <v>32</v>
      </c>
      <c r="I28" s="90"/>
    </row>
    <row r="29" spans="1:9" s="57" customFormat="1" ht="42.75" x14ac:dyDescent="0.2">
      <c r="A29" s="260">
        <f t="shared" si="0"/>
        <v>45672</v>
      </c>
      <c r="B29" s="55">
        <f t="shared" si="1"/>
        <v>23</v>
      </c>
      <c r="C29" s="85" t="s">
        <v>722</v>
      </c>
      <c r="D29" s="86"/>
      <c r="E29" s="88"/>
      <c r="F29" s="86" t="s">
        <v>17</v>
      </c>
      <c r="G29" s="85" t="s">
        <v>32</v>
      </c>
      <c r="I29" s="90"/>
    </row>
    <row r="30" spans="1:9" s="57" customFormat="1" ht="28.5" x14ac:dyDescent="0.2">
      <c r="A30" s="260">
        <f t="shared" si="0"/>
        <v>45672</v>
      </c>
      <c r="B30" s="55">
        <f t="shared" si="1"/>
        <v>24</v>
      </c>
      <c r="C30" s="85" t="s">
        <v>724</v>
      </c>
      <c r="D30" s="86"/>
      <c r="E30" s="88"/>
      <c r="F30" s="86" t="s">
        <v>17</v>
      </c>
      <c r="G30" s="85" t="s">
        <v>32</v>
      </c>
      <c r="I30" s="90"/>
    </row>
    <row r="31" spans="1:9" s="57" customFormat="1" ht="114" x14ac:dyDescent="0.2">
      <c r="A31" s="260">
        <f t="shared" si="0"/>
        <v>45672</v>
      </c>
      <c r="B31" s="55">
        <f t="shared" si="1"/>
        <v>25</v>
      </c>
      <c r="C31" s="85" t="s">
        <v>723</v>
      </c>
      <c r="D31" s="86"/>
      <c r="E31" s="88"/>
      <c r="F31" s="86" t="s">
        <v>17</v>
      </c>
      <c r="G31" s="85" t="s">
        <v>32</v>
      </c>
      <c r="I31" s="90"/>
    </row>
    <row r="32" spans="1:9" s="57" customFormat="1" ht="42.75" x14ac:dyDescent="0.2">
      <c r="A32" s="260">
        <f t="shared" si="0"/>
        <v>45672</v>
      </c>
      <c r="B32" s="55">
        <f t="shared" si="1"/>
        <v>26</v>
      </c>
      <c r="C32" s="85" t="s">
        <v>725</v>
      </c>
      <c r="D32" s="86"/>
      <c r="E32" s="88"/>
      <c r="F32" s="86" t="s">
        <v>17</v>
      </c>
      <c r="G32" s="85" t="s">
        <v>32</v>
      </c>
      <c r="I32" s="90"/>
    </row>
    <row r="33" spans="1:9" s="57" customFormat="1" ht="42.75" x14ac:dyDescent="0.2">
      <c r="A33" s="260">
        <f t="shared" si="0"/>
        <v>45672</v>
      </c>
      <c r="B33" s="55">
        <f t="shared" si="1"/>
        <v>27</v>
      </c>
      <c r="C33" s="85" t="s">
        <v>726</v>
      </c>
      <c r="D33" s="86"/>
      <c r="E33" s="88"/>
      <c r="F33" s="86" t="s">
        <v>17</v>
      </c>
      <c r="G33" s="85" t="s">
        <v>32</v>
      </c>
      <c r="I33" s="90"/>
    </row>
    <row r="34" spans="1:9" s="57" customFormat="1" ht="42.75" x14ac:dyDescent="0.2">
      <c r="A34" s="260">
        <f t="shared" si="0"/>
        <v>45672</v>
      </c>
      <c r="B34" s="55">
        <f t="shared" si="1"/>
        <v>28</v>
      </c>
      <c r="C34" s="85" t="s">
        <v>727</v>
      </c>
      <c r="D34" s="86"/>
      <c r="E34" s="88"/>
      <c r="F34" s="86" t="s">
        <v>17</v>
      </c>
      <c r="G34" s="85" t="s">
        <v>32</v>
      </c>
      <c r="I34" s="90"/>
    </row>
    <row r="35" spans="1:9" s="57" customFormat="1" ht="42.75" x14ac:dyDescent="0.2">
      <c r="A35" s="260">
        <f t="shared" si="0"/>
        <v>45672</v>
      </c>
      <c r="B35" s="55">
        <f t="shared" si="1"/>
        <v>29</v>
      </c>
      <c r="C35" s="85" t="s">
        <v>728</v>
      </c>
      <c r="D35" s="86"/>
      <c r="E35" s="88"/>
      <c r="F35" s="86" t="s">
        <v>17</v>
      </c>
      <c r="G35" s="85" t="s">
        <v>32</v>
      </c>
      <c r="I35" s="90"/>
    </row>
    <row r="36" spans="1:9" s="57" customFormat="1" ht="28.5" x14ac:dyDescent="0.2">
      <c r="A36" s="260">
        <f t="shared" si="0"/>
        <v>45672</v>
      </c>
      <c r="B36" s="55">
        <f t="shared" si="1"/>
        <v>30</v>
      </c>
      <c r="C36" s="85" t="s">
        <v>729</v>
      </c>
      <c r="D36" s="86"/>
      <c r="E36" s="88"/>
      <c r="F36" s="86" t="s">
        <v>17</v>
      </c>
      <c r="G36" s="85" t="s">
        <v>32</v>
      </c>
      <c r="I36" s="90"/>
    </row>
    <row r="37" spans="1:9" s="57" customFormat="1" ht="57" x14ac:dyDescent="0.2">
      <c r="A37" s="260">
        <f t="shared" si="0"/>
        <v>45672</v>
      </c>
      <c r="B37" s="55">
        <f t="shared" si="1"/>
        <v>31</v>
      </c>
      <c r="C37" s="85" t="s">
        <v>730</v>
      </c>
      <c r="D37" s="86"/>
      <c r="E37" s="88"/>
      <c r="F37" s="86" t="s">
        <v>17</v>
      </c>
      <c r="G37" s="85" t="s">
        <v>32</v>
      </c>
      <c r="I37" s="90"/>
    </row>
    <row r="38" spans="1:9" s="57" customFormat="1" ht="42.75" x14ac:dyDescent="0.2">
      <c r="A38" s="260">
        <f t="shared" si="0"/>
        <v>45672</v>
      </c>
      <c r="B38" s="55">
        <f t="shared" si="1"/>
        <v>32</v>
      </c>
      <c r="C38" s="85" t="s">
        <v>731</v>
      </c>
      <c r="D38" s="86"/>
      <c r="E38" s="88"/>
      <c r="F38" s="86" t="s">
        <v>17</v>
      </c>
      <c r="G38" s="85" t="s">
        <v>32</v>
      </c>
      <c r="I38" s="90"/>
    </row>
    <row r="39" spans="1:9" s="57" customFormat="1" ht="42.75" x14ac:dyDescent="0.2">
      <c r="A39" s="260">
        <f t="shared" si="0"/>
        <v>45672</v>
      </c>
      <c r="B39" s="55">
        <f t="shared" si="1"/>
        <v>33</v>
      </c>
      <c r="C39" s="85" t="s">
        <v>736</v>
      </c>
      <c r="D39" s="86"/>
      <c r="E39" s="88"/>
      <c r="F39" s="86" t="s">
        <v>17</v>
      </c>
      <c r="G39" s="85" t="s">
        <v>32</v>
      </c>
      <c r="I39" s="90"/>
    </row>
    <row r="40" spans="1:9" s="57" customFormat="1" ht="28.5" x14ac:dyDescent="0.2">
      <c r="A40" s="260">
        <f t="shared" si="0"/>
        <v>45672</v>
      </c>
      <c r="B40" s="55">
        <f t="shared" si="1"/>
        <v>34</v>
      </c>
      <c r="C40" s="85" t="s">
        <v>737</v>
      </c>
      <c r="D40" s="86"/>
      <c r="E40" s="88"/>
      <c r="F40" s="86" t="s">
        <v>17</v>
      </c>
      <c r="G40" s="85" t="s">
        <v>32</v>
      </c>
      <c r="I40" s="90"/>
    </row>
    <row r="41" spans="1:9" s="57" customFormat="1" ht="42.75" x14ac:dyDescent="0.2">
      <c r="A41" s="260">
        <f t="shared" si="0"/>
        <v>45672</v>
      </c>
      <c r="B41" s="55">
        <f t="shared" si="1"/>
        <v>35</v>
      </c>
      <c r="C41" s="85" t="s">
        <v>741</v>
      </c>
      <c r="D41" s="86"/>
      <c r="E41" s="88"/>
      <c r="F41" s="86" t="s">
        <v>17</v>
      </c>
      <c r="G41" s="85" t="s">
        <v>32</v>
      </c>
      <c r="I41" s="90"/>
    </row>
    <row r="42" spans="1:9" s="57" customFormat="1" ht="28.5" x14ac:dyDescent="0.2">
      <c r="A42" s="260">
        <f t="shared" si="0"/>
        <v>45672</v>
      </c>
      <c r="B42" s="55">
        <f t="shared" si="1"/>
        <v>36</v>
      </c>
      <c r="C42" s="85" t="s">
        <v>742</v>
      </c>
      <c r="D42" s="86"/>
      <c r="E42" s="88"/>
      <c r="F42" s="86" t="s">
        <v>17</v>
      </c>
      <c r="G42" s="85"/>
      <c r="H42" s="1"/>
      <c r="I42" s="90"/>
    </row>
    <row r="43" spans="1:9" s="57" customFormat="1" ht="28.5" x14ac:dyDescent="0.2">
      <c r="A43" s="260">
        <f t="shared" si="0"/>
        <v>45672</v>
      </c>
      <c r="B43" s="55">
        <f t="shared" si="1"/>
        <v>37</v>
      </c>
      <c r="C43" s="85" t="s">
        <v>743</v>
      </c>
      <c r="D43" s="86"/>
      <c r="E43" s="88"/>
      <c r="F43" s="86" t="s">
        <v>17</v>
      </c>
      <c r="G43" s="85"/>
      <c r="I43" s="90"/>
    </row>
    <row r="44" spans="1:9" s="57" customFormat="1" x14ac:dyDescent="0.2">
      <c r="A44" s="260">
        <f t="shared" si="0"/>
        <v>45672</v>
      </c>
      <c r="B44" s="55">
        <f t="shared" si="1"/>
        <v>38</v>
      </c>
      <c r="C44" s="85" t="s">
        <v>748</v>
      </c>
      <c r="D44" s="86"/>
      <c r="E44" s="88"/>
      <c r="F44" s="86" t="s">
        <v>17</v>
      </c>
      <c r="G44" s="85" t="s">
        <v>32</v>
      </c>
      <c r="I44" s="90"/>
    </row>
    <row r="45" spans="1:9" s="57" customFormat="1" x14ac:dyDescent="0.2">
      <c r="A45" s="260">
        <f t="shared" si="0"/>
        <v>45672</v>
      </c>
      <c r="B45" s="55">
        <f t="shared" si="1"/>
        <v>39</v>
      </c>
      <c r="C45" s="85" t="s">
        <v>749</v>
      </c>
      <c r="D45" s="86"/>
      <c r="E45" s="88"/>
      <c r="F45" s="86" t="s">
        <v>17</v>
      </c>
      <c r="G45" s="85" t="s">
        <v>32</v>
      </c>
      <c r="I45" s="90"/>
    </row>
    <row r="46" spans="1:9" x14ac:dyDescent="0.2">
      <c r="A46" s="615" t="s">
        <v>7</v>
      </c>
      <c r="B46" s="615"/>
      <c r="C46" s="615"/>
      <c r="D46" s="615"/>
      <c r="E46" s="615"/>
      <c r="F46" s="615"/>
      <c r="G46" s="615"/>
    </row>
    <row r="48" spans="1:9" x14ac:dyDescent="0.2">
      <c r="A48" s="637" t="s">
        <v>365</v>
      </c>
      <c r="B48" s="637"/>
      <c r="C48" s="637"/>
      <c r="D48" s="637"/>
      <c r="E48" s="637"/>
      <c r="F48" s="637"/>
      <c r="G48" s="637"/>
    </row>
    <row r="49" spans="1:10" x14ac:dyDescent="0.2">
      <c r="F49" s="1"/>
      <c r="I49" s="102"/>
    </row>
    <row r="50" spans="1:10" x14ac:dyDescent="0.2">
      <c r="D50" s="626"/>
      <c r="E50" s="626"/>
      <c r="F50" s="626"/>
      <c r="H50" s="627"/>
      <c r="I50" s="627"/>
    </row>
    <row r="51" spans="1:10" x14ac:dyDescent="0.2">
      <c r="A51" s="6" t="s">
        <v>10</v>
      </c>
      <c r="B51" s="6"/>
      <c r="D51" s="622" t="s">
        <v>12</v>
      </c>
      <c r="E51" s="622"/>
      <c r="F51" s="622"/>
      <c r="G51" s="6" t="s">
        <v>14</v>
      </c>
    </row>
    <row r="52" spans="1:10" x14ac:dyDescent="0.2">
      <c r="A52" s="1" t="s">
        <v>11</v>
      </c>
      <c r="D52" s="626" t="s">
        <v>13</v>
      </c>
      <c r="E52" s="626"/>
      <c r="F52" s="626"/>
      <c r="G52" s="1" t="s">
        <v>15</v>
      </c>
    </row>
    <row r="54" spans="1:10" x14ac:dyDescent="0.2">
      <c r="I54" s="102"/>
    </row>
    <row r="55" spans="1:10" x14ac:dyDescent="0.2">
      <c r="I55" s="627"/>
      <c r="J55" s="627"/>
    </row>
    <row r="56" spans="1:10" x14ac:dyDescent="0.2">
      <c r="J56" s="6"/>
    </row>
  </sheetData>
  <mergeCells count="15">
    <mergeCell ref="A1:G1"/>
    <mergeCell ref="A2:G2"/>
    <mergeCell ref="A3:G3"/>
    <mergeCell ref="B4:G4"/>
    <mergeCell ref="A5:B6"/>
    <mergeCell ref="C5:E5"/>
    <mergeCell ref="F5:F6"/>
    <mergeCell ref="G5:G6"/>
    <mergeCell ref="I55:J55"/>
    <mergeCell ref="A46:G46"/>
    <mergeCell ref="A48:G48"/>
    <mergeCell ref="D50:F50"/>
    <mergeCell ref="H50:I50"/>
    <mergeCell ref="D51:F51"/>
    <mergeCell ref="D52:F52"/>
  </mergeCells>
  <conditionalFormatting sqref="D7 D9 D15:D16 D18 D26:D45">
    <cfRule type="cellIs" dxfId="27378" priority="320" operator="equal">
      <formula>"CATNES"</formula>
    </cfRule>
    <cfRule type="cellIs" dxfId="27377" priority="321" operator="equal">
      <formula>"FINANCE"</formula>
    </cfRule>
    <cfRule type="cellIs" dxfId="27376" priority="322" operator="equal">
      <formula>"ADMIN"</formula>
    </cfRule>
    <cfRule type="cellIs" dxfId="27375" priority="323" operator="equal">
      <formula>"ENG'G"</formula>
    </cfRule>
    <cfRule type="cellIs" dxfId="27374" priority="324" operator="equal">
      <formula>"BAC"</formula>
    </cfRule>
    <cfRule type="cellIs" dxfId="27373" priority="325" operator="equal">
      <formula>"BAC"</formula>
    </cfRule>
    <cfRule type="cellIs" dxfId="27372" priority="326" operator="equal">
      <formula>"OMS"</formula>
    </cfRule>
    <cfRule type="cellIs" dxfId="27371" priority="327" operator="equal">
      <formula>"BAC"</formula>
    </cfRule>
    <cfRule type="cellIs" dxfId="27370" priority="328" operator="equal">
      <formula>"OMS"</formula>
    </cfRule>
    <cfRule type="cellIs" dxfId="27369" priority="329" operator="equal">
      <formula>"BAC"</formula>
    </cfRule>
    <cfRule type="cellIs" dxfId="27368" priority="330" operator="equal">
      <formula>"OMS"</formula>
    </cfRule>
  </conditionalFormatting>
  <conditionalFormatting sqref="F7">
    <cfRule type="cellIs" dxfId="27367" priority="315" operator="equal">
      <formula>"MME"</formula>
    </cfRule>
    <cfRule type="cellIs" dxfId="27366" priority="316" operator="equal">
      <formula>"VMM"</formula>
    </cfRule>
    <cfRule type="cellIs" dxfId="27365" priority="317" operator="equal">
      <formula>"VEP"</formula>
    </cfRule>
    <cfRule type="cellIs" dxfId="27364" priority="318" operator="equal">
      <formula>"LFCP"</formula>
    </cfRule>
    <cfRule type="cellIs" dxfId="27363" priority="319" operator="equal">
      <formula>"BPB"</formula>
    </cfRule>
  </conditionalFormatting>
  <conditionalFormatting sqref="D22">
    <cfRule type="cellIs" dxfId="27362" priority="304" operator="equal">
      <formula>"CATNES"</formula>
    </cfRule>
    <cfRule type="cellIs" dxfId="27361" priority="305" operator="equal">
      <formula>"FINANCE"</formula>
    </cfRule>
    <cfRule type="cellIs" dxfId="27360" priority="306" operator="equal">
      <formula>"ADMIN"</formula>
    </cfRule>
    <cfRule type="cellIs" dxfId="27359" priority="307" operator="equal">
      <formula>"ENG'G"</formula>
    </cfRule>
    <cfRule type="cellIs" dxfId="27358" priority="308" operator="equal">
      <formula>"BAC"</formula>
    </cfRule>
    <cfRule type="cellIs" dxfId="27357" priority="309" operator="equal">
      <formula>"BAC"</formula>
    </cfRule>
    <cfRule type="cellIs" dxfId="27356" priority="310" operator="equal">
      <formula>"OMS"</formula>
    </cfRule>
    <cfRule type="cellIs" dxfId="27355" priority="311" operator="equal">
      <formula>"BAC"</formula>
    </cfRule>
    <cfRule type="cellIs" dxfId="27354" priority="312" operator="equal">
      <formula>"OMS"</formula>
    </cfRule>
    <cfRule type="cellIs" dxfId="27353" priority="313" operator="equal">
      <formula>"BAC"</formula>
    </cfRule>
    <cfRule type="cellIs" dxfId="27352" priority="314" operator="equal">
      <formula>"OMS"</formula>
    </cfRule>
  </conditionalFormatting>
  <conditionalFormatting sqref="D8">
    <cfRule type="cellIs" dxfId="27351" priority="293" operator="equal">
      <formula>"CATNES"</formula>
    </cfRule>
    <cfRule type="cellIs" dxfId="27350" priority="294" operator="equal">
      <formula>"FINANCE"</formula>
    </cfRule>
    <cfRule type="cellIs" dxfId="27349" priority="295" operator="equal">
      <formula>"ADMIN"</formula>
    </cfRule>
    <cfRule type="cellIs" dxfId="27348" priority="296" operator="equal">
      <formula>"ENG'G"</formula>
    </cfRule>
    <cfRule type="cellIs" dxfId="27347" priority="297" operator="equal">
      <formula>"BAC"</formula>
    </cfRule>
    <cfRule type="cellIs" dxfId="27346" priority="298" operator="equal">
      <formula>"BAC"</formula>
    </cfRule>
    <cfRule type="cellIs" dxfId="27345" priority="299" operator="equal">
      <formula>"OMS"</formula>
    </cfRule>
    <cfRule type="cellIs" dxfId="27344" priority="300" operator="equal">
      <formula>"BAC"</formula>
    </cfRule>
    <cfRule type="cellIs" dxfId="27343" priority="301" operator="equal">
      <formula>"OMS"</formula>
    </cfRule>
    <cfRule type="cellIs" dxfId="27342" priority="302" operator="equal">
      <formula>"BAC"</formula>
    </cfRule>
    <cfRule type="cellIs" dxfId="27341" priority="303" operator="equal">
      <formula>"OMS"</formula>
    </cfRule>
  </conditionalFormatting>
  <conditionalFormatting sqref="D10">
    <cfRule type="cellIs" dxfId="27340" priority="282" operator="equal">
      <formula>"CATNES"</formula>
    </cfRule>
    <cfRule type="cellIs" dxfId="27339" priority="283" operator="equal">
      <formula>"FINANCE"</formula>
    </cfRule>
    <cfRule type="cellIs" dxfId="27338" priority="284" operator="equal">
      <formula>"ADMIN"</formula>
    </cfRule>
    <cfRule type="cellIs" dxfId="27337" priority="285" operator="equal">
      <formula>"ENG'G"</formula>
    </cfRule>
    <cfRule type="cellIs" dxfId="27336" priority="286" operator="equal">
      <formula>"BAC"</formula>
    </cfRule>
    <cfRule type="cellIs" dxfId="27335" priority="287" operator="equal">
      <formula>"BAC"</formula>
    </cfRule>
    <cfRule type="cellIs" dxfId="27334" priority="288" operator="equal">
      <formula>"OMS"</formula>
    </cfRule>
    <cfRule type="cellIs" dxfId="27333" priority="289" operator="equal">
      <formula>"BAC"</formula>
    </cfRule>
    <cfRule type="cellIs" dxfId="27332" priority="290" operator="equal">
      <formula>"OMS"</formula>
    </cfRule>
    <cfRule type="cellIs" dxfId="27331" priority="291" operator="equal">
      <formula>"BAC"</formula>
    </cfRule>
    <cfRule type="cellIs" dxfId="27330" priority="292" operator="equal">
      <formula>"OMS"</formula>
    </cfRule>
  </conditionalFormatting>
  <conditionalFormatting sqref="D11">
    <cfRule type="cellIs" dxfId="27329" priority="271" operator="equal">
      <formula>"CATNES"</formula>
    </cfRule>
    <cfRule type="cellIs" dxfId="27328" priority="272" operator="equal">
      <formula>"FINANCE"</formula>
    </cfRule>
    <cfRule type="cellIs" dxfId="27327" priority="273" operator="equal">
      <formula>"ADMIN"</formula>
    </cfRule>
    <cfRule type="cellIs" dxfId="27326" priority="274" operator="equal">
      <formula>"ENG'G"</formula>
    </cfRule>
    <cfRule type="cellIs" dxfId="27325" priority="275" operator="equal">
      <formula>"BAC"</formula>
    </cfRule>
    <cfRule type="cellIs" dxfId="27324" priority="276" operator="equal">
      <formula>"BAC"</formula>
    </cfRule>
    <cfRule type="cellIs" dxfId="27323" priority="277" operator="equal">
      <formula>"OMS"</formula>
    </cfRule>
    <cfRule type="cellIs" dxfId="27322" priority="278" operator="equal">
      <formula>"BAC"</formula>
    </cfRule>
    <cfRule type="cellIs" dxfId="27321" priority="279" operator="equal">
      <formula>"OMS"</formula>
    </cfRule>
    <cfRule type="cellIs" dxfId="27320" priority="280" operator="equal">
      <formula>"BAC"</formula>
    </cfRule>
    <cfRule type="cellIs" dxfId="27319" priority="281" operator="equal">
      <formula>"OMS"</formula>
    </cfRule>
  </conditionalFormatting>
  <conditionalFormatting sqref="D13">
    <cfRule type="cellIs" dxfId="27318" priority="260" operator="equal">
      <formula>"CATNES"</formula>
    </cfRule>
    <cfRule type="cellIs" dxfId="27317" priority="261" operator="equal">
      <formula>"FINANCE"</formula>
    </cfRule>
    <cfRule type="cellIs" dxfId="27316" priority="262" operator="equal">
      <formula>"ADMIN"</formula>
    </cfRule>
    <cfRule type="cellIs" dxfId="27315" priority="263" operator="equal">
      <formula>"ENG'G"</formula>
    </cfRule>
    <cfRule type="cellIs" dxfId="27314" priority="264" operator="equal">
      <formula>"BAC"</formula>
    </cfRule>
    <cfRule type="cellIs" dxfId="27313" priority="265" operator="equal">
      <formula>"BAC"</formula>
    </cfRule>
    <cfRule type="cellIs" dxfId="27312" priority="266" operator="equal">
      <formula>"OMS"</formula>
    </cfRule>
    <cfRule type="cellIs" dxfId="27311" priority="267" operator="equal">
      <formula>"BAC"</formula>
    </cfRule>
    <cfRule type="cellIs" dxfId="27310" priority="268" operator="equal">
      <formula>"OMS"</formula>
    </cfRule>
    <cfRule type="cellIs" dxfId="27309" priority="269" operator="equal">
      <formula>"BAC"</formula>
    </cfRule>
    <cfRule type="cellIs" dxfId="27308" priority="270" operator="equal">
      <formula>"OMS"</formula>
    </cfRule>
  </conditionalFormatting>
  <conditionalFormatting sqref="D14">
    <cfRule type="cellIs" dxfId="27307" priority="249" operator="equal">
      <formula>"CATNES"</formula>
    </cfRule>
    <cfRule type="cellIs" dxfId="27306" priority="250" operator="equal">
      <formula>"FINANCE"</formula>
    </cfRule>
    <cfRule type="cellIs" dxfId="27305" priority="251" operator="equal">
      <formula>"ADMIN"</formula>
    </cfRule>
    <cfRule type="cellIs" dxfId="27304" priority="252" operator="equal">
      <formula>"ENG'G"</formula>
    </cfRule>
    <cfRule type="cellIs" dxfId="27303" priority="253" operator="equal">
      <formula>"BAC"</formula>
    </cfRule>
    <cfRule type="cellIs" dxfId="27302" priority="254" operator="equal">
      <formula>"BAC"</formula>
    </cfRule>
    <cfRule type="cellIs" dxfId="27301" priority="255" operator="equal">
      <formula>"OMS"</formula>
    </cfRule>
    <cfRule type="cellIs" dxfId="27300" priority="256" operator="equal">
      <formula>"BAC"</formula>
    </cfRule>
    <cfRule type="cellIs" dxfId="27299" priority="257" operator="equal">
      <formula>"OMS"</formula>
    </cfRule>
    <cfRule type="cellIs" dxfId="27298" priority="258" operator="equal">
      <formula>"BAC"</formula>
    </cfRule>
    <cfRule type="cellIs" dxfId="27297" priority="259" operator="equal">
      <formula>"OMS"</formula>
    </cfRule>
  </conditionalFormatting>
  <conditionalFormatting sqref="D12">
    <cfRule type="cellIs" dxfId="27296" priority="238" operator="equal">
      <formula>"CATNES"</formula>
    </cfRule>
    <cfRule type="cellIs" dxfId="27295" priority="239" operator="equal">
      <formula>"FINANCE"</formula>
    </cfRule>
    <cfRule type="cellIs" dxfId="27294" priority="240" operator="equal">
      <formula>"ADMIN"</formula>
    </cfRule>
    <cfRule type="cellIs" dxfId="27293" priority="241" operator="equal">
      <formula>"ENG'G"</formula>
    </cfRule>
    <cfRule type="cellIs" dxfId="27292" priority="242" operator="equal">
      <formula>"BAC"</formula>
    </cfRule>
    <cfRule type="cellIs" dxfId="27291" priority="243" operator="equal">
      <formula>"BAC"</formula>
    </cfRule>
    <cfRule type="cellIs" dxfId="27290" priority="244" operator="equal">
      <formula>"OMS"</formula>
    </cfRule>
    <cfRule type="cellIs" dxfId="27289" priority="245" operator="equal">
      <formula>"BAC"</formula>
    </cfRule>
    <cfRule type="cellIs" dxfId="27288" priority="246" operator="equal">
      <formula>"OMS"</formula>
    </cfRule>
    <cfRule type="cellIs" dxfId="27287" priority="247" operator="equal">
      <formula>"BAC"</formula>
    </cfRule>
    <cfRule type="cellIs" dxfId="27286" priority="248" operator="equal">
      <formula>"OMS"</formula>
    </cfRule>
  </conditionalFormatting>
  <conditionalFormatting sqref="D17">
    <cfRule type="cellIs" dxfId="27285" priority="227" operator="equal">
      <formula>"CATNES"</formula>
    </cfRule>
    <cfRule type="cellIs" dxfId="27284" priority="228" operator="equal">
      <formula>"FINANCE"</formula>
    </cfRule>
    <cfRule type="cellIs" dxfId="27283" priority="229" operator="equal">
      <formula>"ADMIN"</formula>
    </cfRule>
    <cfRule type="cellIs" dxfId="27282" priority="230" operator="equal">
      <formula>"ENG'G"</formula>
    </cfRule>
    <cfRule type="cellIs" dxfId="27281" priority="231" operator="equal">
      <formula>"BAC"</formula>
    </cfRule>
    <cfRule type="cellIs" dxfId="27280" priority="232" operator="equal">
      <formula>"BAC"</formula>
    </cfRule>
    <cfRule type="cellIs" dxfId="27279" priority="233" operator="equal">
      <formula>"OMS"</formula>
    </cfRule>
    <cfRule type="cellIs" dxfId="27278" priority="234" operator="equal">
      <formula>"BAC"</formula>
    </cfRule>
    <cfRule type="cellIs" dxfId="27277" priority="235" operator="equal">
      <formula>"OMS"</formula>
    </cfRule>
    <cfRule type="cellIs" dxfId="27276" priority="236" operator="equal">
      <formula>"BAC"</formula>
    </cfRule>
    <cfRule type="cellIs" dxfId="27275" priority="237" operator="equal">
      <formula>"OMS"</formula>
    </cfRule>
  </conditionalFormatting>
  <conditionalFormatting sqref="D19">
    <cfRule type="cellIs" dxfId="27274" priority="216" operator="equal">
      <formula>"CATNES"</formula>
    </cfRule>
    <cfRule type="cellIs" dxfId="27273" priority="217" operator="equal">
      <formula>"FINANCE"</formula>
    </cfRule>
    <cfRule type="cellIs" dxfId="27272" priority="218" operator="equal">
      <formula>"ADMIN"</formula>
    </cfRule>
    <cfRule type="cellIs" dxfId="27271" priority="219" operator="equal">
      <formula>"ENG'G"</formula>
    </cfRule>
    <cfRule type="cellIs" dxfId="27270" priority="220" operator="equal">
      <formula>"BAC"</formula>
    </cfRule>
    <cfRule type="cellIs" dxfId="27269" priority="221" operator="equal">
      <formula>"BAC"</formula>
    </cfRule>
    <cfRule type="cellIs" dxfId="27268" priority="222" operator="equal">
      <formula>"OMS"</formula>
    </cfRule>
    <cfRule type="cellIs" dxfId="27267" priority="223" operator="equal">
      <formula>"BAC"</formula>
    </cfRule>
    <cfRule type="cellIs" dxfId="27266" priority="224" operator="equal">
      <formula>"OMS"</formula>
    </cfRule>
    <cfRule type="cellIs" dxfId="27265" priority="225" operator="equal">
      <formula>"BAC"</formula>
    </cfRule>
    <cfRule type="cellIs" dxfId="27264" priority="226" operator="equal">
      <formula>"OMS"</formula>
    </cfRule>
  </conditionalFormatting>
  <conditionalFormatting sqref="D20">
    <cfRule type="cellIs" dxfId="27263" priority="205" operator="equal">
      <formula>"CATNES"</formula>
    </cfRule>
    <cfRule type="cellIs" dxfId="27262" priority="206" operator="equal">
      <formula>"FINANCE"</formula>
    </cfRule>
    <cfRule type="cellIs" dxfId="27261" priority="207" operator="equal">
      <formula>"ADMIN"</formula>
    </cfRule>
    <cfRule type="cellIs" dxfId="27260" priority="208" operator="equal">
      <formula>"ENG'G"</formula>
    </cfRule>
    <cfRule type="cellIs" dxfId="27259" priority="209" operator="equal">
      <formula>"BAC"</formula>
    </cfRule>
    <cfRule type="cellIs" dxfId="27258" priority="210" operator="equal">
      <formula>"BAC"</formula>
    </cfRule>
    <cfRule type="cellIs" dxfId="27257" priority="211" operator="equal">
      <formula>"OMS"</formula>
    </cfRule>
    <cfRule type="cellIs" dxfId="27256" priority="212" operator="equal">
      <formula>"BAC"</formula>
    </cfRule>
    <cfRule type="cellIs" dxfId="27255" priority="213" operator="equal">
      <formula>"OMS"</formula>
    </cfRule>
    <cfRule type="cellIs" dxfId="27254" priority="214" operator="equal">
      <formula>"BAC"</formula>
    </cfRule>
    <cfRule type="cellIs" dxfId="27253" priority="215" operator="equal">
      <formula>"OMS"</formula>
    </cfRule>
  </conditionalFormatting>
  <conditionalFormatting sqref="D21">
    <cfRule type="cellIs" dxfId="27252" priority="194" operator="equal">
      <formula>"CATNES"</formula>
    </cfRule>
    <cfRule type="cellIs" dxfId="27251" priority="195" operator="equal">
      <formula>"FINANCE"</formula>
    </cfRule>
    <cfRule type="cellIs" dxfId="27250" priority="196" operator="equal">
      <formula>"ADMIN"</formula>
    </cfRule>
    <cfRule type="cellIs" dxfId="27249" priority="197" operator="equal">
      <formula>"ENG'G"</formula>
    </cfRule>
    <cfRule type="cellIs" dxfId="27248" priority="198" operator="equal">
      <formula>"BAC"</formula>
    </cfRule>
    <cfRule type="cellIs" dxfId="27247" priority="199" operator="equal">
      <formula>"BAC"</formula>
    </cfRule>
    <cfRule type="cellIs" dxfId="27246" priority="200" operator="equal">
      <formula>"OMS"</formula>
    </cfRule>
    <cfRule type="cellIs" dxfId="27245" priority="201" operator="equal">
      <formula>"BAC"</formula>
    </cfRule>
    <cfRule type="cellIs" dxfId="27244" priority="202" operator="equal">
      <formula>"OMS"</formula>
    </cfRule>
    <cfRule type="cellIs" dxfId="27243" priority="203" operator="equal">
      <formula>"BAC"</formula>
    </cfRule>
    <cfRule type="cellIs" dxfId="27242" priority="204" operator="equal">
      <formula>"OMS"</formula>
    </cfRule>
  </conditionalFormatting>
  <conditionalFormatting sqref="D23">
    <cfRule type="cellIs" dxfId="27241" priority="183" operator="equal">
      <formula>"CATNES"</formula>
    </cfRule>
    <cfRule type="cellIs" dxfId="27240" priority="184" operator="equal">
      <formula>"FINANCE"</formula>
    </cfRule>
    <cfRule type="cellIs" dxfId="27239" priority="185" operator="equal">
      <formula>"ADMIN"</formula>
    </cfRule>
    <cfRule type="cellIs" dxfId="27238" priority="186" operator="equal">
      <formula>"ENG'G"</formula>
    </cfRule>
    <cfRule type="cellIs" dxfId="27237" priority="187" operator="equal">
      <formula>"BAC"</formula>
    </cfRule>
    <cfRule type="cellIs" dxfId="27236" priority="188" operator="equal">
      <formula>"BAC"</formula>
    </cfRule>
    <cfRule type="cellIs" dxfId="27235" priority="189" operator="equal">
      <formula>"OMS"</formula>
    </cfRule>
    <cfRule type="cellIs" dxfId="27234" priority="190" operator="equal">
      <formula>"BAC"</formula>
    </cfRule>
    <cfRule type="cellIs" dxfId="27233" priority="191" operator="equal">
      <formula>"OMS"</formula>
    </cfRule>
    <cfRule type="cellIs" dxfId="27232" priority="192" operator="equal">
      <formula>"BAC"</formula>
    </cfRule>
    <cfRule type="cellIs" dxfId="27231" priority="193" operator="equal">
      <formula>"OMS"</formula>
    </cfRule>
  </conditionalFormatting>
  <conditionalFormatting sqref="D24">
    <cfRule type="cellIs" dxfId="27230" priority="172" operator="equal">
      <formula>"CATNES"</formula>
    </cfRule>
    <cfRule type="cellIs" dxfId="27229" priority="173" operator="equal">
      <formula>"FINANCE"</formula>
    </cfRule>
    <cfRule type="cellIs" dxfId="27228" priority="174" operator="equal">
      <formula>"ADMIN"</formula>
    </cfRule>
    <cfRule type="cellIs" dxfId="27227" priority="175" operator="equal">
      <formula>"ENG'G"</formula>
    </cfRule>
    <cfRule type="cellIs" dxfId="27226" priority="176" operator="equal">
      <formula>"BAC"</formula>
    </cfRule>
    <cfRule type="cellIs" dxfId="27225" priority="177" operator="equal">
      <formula>"BAC"</formula>
    </cfRule>
    <cfRule type="cellIs" dxfId="27224" priority="178" operator="equal">
      <formula>"OMS"</formula>
    </cfRule>
    <cfRule type="cellIs" dxfId="27223" priority="179" operator="equal">
      <formula>"BAC"</formula>
    </cfRule>
    <cfRule type="cellIs" dxfId="27222" priority="180" operator="equal">
      <formula>"OMS"</formula>
    </cfRule>
    <cfRule type="cellIs" dxfId="27221" priority="181" operator="equal">
      <formula>"BAC"</formula>
    </cfRule>
    <cfRule type="cellIs" dxfId="27220" priority="182" operator="equal">
      <formula>"OMS"</formula>
    </cfRule>
  </conditionalFormatting>
  <conditionalFormatting sqref="D25">
    <cfRule type="cellIs" dxfId="27219" priority="161" operator="equal">
      <formula>"CATNES"</formula>
    </cfRule>
    <cfRule type="cellIs" dxfId="27218" priority="162" operator="equal">
      <formula>"FINANCE"</formula>
    </cfRule>
    <cfRule type="cellIs" dxfId="27217" priority="163" operator="equal">
      <formula>"ADMIN"</formula>
    </cfRule>
    <cfRule type="cellIs" dxfId="27216" priority="164" operator="equal">
      <formula>"ENG'G"</formula>
    </cfRule>
    <cfRule type="cellIs" dxfId="27215" priority="165" operator="equal">
      <formula>"BAC"</formula>
    </cfRule>
    <cfRule type="cellIs" dxfId="27214" priority="166" operator="equal">
      <formula>"BAC"</formula>
    </cfRule>
    <cfRule type="cellIs" dxfId="27213" priority="167" operator="equal">
      <formula>"OMS"</formula>
    </cfRule>
    <cfRule type="cellIs" dxfId="27212" priority="168" operator="equal">
      <formula>"BAC"</formula>
    </cfRule>
    <cfRule type="cellIs" dxfId="27211" priority="169" operator="equal">
      <formula>"OMS"</formula>
    </cfRule>
    <cfRule type="cellIs" dxfId="27210" priority="170" operator="equal">
      <formula>"BAC"</formula>
    </cfRule>
    <cfRule type="cellIs" dxfId="27209" priority="171" operator="equal">
      <formula>"OMS"</formula>
    </cfRule>
  </conditionalFormatting>
  <conditionalFormatting sqref="F11">
    <cfRule type="cellIs" dxfId="27208" priority="81" operator="equal">
      <formula>"MME"</formula>
    </cfRule>
    <cfRule type="cellIs" dxfId="27207" priority="82" operator="equal">
      <formula>"VMM"</formula>
    </cfRule>
    <cfRule type="cellIs" dxfId="27206" priority="83" operator="equal">
      <formula>"VEP"</formula>
    </cfRule>
    <cfRule type="cellIs" dxfId="27205" priority="84" operator="equal">
      <formula>"LFCP"</formula>
    </cfRule>
    <cfRule type="cellIs" dxfId="27204" priority="85" operator="equal">
      <formula>"BPB"</formula>
    </cfRule>
  </conditionalFormatting>
  <conditionalFormatting sqref="F8:F9">
    <cfRule type="cellIs" dxfId="27203" priority="91" operator="equal">
      <formula>"MME"</formula>
    </cfRule>
    <cfRule type="cellIs" dxfId="27202" priority="92" operator="equal">
      <formula>"VMM"</formula>
    </cfRule>
    <cfRule type="cellIs" dxfId="27201" priority="93" operator="equal">
      <formula>"VEP"</formula>
    </cfRule>
    <cfRule type="cellIs" dxfId="27200" priority="94" operator="equal">
      <formula>"LFCP"</formula>
    </cfRule>
    <cfRule type="cellIs" dxfId="27199" priority="95" operator="equal">
      <formula>"BPB"</formula>
    </cfRule>
  </conditionalFormatting>
  <conditionalFormatting sqref="F42:F43">
    <cfRule type="cellIs" dxfId="27198" priority="96" operator="equal">
      <formula>"MME"</formula>
    </cfRule>
    <cfRule type="cellIs" dxfId="27197" priority="97" operator="equal">
      <formula>"VMM"</formula>
    </cfRule>
    <cfRule type="cellIs" dxfId="27196" priority="98" operator="equal">
      <formula>"VEP"</formula>
    </cfRule>
    <cfRule type="cellIs" dxfId="27195" priority="99" operator="equal">
      <formula>"LFCP"</formula>
    </cfRule>
    <cfRule type="cellIs" dxfId="27194" priority="100" operator="equal">
      <formula>"BPB"</formula>
    </cfRule>
  </conditionalFormatting>
  <conditionalFormatting sqref="F13">
    <cfRule type="cellIs" dxfId="27193" priority="71" operator="equal">
      <formula>"MME"</formula>
    </cfRule>
    <cfRule type="cellIs" dxfId="27192" priority="72" operator="equal">
      <formula>"VMM"</formula>
    </cfRule>
    <cfRule type="cellIs" dxfId="27191" priority="73" operator="equal">
      <formula>"VEP"</formula>
    </cfRule>
    <cfRule type="cellIs" dxfId="27190" priority="74" operator="equal">
      <formula>"LFCP"</formula>
    </cfRule>
    <cfRule type="cellIs" dxfId="27189" priority="75" operator="equal">
      <formula>"BPB"</formula>
    </cfRule>
  </conditionalFormatting>
  <conditionalFormatting sqref="F10">
    <cfRule type="cellIs" dxfId="27188" priority="86" operator="equal">
      <formula>"MME"</formula>
    </cfRule>
    <cfRule type="cellIs" dxfId="27187" priority="87" operator="equal">
      <formula>"VMM"</formula>
    </cfRule>
    <cfRule type="cellIs" dxfId="27186" priority="88" operator="equal">
      <formula>"VEP"</formula>
    </cfRule>
    <cfRule type="cellIs" dxfId="27185" priority="89" operator="equal">
      <formula>"LFCP"</formula>
    </cfRule>
    <cfRule type="cellIs" dxfId="27184" priority="90" operator="equal">
      <formula>"BPB"</formula>
    </cfRule>
  </conditionalFormatting>
  <conditionalFormatting sqref="F14">
    <cfRule type="cellIs" dxfId="27183" priority="66" operator="equal">
      <formula>"MME"</formula>
    </cfRule>
    <cfRule type="cellIs" dxfId="27182" priority="67" operator="equal">
      <formula>"VMM"</formula>
    </cfRule>
    <cfRule type="cellIs" dxfId="27181" priority="68" operator="equal">
      <formula>"VEP"</formula>
    </cfRule>
    <cfRule type="cellIs" dxfId="27180" priority="69" operator="equal">
      <formula>"LFCP"</formula>
    </cfRule>
    <cfRule type="cellIs" dxfId="27179" priority="70" operator="equal">
      <formula>"BPB"</formula>
    </cfRule>
  </conditionalFormatting>
  <conditionalFormatting sqref="F12">
    <cfRule type="cellIs" dxfId="27178" priority="76" operator="equal">
      <formula>"MME"</formula>
    </cfRule>
    <cfRule type="cellIs" dxfId="27177" priority="77" operator="equal">
      <formula>"VMM"</formula>
    </cfRule>
    <cfRule type="cellIs" dxfId="27176" priority="78" operator="equal">
      <formula>"VEP"</formula>
    </cfRule>
    <cfRule type="cellIs" dxfId="27175" priority="79" operator="equal">
      <formula>"LFCP"</formula>
    </cfRule>
    <cfRule type="cellIs" dxfId="27174" priority="80" operator="equal">
      <formula>"BPB"</formula>
    </cfRule>
  </conditionalFormatting>
  <conditionalFormatting sqref="F15">
    <cfRule type="cellIs" dxfId="27173" priority="61" operator="equal">
      <formula>"MME"</formula>
    </cfRule>
    <cfRule type="cellIs" dxfId="27172" priority="62" operator="equal">
      <formula>"VMM"</formula>
    </cfRule>
    <cfRule type="cellIs" dxfId="27171" priority="63" operator="equal">
      <formula>"VEP"</formula>
    </cfRule>
    <cfRule type="cellIs" dxfId="27170" priority="64" operator="equal">
      <formula>"LFCP"</formula>
    </cfRule>
    <cfRule type="cellIs" dxfId="27169" priority="65" operator="equal">
      <formula>"BPB"</formula>
    </cfRule>
  </conditionalFormatting>
  <conditionalFormatting sqref="F20">
    <cfRule type="cellIs" dxfId="27168" priority="56" operator="equal">
      <formula>"MME"</formula>
    </cfRule>
    <cfRule type="cellIs" dxfId="27167" priority="57" operator="equal">
      <formula>"VMM"</formula>
    </cfRule>
    <cfRule type="cellIs" dxfId="27166" priority="58" operator="equal">
      <formula>"VEP"</formula>
    </cfRule>
    <cfRule type="cellIs" dxfId="27165" priority="59" operator="equal">
      <formula>"LFCP"</formula>
    </cfRule>
    <cfRule type="cellIs" dxfId="27164" priority="60" operator="equal">
      <formula>"BPB"</formula>
    </cfRule>
  </conditionalFormatting>
  <conditionalFormatting sqref="F19">
    <cfRule type="cellIs" dxfId="27163" priority="51" operator="equal">
      <formula>"MME"</formula>
    </cfRule>
    <cfRule type="cellIs" dxfId="27162" priority="52" operator="equal">
      <formula>"VMM"</formula>
    </cfRule>
    <cfRule type="cellIs" dxfId="27161" priority="53" operator="equal">
      <formula>"VEP"</formula>
    </cfRule>
    <cfRule type="cellIs" dxfId="27160" priority="54" operator="equal">
      <formula>"LFCP"</formula>
    </cfRule>
    <cfRule type="cellIs" dxfId="27159" priority="55" operator="equal">
      <formula>"BPB"</formula>
    </cfRule>
  </conditionalFormatting>
  <conditionalFormatting sqref="F21:F23">
    <cfRule type="cellIs" dxfId="27158" priority="46" operator="equal">
      <formula>"MME"</formula>
    </cfRule>
    <cfRule type="cellIs" dxfId="27157" priority="47" operator="equal">
      <formula>"VMM"</formula>
    </cfRule>
    <cfRule type="cellIs" dxfId="27156" priority="48" operator="equal">
      <formula>"VEP"</formula>
    </cfRule>
    <cfRule type="cellIs" dxfId="27155" priority="49" operator="equal">
      <formula>"LFCP"</formula>
    </cfRule>
    <cfRule type="cellIs" dxfId="27154" priority="50" operator="equal">
      <formula>"BPB"</formula>
    </cfRule>
  </conditionalFormatting>
  <conditionalFormatting sqref="F24:F26">
    <cfRule type="cellIs" dxfId="27153" priority="41" operator="equal">
      <formula>"MME"</formula>
    </cfRule>
    <cfRule type="cellIs" dxfId="27152" priority="42" operator="equal">
      <formula>"VMM"</formula>
    </cfRule>
    <cfRule type="cellIs" dxfId="27151" priority="43" operator="equal">
      <formula>"VEP"</formula>
    </cfRule>
    <cfRule type="cellIs" dxfId="27150" priority="44" operator="equal">
      <formula>"LFCP"</formula>
    </cfRule>
    <cfRule type="cellIs" dxfId="27149" priority="45" operator="equal">
      <formula>"BPB"</formula>
    </cfRule>
  </conditionalFormatting>
  <conditionalFormatting sqref="F27:F29">
    <cfRule type="cellIs" dxfId="27148" priority="36" operator="equal">
      <formula>"MME"</formula>
    </cfRule>
    <cfRule type="cellIs" dxfId="27147" priority="37" operator="equal">
      <formula>"VMM"</formula>
    </cfRule>
    <cfRule type="cellIs" dxfId="27146" priority="38" operator="equal">
      <formula>"VEP"</formula>
    </cfRule>
    <cfRule type="cellIs" dxfId="27145" priority="39" operator="equal">
      <formula>"LFCP"</formula>
    </cfRule>
    <cfRule type="cellIs" dxfId="27144" priority="40" operator="equal">
      <formula>"BPB"</formula>
    </cfRule>
  </conditionalFormatting>
  <conditionalFormatting sqref="F30:F31">
    <cfRule type="cellIs" dxfId="27143" priority="31" operator="equal">
      <formula>"MME"</formula>
    </cfRule>
    <cfRule type="cellIs" dxfId="27142" priority="32" operator="equal">
      <formula>"VMM"</formula>
    </cfRule>
    <cfRule type="cellIs" dxfId="27141" priority="33" operator="equal">
      <formula>"VEP"</formula>
    </cfRule>
    <cfRule type="cellIs" dxfId="27140" priority="34" operator="equal">
      <formula>"LFCP"</formula>
    </cfRule>
    <cfRule type="cellIs" dxfId="27139" priority="35" operator="equal">
      <formula>"BPB"</formula>
    </cfRule>
  </conditionalFormatting>
  <conditionalFormatting sqref="F32:F34">
    <cfRule type="cellIs" dxfId="27138" priority="26" operator="equal">
      <formula>"MME"</formula>
    </cfRule>
    <cfRule type="cellIs" dxfId="27137" priority="27" operator="equal">
      <formula>"VMM"</formula>
    </cfRule>
    <cfRule type="cellIs" dxfId="27136" priority="28" operator="equal">
      <formula>"VEP"</formula>
    </cfRule>
    <cfRule type="cellIs" dxfId="27135" priority="29" operator="equal">
      <formula>"LFCP"</formula>
    </cfRule>
    <cfRule type="cellIs" dxfId="27134" priority="30" operator="equal">
      <formula>"BPB"</formula>
    </cfRule>
  </conditionalFormatting>
  <conditionalFormatting sqref="F35:F38">
    <cfRule type="cellIs" dxfId="27133" priority="21" operator="equal">
      <formula>"MME"</formula>
    </cfRule>
    <cfRule type="cellIs" dxfId="27132" priority="22" operator="equal">
      <formula>"VMM"</formula>
    </cfRule>
    <cfRule type="cellIs" dxfId="27131" priority="23" operator="equal">
      <formula>"VEP"</formula>
    </cfRule>
    <cfRule type="cellIs" dxfId="27130" priority="24" operator="equal">
      <formula>"LFCP"</formula>
    </cfRule>
    <cfRule type="cellIs" dxfId="27129" priority="25" operator="equal">
      <formula>"BPB"</formula>
    </cfRule>
  </conditionalFormatting>
  <conditionalFormatting sqref="F16:F18">
    <cfRule type="cellIs" dxfId="27128" priority="16" operator="equal">
      <formula>"MME"</formula>
    </cfRule>
    <cfRule type="cellIs" dxfId="27127" priority="17" operator="equal">
      <formula>"VMM"</formula>
    </cfRule>
    <cfRule type="cellIs" dxfId="27126" priority="18" operator="equal">
      <formula>"VEP"</formula>
    </cfRule>
    <cfRule type="cellIs" dxfId="27125" priority="19" operator="equal">
      <formula>"LFCP"</formula>
    </cfRule>
    <cfRule type="cellIs" dxfId="27124" priority="20" operator="equal">
      <formula>"BPB"</formula>
    </cfRule>
  </conditionalFormatting>
  <conditionalFormatting sqref="F39">
    <cfRule type="cellIs" dxfId="27123" priority="11" operator="equal">
      <formula>"MME"</formula>
    </cfRule>
    <cfRule type="cellIs" dxfId="27122" priority="12" operator="equal">
      <formula>"VMM"</formula>
    </cfRule>
    <cfRule type="cellIs" dxfId="27121" priority="13" operator="equal">
      <formula>"VEP"</formula>
    </cfRule>
    <cfRule type="cellIs" dxfId="27120" priority="14" operator="equal">
      <formula>"LFCP"</formula>
    </cfRule>
    <cfRule type="cellIs" dxfId="27119" priority="15" operator="equal">
      <formula>"BPB"</formula>
    </cfRule>
  </conditionalFormatting>
  <conditionalFormatting sqref="F40:F41">
    <cfRule type="cellIs" dxfId="27118" priority="6" operator="equal">
      <formula>"MME"</formula>
    </cfRule>
    <cfRule type="cellIs" dxfId="27117" priority="7" operator="equal">
      <formula>"VMM"</formula>
    </cfRule>
    <cfRule type="cellIs" dxfId="27116" priority="8" operator="equal">
      <formula>"VEP"</formula>
    </cfRule>
    <cfRule type="cellIs" dxfId="27115" priority="9" operator="equal">
      <formula>"LFCP"</formula>
    </cfRule>
    <cfRule type="cellIs" dxfId="27114" priority="10" operator="equal">
      <formula>"BPB"</formula>
    </cfRule>
  </conditionalFormatting>
  <conditionalFormatting sqref="F44:F45">
    <cfRule type="cellIs" dxfId="27113" priority="1" operator="equal">
      <formula>"MME"</formula>
    </cfRule>
    <cfRule type="cellIs" dxfId="27112" priority="2" operator="equal">
      <formula>"VMM"</formula>
    </cfRule>
    <cfRule type="cellIs" dxfId="27111" priority="3" operator="equal">
      <formula>"VEP"</formula>
    </cfRule>
    <cfRule type="cellIs" dxfId="27110" priority="4" operator="equal">
      <formula>"LFCP"</formula>
    </cfRule>
    <cfRule type="cellIs" dxfId="2710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F727B57-DFA6-46C7-8FBF-725E46A35740}">
          <x14:formula1>
            <xm:f>DropdownLIST!$A$2:$A$7</xm:f>
          </x14:formula1>
          <xm:sqref>F7:F45</xm:sqref>
        </x14:dataValidation>
        <x14:dataValidation type="list" allowBlank="1" showInputMessage="1" showErrorMessage="1" xr:uid="{883BEF07-01C2-4959-9E3C-72D9C7A816C8}">
          <x14:formula1>
            <xm:f>DropdownLIST!$A$11:$A$17</xm:f>
          </x14:formula1>
          <xm:sqref>D7:D45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2353-72DB-434F-B649-8CEF374CB047}">
  <sheetPr codeName="Sheet12">
    <pageSetUpPr fitToPage="1"/>
  </sheetPr>
  <dimension ref="A1:J46"/>
  <sheetViews>
    <sheetView topLeftCell="A12"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04"/>
    <col min="7" max="7" width="23.25" style="1" customWidth="1"/>
    <col min="8" max="16384" width="9" style="1"/>
  </cols>
  <sheetData>
    <row r="1" spans="1:9" ht="15.75" x14ac:dyDescent="0.2">
      <c r="A1" s="620" t="s">
        <v>0</v>
      </c>
      <c r="B1" s="620"/>
      <c r="C1" s="620"/>
      <c r="D1" s="620"/>
      <c r="E1" s="620"/>
      <c r="F1" s="620"/>
      <c r="G1" s="620"/>
    </row>
    <row r="2" spans="1:9" x14ac:dyDescent="0.2">
      <c r="A2" s="621">
        <v>45673</v>
      </c>
      <c r="B2" s="621"/>
      <c r="C2" s="621"/>
      <c r="D2" s="621"/>
      <c r="E2" s="621"/>
      <c r="F2" s="621"/>
      <c r="G2" s="621"/>
    </row>
    <row r="3" spans="1:9" x14ac:dyDescent="0.2">
      <c r="A3" s="622" t="str">
        <f>TEXT(A2,"DDDD")</f>
        <v>Thursday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ht="28.5" x14ac:dyDescent="0.2">
      <c r="A7" s="54">
        <f>A2</f>
        <v>45673</v>
      </c>
      <c r="B7" s="55">
        <v>1</v>
      </c>
      <c r="C7" s="85" t="s">
        <v>752</v>
      </c>
      <c r="D7" s="86"/>
      <c r="E7" s="87"/>
      <c r="F7" s="86" t="s">
        <v>17</v>
      </c>
      <c r="G7" s="85" t="s">
        <v>169</v>
      </c>
    </row>
    <row r="8" spans="1:9" s="57" customFormat="1" ht="57" x14ac:dyDescent="0.2">
      <c r="A8" s="54">
        <f>A7</f>
        <v>45673</v>
      </c>
      <c r="B8" s="55">
        <f>B7+1</f>
        <v>2</v>
      </c>
      <c r="C8" s="85" t="s">
        <v>754</v>
      </c>
      <c r="D8" s="86"/>
      <c r="E8" s="87"/>
      <c r="F8" s="86" t="s">
        <v>17</v>
      </c>
      <c r="G8" s="85" t="s">
        <v>169</v>
      </c>
    </row>
    <row r="9" spans="1:9" s="57" customFormat="1" ht="28.5" x14ac:dyDescent="0.2">
      <c r="A9" s="54">
        <f t="shared" ref="A9:A35" si="0">A8</f>
        <v>45673</v>
      </c>
      <c r="B9" s="55">
        <f t="shared" ref="B9:B35" si="1">B8+1</f>
        <v>3</v>
      </c>
      <c r="C9" s="85" t="s">
        <v>753</v>
      </c>
      <c r="D9" s="86"/>
      <c r="E9" s="87"/>
      <c r="F9" s="86" t="s">
        <v>17</v>
      </c>
      <c r="G9" s="85" t="s">
        <v>169</v>
      </c>
    </row>
    <row r="10" spans="1:9" s="57" customFormat="1" ht="42.75" x14ac:dyDescent="0.2">
      <c r="A10" s="54">
        <f t="shared" si="0"/>
        <v>45673</v>
      </c>
      <c r="B10" s="55">
        <f t="shared" si="1"/>
        <v>4</v>
      </c>
      <c r="C10" s="85" t="s">
        <v>755</v>
      </c>
      <c r="D10" s="86"/>
      <c r="E10" s="87"/>
      <c r="F10" s="86" t="s">
        <v>17</v>
      </c>
      <c r="G10" s="85" t="s">
        <v>169</v>
      </c>
    </row>
    <row r="11" spans="1:9" s="57" customFormat="1" ht="85.5" x14ac:dyDescent="0.2">
      <c r="A11" s="54">
        <f t="shared" si="0"/>
        <v>45673</v>
      </c>
      <c r="B11" s="55">
        <f t="shared" si="1"/>
        <v>5</v>
      </c>
      <c r="C11" s="85" t="s">
        <v>756</v>
      </c>
      <c r="D11" s="86"/>
      <c r="E11" s="87"/>
      <c r="F11" s="86" t="s">
        <v>17</v>
      </c>
      <c r="G11" s="85" t="s">
        <v>169</v>
      </c>
    </row>
    <row r="12" spans="1:9" s="57" customFormat="1" ht="28.5" x14ac:dyDescent="0.2">
      <c r="A12" s="54">
        <f t="shared" si="0"/>
        <v>45673</v>
      </c>
      <c r="B12" s="55">
        <f t="shared" si="1"/>
        <v>6</v>
      </c>
      <c r="C12" s="85" t="s">
        <v>760</v>
      </c>
      <c r="D12" s="86"/>
      <c r="E12" s="87"/>
      <c r="F12" s="86" t="s">
        <v>17</v>
      </c>
      <c r="G12" s="85" t="s">
        <v>169</v>
      </c>
    </row>
    <row r="13" spans="1:9" s="57" customFormat="1" ht="42.75" x14ac:dyDescent="0.2">
      <c r="A13" s="54">
        <f t="shared" si="0"/>
        <v>45673</v>
      </c>
      <c r="B13" s="55">
        <f t="shared" si="1"/>
        <v>7</v>
      </c>
      <c r="C13" s="83" t="s">
        <v>761</v>
      </c>
      <c r="D13" s="86"/>
      <c r="E13" s="87"/>
      <c r="F13" s="86" t="s">
        <v>17</v>
      </c>
      <c r="G13" s="85"/>
    </row>
    <row r="14" spans="1:9" s="57" customFormat="1" ht="28.5" x14ac:dyDescent="0.2">
      <c r="A14" s="54">
        <f t="shared" si="0"/>
        <v>45673</v>
      </c>
      <c r="B14" s="55">
        <f t="shared" si="1"/>
        <v>8</v>
      </c>
      <c r="C14" s="85" t="s">
        <v>762</v>
      </c>
      <c r="D14" s="86"/>
      <c r="E14" s="87"/>
      <c r="F14" s="86" t="s">
        <v>17</v>
      </c>
      <c r="G14" s="85" t="s">
        <v>169</v>
      </c>
    </row>
    <row r="15" spans="1:9" s="57" customFormat="1" ht="57" x14ac:dyDescent="0.2">
      <c r="A15" s="54">
        <f t="shared" si="0"/>
        <v>45673</v>
      </c>
      <c r="B15" s="55">
        <f t="shared" si="1"/>
        <v>9</v>
      </c>
      <c r="C15" s="91" t="s">
        <v>763</v>
      </c>
      <c r="D15" s="86"/>
      <c r="E15" s="87"/>
      <c r="F15" s="86" t="s">
        <v>17</v>
      </c>
      <c r="G15" s="85" t="s">
        <v>169</v>
      </c>
    </row>
    <row r="16" spans="1:9" s="57" customFormat="1" ht="57" x14ac:dyDescent="0.2">
      <c r="A16" s="54">
        <f t="shared" si="0"/>
        <v>45673</v>
      </c>
      <c r="B16" s="55">
        <f t="shared" si="1"/>
        <v>10</v>
      </c>
      <c r="C16" s="85" t="s">
        <v>764</v>
      </c>
      <c r="D16" s="86"/>
      <c r="E16" s="87"/>
      <c r="F16" s="86" t="s">
        <v>17</v>
      </c>
      <c r="G16" s="85" t="s">
        <v>169</v>
      </c>
      <c r="I16" s="90" t="s">
        <v>490</v>
      </c>
    </row>
    <row r="17" spans="1:9" s="57" customFormat="1" ht="28.5" x14ac:dyDescent="0.2">
      <c r="A17" s="54">
        <f t="shared" si="0"/>
        <v>45673</v>
      </c>
      <c r="B17" s="55">
        <f t="shared" si="1"/>
        <v>11</v>
      </c>
      <c r="C17" s="85" t="s">
        <v>765</v>
      </c>
      <c r="D17" s="86"/>
      <c r="E17" s="87"/>
      <c r="F17" s="86" t="s">
        <v>17</v>
      </c>
      <c r="G17" s="85" t="s">
        <v>169</v>
      </c>
      <c r="I17" s="90"/>
    </row>
    <row r="18" spans="1:9" s="57" customFormat="1" ht="28.5" x14ac:dyDescent="0.2">
      <c r="A18" s="54">
        <f t="shared" si="0"/>
        <v>45673</v>
      </c>
      <c r="B18" s="55">
        <f t="shared" si="1"/>
        <v>12</v>
      </c>
      <c r="C18" s="40" t="s">
        <v>767</v>
      </c>
      <c r="D18" s="86"/>
      <c r="E18" s="87"/>
      <c r="F18" s="86" t="s">
        <v>17</v>
      </c>
      <c r="G18" s="85"/>
      <c r="I18" s="90"/>
    </row>
    <row r="19" spans="1:9" s="57" customFormat="1" ht="28.5" x14ac:dyDescent="0.2">
      <c r="A19" s="54">
        <f t="shared" si="0"/>
        <v>45673</v>
      </c>
      <c r="B19" s="55">
        <f t="shared" si="1"/>
        <v>13</v>
      </c>
      <c r="C19" s="57" t="s">
        <v>768</v>
      </c>
      <c r="D19" s="86"/>
      <c r="E19" s="87"/>
      <c r="F19" s="86" t="s">
        <v>17</v>
      </c>
      <c r="G19" s="85" t="s">
        <v>169</v>
      </c>
      <c r="I19" s="90"/>
    </row>
    <row r="20" spans="1:9" s="57" customFormat="1" x14ac:dyDescent="0.2">
      <c r="A20" s="54">
        <f t="shared" si="0"/>
        <v>45673</v>
      </c>
      <c r="B20" s="55">
        <f t="shared" si="1"/>
        <v>14</v>
      </c>
      <c r="C20" s="85" t="s">
        <v>769</v>
      </c>
      <c r="D20" s="86"/>
      <c r="E20" s="87"/>
      <c r="F20" s="86" t="s">
        <v>17</v>
      </c>
      <c r="G20" s="85" t="s">
        <v>169</v>
      </c>
      <c r="I20" s="90"/>
    </row>
    <row r="21" spans="1:9" s="57" customFormat="1" ht="57" x14ac:dyDescent="0.2">
      <c r="A21" s="54">
        <f t="shared" si="0"/>
        <v>45673</v>
      </c>
      <c r="B21" s="55">
        <f t="shared" si="1"/>
        <v>15</v>
      </c>
      <c r="C21" s="85" t="s">
        <v>770</v>
      </c>
      <c r="D21" s="86"/>
      <c r="E21" s="87"/>
      <c r="F21" s="86" t="s">
        <v>17</v>
      </c>
      <c r="G21" s="85" t="s">
        <v>169</v>
      </c>
      <c r="I21" s="90"/>
    </row>
    <row r="22" spans="1:9" s="57" customFormat="1" ht="42.75" x14ac:dyDescent="0.2">
      <c r="A22" s="54">
        <f t="shared" si="0"/>
        <v>45673</v>
      </c>
      <c r="B22" s="55">
        <f t="shared" si="1"/>
        <v>16</v>
      </c>
      <c r="C22" s="85" t="s">
        <v>771</v>
      </c>
      <c r="D22" s="86"/>
      <c r="E22" s="87"/>
      <c r="F22" s="86" t="s">
        <v>17</v>
      </c>
      <c r="G22" s="85" t="s">
        <v>169</v>
      </c>
      <c r="I22" s="90"/>
    </row>
    <row r="23" spans="1:9" s="57" customFormat="1" ht="42.75" x14ac:dyDescent="0.2">
      <c r="A23" s="54">
        <f t="shared" si="0"/>
        <v>45673</v>
      </c>
      <c r="B23" s="55">
        <f t="shared" si="1"/>
        <v>17</v>
      </c>
      <c r="C23" s="85" t="s">
        <v>772</v>
      </c>
      <c r="D23" s="86"/>
      <c r="E23" s="87"/>
      <c r="F23" s="86" t="s">
        <v>17</v>
      </c>
      <c r="G23" s="85"/>
      <c r="I23" s="90"/>
    </row>
    <row r="24" spans="1:9" s="57" customFormat="1" ht="28.5" x14ac:dyDescent="0.2">
      <c r="A24" s="54">
        <f t="shared" si="0"/>
        <v>45673</v>
      </c>
      <c r="B24" s="55">
        <f t="shared" si="1"/>
        <v>18</v>
      </c>
      <c r="C24" s="85" t="s">
        <v>773</v>
      </c>
      <c r="D24" s="86"/>
      <c r="E24" s="87"/>
      <c r="F24" s="86" t="s">
        <v>17</v>
      </c>
      <c r="G24" s="85" t="s">
        <v>169</v>
      </c>
      <c r="I24" s="90"/>
    </row>
    <row r="25" spans="1:9" s="57" customFormat="1" ht="57" x14ac:dyDescent="0.2">
      <c r="A25" s="54">
        <f t="shared" si="0"/>
        <v>45673</v>
      </c>
      <c r="B25" s="55">
        <f t="shared" si="1"/>
        <v>19</v>
      </c>
      <c r="C25" s="85" t="s">
        <v>774</v>
      </c>
      <c r="D25" s="86"/>
      <c r="E25" s="87"/>
      <c r="F25" s="86" t="s">
        <v>17</v>
      </c>
      <c r="G25" s="85" t="s">
        <v>169</v>
      </c>
      <c r="I25" s="90"/>
    </row>
    <row r="26" spans="1:9" s="57" customFormat="1" ht="28.5" x14ac:dyDescent="0.2">
      <c r="A26" s="54">
        <f t="shared" si="0"/>
        <v>45673</v>
      </c>
      <c r="B26" s="55">
        <f t="shared" si="1"/>
        <v>20</v>
      </c>
      <c r="C26" s="85" t="s">
        <v>775</v>
      </c>
      <c r="D26" s="86"/>
      <c r="E26" s="88"/>
      <c r="F26" s="86" t="s">
        <v>17</v>
      </c>
      <c r="G26" s="85" t="s">
        <v>169</v>
      </c>
      <c r="I26" s="90"/>
    </row>
    <row r="27" spans="1:9" s="57" customFormat="1" x14ac:dyDescent="0.2">
      <c r="A27" s="54">
        <f t="shared" si="0"/>
        <v>45673</v>
      </c>
      <c r="B27" s="55">
        <f t="shared" si="1"/>
        <v>21</v>
      </c>
      <c r="C27" s="85" t="s">
        <v>776</v>
      </c>
      <c r="D27" s="86"/>
      <c r="E27" s="88"/>
      <c r="F27" s="86" t="s">
        <v>17</v>
      </c>
      <c r="G27" s="85"/>
      <c r="I27" s="90"/>
    </row>
    <row r="28" spans="1:9" s="57" customFormat="1" ht="71.25" x14ac:dyDescent="0.2">
      <c r="A28" s="54">
        <f t="shared" si="0"/>
        <v>45673</v>
      </c>
      <c r="B28" s="55">
        <f t="shared" si="1"/>
        <v>22</v>
      </c>
      <c r="C28" s="85" t="s">
        <v>777</v>
      </c>
      <c r="D28" s="86"/>
      <c r="E28" s="88"/>
      <c r="F28" s="86" t="s">
        <v>17</v>
      </c>
      <c r="G28" s="85"/>
      <c r="I28" s="90"/>
    </row>
    <row r="29" spans="1:9" s="57" customFormat="1" ht="85.5" x14ac:dyDescent="0.2">
      <c r="A29" s="54">
        <f t="shared" si="0"/>
        <v>45673</v>
      </c>
      <c r="B29" s="55">
        <f t="shared" si="1"/>
        <v>23</v>
      </c>
      <c r="C29" s="83" t="s">
        <v>778</v>
      </c>
      <c r="D29" s="86"/>
      <c r="E29" s="88"/>
      <c r="F29" s="86" t="s">
        <v>17</v>
      </c>
      <c r="G29" s="85"/>
      <c r="I29" s="90"/>
    </row>
    <row r="30" spans="1:9" s="57" customFormat="1" ht="42.75" x14ac:dyDescent="0.2">
      <c r="A30" s="54">
        <f t="shared" si="0"/>
        <v>45673</v>
      </c>
      <c r="B30" s="55">
        <f t="shared" si="1"/>
        <v>24</v>
      </c>
      <c r="C30" s="85" t="s">
        <v>779</v>
      </c>
      <c r="D30" s="86"/>
      <c r="E30" s="88"/>
      <c r="F30" s="86" t="s">
        <v>17</v>
      </c>
      <c r="G30" s="85" t="s">
        <v>169</v>
      </c>
      <c r="I30" s="90"/>
    </row>
    <row r="31" spans="1:9" s="57" customFormat="1" ht="42.75" x14ac:dyDescent="0.2">
      <c r="A31" s="54">
        <f t="shared" si="0"/>
        <v>45673</v>
      </c>
      <c r="B31" s="55">
        <f t="shared" si="1"/>
        <v>25</v>
      </c>
      <c r="C31" s="85" t="s">
        <v>780</v>
      </c>
      <c r="D31" s="86"/>
      <c r="E31" s="88"/>
      <c r="F31" s="86" t="s">
        <v>17</v>
      </c>
      <c r="G31" s="85" t="s">
        <v>169</v>
      </c>
      <c r="I31" s="90"/>
    </row>
    <row r="32" spans="1:9" s="57" customFormat="1" x14ac:dyDescent="0.2">
      <c r="A32" s="54">
        <f t="shared" si="0"/>
        <v>45673</v>
      </c>
      <c r="B32" s="55">
        <f t="shared" si="1"/>
        <v>26</v>
      </c>
      <c r="C32" s="85" t="s">
        <v>781</v>
      </c>
      <c r="D32" s="86"/>
      <c r="E32" s="88"/>
      <c r="F32" s="86" t="s">
        <v>17</v>
      </c>
      <c r="G32" s="85" t="s">
        <v>169</v>
      </c>
      <c r="I32" s="90"/>
    </row>
    <row r="33" spans="1:10" s="57" customFormat="1" ht="42.75" x14ac:dyDescent="0.2">
      <c r="A33" s="54">
        <f t="shared" si="0"/>
        <v>45673</v>
      </c>
      <c r="B33" s="55">
        <f t="shared" si="1"/>
        <v>27</v>
      </c>
      <c r="C33" s="85" t="s">
        <v>782</v>
      </c>
      <c r="D33" s="86"/>
      <c r="E33" s="88"/>
      <c r="F33" s="86" t="s">
        <v>17</v>
      </c>
      <c r="G33" s="85" t="s">
        <v>169</v>
      </c>
      <c r="I33" s="90"/>
    </row>
    <row r="34" spans="1:10" s="57" customFormat="1" x14ac:dyDescent="0.2">
      <c r="A34" s="54">
        <f t="shared" si="0"/>
        <v>45673</v>
      </c>
      <c r="B34" s="55">
        <f t="shared" si="1"/>
        <v>28</v>
      </c>
      <c r="C34" s="85" t="s">
        <v>783</v>
      </c>
      <c r="D34" s="86"/>
      <c r="E34" s="88"/>
      <c r="F34" s="86" t="s">
        <v>17</v>
      </c>
      <c r="G34" s="85" t="s">
        <v>169</v>
      </c>
      <c r="I34" s="90"/>
    </row>
    <row r="35" spans="1:10" s="57" customFormat="1" ht="85.5" x14ac:dyDescent="0.2">
      <c r="A35" s="54">
        <f t="shared" si="0"/>
        <v>45673</v>
      </c>
      <c r="B35" s="55">
        <f t="shared" si="1"/>
        <v>29</v>
      </c>
      <c r="C35" s="85" t="s">
        <v>788</v>
      </c>
      <c r="D35" s="86"/>
      <c r="E35" s="88"/>
      <c r="F35" s="86" t="s">
        <v>17</v>
      </c>
      <c r="G35" s="85" t="s">
        <v>169</v>
      </c>
      <c r="I35" s="90"/>
    </row>
    <row r="36" spans="1:10" x14ac:dyDescent="0.2">
      <c r="A36" s="615" t="s">
        <v>7</v>
      </c>
      <c r="B36" s="615"/>
      <c r="C36" s="615"/>
      <c r="D36" s="615"/>
      <c r="E36" s="615"/>
      <c r="F36" s="615"/>
      <c r="G36" s="615"/>
    </row>
    <row r="38" spans="1:10" x14ac:dyDescent="0.2">
      <c r="A38" s="637" t="s">
        <v>365</v>
      </c>
      <c r="B38" s="637"/>
      <c r="C38" s="637"/>
      <c r="D38" s="637"/>
      <c r="E38" s="637"/>
      <c r="F38" s="637"/>
      <c r="G38" s="637"/>
    </row>
    <row r="39" spans="1:10" x14ac:dyDescent="0.2">
      <c r="F39" s="1"/>
      <c r="I39" s="104"/>
    </row>
    <row r="40" spans="1:10" x14ac:dyDescent="0.2">
      <c r="D40" s="626"/>
      <c r="E40" s="626"/>
      <c r="F40" s="626"/>
      <c r="H40" s="627"/>
      <c r="I40" s="627"/>
    </row>
    <row r="41" spans="1:10" x14ac:dyDescent="0.2">
      <c r="A41" s="6" t="s">
        <v>10</v>
      </c>
      <c r="B41" s="6"/>
      <c r="D41" s="622" t="s">
        <v>12</v>
      </c>
      <c r="E41" s="622"/>
      <c r="F41" s="622"/>
      <c r="G41" s="6" t="s">
        <v>14</v>
      </c>
    </row>
    <row r="42" spans="1:10" x14ac:dyDescent="0.2">
      <c r="A42" s="1" t="s">
        <v>11</v>
      </c>
      <c r="D42" s="626" t="s">
        <v>13</v>
      </c>
      <c r="E42" s="626"/>
      <c r="F42" s="626"/>
      <c r="G42" s="1" t="s">
        <v>15</v>
      </c>
    </row>
    <row r="44" spans="1:10" x14ac:dyDescent="0.2">
      <c r="I44" s="104"/>
    </row>
    <row r="45" spans="1:10" x14ac:dyDescent="0.2">
      <c r="I45" s="627"/>
      <c r="J45" s="627"/>
    </row>
    <row r="46" spans="1:10" x14ac:dyDescent="0.2">
      <c r="J46" s="6"/>
    </row>
  </sheetData>
  <mergeCells count="15">
    <mergeCell ref="A1:G1"/>
    <mergeCell ref="A2:G2"/>
    <mergeCell ref="A3:G3"/>
    <mergeCell ref="B4:G4"/>
    <mergeCell ref="A5:B6"/>
    <mergeCell ref="C5:E5"/>
    <mergeCell ref="F5:F6"/>
    <mergeCell ref="G5:G6"/>
    <mergeCell ref="I45:J45"/>
    <mergeCell ref="A36:G36"/>
    <mergeCell ref="A38:G38"/>
    <mergeCell ref="D40:F40"/>
    <mergeCell ref="H40:I40"/>
    <mergeCell ref="D41:F41"/>
    <mergeCell ref="D42:F42"/>
  </mergeCells>
  <conditionalFormatting sqref="D7 D9 D15:D16 D18 D26:D35">
    <cfRule type="cellIs" dxfId="27108" priority="370" operator="equal">
      <formula>"CATNES"</formula>
    </cfRule>
    <cfRule type="cellIs" dxfId="27107" priority="371" operator="equal">
      <formula>"FINANCE"</formula>
    </cfRule>
    <cfRule type="cellIs" dxfId="27106" priority="372" operator="equal">
      <formula>"ADMIN"</formula>
    </cfRule>
    <cfRule type="cellIs" dxfId="27105" priority="373" operator="equal">
      <formula>"ENG'G"</formula>
    </cfRule>
    <cfRule type="cellIs" dxfId="27104" priority="374" operator="equal">
      <formula>"BAC"</formula>
    </cfRule>
    <cfRule type="cellIs" dxfId="27103" priority="375" operator="equal">
      <formula>"BAC"</formula>
    </cfRule>
    <cfRule type="cellIs" dxfId="27102" priority="376" operator="equal">
      <formula>"OMS"</formula>
    </cfRule>
    <cfRule type="cellIs" dxfId="27101" priority="377" operator="equal">
      <formula>"BAC"</formula>
    </cfRule>
    <cfRule type="cellIs" dxfId="27100" priority="378" operator="equal">
      <formula>"OMS"</formula>
    </cfRule>
    <cfRule type="cellIs" dxfId="27099" priority="379" operator="equal">
      <formula>"BAC"</formula>
    </cfRule>
    <cfRule type="cellIs" dxfId="27098" priority="380" operator="equal">
      <formula>"OMS"</formula>
    </cfRule>
  </conditionalFormatting>
  <conditionalFormatting sqref="F7">
    <cfRule type="cellIs" dxfId="27097" priority="365" operator="equal">
      <formula>"MME"</formula>
    </cfRule>
    <cfRule type="cellIs" dxfId="27096" priority="366" operator="equal">
      <formula>"VMM"</formula>
    </cfRule>
    <cfRule type="cellIs" dxfId="27095" priority="367" operator="equal">
      <formula>"VEP"</formula>
    </cfRule>
    <cfRule type="cellIs" dxfId="27094" priority="368" operator="equal">
      <formula>"LFCP"</formula>
    </cfRule>
    <cfRule type="cellIs" dxfId="27093" priority="369" operator="equal">
      <formula>"BPB"</formula>
    </cfRule>
  </conditionalFormatting>
  <conditionalFormatting sqref="D22">
    <cfRule type="cellIs" dxfId="27092" priority="354" operator="equal">
      <formula>"CATNES"</formula>
    </cfRule>
    <cfRule type="cellIs" dxfId="27091" priority="355" operator="equal">
      <formula>"FINANCE"</formula>
    </cfRule>
    <cfRule type="cellIs" dxfId="27090" priority="356" operator="equal">
      <formula>"ADMIN"</formula>
    </cfRule>
    <cfRule type="cellIs" dxfId="27089" priority="357" operator="equal">
      <formula>"ENG'G"</formula>
    </cfRule>
    <cfRule type="cellIs" dxfId="27088" priority="358" operator="equal">
      <formula>"BAC"</formula>
    </cfRule>
    <cfRule type="cellIs" dxfId="27087" priority="359" operator="equal">
      <formula>"BAC"</formula>
    </cfRule>
    <cfRule type="cellIs" dxfId="27086" priority="360" operator="equal">
      <formula>"OMS"</formula>
    </cfRule>
    <cfRule type="cellIs" dxfId="27085" priority="361" operator="equal">
      <formula>"BAC"</formula>
    </cfRule>
    <cfRule type="cellIs" dxfId="27084" priority="362" operator="equal">
      <formula>"OMS"</formula>
    </cfRule>
    <cfRule type="cellIs" dxfId="27083" priority="363" operator="equal">
      <formula>"BAC"</formula>
    </cfRule>
    <cfRule type="cellIs" dxfId="27082" priority="364" operator="equal">
      <formula>"OMS"</formula>
    </cfRule>
  </conditionalFormatting>
  <conditionalFormatting sqref="D8">
    <cfRule type="cellIs" dxfId="27081" priority="343" operator="equal">
      <formula>"CATNES"</formula>
    </cfRule>
    <cfRule type="cellIs" dxfId="27080" priority="344" operator="equal">
      <formula>"FINANCE"</formula>
    </cfRule>
    <cfRule type="cellIs" dxfId="27079" priority="345" operator="equal">
      <formula>"ADMIN"</formula>
    </cfRule>
    <cfRule type="cellIs" dxfId="27078" priority="346" operator="equal">
      <formula>"ENG'G"</formula>
    </cfRule>
    <cfRule type="cellIs" dxfId="27077" priority="347" operator="equal">
      <formula>"BAC"</formula>
    </cfRule>
    <cfRule type="cellIs" dxfId="27076" priority="348" operator="equal">
      <formula>"BAC"</formula>
    </cfRule>
    <cfRule type="cellIs" dxfId="27075" priority="349" operator="equal">
      <formula>"OMS"</formula>
    </cfRule>
    <cfRule type="cellIs" dxfId="27074" priority="350" operator="equal">
      <formula>"BAC"</formula>
    </cfRule>
    <cfRule type="cellIs" dxfId="27073" priority="351" operator="equal">
      <formula>"OMS"</formula>
    </cfRule>
    <cfRule type="cellIs" dxfId="27072" priority="352" operator="equal">
      <formula>"BAC"</formula>
    </cfRule>
    <cfRule type="cellIs" dxfId="27071" priority="353" operator="equal">
      <formula>"OMS"</formula>
    </cfRule>
  </conditionalFormatting>
  <conditionalFormatting sqref="D10">
    <cfRule type="cellIs" dxfId="27070" priority="332" operator="equal">
      <formula>"CATNES"</formula>
    </cfRule>
    <cfRule type="cellIs" dxfId="27069" priority="333" operator="equal">
      <formula>"FINANCE"</formula>
    </cfRule>
    <cfRule type="cellIs" dxfId="27068" priority="334" operator="equal">
      <formula>"ADMIN"</formula>
    </cfRule>
    <cfRule type="cellIs" dxfId="27067" priority="335" operator="equal">
      <formula>"ENG'G"</formula>
    </cfRule>
    <cfRule type="cellIs" dxfId="27066" priority="336" operator="equal">
      <formula>"BAC"</formula>
    </cfRule>
    <cfRule type="cellIs" dxfId="27065" priority="337" operator="equal">
      <formula>"BAC"</formula>
    </cfRule>
    <cfRule type="cellIs" dxfId="27064" priority="338" operator="equal">
      <formula>"OMS"</formula>
    </cfRule>
    <cfRule type="cellIs" dxfId="27063" priority="339" operator="equal">
      <formula>"BAC"</formula>
    </cfRule>
    <cfRule type="cellIs" dxfId="27062" priority="340" operator="equal">
      <formula>"OMS"</formula>
    </cfRule>
    <cfRule type="cellIs" dxfId="27061" priority="341" operator="equal">
      <formula>"BAC"</formula>
    </cfRule>
    <cfRule type="cellIs" dxfId="27060" priority="342" operator="equal">
      <formula>"OMS"</formula>
    </cfRule>
  </conditionalFormatting>
  <conditionalFormatting sqref="D11">
    <cfRule type="cellIs" dxfId="27059" priority="321" operator="equal">
      <formula>"CATNES"</formula>
    </cfRule>
    <cfRule type="cellIs" dxfId="27058" priority="322" operator="equal">
      <formula>"FINANCE"</formula>
    </cfRule>
    <cfRule type="cellIs" dxfId="27057" priority="323" operator="equal">
      <formula>"ADMIN"</formula>
    </cfRule>
    <cfRule type="cellIs" dxfId="27056" priority="324" operator="equal">
      <formula>"ENG'G"</formula>
    </cfRule>
    <cfRule type="cellIs" dxfId="27055" priority="325" operator="equal">
      <formula>"BAC"</formula>
    </cfRule>
    <cfRule type="cellIs" dxfId="27054" priority="326" operator="equal">
      <formula>"BAC"</formula>
    </cfRule>
    <cfRule type="cellIs" dxfId="27053" priority="327" operator="equal">
      <formula>"OMS"</formula>
    </cfRule>
    <cfRule type="cellIs" dxfId="27052" priority="328" operator="equal">
      <formula>"BAC"</formula>
    </cfRule>
    <cfRule type="cellIs" dxfId="27051" priority="329" operator="equal">
      <formula>"OMS"</formula>
    </cfRule>
    <cfRule type="cellIs" dxfId="27050" priority="330" operator="equal">
      <formula>"BAC"</formula>
    </cfRule>
    <cfRule type="cellIs" dxfId="27049" priority="331" operator="equal">
      <formula>"OMS"</formula>
    </cfRule>
  </conditionalFormatting>
  <conditionalFormatting sqref="D13">
    <cfRule type="cellIs" dxfId="27048" priority="310" operator="equal">
      <formula>"CATNES"</formula>
    </cfRule>
    <cfRule type="cellIs" dxfId="27047" priority="311" operator="equal">
      <formula>"FINANCE"</formula>
    </cfRule>
    <cfRule type="cellIs" dxfId="27046" priority="312" operator="equal">
      <formula>"ADMIN"</formula>
    </cfRule>
    <cfRule type="cellIs" dxfId="27045" priority="313" operator="equal">
      <formula>"ENG'G"</formula>
    </cfRule>
    <cfRule type="cellIs" dxfId="27044" priority="314" operator="equal">
      <formula>"BAC"</formula>
    </cfRule>
    <cfRule type="cellIs" dxfId="27043" priority="315" operator="equal">
      <formula>"BAC"</formula>
    </cfRule>
    <cfRule type="cellIs" dxfId="27042" priority="316" operator="equal">
      <formula>"OMS"</formula>
    </cfRule>
    <cfRule type="cellIs" dxfId="27041" priority="317" operator="equal">
      <formula>"BAC"</formula>
    </cfRule>
    <cfRule type="cellIs" dxfId="27040" priority="318" operator="equal">
      <formula>"OMS"</formula>
    </cfRule>
    <cfRule type="cellIs" dxfId="27039" priority="319" operator="equal">
      <formula>"BAC"</formula>
    </cfRule>
    <cfRule type="cellIs" dxfId="27038" priority="320" operator="equal">
      <formula>"OMS"</formula>
    </cfRule>
  </conditionalFormatting>
  <conditionalFormatting sqref="D14">
    <cfRule type="cellIs" dxfId="27037" priority="299" operator="equal">
      <formula>"CATNES"</formula>
    </cfRule>
    <cfRule type="cellIs" dxfId="27036" priority="300" operator="equal">
      <formula>"FINANCE"</formula>
    </cfRule>
    <cfRule type="cellIs" dxfId="27035" priority="301" operator="equal">
      <formula>"ADMIN"</formula>
    </cfRule>
    <cfRule type="cellIs" dxfId="27034" priority="302" operator="equal">
      <formula>"ENG'G"</formula>
    </cfRule>
    <cfRule type="cellIs" dxfId="27033" priority="303" operator="equal">
      <formula>"BAC"</formula>
    </cfRule>
    <cfRule type="cellIs" dxfId="27032" priority="304" operator="equal">
      <formula>"BAC"</formula>
    </cfRule>
    <cfRule type="cellIs" dxfId="27031" priority="305" operator="equal">
      <formula>"OMS"</formula>
    </cfRule>
    <cfRule type="cellIs" dxfId="27030" priority="306" operator="equal">
      <formula>"BAC"</formula>
    </cfRule>
    <cfRule type="cellIs" dxfId="27029" priority="307" operator="equal">
      <formula>"OMS"</formula>
    </cfRule>
    <cfRule type="cellIs" dxfId="27028" priority="308" operator="equal">
      <formula>"BAC"</formula>
    </cfRule>
    <cfRule type="cellIs" dxfId="27027" priority="309" operator="equal">
      <formula>"OMS"</formula>
    </cfRule>
  </conditionalFormatting>
  <conditionalFormatting sqref="D12">
    <cfRule type="cellIs" dxfId="27026" priority="288" operator="equal">
      <formula>"CATNES"</formula>
    </cfRule>
    <cfRule type="cellIs" dxfId="27025" priority="289" operator="equal">
      <formula>"FINANCE"</formula>
    </cfRule>
    <cfRule type="cellIs" dxfId="27024" priority="290" operator="equal">
      <formula>"ADMIN"</formula>
    </cfRule>
    <cfRule type="cellIs" dxfId="27023" priority="291" operator="equal">
      <formula>"ENG'G"</formula>
    </cfRule>
    <cfRule type="cellIs" dxfId="27022" priority="292" operator="equal">
      <formula>"BAC"</formula>
    </cfRule>
    <cfRule type="cellIs" dxfId="27021" priority="293" operator="equal">
      <formula>"BAC"</formula>
    </cfRule>
    <cfRule type="cellIs" dxfId="27020" priority="294" operator="equal">
      <formula>"OMS"</formula>
    </cfRule>
    <cfRule type="cellIs" dxfId="27019" priority="295" operator="equal">
      <formula>"BAC"</formula>
    </cfRule>
    <cfRule type="cellIs" dxfId="27018" priority="296" operator="equal">
      <formula>"OMS"</formula>
    </cfRule>
    <cfRule type="cellIs" dxfId="27017" priority="297" operator="equal">
      <formula>"BAC"</formula>
    </cfRule>
    <cfRule type="cellIs" dxfId="27016" priority="298" operator="equal">
      <formula>"OMS"</formula>
    </cfRule>
  </conditionalFormatting>
  <conditionalFormatting sqref="D17">
    <cfRule type="cellIs" dxfId="27015" priority="277" operator="equal">
      <formula>"CATNES"</formula>
    </cfRule>
    <cfRule type="cellIs" dxfId="27014" priority="278" operator="equal">
      <formula>"FINANCE"</formula>
    </cfRule>
    <cfRule type="cellIs" dxfId="27013" priority="279" operator="equal">
      <formula>"ADMIN"</formula>
    </cfRule>
    <cfRule type="cellIs" dxfId="27012" priority="280" operator="equal">
      <formula>"ENG'G"</formula>
    </cfRule>
    <cfRule type="cellIs" dxfId="27011" priority="281" operator="equal">
      <formula>"BAC"</formula>
    </cfRule>
    <cfRule type="cellIs" dxfId="27010" priority="282" operator="equal">
      <formula>"BAC"</formula>
    </cfRule>
    <cfRule type="cellIs" dxfId="27009" priority="283" operator="equal">
      <formula>"OMS"</formula>
    </cfRule>
    <cfRule type="cellIs" dxfId="27008" priority="284" operator="equal">
      <formula>"BAC"</formula>
    </cfRule>
    <cfRule type="cellIs" dxfId="27007" priority="285" operator="equal">
      <formula>"OMS"</formula>
    </cfRule>
    <cfRule type="cellIs" dxfId="27006" priority="286" operator="equal">
      <formula>"BAC"</formula>
    </cfRule>
    <cfRule type="cellIs" dxfId="27005" priority="287" operator="equal">
      <formula>"OMS"</formula>
    </cfRule>
  </conditionalFormatting>
  <conditionalFormatting sqref="D19">
    <cfRule type="cellIs" dxfId="27004" priority="266" operator="equal">
      <formula>"CATNES"</formula>
    </cfRule>
    <cfRule type="cellIs" dxfId="27003" priority="267" operator="equal">
      <formula>"FINANCE"</formula>
    </cfRule>
    <cfRule type="cellIs" dxfId="27002" priority="268" operator="equal">
      <formula>"ADMIN"</formula>
    </cfRule>
    <cfRule type="cellIs" dxfId="27001" priority="269" operator="equal">
      <formula>"ENG'G"</formula>
    </cfRule>
    <cfRule type="cellIs" dxfId="27000" priority="270" operator="equal">
      <formula>"BAC"</formula>
    </cfRule>
    <cfRule type="cellIs" dxfId="26999" priority="271" operator="equal">
      <formula>"BAC"</formula>
    </cfRule>
    <cfRule type="cellIs" dxfId="26998" priority="272" operator="equal">
      <formula>"OMS"</formula>
    </cfRule>
    <cfRule type="cellIs" dxfId="26997" priority="273" operator="equal">
      <formula>"BAC"</formula>
    </cfRule>
    <cfRule type="cellIs" dxfId="26996" priority="274" operator="equal">
      <formula>"OMS"</formula>
    </cfRule>
    <cfRule type="cellIs" dxfId="26995" priority="275" operator="equal">
      <formula>"BAC"</formula>
    </cfRule>
    <cfRule type="cellIs" dxfId="26994" priority="276" operator="equal">
      <formula>"OMS"</formula>
    </cfRule>
  </conditionalFormatting>
  <conditionalFormatting sqref="D20">
    <cfRule type="cellIs" dxfId="26993" priority="255" operator="equal">
      <formula>"CATNES"</formula>
    </cfRule>
    <cfRule type="cellIs" dxfId="26992" priority="256" operator="equal">
      <formula>"FINANCE"</formula>
    </cfRule>
    <cfRule type="cellIs" dxfId="26991" priority="257" operator="equal">
      <formula>"ADMIN"</formula>
    </cfRule>
    <cfRule type="cellIs" dxfId="26990" priority="258" operator="equal">
      <formula>"ENG'G"</formula>
    </cfRule>
    <cfRule type="cellIs" dxfId="26989" priority="259" operator="equal">
      <formula>"BAC"</formula>
    </cfRule>
    <cfRule type="cellIs" dxfId="26988" priority="260" operator="equal">
      <formula>"BAC"</formula>
    </cfRule>
    <cfRule type="cellIs" dxfId="26987" priority="261" operator="equal">
      <formula>"OMS"</formula>
    </cfRule>
    <cfRule type="cellIs" dxfId="26986" priority="262" operator="equal">
      <formula>"BAC"</formula>
    </cfRule>
    <cfRule type="cellIs" dxfId="26985" priority="263" operator="equal">
      <formula>"OMS"</formula>
    </cfRule>
    <cfRule type="cellIs" dxfId="26984" priority="264" operator="equal">
      <formula>"BAC"</formula>
    </cfRule>
    <cfRule type="cellIs" dxfId="26983" priority="265" operator="equal">
      <formula>"OMS"</formula>
    </cfRule>
  </conditionalFormatting>
  <conditionalFormatting sqref="D21">
    <cfRule type="cellIs" dxfId="26982" priority="244" operator="equal">
      <formula>"CATNES"</formula>
    </cfRule>
    <cfRule type="cellIs" dxfId="26981" priority="245" operator="equal">
      <formula>"FINANCE"</formula>
    </cfRule>
    <cfRule type="cellIs" dxfId="26980" priority="246" operator="equal">
      <formula>"ADMIN"</formula>
    </cfRule>
    <cfRule type="cellIs" dxfId="26979" priority="247" operator="equal">
      <formula>"ENG'G"</formula>
    </cfRule>
    <cfRule type="cellIs" dxfId="26978" priority="248" operator="equal">
      <formula>"BAC"</formula>
    </cfRule>
    <cfRule type="cellIs" dxfId="26977" priority="249" operator="equal">
      <formula>"BAC"</formula>
    </cfRule>
    <cfRule type="cellIs" dxfId="26976" priority="250" operator="equal">
      <formula>"OMS"</formula>
    </cfRule>
    <cfRule type="cellIs" dxfId="26975" priority="251" operator="equal">
      <formula>"BAC"</formula>
    </cfRule>
    <cfRule type="cellIs" dxfId="26974" priority="252" operator="equal">
      <formula>"OMS"</formula>
    </cfRule>
    <cfRule type="cellIs" dxfId="26973" priority="253" operator="equal">
      <formula>"BAC"</formula>
    </cfRule>
    <cfRule type="cellIs" dxfId="26972" priority="254" operator="equal">
      <formula>"OMS"</formula>
    </cfRule>
  </conditionalFormatting>
  <conditionalFormatting sqref="D23">
    <cfRule type="cellIs" dxfId="26971" priority="233" operator="equal">
      <formula>"CATNES"</formula>
    </cfRule>
    <cfRule type="cellIs" dxfId="26970" priority="234" operator="equal">
      <formula>"FINANCE"</formula>
    </cfRule>
    <cfRule type="cellIs" dxfId="26969" priority="235" operator="equal">
      <formula>"ADMIN"</formula>
    </cfRule>
    <cfRule type="cellIs" dxfId="26968" priority="236" operator="equal">
      <formula>"ENG'G"</formula>
    </cfRule>
    <cfRule type="cellIs" dxfId="26967" priority="237" operator="equal">
      <formula>"BAC"</formula>
    </cfRule>
    <cfRule type="cellIs" dxfId="26966" priority="238" operator="equal">
      <formula>"BAC"</formula>
    </cfRule>
    <cfRule type="cellIs" dxfId="26965" priority="239" operator="equal">
      <formula>"OMS"</formula>
    </cfRule>
    <cfRule type="cellIs" dxfId="26964" priority="240" operator="equal">
      <formula>"BAC"</formula>
    </cfRule>
    <cfRule type="cellIs" dxfId="26963" priority="241" operator="equal">
      <formula>"OMS"</formula>
    </cfRule>
    <cfRule type="cellIs" dxfId="26962" priority="242" operator="equal">
      <formula>"BAC"</formula>
    </cfRule>
    <cfRule type="cellIs" dxfId="26961" priority="243" operator="equal">
      <formula>"OMS"</formula>
    </cfRule>
  </conditionalFormatting>
  <conditionalFormatting sqref="D24">
    <cfRule type="cellIs" dxfId="26960" priority="222" operator="equal">
      <formula>"CATNES"</formula>
    </cfRule>
    <cfRule type="cellIs" dxfId="26959" priority="223" operator="equal">
      <formula>"FINANCE"</formula>
    </cfRule>
    <cfRule type="cellIs" dxfId="26958" priority="224" operator="equal">
      <formula>"ADMIN"</formula>
    </cfRule>
    <cfRule type="cellIs" dxfId="26957" priority="225" operator="equal">
      <formula>"ENG'G"</formula>
    </cfRule>
    <cfRule type="cellIs" dxfId="26956" priority="226" operator="equal">
      <formula>"BAC"</formula>
    </cfRule>
    <cfRule type="cellIs" dxfId="26955" priority="227" operator="equal">
      <formula>"BAC"</formula>
    </cfRule>
    <cfRule type="cellIs" dxfId="26954" priority="228" operator="equal">
      <formula>"OMS"</formula>
    </cfRule>
    <cfRule type="cellIs" dxfId="26953" priority="229" operator="equal">
      <formula>"BAC"</formula>
    </cfRule>
    <cfRule type="cellIs" dxfId="26952" priority="230" operator="equal">
      <formula>"OMS"</formula>
    </cfRule>
    <cfRule type="cellIs" dxfId="26951" priority="231" operator="equal">
      <formula>"BAC"</formula>
    </cfRule>
    <cfRule type="cellIs" dxfId="26950" priority="232" operator="equal">
      <formula>"OMS"</formula>
    </cfRule>
  </conditionalFormatting>
  <conditionalFormatting sqref="D25">
    <cfRule type="cellIs" dxfId="26949" priority="211" operator="equal">
      <formula>"CATNES"</formula>
    </cfRule>
    <cfRule type="cellIs" dxfId="26948" priority="212" operator="equal">
      <formula>"FINANCE"</formula>
    </cfRule>
    <cfRule type="cellIs" dxfId="26947" priority="213" operator="equal">
      <formula>"ADMIN"</formula>
    </cfRule>
    <cfRule type="cellIs" dxfId="26946" priority="214" operator="equal">
      <formula>"ENG'G"</formula>
    </cfRule>
    <cfRule type="cellIs" dxfId="26945" priority="215" operator="equal">
      <formula>"BAC"</formula>
    </cfRule>
    <cfRule type="cellIs" dxfId="26944" priority="216" operator="equal">
      <formula>"BAC"</formula>
    </cfRule>
    <cfRule type="cellIs" dxfId="26943" priority="217" operator="equal">
      <formula>"OMS"</formula>
    </cfRule>
    <cfRule type="cellIs" dxfId="26942" priority="218" operator="equal">
      <formula>"BAC"</formula>
    </cfRule>
    <cfRule type="cellIs" dxfId="26941" priority="219" operator="equal">
      <formula>"OMS"</formula>
    </cfRule>
    <cfRule type="cellIs" dxfId="26940" priority="220" operator="equal">
      <formula>"BAC"</formula>
    </cfRule>
    <cfRule type="cellIs" dxfId="26939" priority="221" operator="equal">
      <formula>"OMS"</formula>
    </cfRule>
  </conditionalFormatting>
  <conditionalFormatting sqref="F18">
    <cfRule type="cellIs" dxfId="26938" priority="81" operator="equal">
      <formula>"MME"</formula>
    </cfRule>
    <cfRule type="cellIs" dxfId="26937" priority="82" operator="equal">
      <formula>"VMM"</formula>
    </cfRule>
    <cfRule type="cellIs" dxfId="26936" priority="83" operator="equal">
      <formula>"VEP"</formula>
    </cfRule>
    <cfRule type="cellIs" dxfId="26935" priority="84" operator="equal">
      <formula>"LFCP"</formula>
    </cfRule>
    <cfRule type="cellIs" dxfId="26934" priority="85" operator="equal">
      <formula>"BPB"</formula>
    </cfRule>
  </conditionalFormatting>
  <conditionalFormatting sqref="F16">
    <cfRule type="cellIs" dxfId="26933" priority="91" operator="equal">
      <formula>"MME"</formula>
    </cfRule>
    <cfRule type="cellIs" dxfId="26932" priority="92" operator="equal">
      <formula>"VMM"</formula>
    </cfRule>
    <cfRule type="cellIs" dxfId="26931" priority="93" operator="equal">
      <formula>"VEP"</formula>
    </cfRule>
    <cfRule type="cellIs" dxfId="26930" priority="94" operator="equal">
      <formula>"LFCP"</formula>
    </cfRule>
    <cfRule type="cellIs" dxfId="26929" priority="95" operator="equal">
      <formula>"BPB"</formula>
    </cfRule>
  </conditionalFormatting>
  <conditionalFormatting sqref="F19">
    <cfRule type="cellIs" dxfId="26928" priority="76" operator="equal">
      <formula>"MME"</formula>
    </cfRule>
    <cfRule type="cellIs" dxfId="26927" priority="77" operator="equal">
      <formula>"VMM"</formula>
    </cfRule>
    <cfRule type="cellIs" dxfId="26926" priority="78" operator="equal">
      <formula>"VEP"</formula>
    </cfRule>
    <cfRule type="cellIs" dxfId="26925" priority="79" operator="equal">
      <formula>"LFCP"</formula>
    </cfRule>
    <cfRule type="cellIs" dxfId="26924" priority="80" operator="equal">
      <formula>"BPB"</formula>
    </cfRule>
  </conditionalFormatting>
  <conditionalFormatting sqref="F17">
    <cfRule type="cellIs" dxfId="26923" priority="86" operator="equal">
      <formula>"MME"</formula>
    </cfRule>
    <cfRule type="cellIs" dxfId="26922" priority="87" operator="equal">
      <formula>"VMM"</formula>
    </cfRule>
    <cfRule type="cellIs" dxfId="26921" priority="88" operator="equal">
      <formula>"VEP"</formula>
    </cfRule>
    <cfRule type="cellIs" dxfId="26920" priority="89" operator="equal">
      <formula>"LFCP"</formula>
    </cfRule>
    <cfRule type="cellIs" dxfId="26919" priority="90" operator="equal">
      <formula>"BPB"</formula>
    </cfRule>
  </conditionalFormatting>
  <conditionalFormatting sqref="F15">
    <cfRule type="cellIs" dxfId="26918" priority="171" operator="equal">
      <formula>"MME"</formula>
    </cfRule>
    <cfRule type="cellIs" dxfId="26917" priority="172" operator="equal">
      <formula>"VMM"</formula>
    </cfRule>
    <cfRule type="cellIs" dxfId="26916" priority="173" operator="equal">
      <formula>"VEP"</formula>
    </cfRule>
    <cfRule type="cellIs" dxfId="26915" priority="174" operator="equal">
      <formula>"LFCP"</formula>
    </cfRule>
    <cfRule type="cellIs" dxfId="26914" priority="175" operator="equal">
      <formula>"BPB"</formula>
    </cfRule>
  </conditionalFormatting>
  <conditionalFormatting sqref="F14">
    <cfRule type="cellIs" dxfId="26913" priority="96" operator="equal">
      <formula>"MME"</formula>
    </cfRule>
    <cfRule type="cellIs" dxfId="26912" priority="97" operator="equal">
      <formula>"VMM"</formula>
    </cfRule>
    <cfRule type="cellIs" dxfId="26911" priority="98" operator="equal">
      <formula>"VEP"</formula>
    </cfRule>
    <cfRule type="cellIs" dxfId="26910" priority="99" operator="equal">
      <formula>"LFCP"</formula>
    </cfRule>
    <cfRule type="cellIs" dxfId="26909" priority="100" operator="equal">
      <formula>"BPB"</formula>
    </cfRule>
  </conditionalFormatting>
  <conditionalFormatting sqref="F8:F12">
    <cfRule type="cellIs" dxfId="26908" priority="106" operator="equal">
      <formula>"MME"</formula>
    </cfRule>
    <cfRule type="cellIs" dxfId="26907" priority="107" operator="equal">
      <formula>"VMM"</formula>
    </cfRule>
    <cfRule type="cellIs" dxfId="26906" priority="108" operator="equal">
      <formula>"VEP"</formula>
    </cfRule>
    <cfRule type="cellIs" dxfId="26905" priority="109" operator="equal">
      <formula>"LFCP"</formula>
    </cfRule>
    <cfRule type="cellIs" dxfId="26904" priority="110" operator="equal">
      <formula>"BPB"</formula>
    </cfRule>
  </conditionalFormatting>
  <conditionalFormatting sqref="F26">
    <cfRule type="cellIs" dxfId="26903" priority="41" operator="equal">
      <formula>"MME"</formula>
    </cfRule>
    <cfRule type="cellIs" dxfId="26902" priority="42" operator="equal">
      <formula>"VMM"</formula>
    </cfRule>
    <cfRule type="cellIs" dxfId="26901" priority="43" operator="equal">
      <formula>"VEP"</formula>
    </cfRule>
    <cfRule type="cellIs" dxfId="26900" priority="44" operator="equal">
      <formula>"LFCP"</formula>
    </cfRule>
    <cfRule type="cellIs" dxfId="26899" priority="45" operator="equal">
      <formula>"BPB"</formula>
    </cfRule>
  </conditionalFormatting>
  <conditionalFormatting sqref="F13">
    <cfRule type="cellIs" dxfId="26898" priority="101" operator="equal">
      <formula>"MME"</formula>
    </cfRule>
    <cfRule type="cellIs" dxfId="26897" priority="102" operator="equal">
      <formula>"VMM"</formula>
    </cfRule>
    <cfRule type="cellIs" dxfId="26896" priority="103" operator="equal">
      <formula>"VEP"</formula>
    </cfRule>
    <cfRule type="cellIs" dxfId="26895" priority="104" operator="equal">
      <formula>"LFCP"</formula>
    </cfRule>
    <cfRule type="cellIs" dxfId="26894" priority="105" operator="equal">
      <formula>"BPB"</formula>
    </cfRule>
  </conditionalFormatting>
  <conditionalFormatting sqref="F20">
    <cfRule type="cellIs" dxfId="26893" priority="71" operator="equal">
      <formula>"MME"</formula>
    </cfRule>
    <cfRule type="cellIs" dxfId="26892" priority="72" operator="equal">
      <formula>"VMM"</formula>
    </cfRule>
    <cfRule type="cellIs" dxfId="26891" priority="73" operator="equal">
      <formula>"VEP"</formula>
    </cfRule>
    <cfRule type="cellIs" dxfId="26890" priority="74" operator="equal">
      <formula>"LFCP"</formula>
    </cfRule>
    <cfRule type="cellIs" dxfId="26889" priority="75" operator="equal">
      <formula>"BPB"</formula>
    </cfRule>
  </conditionalFormatting>
  <conditionalFormatting sqref="F21">
    <cfRule type="cellIs" dxfId="26888" priority="66" operator="equal">
      <formula>"MME"</formula>
    </cfRule>
    <cfRule type="cellIs" dxfId="26887" priority="67" operator="equal">
      <formula>"VMM"</formula>
    </cfRule>
    <cfRule type="cellIs" dxfId="26886" priority="68" operator="equal">
      <formula>"VEP"</formula>
    </cfRule>
    <cfRule type="cellIs" dxfId="26885" priority="69" operator="equal">
      <formula>"LFCP"</formula>
    </cfRule>
    <cfRule type="cellIs" dxfId="26884" priority="70" operator="equal">
      <formula>"BPB"</formula>
    </cfRule>
  </conditionalFormatting>
  <conditionalFormatting sqref="F22">
    <cfRule type="cellIs" dxfId="26883" priority="61" operator="equal">
      <formula>"MME"</formula>
    </cfRule>
    <cfRule type="cellIs" dxfId="26882" priority="62" operator="equal">
      <formula>"VMM"</formula>
    </cfRule>
    <cfRule type="cellIs" dxfId="26881" priority="63" operator="equal">
      <formula>"VEP"</formula>
    </cfRule>
    <cfRule type="cellIs" dxfId="26880" priority="64" operator="equal">
      <formula>"LFCP"</formula>
    </cfRule>
    <cfRule type="cellIs" dxfId="26879" priority="65" operator="equal">
      <formula>"BPB"</formula>
    </cfRule>
  </conditionalFormatting>
  <conditionalFormatting sqref="F23">
    <cfRule type="cellIs" dxfId="26878" priority="56" operator="equal">
      <formula>"MME"</formula>
    </cfRule>
    <cfRule type="cellIs" dxfId="26877" priority="57" operator="equal">
      <formula>"VMM"</formula>
    </cfRule>
    <cfRule type="cellIs" dxfId="26876" priority="58" operator="equal">
      <formula>"VEP"</formula>
    </cfRule>
    <cfRule type="cellIs" dxfId="26875" priority="59" operator="equal">
      <formula>"LFCP"</formula>
    </cfRule>
    <cfRule type="cellIs" dxfId="26874" priority="60" operator="equal">
      <formula>"BPB"</formula>
    </cfRule>
  </conditionalFormatting>
  <conditionalFormatting sqref="F24">
    <cfRule type="cellIs" dxfId="26873" priority="51" operator="equal">
      <formula>"MME"</formula>
    </cfRule>
    <cfRule type="cellIs" dxfId="26872" priority="52" operator="equal">
      <formula>"VMM"</formula>
    </cfRule>
    <cfRule type="cellIs" dxfId="26871" priority="53" operator="equal">
      <formula>"VEP"</formula>
    </cfRule>
    <cfRule type="cellIs" dxfId="26870" priority="54" operator="equal">
      <formula>"LFCP"</formula>
    </cfRule>
    <cfRule type="cellIs" dxfId="26869" priority="55" operator="equal">
      <formula>"BPB"</formula>
    </cfRule>
  </conditionalFormatting>
  <conditionalFormatting sqref="F25">
    <cfRule type="cellIs" dxfId="26868" priority="46" operator="equal">
      <formula>"MME"</formula>
    </cfRule>
    <cfRule type="cellIs" dxfId="26867" priority="47" operator="equal">
      <formula>"VMM"</formula>
    </cfRule>
    <cfRule type="cellIs" dxfId="26866" priority="48" operator="equal">
      <formula>"VEP"</formula>
    </cfRule>
    <cfRule type="cellIs" dxfId="26865" priority="49" operator="equal">
      <formula>"LFCP"</formula>
    </cfRule>
    <cfRule type="cellIs" dxfId="26864" priority="50" operator="equal">
      <formula>"BPB"</formula>
    </cfRule>
  </conditionalFormatting>
  <conditionalFormatting sqref="F27">
    <cfRule type="cellIs" dxfId="26863" priority="36" operator="equal">
      <formula>"MME"</formula>
    </cfRule>
    <cfRule type="cellIs" dxfId="26862" priority="37" operator="equal">
      <formula>"VMM"</formula>
    </cfRule>
    <cfRule type="cellIs" dxfId="26861" priority="38" operator="equal">
      <formula>"VEP"</formula>
    </cfRule>
    <cfRule type="cellIs" dxfId="26860" priority="39" operator="equal">
      <formula>"LFCP"</formula>
    </cfRule>
    <cfRule type="cellIs" dxfId="26859" priority="40" operator="equal">
      <formula>"BPB"</formula>
    </cfRule>
  </conditionalFormatting>
  <conditionalFormatting sqref="F28">
    <cfRule type="cellIs" dxfId="26858" priority="31" operator="equal">
      <formula>"MME"</formula>
    </cfRule>
    <cfRule type="cellIs" dxfId="26857" priority="32" operator="equal">
      <formula>"VMM"</formula>
    </cfRule>
    <cfRule type="cellIs" dxfId="26856" priority="33" operator="equal">
      <formula>"VEP"</formula>
    </cfRule>
    <cfRule type="cellIs" dxfId="26855" priority="34" operator="equal">
      <formula>"LFCP"</formula>
    </cfRule>
    <cfRule type="cellIs" dxfId="26854" priority="35" operator="equal">
      <formula>"BPB"</formula>
    </cfRule>
  </conditionalFormatting>
  <conditionalFormatting sqref="F29">
    <cfRule type="cellIs" dxfId="26853" priority="26" operator="equal">
      <formula>"MME"</formula>
    </cfRule>
    <cfRule type="cellIs" dxfId="26852" priority="27" operator="equal">
      <formula>"VMM"</formula>
    </cfRule>
    <cfRule type="cellIs" dxfId="26851" priority="28" operator="equal">
      <formula>"VEP"</formula>
    </cfRule>
    <cfRule type="cellIs" dxfId="26850" priority="29" operator="equal">
      <formula>"LFCP"</formula>
    </cfRule>
    <cfRule type="cellIs" dxfId="26849" priority="30" operator="equal">
      <formula>"BPB"</formula>
    </cfRule>
  </conditionalFormatting>
  <conditionalFormatting sqref="F30:F31">
    <cfRule type="cellIs" dxfId="26848" priority="21" operator="equal">
      <formula>"MME"</formula>
    </cfRule>
    <cfRule type="cellIs" dxfId="26847" priority="22" operator="equal">
      <formula>"VMM"</formula>
    </cfRule>
    <cfRule type="cellIs" dxfId="26846" priority="23" operator="equal">
      <formula>"VEP"</formula>
    </cfRule>
    <cfRule type="cellIs" dxfId="26845" priority="24" operator="equal">
      <formula>"LFCP"</formula>
    </cfRule>
    <cfRule type="cellIs" dxfId="26844" priority="25" operator="equal">
      <formula>"BPB"</formula>
    </cfRule>
  </conditionalFormatting>
  <conditionalFormatting sqref="F32">
    <cfRule type="cellIs" dxfId="26843" priority="16" operator="equal">
      <formula>"MME"</formula>
    </cfRule>
    <cfRule type="cellIs" dxfId="26842" priority="17" operator="equal">
      <formula>"VMM"</formula>
    </cfRule>
    <cfRule type="cellIs" dxfId="26841" priority="18" operator="equal">
      <formula>"VEP"</formula>
    </cfRule>
    <cfRule type="cellIs" dxfId="26840" priority="19" operator="equal">
      <formula>"LFCP"</formula>
    </cfRule>
    <cfRule type="cellIs" dxfId="26839" priority="20" operator="equal">
      <formula>"BPB"</formula>
    </cfRule>
  </conditionalFormatting>
  <conditionalFormatting sqref="F33">
    <cfRule type="cellIs" dxfId="26838" priority="11" operator="equal">
      <formula>"MME"</formula>
    </cfRule>
    <cfRule type="cellIs" dxfId="26837" priority="12" operator="equal">
      <formula>"VMM"</formula>
    </cfRule>
    <cfRule type="cellIs" dxfId="26836" priority="13" operator="equal">
      <formula>"VEP"</formula>
    </cfRule>
    <cfRule type="cellIs" dxfId="26835" priority="14" operator="equal">
      <formula>"LFCP"</formula>
    </cfRule>
    <cfRule type="cellIs" dxfId="26834" priority="15" operator="equal">
      <formula>"BPB"</formula>
    </cfRule>
  </conditionalFormatting>
  <conditionalFormatting sqref="F34">
    <cfRule type="cellIs" dxfId="26833" priority="6" operator="equal">
      <formula>"MME"</formula>
    </cfRule>
    <cfRule type="cellIs" dxfId="26832" priority="7" operator="equal">
      <formula>"VMM"</formula>
    </cfRule>
    <cfRule type="cellIs" dxfId="26831" priority="8" operator="equal">
      <formula>"VEP"</formula>
    </cfRule>
    <cfRule type="cellIs" dxfId="26830" priority="9" operator="equal">
      <formula>"LFCP"</formula>
    </cfRule>
    <cfRule type="cellIs" dxfId="26829" priority="10" operator="equal">
      <formula>"BPB"</formula>
    </cfRule>
  </conditionalFormatting>
  <conditionalFormatting sqref="F35">
    <cfRule type="cellIs" dxfId="26828" priority="1" operator="equal">
      <formula>"MME"</formula>
    </cfRule>
    <cfRule type="cellIs" dxfId="26827" priority="2" operator="equal">
      <formula>"VMM"</formula>
    </cfRule>
    <cfRule type="cellIs" dxfId="26826" priority="3" operator="equal">
      <formula>"VEP"</formula>
    </cfRule>
    <cfRule type="cellIs" dxfId="26825" priority="4" operator="equal">
      <formula>"LFCP"</formula>
    </cfRule>
    <cfRule type="cellIs" dxfId="2682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713C269-EA83-4606-97E8-5DD5CEA680FC}">
          <x14:formula1>
            <xm:f>DropdownLIST!$A$11:$A$17</xm:f>
          </x14:formula1>
          <xm:sqref>D7:D35</xm:sqref>
        </x14:dataValidation>
        <x14:dataValidation type="list" allowBlank="1" showInputMessage="1" showErrorMessage="1" xr:uid="{84526932-0064-4A15-953C-D6072DD51D7E}">
          <x14:formula1>
            <xm:f>DropdownLIST!$A$2:$A$7</xm:f>
          </x14:formula1>
          <xm:sqref>F7:F35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17826-8A56-4197-A1BA-EF8969F49149}">
  <sheetPr codeName="Sheet13">
    <pageSetUpPr fitToPage="1"/>
  </sheetPr>
  <dimension ref="A1:J71"/>
  <sheetViews>
    <sheetView topLeftCell="A22" zoomScale="145" zoomScaleNormal="14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05"/>
    <col min="7" max="7" width="23.25" style="1" customWidth="1"/>
    <col min="8" max="16384" width="9" style="1"/>
  </cols>
  <sheetData>
    <row r="1" spans="1:9" ht="15.75" x14ac:dyDescent="0.2">
      <c r="A1" s="620" t="s">
        <v>0</v>
      </c>
      <c r="B1" s="620"/>
      <c r="C1" s="620"/>
      <c r="D1" s="620"/>
      <c r="E1" s="620"/>
      <c r="F1" s="620"/>
      <c r="G1" s="620"/>
    </row>
    <row r="2" spans="1:9" x14ac:dyDescent="0.2">
      <c r="A2" s="621">
        <v>45674</v>
      </c>
      <c r="B2" s="621"/>
      <c r="C2" s="621"/>
      <c r="D2" s="621"/>
      <c r="E2" s="621"/>
      <c r="F2" s="621"/>
      <c r="G2" s="621"/>
    </row>
    <row r="3" spans="1:9" x14ac:dyDescent="0.2">
      <c r="A3" s="622" t="str">
        <f>TEXT(A2,"DDDD")</f>
        <v>Friday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ht="28.5" x14ac:dyDescent="0.2">
      <c r="A7" s="54">
        <f>A2</f>
        <v>45674</v>
      </c>
      <c r="B7" s="55">
        <v>1</v>
      </c>
      <c r="C7" s="91" t="s">
        <v>789</v>
      </c>
      <c r="D7" s="107" t="s">
        <v>108</v>
      </c>
      <c r="E7" s="108"/>
      <c r="F7" s="107" t="s">
        <v>17</v>
      </c>
      <c r="G7" s="91" t="s">
        <v>140</v>
      </c>
    </row>
    <row r="8" spans="1:9" s="57" customFormat="1" ht="28.5" x14ac:dyDescent="0.2">
      <c r="A8" s="54">
        <f>A7</f>
        <v>45674</v>
      </c>
      <c r="B8" s="55">
        <f>B7+1</f>
        <v>2</v>
      </c>
      <c r="C8" s="91" t="s">
        <v>790</v>
      </c>
      <c r="D8" s="107" t="s">
        <v>71</v>
      </c>
      <c r="E8" s="108"/>
      <c r="F8" s="107" t="s">
        <v>17</v>
      </c>
      <c r="G8" s="91" t="s">
        <v>140</v>
      </c>
    </row>
    <row r="9" spans="1:9" s="57" customFormat="1" ht="28.5" x14ac:dyDescent="0.2">
      <c r="A9" s="54">
        <f t="shared" ref="A9:A60" si="0">A8</f>
        <v>45674</v>
      </c>
      <c r="B9" s="55">
        <f t="shared" ref="B9:B60" si="1">B8+1</f>
        <v>3</v>
      </c>
      <c r="C9" s="91" t="s">
        <v>791</v>
      </c>
      <c r="D9" s="107" t="s">
        <v>76</v>
      </c>
      <c r="E9" s="108"/>
      <c r="F9" s="107" t="s">
        <v>17</v>
      </c>
      <c r="G9" s="91" t="s">
        <v>140</v>
      </c>
    </row>
    <row r="10" spans="1:9" s="57" customFormat="1" ht="99.75" x14ac:dyDescent="0.2">
      <c r="A10" s="54">
        <f t="shared" si="0"/>
        <v>45674</v>
      </c>
      <c r="B10" s="55">
        <f t="shared" si="1"/>
        <v>4</v>
      </c>
      <c r="C10" s="91" t="s">
        <v>792</v>
      </c>
      <c r="D10" s="107" t="s">
        <v>78</v>
      </c>
      <c r="E10" s="108"/>
      <c r="F10" s="107" t="s">
        <v>17</v>
      </c>
      <c r="G10" s="91" t="s">
        <v>140</v>
      </c>
    </row>
    <row r="11" spans="1:9" s="57" customFormat="1" ht="128.25" x14ac:dyDescent="0.2">
      <c r="A11" s="54">
        <f t="shared" si="0"/>
        <v>45674</v>
      </c>
      <c r="B11" s="55">
        <f t="shared" si="1"/>
        <v>5</v>
      </c>
      <c r="C11" s="91" t="s">
        <v>793</v>
      </c>
      <c r="D11" s="107" t="s">
        <v>78</v>
      </c>
      <c r="E11" s="108"/>
      <c r="F11" s="107" t="s">
        <v>17</v>
      </c>
      <c r="G11" s="91" t="s">
        <v>140</v>
      </c>
    </row>
    <row r="12" spans="1:9" s="57" customFormat="1" x14ac:dyDescent="0.2">
      <c r="A12" s="54">
        <f t="shared" si="0"/>
        <v>45674</v>
      </c>
      <c r="B12" s="55">
        <f t="shared" si="1"/>
        <v>6</v>
      </c>
      <c r="C12" s="91" t="s">
        <v>794</v>
      </c>
      <c r="D12" s="107" t="s">
        <v>108</v>
      </c>
      <c r="E12" s="108"/>
      <c r="F12" s="107" t="s">
        <v>17</v>
      </c>
      <c r="G12" s="91" t="s">
        <v>140</v>
      </c>
    </row>
    <row r="13" spans="1:9" s="57" customFormat="1" ht="28.5" x14ac:dyDescent="0.2">
      <c r="A13" s="54">
        <f t="shared" si="0"/>
        <v>45674</v>
      </c>
      <c r="B13" s="55">
        <f t="shared" si="1"/>
        <v>7</v>
      </c>
      <c r="C13" s="91" t="s">
        <v>795</v>
      </c>
      <c r="D13" s="107"/>
      <c r="E13" s="108"/>
      <c r="F13" s="107" t="s">
        <v>17</v>
      </c>
      <c r="G13" s="91" t="s">
        <v>140</v>
      </c>
    </row>
    <row r="14" spans="1:9" s="57" customFormat="1" ht="42.75" x14ac:dyDescent="0.2">
      <c r="A14" s="54">
        <f t="shared" si="0"/>
        <v>45674</v>
      </c>
      <c r="B14" s="55">
        <f t="shared" si="1"/>
        <v>8</v>
      </c>
      <c r="C14" s="91" t="s">
        <v>796</v>
      </c>
      <c r="D14" s="107"/>
      <c r="E14" s="108"/>
      <c r="F14" s="107" t="s">
        <v>17</v>
      </c>
      <c r="G14" s="91" t="s">
        <v>140</v>
      </c>
    </row>
    <row r="15" spans="1:9" s="57" customFormat="1" x14ac:dyDescent="0.2">
      <c r="A15" s="54">
        <f t="shared" si="0"/>
        <v>45674</v>
      </c>
      <c r="B15" s="55">
        <f t="shared" si="1"/>
        <v>9</v>
      </c>
      <c r="C15" s="91" t="s">
        <v>797</v>
      </c>
      <c r="D15" s="107"/>
      <c r="E15" s="108"/>
      <c r="F15" s="107" t="s">
        <v>17</v>
      </c>
      <c r="G15" s="91" t="s">
        <v>140</v>
      </c>
    </row>
    <row r="16" spans="1:9" s="57" customFormat="1" ht="57" x14ac:dyDescent="0.2">
      <c r="A16" s="54">
        <f t="shared" si="0"/>
        <v>45674</v>
      </c>
      <c r="B16" s="55">
        <f t="shared" si="1"/>
        <v>10</v>
      </c>
      <c r="C16" s="91" t="s">
        <v>798</v>
      </c>
      <c r="D16" s="107"/>
      <c r="E16" s="108"/>
      <c r="F16" s="107" t="s">
        <v>17</v>
      </c>
      <c r="G16" s="91" t="s">
        <v>140</v>
      </c>
      <c r="I16" s="90" t="s">
        <v>490</v>
      </c>
    </row>
    <row r="17" spans="1:9" s="57" customFormat="1" ht="28.5" x14ac:dyDescent="0.2">
      <c r="A17" s="54">
        <f t="shared" si="0"/>
        <v>45674</v>
      </c>
      <c r="B17" s="55">
        <f t="shared" si="1"/>
        <v>11</v>
      </c>
      <c r="C17" s="91" t="s">
        <v>799</v>
      </c>
      <c r="D17" s="107"/>
      <c r="E17" s="108"/>
      <c r="F17" s="107" t="s">
        <v>17</v>
      </c>
      <c r="G17" s="91" t="s">
        <v>140</v>
      </c>
      <c r="I17" s="90"/>
    </row>
    <row r="18" spans="1:9" s="57" customFormat="1" ht="57" x14ac:dyDescent="0.2">
      <c r="A18" s="54">
        <f t="shared" si="0"/>
        <v>45674</v>
      </c>
      <c r="B18" s="55">
        <f t="shared" si="1"/>
        <v>12</v>
      </c>
      <c r="C18" s="91" t="s">
        <v>800</v>
      </c>
      <c r="D18" s="107"/>
      <c r="E18" s="108"/>
      <c r="F18" s="107" t="s">
        <v>17</v>
      </c>
      <c r="G18" s="91" t="s">
        <v>140</v>
      </c>
      <c r="I18" s="90"/>
    </row>
    <row r="19" spans="1:9" s="57" customFormat="1" ht="71.25" x14ac:dyDescent="0.2">
      <c r="A19" s="54">
        <f t="shared" si="0"/>
        <v>45674</v>
      </c>
      <c r="B19" s="55">
        <f t="shared" si="1"/>
        <v>13</v>
      </c>
      <c r="C19" s="109" t="s">
        <v>801</v>
      </c>
      <c r="D19" s="107"/>
      <c r="E19" s="108"/>
      <c r="F19" s="107" t="s">
        <v>17</v>
      </c>
      <c r="G19" s="91" t="s">
        <v>140</v>
      </c>
      <c r="I19" s="90"/>
    </row>
    <row r="20" spans="1:9" s="57" customFormat="1" ht="42.75" x14ac:dyDescent="0.2">
      <c r="A20" s="54">
        <f t="shared" si="0"/>
        <v>45674</v>
      </c>
      <c r="B20" s="55">
        <f t="shared" si="1"/>
        <v>14</v>
      </c>
      <c r="C20" s="91" t="s">
        <v>802</v>
      </c>
      <c r="D20" s="107"/>
      <c r="E20" s="108"/>
      <c r="F20" s="107" t="s">
        <v>17</v>
      </c>
      <c r="G20" s="91" t="s">
        <v>140</v>
      </c>
      <c r="I20" s="90"/>
    </row>
    <row r="21" spans="1:9" s="57" customFormat="1" ht="28.5" x14ac:dyDescent="0.2">
      <c r="A21" s="54">
        <f t="shared" si="0"/>
        <v>45674</v>
      </c>
      <c r="B21" s="55">
        <f t="shared" si="1"/>
        <v>15</v>
      </c>
      <c r="C21" s="91" t="s">
        <v>803</v>
      </c>
      <c r="D21" s="107"/>
      <c r="E21" s="108"/>
      <c r="F21" s="107" t="s">
        <v>17</v>
      </c>
      <c r="G21" s="91" t="s">
        <v>140</v>
      </c>
      <c r="I21" s="90"/>
    </row>
    <row r="22" spans="1:9" s="57" customFormat="1" x14ac:dyDescent="0.2">
      <c r="A22" s="54">
        <f t="shared" si="0"/>
        <v>45674</v>
      </c>
      <c r="B22" s="55">
        <f t="shared" si="1"/>
        <v>16</v>
      </c>
      <c r="C22" s="91" t="s">
        <v>804</v>
      </c>
      <c r="D22" s="107"/>
      <c r="E22" s="108"/>
      <c r="F22" s="107" t="s">
        <v>17</v>
      </c>
      <c r="G22" s="91" t="s">
        <v>140</v>
      </c>
      <c r="I22" s="90"/>
    </row>
    <row r="23" spans="1:9" s="57" customFormat="1" ht="28.5" x14ac:dyDescent="0.2">
      <c r="A23" s="54">
        <f t="shared" si="0"/>
        <v>45674</v>
      </c>
      <c r="B23" s="55">
        <f t="shared" si="1"/>
        <v>17</v>
      </c>
      <c r="C23" s="91" t="s">
        <v>805</v>
      </c>
      <c r="D23" s="107"/>
      <c r="E23" s="108"/>
      <c r="F23" s="107" t="s">
        <v>17</v>
      </c>
      <c r="G23" s="91" t="s">
        <v>140</v>
      </c>
      <c r="I23" s="90"/>
    </row>
    <row r="24" spans="1:9" s="57" customFormat="1" ht="42.75" x14ac:dyDescent="0.2">
      <c r="A24" s="54">
        <f t="shared" si="0"/>
        <v>45674</v>
      </c>
      <c r="B24" s="55">
        <f t="shared" si="1"/>
        <v>18</v>
      </c>
      <c r="C24" s="91" t="s">
        <v>806</v>
      </c>
      <c r="D24" s="107"/>
      <c r="E24" s="108"/>
      <c r="F24" s="107" t="s">
        <v>17</v>
      </c>
      <c r="G24" s="91"/>
      <c r="I24" s="90"/>
    </row>
    <row r="25" spans="1:9" s="57" customFormat="1" x14ac:dyDescent="0.2">
      <c r="A25" s="54">
        <f t="shared" si="0"/>
        <v>45674</v>
      </c>
      <c r="B25" s="55">
        <f t="shared" si="1"/>
        <v>19</v>
      </c>
      <c r="C25" s="91" t="s">
        <v>807</v>
      </c>
      <c r="D25" s="107"/>
      <c r="E25" s="108"/>
      <c r="F25" s="107" t="s">
        <v>17</v>
      </c>
      <c r="G25" s="91" t="s">
        <v>140</v>
      </c>
      <c r="I25" s="90"/>
    </row>
    <row r="26" spans="1:9" s="57" customFormat="1" x14ac:dyDescent="0.2">
      <c r="A26" s="54">
        <f t="shared" si="0"/>
        <v>45674</v>
      </c>
      <c r="B26" s="55">
        <f t="shared" si="1"/>
        <v>20</v>
      </c>
      <c r="C26" s="91" t="s">
        <v>808</v>
      </c>
      <c r="D26" s="107"/>
      <c r="E26" s="110"/>
      <c r="F26" s="107" t="s">
        <v>17</v>
      </c>
      <c r="G26" s="91" t="s">
        <v>140</v>
      </c>
      <c r="I26" s="90"/>
    </row>
    <row r="27" spans="1:9" s="57" customFormat="1" ht="28.5" x14ac:dyDescent="0.2">
      <c r="A27" s="54">
        <f t="shared" si="0"/>
        <v>45674</v>
      </c>
      <c r="B27" s="55">
        <f t="shared" si="1"/>
        <v>21</v>
      </c>
      <c r="C27" s="91" t="s">
        <v>811</v>
      </c>
      <c r="D27" s="107"/>
      <c r="E27" s="110"/>
      <c r="F27" s="107" t="s">
        <v>17</v>
      </c>
      <c r="G27" s="91" t="s">
        <v>140</v>
      </c>
      <c r="I27" s="90"/>
    </row>
    <row r="28" spans="1:9" s="57" customFormat="1" ht="42.75" x14ac:dyDescent="0.2">
      <c r="A28" s="54">
        <f t="shared" si="0"/>
        <v>45674</v>
      </c>
      <c r="B28" s="55">
        <f t="shared" si="1"/>
        <v>22</v>
      </c>
      <c r="C28" s="91" t="s">
        <v>809</v>
      </c>
      <c r="D28" s="107"/>
      <c r="E28" s="110"/>
      <c r="F28" s="107" t="s">
        <v>17</v>
      </c>
      <c r="G28" s="91" t="s">
        <v>140</v>
      </c>
      <c r="I28" s="90"/>
    </row>
    <row r="29" spans="1:9" s="57" customFormat="1" ht="28.5" x14ac:dyDescent="0.2">
      <c r="A29" s="54">
        <f t="shared" si="0"/>
        <v>45674</v>
      </c>
      <c r="B29" s="55">
        <f t="shared" si="1"/>
        <v>23</v>
      </c>
      <c r="C29" s="91" t="s">
        <v>810</v>
      </c>
      <c r="D29" s="107"/>
      <c r="E29" s="110"/>
      <c r="F29" s="107" t="s">
        <v>17</v>
      </c>
      <c r="G29" s="91" t="s">
        <v>140</v>
      </c>
      <c r="I29" s="90"/>
    </row>
    <row r="30" spans="1:9" s="57" customFormat="1" ht="42.75" x14ac:dyDescent="0.2">
      <c r="A30" s="54">
        <f t="shared" si="0"/>
        <v>45674</v>
      </c>
      <c r="B30" s="55">
        <f t="shared" si="1"/>
        <v>24</v>
      </c>
      <c r="C30" s="91" t="s">
        <v>812</v>
      </c>
      <c r="D30" s="107"/>
      <c r="E30" s="110"/>
      <c r="F30" s="107" t="s">
        <v>17</v>
      </c>
      <c r="G30" s="91" t="s">
        <v>140</v>
      </c>
      <c r="I30" s="90"/>
    </row>
    <row r="31" spans="1:9" s="57" customFormat="1" x14ac:dyDescent="0.2">
      <c r="A31" s="54">
        <f t="shared" si="0"/>
        <v>45674</v>
      </c>
      <c r="B31" s="55">
        <f t="shared" si="1"/>
        <v>25</v>
      </c>
      <c r="C31" s="91" t="s">
        <v>813</v>
      </c>
      <c r="D31" s="107"/>
      <c r="E31" s="110"/>
      <c r="F31" s="107" t="s">
        <v>17</v>
      </c>
      <c r="G31" s="91" t="s">
        <v>140</v>
      </c>
      <c r="I31" s="90"/>
    </row>
    <row r="32" spans="1:9" s="57" customFormat="1" ht="28.5" x14ac:dyDescent="0.2">
      <c r="A32" s="54">
        <f t="shared" si="0"/>
        <v>45674</v>
      </c>
      <c r="B32" s="55">
        <f t="shared" si="1"/>
        <v>26</v>
      </c>
      <c r="C32" s="91" t="s">
        <v>815</v>
      </c>
      <c r="D32" s="107"/>
      <c r="E32" s="110"/>
      <c r="F32" s="107" t="s">
        <v>17</v>
      </c>
      <c r="G32" s="91" t="s">
        <v>140</v>
      </c>
      <c r="I32" s="90"/>
    </row>
    <row r="33" spans="1:9" s="57" customFormat="1" ht="57" x14ac:dyDescent="0.2">
      <c r="A33" s="54">
        <f t="shared" si="0"/>
        <v>45674</v>
      </c>
      <c r="B33" s="55">
        <f t="shared" si="1"/>
        <v>27</v>
      </c>
      <c r="C33" s="91" t="s">
        <v>816</v>
      </c>
      <c r="D33" s="107"/>
      <c r="E33" s="110"/>
      <c r="F33" s="107" t="s">
        <v>17</v>
      </c>
      <c r="G33" s="91" t="s">
        <v>140</v>
      </c>
      <c r="I33" s="90"/>
    </row>
    <row r="34" spans="1:9" s="57" customFormat="1" ht="57" x14ac:dyDescent="0.2">
      <c r="A34" s="54">
        <f t="shared" si="0"/>
        <v>45674</v>
      </c>
      <c r="B34" s="55">
        <f t="shared" si="1"/>
        <v>28</v>
      </c>
      <c r="C34" s="91" t="s">
        <v>817</v>
      </c>
      <c r="D34" s="107"/>
      <c r="E34" s="110"/>
      <c r="F34" s="107" t="s">
        <v>17</v>
      </c>
      <c r="G34" s="91" t="s">
        <v>140</v>
      </c>
      <c r="I34" s="90"/>
    </row>
    <row r="35" spans="1:9" s="57" customFormat="1" ht="28.5" x14ac:dyDescent="0.2">
      <c r="A35" s="54">
        <f t="shared" si="0"/>
        <v>45674</v>
      </c>
      <c r="B35" s="55">
        <f t="shared" si="1"/>
        <v>29</v>
      </c>
      <c r="C35" s="91" t="s">
        <v>818</v>
      </c>
      <c r="D35" s="107"/>
      <c r="E35" s="110"/>
      <c r="F35" s="107" t="s">
        <v>17</v>
      </c>
      <c r="G35" s="91"/>
      <c r="I35" s="90"/>
    </row>
    <row r="36" spans="1:9" s="57" customFormat="1" ht="42.75" x14ac:dyDescent="0.2">
      <c r="A36" s="54">
        <f t="shared" si="0"/>
        <v>45674</v>
      </c>
      <c r="B36" s="55">
        <f t="shared" si="1"/>
        <v>30</v>
      </c>
      <c r="C36" s="91" t="s">
        <v>819</v>
      </c>
      <c r="D36" s="107"/>
      <c r="E36" s="110"/>
      <c r="F36" s="107" t="s">
        <v>17</v>
      </c>
      <c r="G36" s="91"/>
      <c r="I36" s="90"/>
    </row>
    <row r="37" spans="1:9" s="57" customFormat="1" ht="42.75" x14ac:dyDescent="0.2">
      <c r="A37" s="54">
        <f t="shared" si="0"/>
        <v>45674</v>
      </c>
      <c r="B37" s="55">
        <f t="shared" si="1"/>
        <v>31</v>
      </c>
      <c r="C37" s="91" t="s">
        <v>820</v>
      </c>
      <c r="D37" s="107"/>
      <c r="E37" s="110"/>
      <c r="F37" s="107" t="s">
        <v>17</v>
      </c>
      <c r="G37" s="91"/>
      <c r="I37" s="90"/>
    </row>
    <row r="38" spans="1:9" s="57" customFormat="1" ht="28.5" x14ac:dyDescent="0.2">
      <c r="A38" s="54">
        <f t="shared" si="0"/>
        <v>45674</v>
      </c>
      <c r="B38" s="55">
        <f t="shared" si="1"/>
        <v>32</v>
      </c>
      <c r="C38" s="91" t="s">
        <v>821</v>
      </c>
      <c r="D38" s="107"/>
      <c r="E38" s="110"/>
      <c r="F38" s="107" t="s">
        <v>17</v>
      </c>
      <c r="G38" s="91" t="s">
        <v>140</v>
      </c>
      <c r="I38" s="90"/>
    </row>
    <row r="39" spans="1:9" s="57" customFormat="1" ht="28.5" x14ac:dyDescent="0.2">
      <c r="A39" s="54">
        <f t="shared" si="0"/>
        <v>45674</v>
      </c>
      <c r="B39" s="55">
        <f t="shared" si="1"/>
        <v>33</v>
      </c>
      <c r="C39" s="91" t="s">
        <v>822</v>
      </c>
      <c r="D39" s="107"/>
      <c r="E39" s="110"/>
      <c r="F39" s="107" t="s">
        <v>17</v>
      </c>
      <c r="G39" s="91"/>
      <c r="I39" s="90"/>
    </row>
    <row r="40" spans="1:9" s="57" customFormat="1" ht="42.75" x14ac:dyDescent="0.2">
      <c r="A40" s="54">
        <f t="shared" si="0"/>
        <v>45674</v>
      </c>
      <c r="B40" s="55">
        <f t="shared" si="1"/>
        <v>34</v>
      </c>
      <c r="C40" s="91" t="s">
        <v>823</v>
      </c>
      <c r="D40" s="107"/>
      <c r="E40" s="110"/>
      <c r="F40" s="107" t="s">
        <v>17</v>
      </c>
      <c r="G40" s="91"/>
      <c r="I40" s="90"/>
    </row>
    <row r="41" spans="1:9" s="57" customFormat="1" ht="99.75" x14ac:dyDescent="0.2">
      <c r="A41" s="54">
        <f t="shared" si="0"/>
        <v>45674</v>
      </c>
      <c r="B41" s="55">
        <f t="shared" si="1"/>
        <v>35</v>
      </c>
      <c r="C41" s="91" t="s">
        <v>824</v>
      </c>
      <c r="D41" s="107"/>
      <c r="E41" s="110"/>
      <c r="F41" s="107" t="s">
        <v>17</v>
      </c>
      <c r="G41" s="91"/>
      <c r="I41" s="90"/>
    </row>
    <row r="42" spans="1:9" s="57" customFormat="1" ht="42.75" x14ac:dyDescent="0.2">
      <c r="A42" s="54">
        <f t="shared" si="0"/>
        <v>45674</v>
      </c>
      <c r="B42" s="55">
        <f t="shared" si="1"/>
        <v>36</v>
      </c>
      <c r="C42" s="91" t="s">
        <v>825</v>
      </c>
      <c r="D42" s="107"/>
      <c r="E42" s="110"/>
      <c r="F42" s="107" t="s">
        <v>17</v>
      </c>
      <c r="G42" s="91"/>
      <c r="I42" s="90"/>
    </row>
    <row r="43" spans="1:9" s="57" customFormat="1" ht="42.75" x14ac:dyDescent="0.2">
      <c r="A43" s="54">
        <f t="shared" si="0"/>
        <v>45674</v>
      </c>
      <c r="B43" s="55">
        <f t="shared" si="1"/>
        <v>37</v>
      </c>
      <c r="C43" s="91" t="s">
        <v>826</v>
      </c>
      <c r="D43" s="107"/>
      <c r="E43" s="110"/>
      <c r="F43" s="107" t="s">
        <v>17</v>
      </c>
      <c r="G43" s="91"/>
      <c r="I43" s="90"/>
    </row>
    <row r="44" spans="1:9" s="57" customFormat="1" ht="142.5" x14ac:dyDescent="0.2">
      <c r="A44" s="54">
        <f t="shared" si="0"/>
        <v>45674</v>
      </c>
      <c r="B44" s="55">
        <f t="shared" si="1"/>
        <v>38</v>
      </c>
      <c r="C44" s="91" t="s">
        <v>827</v>
      </c>
      <c r="D44" s="107"/>
      <c r="E44" s="110"/>
      <c r="F44" s="107" t="s">
        <v>17</v>
      </c>
      <c r="G44" s="91"/>
      <c r="I44" s="90"/>
    </row>
    <row r="45" spans="1:9" s="57" customFormat="1" ht="42.75" x14ac:dyDescent="0.2">
      <c r="A45" s="54">
        <f t="shared" si="0"/>
        <v>45674</v>
      </c>
      <c r="B45" s="55">
        <f t="shared" si="1"/>
        <v>39</v>
      </c>
      <c r="C45" s="91" t="s">
        <v>828</v>
      </c>
      <c r="D45" s="107"/>
      <c r="E45" s="110"/>
      <c r="F45" s="107" t="s">
        <v>17</v>
      </c>
      <c r="G45" s="91" t="s">
        <v>140</v>
      </c>
      <c r="I45" s="90"/>
    </row>
    <row r="46" spans="1:9" s="57" customFormat="1" ht="42.75" x14ac:dyDescent="0.2">
      <c r="A46" s="54">
        <f t="shared" si="0"/>
        <v>45674</v>
      </c>
      <c r="B46" s="55">
        <f t="shared" si="1"/>
        <v>40</v>
      </c>
      <c r="C46" s="91" t="s">
        <v>829</v>
      </c>
      <c r="D46" s="107"/>
      <c r="E46" s="110"/>
      <c r="F46" s="107" t="s">
        <v>17</v>
      </c>
      <c r="G46" s="91" t="s">
        <v>140</v>
      </c>
      <c r="I46" s="90"/>
    </row>
    <row r="47" spans="1:9" s="57" customFormat="1" ht="57" x14ac:dyDescent="0.2">
      <c r="A47" s="54">
        <f t="shared" si="0"/>
        <v>45674</v>
      </c>
      <c r="B47" s="55">
        <f t="shared" si="1"/>
        <v>41</v>
      </c>
      <c r="C47" s="91" t="s">
        <v>830</v>
      </c>
      <c r="D47" s="107"/>
      <c r="E47" s="110"/>
      <c r="F47" s="107" t="s">
        <v>17</v>
      </c>
      <c r="G47" s="91" t="s">
        <v>140</v>
      </c>
      <c r="I47" s="90"/>
    </row>
    <row r="48" spans="1:9" s="57" customFormat="1" ht="28.5" x14ac:dyDescent="0.2">
      <c r="A48" s="54">
        <f t="shared" si="0"/>
        <v>45674</v>
      </c>
      <c r="B48" s="55">
        <f t="shared" si="1"/>
        <v>42</v>
      </c>
      <c r="C48" s="91" t="s">
        <v>831</v>
      </c>
      <c r="D48" s="107"/>
      <c r="E48" s="110"/>
      <c r="F48" s="107" t="s">
        <v>17</v>
      </c>
      <c r="G48" s="91" t="s">
        <v>140</v>
      </c>
      <c r="I48" s="90"/>
    </row>
    <row r="49" spans="1:9" s="57" customFormat="1" x14ac:dyDescent="0.2">
      <c r="A49" s="54">
        <f t="shared" si="0"/>
        <v>45674</v>
      </c>
      <c r="B49" s="55">
        <f t="shared" si="1"/>
        <v>43</v>
      </c>
      <c r="C49" s="91" t="s">
        <v>833</v>
      </c>
      <c r="D49" s="107"/>
      <c r="E49" s="110"/>
      <c r="F49" s="107" t="s">
        <v>17</v>
      </c>
      <c r="G49" s="91" t="s">
        <v>140</v>
      </c>
      <c r="I49" s="90"/>
    </row>
    <row r="50" spans="1:9" s="57" customFormat="1" ht="42.75" x14ac:dyDescent="0.2">
      <c r="A50" s="54">
        <f t="shared" si="0"/>
        <v>45674</v>
      </c>
      <c r="B50" s="55">
        <f t="shared" si="1"/>
        <v>44</v>
      </c>
      <c r="C50" s="91" t="s">
        <v>834</v>
      </c>
      <c r="D50" s="107"/>
      <c r="E50" s="110"/>
      <c r="F50" s="107" t="s">
        <v>17</v>
      </c>
      <c r="G50" s="91" t="s">
        <v>140</v>
      </c>
      <c r="I50" s="90"/>
    </row>
    <row r="51" spans="1:9" s="57" customFormat="1" ht="28.5" x14ac:dyDescent="0.2">
      <c r="A51" s="54">
        <f t="shared" si="0"/>
        <v>45674</v>
      </c>
      <c r="B51" s="55">
        <f t="shared" si="1"/>
        <v>45</v>
      </c>
      <c r="C51" s="91" t="s">
        <v>835</v>
      </c>
      <c r="D51" s="107"/>
      <c r="E51" s="110"/>
      <c r="F51" s="107" t="s">
        <v>17</v>
      </c>
      <c r="G51" s="91" t="s">
        <v>140</v>
      </c>
      <c r="I51" s="90"/>
    </row>
    <row r="52" spans="1:9" s="57" customFormat="1" ht="28.5" x14ac:dyDescent="0.2">
      <c r="A52" s="54">
        <f t="shared" si="0"/>
        <v>45674</v>
      </c>
      <c r="B52" s="55">
        <f t="shared" si="1"/>
        <v>46</v>
      </c>
      <c r="C52" s="91" t="s">
        <v>836</v>
      </c>
      <c r="D52" s="107"/>
      <c r="E52" s="110"/>
      <c r="F52" s="107" t="s">
        <v>17</v>
      </c>
      <c r="G52" s="91" t="s">
        <v>140</v>
      </c>
      <c r="I52" s="90"/>
    </row>
    <row r="53" spans="1:9" s="57" customFormat="1" ht="42.75" x14ac:dyDescent="0.2">
      <c r="A53" s="54">
        <f t="shared" si="0"/>
        <v>45674</v>
      </c>
      <c r="B53" s="55">
        <f t="shared" si="1"/>
        <v>47</v>
      </c>
      <c r="C53" s="91" t="s">
        <v>837</v>
      </c>
      <c r="D53" s="107"/>
      <c r="E53" s="110"/>
      <c r="F53" s="107" t="s">
        <v>17</v>
      </c>
      <c r="G53" s="91" t="s">
        <v>140</v>
      </c>
      <c r="I53" s="90"/>
    </row>
    <row r="54" spans="1:9" s="57" customFormat="1" ht="28.5" x14ac:dyDescent="0.2">
      <c r="A54" s="54">
        <f t="shared" si="0"/>
        <v>45674</v>
      </c>
      <c r="B54" s="55">
        <f t="shared" si="1"/>
        <v>48</v>
      </c>
      <c r="C54" s="91" t="s">
        <v>838</v>
      </c>
      <c r="D54" s="107"/>
      <c r="E54" s="110"/>
      <c r="F54" s="107" t="s">
        <v>17</v>
      </c>
      <c r="G54" s="91" t="s">
        <v>140</v>
      </c>
    </row>
    <row r="55" spans="1:9" s="57" customFormat="1" ht="57" x14ac:dyDescent="0.2">
      <c r="A55" s="54">
        <f t="shared" si="0"/>
        <v>45674</v>
      </c>
      <c r="B55" s="55">
        <f t="shared" si="1"/>
        <v>49</v>
      </c>
      <c r="C55" s="85" t="s">
        <v>839</v>
      </c>
      <c r="D55" s="107"/>
      <c r="E55" s="110"/>
      <c r="F55" s="107" t="s">
        <v>17</v>
      </c>
      <c r="G55" s="91"/>
    </row>
    <row r="56" spans="1:9" s="57" customFormat="1" ht="42.75" x14ac:dyDescent="0.2">
      <c r="A56" s="54">
        <f t="shared" si="0"/>
        <v>45674</v>
      </c>
      <c r="B56" s="55">
        <f t="shared" si="1"/>
        <v>50</v>
      </c>
      <c r="C56" s="85" t="s">
        <v>840</v>
      </c>
      <c r="D56" s="107"/>
      <c r="E56" s="110"/>
      <c r="F56" s="107" t="s">
        <v>17</v>
      </c>
      <c r="G56" s="91"/>
    </row>
    <row r="57" spans="1:9" s="57" customFormat="1" ht="28.5" x14ac:dyDescent="0.2">
      <c r="A57" s="54">
        <f t="shared" si="0"/>
        <v>45674</v>
      </c>
      <c r="B57" s="55">
        <f t="shared" si="1"/>
        <v>51</v>
      </c>
      <c r="C57" s="85" t="s">
        <v>841</v>
      </c>
      <c r="D57" s="107"/>
      <c r="E57" s="110"/>
      <c r="F57" s="107" t="s">
        <v>17</v>
      </c>
      <c r="G57" s="91"/>
    </row>
    <row r="58" spans="1:9" s="57" customFormat="1" x14ac:dyDescent="0.2">
      <c r="A58" s="54">
        <f t="shared" si="0"/>
        <v>45674</v>
      </c>
      <c r="B58" s="55">
        <f t="shared" si="1"/>
        <v>52</v>
      </c>
      <c r="C58" s="85" t="s">
        <v>842</v>
      </c>
      <c r="D58" s="107"/>
      <c r="E58" s="110"/>
      <c r="F58" s="107" t="s">
        <v>17</v>
      </c>
      <c r="G58" s="91"/>
    </row>
    <row r="59" spans="1:9" s="57" customFormat="1" ht="28.5" x14ac:dyDescent="0.2">
      <c r="A59" s="54">
        <f t="shared" si="0"/>
        <v>45674</v>
      </c>
      <c r="B59" s="55">
        <f t="shared" si="1"/>
        <v>53</v>
      </c>
      <c r="C59" s="85" t="s">
        <v>843</v>
      </c>
      <c r="D59" s="107"/>
      <c r="E59" s="110"/>
      <c r="F59" s="107" t="s">
        <v>17</v>
      </c>
      <c r="G59" s="91"/>
    </row>
    <row r="60" spans="1:9" s="57" customFormat="1" ht="28.5" x14ac:dyDescent="0.2">
      <c r="A60" s="54">
        <f t="shared" si="0"/>
        <v>45674</v>
      </c>
      <c r="B60" s="55">
        <f t="shared" si="1"/>
        <v>54</v>
      </c>
      <c r="C60" s="85" t="s">
        <v>844</v>
      </c>
      <c r="D60" s="107"/>
      <c r="E60" s="110"/>
      <c r="F60" s="107" t="s">
        <v>17</v>
      </c>
      <c r="G60" s="91"/>
    </row>
    <row r="61" spans="1:9" x14ac:dyDescent="0.2">
      <c r="A61" s="615" t="s">
        <v>7</v>
      </c>
      <c r="B61" s="615"/>
      <c r="C61" s="615"/>
      <c r="D61" s="615"/>
      <c r="E61" s="615"/>
      <c r="F61" s="615"/>
      <c r="G61" s="615"/>
    </row>
    <row r="63" spans="1:9" x14ac:dyDescent="0.2">
      <c r="A63" s="637" t="s">
        <v>365</v>
      </c>
      <c r="B63" s="637"/>
      <c r="C63" s="637"/>
      <c r="D63" s="637"/>
      <c r="E63" s="637"/>
      <c r="F63" s="637"/>
      <c r="G63" s="637"/>
    </row>
    <row r="64" spans="1:9" x14ac:dyDescent="0.2">
      <c r="F64" s="1"/>
      <c r="I64" s="105"/>
    </row>
    <row r="65" spans="1:10" x14ac:dyDescent="0.2">
      <c r="D65" s="626"/>
      <c r="E65" s="626"/>
      <c r="F65" s="626"/>
      <c r="H65" s="627"/>
      <c r="I65" s="627"/>
    </row>
    <row r="66" spans="1:10" x14ac:dyDescent="0.2">
      <c r="A66" s="6" t="s">
        <v>10</v>
      </c>
      <c r="B66" s="6"/>
      <c r="D66" s="622" t="s">
        <v>12</v>
      </c>
      <c r="E66" s="622"/>
      <c r="F66" s="622"/>
      <c r="G66" s="6" t="s">
        <v>14</v>
      </c>
    </row>
    <row r="67" spans="1:10" x14ac:dyDescent="0.2">
      <c r="A67" s="1" t="s">
        <v>11</v>
      </c>
      <c r="D67" s="626" t="s">
        <v>13</v>
      </c>
      <c r="E67" s="626"/>
      <c r="F67" s="626"/>
      <c r="G67" s="1" t="s">
        <v>15</v>
      </c>
    </row>
    <row r="69" spans="1:10" x14ac:dyDescent="0.2">
      <c r="I69" s="105"/>
    </row>
    <row r="70" spans="1:10" x14ac:dyDescent="0.2">
      <c r="I70" s="627"/>
      <c r="J70" s="627"/>
    </row>
    <row r="71" spans="1:10" x14ac:dyDescent="0.2">
      <c r="J71" s="6"/>
    </row>
  </sheetData>
  <mergeCells count="15">
    <mergeCell ref="I70:J70"/>
    <mergeCell ref="A61:G61"/>
    <mergeCell ref="A63:G63"/>
    <mergeCell ref="D65:F65"/>
    <mergeCell ref="H65:I65"/>
    <mergeCell ref="D66:F66"/>
    <mergeCell ref="D67:F67"/>
    <mergeCell ref="A1:G1"/>
    <mergeCell ref="A2:G2"/>
    <mergeCell ref="A3:G3"/>
    <mergeCell ref="B4:G4"/>
    <mergeCell ref="A5:B6"/>
    <mergeCell ref="C5:E5"/>
    <mergeCell ref="F5:F6"/>
    <mergeCell ref="G5:G6"/>
  </mergeCells>
  <conditionalFormatting sqref="D7 D9 D15:D16 D18 D26:D60">
    <cfRule type="cellIs" dxfId="26823" priority="406" operator="equal">
      <formula>"CATNES"</formula>
    </cfRule>
    <cfRule type="cellIs" dxfId="26822" priority="407" operator="equal">
      <formula>"FINANCE"</formula>
    </cfRule>
    <cfRule type="cellIs" dxfId="26821" priority="408" operator="equal">
      <formula>"ADMIN"</formula>
    </cfRule>
    <cfRule type="cellIs" dxfId="26820" priority="409" operator="equal">
      <formula>"ENG'G"</formula>
    </cfRule>
    <cfRule type="cellIs" dxfId="26819" priority="410" operator="equal">
      <formula>"BAC"</formula>
    </cfRule>
    <cfRule type="cellIs" dxfId="26818" priority="411" operator="equal">
      <formula>"BAC"</formula>
    </cfRule>
    <cfRule type="cellIs" dxfId="26817" priority="412" operator="equal">
      <formula>"OMS"</formula>
    </cfRule>
    <cfRule type="cellIs" dxfId="26816" priority="413" operator="equal">
      <formula>"BAC"</formula>
    </cfRule>
    <cfRule type="cellIs" dxfId="26815" priority="414" operator="equal">
      <formula>"OMS"</formula>
    </cfRule>
    <cfRule type="cellIs" dxfId="26814" priority="415" operator="equal">
      <formula>"BAC"</formula>
    </cfRule>
    <cfRule type="cellIs" dxfId="26813" priority="416" operator="equal">
      <formula>"OMS"</formula>
    </cfRule>
  </conditionalFormatting>
  <conditionalFormatting sqref="F7">
    <cfRule type="cellIs" dxfId="26812" priority="401" operator="equal">
      <formula>"MME"</formula>
    </cfRule>
    <cfRule type="cellIs" dxfId="26811" priority="402" operator="equal">
      <formula>"VMM"</formula>
    </cfRule>
    <cfRule type="cellIs" dxfId="26810" priority="403" operator="equal">
      <formula>"VEP"</formula>
    </cfRule>
    <cfRule type="cellIs" dxfId="26809" priority="404" operator="equal">
      <formula>"LFCP"</formula>
    </cfRule>
    <cfRule type="cellIs" dxfId="26808" priority="405" operator="equal">
      <formula>"BPB"</formula>
    </cfRule>
  </conditionalFormatting>
  <conditionalFormatting sqref="D22">
    <cfRule type="cellIs" dxfId="26807" priority="390" operator="equal">
      <formula>"CATNES"</formula>
    </cfRule>
    <cfRule type="cellIs" dxfId="26806" priority="391" operator="equal">
      <formula>"FINANCE"</formula>
    </cfRule>
    <cfRule type="cellIs" dxfId="26805" priority="392" operator="equal">
      <formula>"ADMIN"</formula>
    </cfRule>
    <cfRule type="cellIs" dxfId="26804" priority="393" operator="equal">
      <formula>"ENG'G"</formula>
    </cfRule>
    <cfRule type="cellIs" dxfId="26803" priority="394" operator="equal">
      <formula>"BAC"</formula>
    </cfRule>
    <cfRule type="cellIs" dxfId="26802" priority="395" operator="equal">
      <formula>"BAC"</formula>
    </cfRule>
    <cfRule type="cellIs" dxfId="26801" priority="396" operator="equal">
      <formula>"OMS"</formula>
    </cfRule>
    <cfRule type="cellIs" dxfId="26800" priority="397" operator="equal">
      <formula>"BAC"</formula>
    </cfRule>
    <cfRule type="cellIs" dxfId="26799" priority="398" operator="equal">
      <formula>"OMS"</formula>
    </cfRule>
    <cfRule type="cellIs" dxfId="26798" priority="399" operator="equal">
      <formula>"BAC"</formula>
    </cfRule>
    <cfRule type="cellIs" dxfId="26797" priority="400" operator="equal">
      <formula>"OMS"</formula>
    </cfRule>
  </conditionalFormatting>
  <conditionalFormatting sqref="D8">
    <cfRule type="cellIs" dxfId="26796" priority="379" operator="equal">
      <formula>"CATNES"</formula>
    </cfRule>
    <cfRule type="cellIs" dxfId="26795" priority="380" operator="equal">
      <formula>"FINANCE"</formula>
    </cfRule>
    <cfRule type="cellIs" dxfId="26794" priority="381" operator="equal">
      <formula>"ADMIN"</formula>
    </cfRule>
    <cfRule type="cellIs" dxfId="26793" priority="382" operator="equal">
      <formula>"ENG'G"</formula>
    </cfRule>
    <cfRule type="cellIs" dxfId="26792" priority="383" operator="equal">
      <formula>"BAC"</formula>
    </cfRule>
    <cfRule type="cellIs" dxfId="26791" priority="384" operator="equal">
      <formula>"BAC"</formula>
    </cfRule>
    <cfRule type="cellIs" dxfId="26790" priority="385" operator="equal">
      <formula>"OMS"</formula>
    </cfRule>
    <cfRule type="cellIs" dxfId="26789" priority="386" operator="equal">
      <formula>"BAC"</formula>
    </cfRule>
    <cfRule type="cellIs" dxfId="26788" priority="387" operator="equal">
      <formula>"OMS"</formula>
    </cfRule>
    <cfRule type="cellIs" dxfId="26787" priority="388" operator="equal">
      <formula>"BAC"</formula>
    </cfRule>
    <cfRule type="cellIs" dxfId="26786" priority="389" operator="equal">
      <formula>"OMS"</formula>
    </cfRule>
  </conditionalFormatting>
  <conditionalFormatting sqref="D10">
    <cfRule type="cellIs" dxfId="26785" priority="368" operator="equal">
      <formula>"CATNES"</formula>
    </cfRule>
    <cfRule type="cellIs" dxfId="26784" priority="369" operator="equal">
      <formula>"FINANCE"</formula>
    </cfRule>
    <cfRule type="cellIs" dxfId="26783" priority="370" operator="equal">
      <formula>"ADMIN"</formula>
    </cfRule>
    <cfRule type="cellIs" dxfId="26782" priority="371" operator="equal">
      <formula>"ENG'G"</formula>
    </cfRule>
    <cfRule type="cellIs" dxfId="26781" priority="372" operator="equal">
      <formula>"BAC"</formula>
    </cfRule>
    <cfRule type="cellIs" dxfId="26780" priority="373" operator="equal">
      <formula>"BAC"</formula>
    </cfRule>
    <cfRule type="cellIs" dxfId="26779" priority="374" operator="equal">
      <formula>"OMS"</formula>
    </cfRule>
    <cfRule type="cellIs" dxfId="26778" priority="375" operator="equal">
      <formula>"BAC"</formula>
    </cfRule>
    <cfRule type="cellIs" dxfId="26777" priority="376" operator="equal">
      <formula>"OMS"</formula>
    </cfRule>
    <cfRule type="cellIs" dxfId="26776" priority="377" operator="equal">
      <formula>"BAC"</formula>
    </cfRule>
    <cfRule type="cellIs" dxfId="26775" priority="378" operator="equal">
      <formula>"OMS"</formula>
    </cfRule>
  </conditionalFormatting>
  <conditionalFormatting sqref="D11">
    <cfRule type="cellIs" dxfId="26774" priority="357" operator="equal">
      <formula>"CATNES"</formula>
    </cfRule>
    <cfRule type="cellIs" dxfId="26773" priority="358" operator="equal">
      <formula>"FINANCE"</formula>
    </cfRule>
    <cfRule type="cellIs" dxfId="26772" priority="359" operator="equal">
      <formula>"ADMIN"</formula>
    </cfRule>
    <cfRule type="cellIs" dxfId="26771" priority="360" operator="equal">
      <formula>"ENG'G"</formula>
    </cfRule>
    <cfRule type="cellIs" dxfId="26770" priority="361" operator="equal">
      <formula>"BAC"</formula>
    </cfRule>
    <cfRule type="cellIs" dxfId="26769" priority="362" operator="equal">
      <formula>"BAC"</formula>
    </cfRule>
    <cfRule type="cellIs" dxfId="26768" priority="363" operator="equal">
      <formula>"OMS"</formula>
    </cfRule>
    <cfRule type="cellIs" dxfId="26767" priority="364" operator="equal">
      <formula>"BAC"</formula>
    </cfRule>
    <cfRule type="cellIs" dxfId="26766" priority="365" operator="equal">
      <formula>"OMS"</formula>
    </cfRule>
    <cfRule type="cellIs" dxfId="26765" priority="366" operator="equal">
      <formula>"BAC"</formula>
    </cfRule>
    <cfRule type="cellIs" dxfId="26764" priority="367" operator="equal">
      <formula>"OMS"</formula>
    </cfRule>
  </conditionalFormatting>
  <conditionalFormatting sqref="D13">
    <cfRule type="cellIs" dxfId="26763" priority="346" operator="equal">
      <formula>"CATNES"</formula>
    </cfRule>
    <cfRule type="cellIs" dxfId="26762" priority="347" operator="equal">
      <formula>"FINANCE"</formula>
    </cfRule>
    <cfRule type="cellIs" dxfId="26761" priority="348" operator="equal">
      <formula>"ADMIN"</formula>
    </cfRule>
    <cfRule type="cellIs" dxfId="26760" priority="349" operator="equal">
      <formula>"ENG'G"</formula>
    </cfRule>
    <cfRule type="cellIs" dxfId="26759" priority="350" operator="equal">
      <formula>"BAC"</formula>
    </cfRule>
    <cfRule type="cellIs" dxfId="26758" priority="351" operator="equal">
      <formula>"BAC"</formula>
    </cfRule>
    <cfRule type="cellIs" dxfId="26757" priority="352" operator="equal">
      <formula>"OMS"</formula>
    </cfRule>
    <cfRule type="cellIs" dxfId="26756" priority="353" operator="equal">
      <formula>"BAC"</formula>
    </cfRule>
    <cfRule type="cellIs" dxfId="26755" priority="354" operator="equal">
      <formula>"OMS"</formula>
    </cfRule>
    <cfRule type="cellIs" dxfId="26754" priority="355" operator="equal">
      <formula>"BAC"</formula>
    </cfRule>
    <cfRule type="cellIs" dxfId="26753" priority="356" operator="equal">
      <formula>"OMS"</formula>
    </cfRule>
  </conditionalFormatting>
  <conditionalFormatting sqref="D14">
    <cfRule type="cellIs" dxfId="26752" priority="335" operator="equal">
      <formula>"CATNES"</formula>
    </cfRule>
    <cfRule type="cellIs" dxfId="26751" priority="336" operator="equal">
      <formula>"FINANCE"</formula>
    </cfRule>
    <cfRule type="cellIs" dxfId="26750" priority="337" operator="equal">
      <formula>"ADMIN"</formula>
    </cfRule>
    <cfRule type="cellIs" dxfId="26749" priority="338" operator="equal">
      <formula>"ENG'G"</formula>
    </cfRule>
    <cfRule type="cellIs" dxfId="26748" priority="339" operator="equal">
      <formula>"BAC"</formula>
    </cfRule>
    <cfRule type="cellIs" dxfId="26747" priority="340" operator="equal">
      <formula>"BAC"</formula>
    </cfRule>
    <cfRule type="cellIs" dxfId="26746" priority="341" operator="equal">
      <formula>"OMS"</formula>
    </cfRule>
    <cfRule type="cellIs" dxfId="26745" priority="342" operator="equal">
      <formula>"BAC"</formula>
    </cfRule>
    <cfRule type="cellIs" dxfId="26744" priority="343" operator="equal">
      <formula>"OMS"</formula>
    </cfRule>
    <cfRule type="cellIs" dxfId="26743" priority="344" operator="equal">
      <formula>"BAC"</formula>
    </cfRule>
    <cfRule type="cellIs" dxfId="26742" priority="345" operator="equal">
      <formula>"OMS"</formula>
    </cfRule>
  </conditionalFormatting>
  <conditionalFormatting sqref="D24">
    <cfRule type="cellIs" dxfId="26741" priority="258" operator="equal">
      <formula>"CATNES"</formula>
    </cfRule>
    <cfRule type="cellIs" dxfId="26740" priority="259" operator="equal">
      <formula>"FINANCE"</formula>
    </cfRule>
    <cfRule type="cellIs" dxfId="26739" priority="260" operator="equal">
      <formula>"ADMIN"</formula>
    </cfRule>
    <cfRule type="cellIs" dxfId="26738" priority="261" operator="equal">
      <formula>"ENG'G"</formula>
    </cfRule>
    <cfRule type="cellIs" dxfId="26737" priority="262" operator="equal">
      <formula>"BAC"</formula>
    </cfRule>
    <cfRule type="cellIs" dxfId="26736" priority="263" operator="equal">
      <formula>"BAC"</formula>
    </cfRule>
    <cfRule type="cellIs" dxfId="26735" priority="264" operator="equal">
      <formula>"OMS"</formula>
    </cfRule>
    <cfRule type="cellIs" dxfId="26734" priority="265" operator="equal">
      <formula>"BAC"</formula>
    </cfRule>
    <cfRule type="cellIs" dxfId="26733" priority="266" operator="equal">
      <formula>"OMS"</formula>
    </cfRule>
    <cfRule type="cellIs" dxfId="26732" priority="267" operator="equal">
      <formula>"BAC"</formula>
    </cfRule>
    <cfRule type="cellIs" dxfId="26731" priority="268" operator="equal">
      <formula>"OMS"</formula>
    </cfRule>
  </conditionalFormatting>
  <conditionalFormatting sqref="D17">
    <cfRule type="cellIs" dxfId="26730" priority="313" operator="equal">
      <formula>"CATNES"</formula>
    </cfRule>
    <cfRule type="cellIs" dxfId="26729" priority="314" operator="equal">
      <formula>"FINANCE"</formula>
    </cfRule>
    <cfRule type="cellIs" dxfId="26728" priority="315" operator="equal">
      <formula>"ADMIN"</formula>
    </cfRule>
    <cfRule type="cellIs" dxfId="26727" priority="316" operator="equal">
      <formula>"ENG'G"</formula>
    </cfRule>
    <cfRule type="cellIs" dxfId="26726" priority="317" operator="equal">
      <formula>"BAC"</formula>
    </cfRule>
    <cfRule type="cellIs" dxfId="26725" priority="318" operator="equal">
      <formula>"BAC"</formula>
    </cfRule>
    <cfRule type="cellIs" dxfId="26724" priority="319" operator="equal">
      <formula>"OMS"</formula>
    </cfRule>
    <cfRule type="cellIs" dxfId="26723" priority="320" operator="equal">
      <formula>"BAC"</formula>
    </cfRule>
    <cfRule type="cellIs" dxfId="26722" priority="321" operator="equal">
      <formula>"OMS"</formula>
    </cfRule>
    <cfRule type="cellIs" dxfId="26721" priority="322" operator="equal">
      <formula>"BAC"</formula>
    </cfRule>
    <cfRule type="cellIs" dxfId="26720" priority="323" operator="equal">
      <formula>"OMS"</formula>
    </cfRule>
  </conditionalFormatting>
  <conditionalFormatting sqref="D19">
    <cfRule type="cellIs" dxfId="26719" priority="302" operator="equal">
      <formula>"CATNES"</formula>
    </cfRule>
    <cfRule type="cellIs" dxfId="26718" priority="303" operator="equal">
      <formula>"FINANCE"</formula>
    </cfRule>
    <cfRule type="cellIs" dxfId="26717" priority="304" operator="equal">
      <formula>"ADMIN"</formula>
    </cfRule>
    <cfRule type="cellIs" dxfId="26716" priority="305" operator="equal">
      <formula>"ENG'G"</formula>
    </cfRule>
    <cfRule type="cellIs" dxfId="26715" priority="306" operator="equal">
      <formula>"BAC"</formula>
    </cfRule>
    <cfRule type="cellIs" dxfId="26714" priority="307" operator="equal">
      <formula>"BAC"</formula>
    </cfRule>
    <cfRule type="cellIs" dxfId="26713" priority="308" operator="equal">
      <formula>"OMS"</formula>
    </cfRule>
    <cfRule type="cellIs" dxfId="26712" priority="309" operator="equal">
      <formula>"BAC"</formula>
    </cfRule>
    <cfRule type="cellIs" dxfId="26711" priority="310" operator="equal">
      <formula>"OMS"</formula>
    </cfRule>
    <cfRule type="cellIs" dxfId="26710" priority="311" operator="equal">
      <formula>"BAC"</formula>
    </cfRule>
    <cfRule type="cellIs" dxfId="26709" priority="312" operator="equal">
      <formula>"OMS"</formula>
    </cfRule>
  </conditionalFormatting>
  <conditionalFormatting sqref="D20">
    <cfRule type="cellIs" dxfId="26708" priority="291" operator="equal">
      <formula>"CATNES"</formula>
    </cfRule>
    <cfRule type="cellIs" dxfId="26707" priority="292" operator="equal">
      <formula>"FINANCE"</formula>
    </cfRule>
    <cfRule type="cellIs" dxfId="26706" priority="293" operator="equal">
      <formula>"ADMIN"</formula>
    </cfRule>
    <cfRule type="cellIs" dxfId="26705" priority="294" operator="equal">
      <formula>"ENG'G"</formula>
    </cfRule>
    <cfRule type="cellIs" dxfId="26704" priority="295" operator="equal">
      <formula>"BAC"</formula>
    </cfRule>
    <cfRule type="cellIs" dxfId="26703" priority="296" operator="equal">
      <formula>"BAC"</formula>
    </cfRule>
    <cfRule type="cellIs" dxfId="26702" priority="297" operator="equal">
      <formula>"OMS"</formula>
    </cfRule>
    <cfRule type="cellIs" dxfId="26701" priority="298" operator="equal">
      <formula>"BAC"</formula>
    </cfRule>
    <cfRule type="cellIs" dxfId="26700" priority="299" operator="equal">
      <formula>"OMS"</formula>
    </cfRule>
    <cfRule type="cellIs" dxfId="26699" priority="300" operator="equal">
      <formula>"BAC"</formula>
    </cfRule>
    <cfRule type="cellIs" dxfId="26698" priority="301" operator="equal">
      <formula>"OMS"</formula>
    </cfRule>
  </conditionalFormatting>
  <conditionalFormatting sqref="D21">
    <cfRule type="cellIs" dxfId="26697" priority="280" operator="equal">
      <formula>"CATNES"</formula>
    </cfRule>
    <cfRule type="cellIs" dxfId="26696" priority="281" operator="equal">
      <formula>"FINANCE"</formula>
    </cfRule>
    <cfRule type="cellIs" dxfId="26695" priority="282" operator="equal">
      <formula>"ADMIN"</formula>
    </cfRule>
    <cfRule type="cellIs" dxfId="26694" priority="283" operator="equal">
      <formula>"ENG'G"</formula>
    </cfRule>
    <cfRule type="cellIs" dxfId="26693" priority="284" operator="equal">
      <formula>"BAC"</formula>
    </cfRule>
    <cfRule type="cellIs" dxfId="26692" priority="285" operator="equal">
      <formula>"BAC"</formula>
    </cfRule>
    <cfRule type="cellIs" dxfId="26691" priority="286" operator="equal">
      <formula>"OMS"</formula>
    </cfRule>
    <cfRule type="cellIs" dxfId="26690" priority="287" operator="equal">
      <formula>"BAC"</formula>
    </cfRule>
    <cfRule type="cellIs" dxfId="26689" priority="288" operator="equal">
      <formula>"OMS"</formula>
    </cfRule>
    <cfRule type="cellIs" dxfId="26688" priority="289" operator="equal">
      <formula>"BAC"</formula>
    </cfRule>
    <cfRule type="cellIs" dxfId="26687" priority="290" operator="equal">
      <formula>"OMS"</formula>
    </cfRule>
  </conditionalFormatting>
  <conditionalFormatting sqref="D23">
    <cfRule type="cellIs" dxfId="26686" priority="269" operator="equal">
      <formula>"CATNES"</formula>
    </cfRule>
    <cfRule type="cellIs" dxfId="26685" priority="270" operator="equal">
      <formula>"FINANCE"</formula>
    </cfRule>
    <cfRule type="cellIs" dxfId="26684" priority="271" operator="equal">
      <formula>"ADMIN"</formula>
    </cfRule>
    <cfRule type="cellIs" dxfId="26683" priority="272" operator="equal">
      <formula>"ENG'G"</formula>
    </cfRule>
    <cfRule type="cellIs" dxfId="26682" priority="273" operator="equal">
      <formula>"BAC"</formula>
    </cfRule>
    <cfRule type="cellIs" dxfId="26681" priority="274" operator="equal">
      <formula>"BAC"</formula>
    </cfRule>
    <cfRule type="cellIs" dxfId="26680" priority="275" operator="equal">
      <formula>"OMS"</formula>
    </cfRule>
    <cfRule type="cellIs" dxfId="26679" priority="276" operator="equal">
      <formula>"BAC"</formula>
    </cfRule>
    <cfRule type="cellIs" dxfId="26678" priority="277" operator="equal">
      <formula>"OMS"</formula>
    </cfRule>
    <cfRule type="cellIs" dxfId="26677" priority="278" operator="equal">
      <formula>"BAC"</formula>
    </cfRule>
    <cfRule type="cellIs" dxfId="26676" priority="279" operator="equal">
      <formula>"OMS"</formula>
    </cfRule>
  </conditionalFormatting>
  <conditionalFormatting sqref="D25">
    <cfRule type="cellIs" dxfId="26675" priority="247" operator="equal">
      <formula>"CATNES"</formula>
    </cfRule>
    <cfRule type="cellIs" dxfId="26674" priority="248" operator="equal">
      <formula>"FINANCE"</formula>
    </cfRule>
    <cfRule type="cellIs" dxfId="26673" priority="249" operator="equal">
      <formula>"ADMIN"</formula>
    </cfRule>
    <cfRule type="cellIs" dxfId="26672" priority="250" operator="equal">
      <formula>"ENG'G"</formula>
    </cfRule>
    <cfRule type="cellIs" dxfId="26671" priority="251" operator="equal">
      <formula>"BAC"</formula>
    </cfRule>
    <cfRule type="cellIs" dxfId="26670" priority="252" operator="equal">
      <formula>"BAC"</formula>
    </cfRule>
    <cfRule type="cellIs" dxfId="26669" priority="253" operator="equal">
      <formula>"OMS"</formula>
    </cfRule>
    <cfRule type="cellIs" dxfId="26668" priority="254" operator="equal">
      <formula>"BAC"</formula>
    </cfRule>
    <cfRule type="cellIs" dxfId="26667" priority="255" operator="equal">
      <formula>"OMS"</formula>
    </cfRule>
    <cfRule type="cellIs" dxfId="26666" priority="256" operator="equal">
      <formula>"BAC"</formula>
    </cfRule>
    <cfRule type="cellIs" dxfId="26665" priority="257" operator="equal">
      <formula>"OMS"</formula>
    </cfRule>
  </conditionalFormatting>
  <conditionalFormatting sqref="F8">
    <cfRule type="cellIs" dxfId="26664" priority="127" operator="equal">
      <formula>"MME"</formula>
    </cfRule>
    <cfRule type="cellIs" dxfId="26663" priority="128" operator="equal">
      <formula>"VMM"</formula>
    </cfRule>
    <cfRule type="cellIs" dxfId="26662" priority="129" operator="equal">
      <formula>"VEP"</formula>
    </cfRule>
    <cfRule type="cellIs" dxfId="26661" priority="130" operator="equal">
      <formula>"LFCP"</formula>
    </cfRule>
    <cfRule type="cellIs" dxfId="26660" priority="131" operator="equal">
      <formula>"BPB"</formula>
    </cfRule>
  </conditionalFormatting>
  <conditionalFormatting sqref="F17:F21">
    <cfRule type="cellIs" dxfId="26659" priority="217" operator="equal">
      <formula>"MME"</formula>
    </cfRule>
    <cfRule type="cellIs" dxfId="26658" priority="218" operator="equal">
      <formula>"VMM"</formula>
    </cfRule>
    <cfRule type="cellIs" dxfId="26657" priority="219" operator="equal">
      <formula>"VEP"</formula>
    </cfRule>
    <cfRule type="cellIs" dxfId="26656" priority="220" operator="equal">
      <formula>"LFCP"</formula>
    </cfRule>
    <cfRule type="cellIs" dxfId="26655" priority="221" operator="equal">
      <formula>"BPB"</formula>
    </cfRule>
  </conditionalFormatting>
  <conditionalFormatting sqref="F9">
    <cfRule type="cellIs" dxfId="26654" priority="122" operator="equal">
      <formula>"MME"</formula>
    </cfRule>
    <cfRule type="cellIs" dxfId="26653" priority="123" operator="equal">
      <formula>"VMM"</formula>
    </cfRule>
    <cfRule type="cellIs" dxfId="26652" priority="124" operator="equal">
      <formula>"VEP"</formula>
    </cfRule>
    <cfRule type="cellIs" dxfId="26651" priority="125" operator="equal">
      <formula>"LFCP"</formula>
    </cfRule>
    <cfRule type="cellIs" dxfId="26650" priority="126" operator="equal">
      <formula>"BPB"</formula>
    </cfRule>
  </conditionalFormatting>
  <conditionalFormatting sqref="F10">
    <cfRule type="cellIs" dxfId="26649" priority="117" operator="equal">
      <formula>"MME"</formula>
    </cfRule>
    <cfRule type="cellIs" dxfId="26648" priority="118" operator="equal">
      <formula>"VMM"</formula>
    </cfRule>
    <cfRule type="cellIs" dxfId="26647" priority="119" operator="equal">
      <formula>"VEP"</formula>
    </cfRule>
    <cfRule type="cellIs" dxfId="26646" priority="120" operator="equal">
      <formula>"LFCP"</formula>
    </cfRule>
    <cfRule type="cellIs" dxfId="26645" priority="121" operator="equal">
      <formula>"BPB"</formula>
    </cfRule>
  </conditionalFormatting>
  <conditionalFormatting sqref="F11">
    <cfRule type="cellIs" dxfId="26644" priority="112" operator="equal">
      <formula>"MME"</formula>
    </cfRule>
    <cfRule type="cellIs" dxfId="26643" priority="113" operator="equal">
      <formula>"VMM"</formula>
    </cfRule>
    <cfRule type="cellIs" dxfId="26642" priority="114" operator="equal">
      <formula>"VEP"</formula>
    </cfRule>
    <cfRule type="cellIs" dxfId="26641" priority="115" operator="equal">
      <formula>"LFCP"</formula>
    </cfRule>
    <cfRule type="cellIs" dxfId="26640" priority="116" operator="equal">
      <formula>"BPB"</formula>
    </cfRule>
  </conditionalFormatting>
  <conditionalFormatting sqref="D12">
    <cfRule type="cellIs" dxfId="26639" priority="101" operator="equal">
      <formula>"CATNES"</formula>
    </cfRule>
    <cfRule type="cellIs" dxfId="26638" priority="102" operator="equal">
      <formula>"FINANCE"</formula>
    </cfRule>
    <cfRule type="cellIs" dxfId="26637" priority="103" operator="equal">
      <formula>"ADMIN"</formula>
    </cfRule>
    <cfRule type="cellIs" dxfId="26636" priority="104" operator="equal">
      <formula>"ENG'G"</formula>
    </cfRule>
    <cfRule type="cellIs" dxfId="26635" priority="105" operator="equal">
      <formula>"BAC"</formula>
    </cfRule>
    <cfRule type="cellIs" dxfId="26634" priority="106" operator="equal">
      <formula>"BAC"</formula>
    </cfRule>
    <cfRule type="cellIs" dxfId="26633" priority="107" operator="equal">
      <formula>"OMS"</formula>
    </cfRule>
    <cfRule type="cellIs" dxfId="26632" priority="108" operator="equal">
      <formula>"BAC"</formula>
    </cfRule>
    <cfRule type="cellIs" dxfId="26631" priority="109" operator="equal">
      <formula>"OMS"</formula>
    </cfRule>
    <cfRule type="cellIs" dxfId="26630" priority="110" operator="equal">
      <formula>"BAC"</formula>
    </cfRule>
    <cfRule type="cellIs" dxfId="26629" priority="111" operator="equal">
      <formula>"OMS"</formula>
    </cfRule>
  </conditionalFormatting>
  <conditionalFormatting sqref="F12">
    <cfRule type="cellIs" dxfId="26628" priority="96" operator="equal">
      <formula>"MME"</formula>
    </cfRule>
    <cfRule type="cellIs" dxfId="26627" priority="97" operator="equal">
      <formula>"VMM"</formula>
    </cfRule>
    <cfRule type="cellIs" dxfId="26626" priority="98" operator="equal">
      <formula>"VEP"</formula>
    </cfRule>
    <cfRule type="cellIs" dxfId="26625" priority="99" operator="equal">
      <formula>"LFCP"</formula>
    </cfRule>
    <cfRule type="cellIs" dxfId="26624" priority="100" operator="equal">
      <formula>"BPB"</formula>
    </cfRule>
  </conditionalFormatting>
  <conditionalFormatting sqref="F13:F15">
    <cfRule type="cellIs" dxfId="26623" priority="91" operator="equal">
      <formula>"MME"</formula>
    </cfRule>
    <cfRule type="cellIs" dxfId="26622" priority="92" operator="equal">
      <formula>"VMM"</formula>
    </cfRule>
    <cfRule type="cellIs" dxfId="26621" priority="93" operator="equal">
      <formula>"VEP"</formula>
    </cfRule>
    <cfRule type="cellIs" dxfId="26620" priority="94" operator="equal">
      <formula>"LFCP"</formula>
    </cfRule>
    <cfRule type="cellIs" dxfId="26619" priority="95" operator="equal">
      <formula>"BPB"</formula>
    </cfRule>
  </conditionalFormatting>
  <conditionalFormatting sqref="F16">
    <cfRule type="cellIs" dxfId="26618" priority="86" operator="equal">
      <formula>"MME"</formula>
    </cfRule>
    <cfRule type="cellIs" dxfId="26617" priority="87" operator="equal">
      <formula>"VMM"</formula>
    </cfRule>
    <cfRule type="cellIs" dxfId="26616" priority="88" operator="equal">
      <formula>"VEP"</formula>
    </cfRule>
    <cfRule type="cellIs" dxfId="26615" priority="89" operator="equal">
      <formula>"LFCP"</formula>
    </cfRule>
    <cfRule type="cellIs" dxfId="26614" priority="90" operator="equal">
      <formula>"BPB"</formula>
    </cfRule>
  </conditionalFormatting>
  <conditionalFormatting sqref="F22">
    <cfRule type="cellIs" dxfId="26613" priority="81" operator="equal">
      <formula>"MME"</formula>
    </cfRule>
    <cfRule type="cellIs" dxfId="26612" priority="82" operator="equal">
      <formula>"VMM"</formula>
    </cfRule>
    <cfRule type="cellIs" dxfId="26611" priority="83" operator="equal">
      <formula>"VEP"</formula>
    </cfRule>
    <cfRule type="cellIs" dxfId="26610" priority="84" operator="equal">
      <formula>"LFCP"</formula>
    </cfRule>
    <cfRule type="cellIs" dxfId="26609" priority="85" operator="equal">
      <formula>"BPB"</formula>
    </cfRule>
  </conditionalFormatting>
  <conditionalFormatting sqref="F24">
    <cfRule type="cellIs" dxfId="26608" priority="76" operator="equal">
      <formula>"MME"</formula>
    </cfRule>
    <cfRule type="cellIs" dxfId="26607" priority="77" operator="equal">
      <formula>"VMM"</formula>
    </cfRule>
    <cfRule type="cellIs" dxfId="26606" priority="78" operator="equal">
      <formula>"VEP"</formula>
    </cfRule>
    <cfRule type="cellIs" dxfId="26605" priority="79" operator="equal">
      <formula>"LFCP"</formula>
    </cfRule>
    <cfRule type="cellIs" dxfId="26604" priority="80" operator="equal">
      <formula>"BPB"</formula>
    </cfRule>
  </conditionalFormatting>
  <conditionalFormatting sqref="F23">
    <cfRule type="cellIs" dxfId="26603" priority="71" operator="equal">
      <formula>"MME"</formula>
    </cfRule>
    <cfRule type="cellIs" dxfId="26602" priority="72" operator="equal">
      <formula>"VMM"</formula>
    </cfRule>
    <cfRule type="cellIs" dxfId="26601" priority="73" operator="equal">
      <formula>"VEP"</formula>
    </cfRule>
    <cfRule type="cellIs" dxfId="26600" priority="74" operator="equal">
      <formula>"LFCP"</formula>
    </cfRule>
    <cfRule type="cellIs" dxfId="26599" priority="75" operator="equal">
      <formula>"BPB"</formula>
    </cfRule>
  </conditionalFormatting>
  <conditionalFormatting sqref="F25">
    <cfRule type="cellIs" dxfId="26598" priority="66" operator="equal">
      <formula>"MME"</formula>
    </cfRule>
    <cfRule type="cellIs" dxfId="26597" priority="67" operator="equal">
      <formula>"VMM"</formula>
    </cfRule>
    <cfRule type="cellIs" dxfId="26596" priority="68" operator="equal">
      <formula>"VEP"</formula>
    </cfRule>
    <cfRule type="cellIs" dxfId="26595" priority="69" operator="equal">
      <formula>"LFCP"</formula>
    </cfRule>
    <cfRule type="cellIs" dxfId="26594" priority="70" operator="equal">
      <formula>"BPB"</formula>
    </cfRule>
  </conditionalFormatting>
  <conditionalFormatting sqref="F26">
    <cfRule type="cellIs" dxfId="26593" priority="61" operator="equal">
      <formula>"MME"</formula>
    </cfRule>
    <cfRule type="cellIs" dxfId="26592" priority="62" operator="equal">
      <formula>"VMM"</formula>
    </cfRule>
    <cfRule type="cellIs" dxfId="26591" priority="63" operator="equal">
      <formula>"VEP"</formula>
    </cfRule>
    <cfRule type="cellIs" dxfId="26590" priority="64" operator="equal">
      <formula>"LFCP"</formula>
    </cfRule>
    <cfRule type="cellIs" dxfId="26589" priority="65" operator="equal">
      <formula>"BPB"</formula>
    </cfRule>
  </conditionalFormatting>
  <conditionalFormatting sqref="F27">
    <cfRule type="cellIs" dxfId="26588" priority="56" operator="equal">
      <formula>"MME"</formula>
    </cfRule>
    <cfRule type="cellIs" dxfId="26587" priority="57" operator="equal">
      <formula>"VMM"</formula>
    </cfRule>
    <cfRule type="cellIs" dxfId="26586" priority="58" operator="equal">
      <formula>"VEP"</formula>
    </cfRule>
    <cfRule type="cellIs" dxfId="26585" priority="59" operator="equal">
      <formula>"LFCP"</formula>
    </cfRule>
    <cfRule type="cellIs" dxfId="26584" priority="60" operator="equal">
      <formula>"BPB"</formula>
    </cfRule>
  </conditionalFormatting>
  <conditionalFormatting sqref="F28">
    <cfRule type="cellIs" dxfId="26583" priority="51" operator="equal">
      <formula>"MME"</formula>
    </cfRule>
    <cfRule type="cellIs" dxfId="26582" priority="52" operator="equal">
      <formula>"VMM"</formula>
    </cfRule>
    <cfRule type="cellIs" dxfId="26581" priority="53" operator="equal">
      <formula>"VEP"</formula>
    </cfRule>
    <cfRule type="cellIs" dxfId="26580" priority="54" operator="equal">
      <formula>"LFCP"</formula>
    </cfRule>
    <cfRule type="cellIs" dxfId="26579" priority="55" operator="equal">
      <formula>"BPB"</formula>
    </cfRule>
  </conditionalFormatting>
  <conditionalFormatting sqref="F29:F34">
    <cfRule type="cellIs" dxfId="26578" priority="46" operator="equal">
      <formula>"MME"</formula>
    </cfRule>
    <cfRule type="cellIs" dxfId="26577" priority="47" operator="equal">
      <formula>"VMM"</formula>
    </cfRule>
    <cfRule type="cellIs" dxfId="26576" priority="48" operator="equal">
      <formula>"VEP"</formula>
    </cfRule>
    <cfRule type="cellIs" dxfId="26575" priority="49" operator="equal">
      <formula>"LFCP"</formula>
    </cfRule>
    <cfRule type="cellIs" dxfId="26574" priority="50" operator="equal">
      <formula>"BPB"</formula>
    </cfRule>
  </conditionalFormatting>
  <conditionalFormatting sqref="F35:F37">
    <cfRule type="cellIs" dxfId="26573" priority="41" operator="equal">
      <formula>"MME"</formula>
    </cfRule>
    <cfRule type="cellIs" dxfId="26572" priority="42" operator="equal">
      <formula>"VMM"</formula>
    </cfRule>
    <cfRule type="cellIs" dxfId="26571" priority="43" operator="equal">
      <formula>"VEP"</formula>
    </cfRule>
    <cfRule type="cellIs" dxfId="26570" priority="44" operator="equal">
      <formula>"LFCP"</formula>
    </cfRule>
    <cfRule type="cellIs" dxfId="26569" priority="45" operator="equal">
      <formula>"BPB"</formula>
    </cfRule>
  </conditionalFormatting>
  <conditionalFormatting sqref="F38">
    <cfRule type="cellIs" dxfId="26568" priority="36" operator="equal">
      <formula>"MME"</formula>
    </cfRule>
    <cfRule type="cellIs" dxfId="26567" priority="37" operator="equal">
      <formula>"VMM"</formula>
    </cfRule>
    <cfRule type="cellIs" dxfId="26566" priority="38" operator="equal">
      <formula>"VEP"</formula>
    </cfRule>
    <cfRule type="cellIs" dxfId="26565" priority="39" operator="equal">
      <formula>"LFCP"</formula>
    </cfRule>
    <cfRule type="cellIs" dxfId="26564" priority="40" operator="equal">
      <formula>"BPB"</formula>
    </cfRule>
  </conditionalFormatting>
  <conditionalFormatting sqref="F39:F41">
    <cfRule type="cellIs" dxfId="26563" priority="31" operator="equal">
      <formula>"MME"</formula>
    </cfRule>
    <cfRule type="cellIs" dxfId="26562" priority="32" operator="equal">
      <formula>"VMM"</formula>
    </cfRule>
    <cfRule type="cellIs" dxfId="26561" priority="33" operator="equal">
      <formula>"VEP"</formula>
    </cfRule>
    <cfRule type="cellIs" dxfId="26560" priority="34" operator="equal">
      <formula>"LFCP"</formula>
    </cfRule>
    <cfRule type="cellIs" dxfId="26559" priority="35" operator="equal">
      <formula>"BPB"</formula>
    </cfRule>
  </conditionalFormatting>
  <conditionalFormatting sqref="F42:F44">
    <cfRule type="cellIs" dxfId="26558" priority="26" operator="equal">
      <formula>"MME"</formula>
    </cfRule>
    <cfRule type="cellIs" dxfId="26557" priority="27" operator="equal">
      <formula>"VMM"</formula>
    </cfRule>
    <cfRule type="cellIs" dxfId="26556" priority="28" operator="equal">
      <formula>"VEP"</formula>
    </cfRule>
    <cfRule type="cellIs" dxfId="26555" priority="29" operator="equal">
      <formula>"LFCP"</formula>
    </cfRule>
    <cfRule type="cellIs" dxfId="26554" priority="30" operator="equal">
      <formula>"BPB"</formula>
    </cfRule>
  </conditionalFormatting>
  <conditionalFormatting sqref="F45:F48">
    <cfRule type="cellIs" dxfId="26553" priority="21" operator="equal">
      <formula>"MME"</formula>
    </cfRule>
    <cfRule type="cellIs" dxfId="26552" priority="22" operator="equal">
      <formula>"VMM"</formula>
    </cfRule>
    <cfRule type="cellIs" dxfId="26551" priority="23" operator="equal">
      <formula>"VEP"</formula>
    </cfRule>
    <cfRule type="cellIs" dxfId="26550" priority="24" operator="equal">
      <formula>"LFCP"</formula>
    </cfRule>
    <cfRule type="cellIs" dxfId="26549" priority="25" operator="equal">
      <formula>"BPB"</formula>
    </cfRule>
  </conditionalFormatting>
  <conditionalFormatting sqref="F49:F50">
    <cfRule type="cellIs" dxfId="26548" priority="16" operator="equal">
      <formula>"MME"</formula>
    </cfRule>
    <cfRule type="cellIs" dxfId="26547" priority="17" operator="equal">
      <formula>"VMM"</formula>
    </cfRule>
    <cfRule type="cellIs" dxfId="26546" priority="18" operator="equal">
      <formula>"VEP"</formula>
    </cfRule>
    <cfRule type="cellIs" dxfId="26545" priority="19" operator="equal">
      <formula>"LFCP"</formula>
    </cfRule>
    <cfRule type="cellIs" dxfId="26544" priority="20" operator="equal">
      <formula>"BPB"</formula>
    </cfRule>
  </conditionalFormatting>
  <conditionalFormatting sqref="F51:F54">
    <cfRule type="cellIs" dxfId="26543" priority="11" operator="equal">
      <formula>"MME"</formula>
    </cfRule>
    <cfRule type="cellIs" dxfId="26542" priority="12" operator="equal">
      <formula>"VMM"</formula>
    </cfRule>
    <cfRule type="cellIs" dxfId="26541" priority="13" operator="equal">
      <formula>"VEP"</formula>
    </cfRule>
    <cfRule type="cellIs" dxfId="26540" priority="14" operator="equal">
      <formula>"LFCP"</formula>
    </cfRule>
    <cfRule type="cellIs" dxfId="26539" priority="15" operator="equal">
      <formula>"BPB"</formula>
    </cfRule>
  </conditionalFormatting>
  <conditionalFormatting sqref="F55:F57">
    <cfRule type="cellIs" dxfId="26538" priority="6" operator="equal">
      <formula>"MME"</formula>
    </cfRule>
    <cfRule type="cellIs" dxfId="26537" priority="7" operator="equal">
      <formula>"VMM"</formula>
    </cfRule>
    <cfRule type="cellIs" dxfId="26536" priority="8" operator="equal">
      <formula>"VEP"</formula>
    </cfRule>
    <cfRule type="cellIs" dxfId="26535" priority="9" operator="equal">
      <formula>"LFCP"</formula>
    </cfRule>
    <cfRule type="cellIs" dxfId="26534" priority="10" operator="equal">
      <formula>"BPB"</formula>
    </cfRule>
  </conditionalFormatting>
  <conditionalFormatting sqref="F58:F60">
    <cfRule type="cellIs" dxfId="26533" priority="1" operator="equal">
      <formula>"MME"</formula>
    </cfRule>
    <cfRule type="cellIs" dxfId="26532" priority="2" operator="equal">
      <formula>"VMM"</formula>
    </cfRule>
    <cfRule type="cellIs" dxfId="26531" priority="3" operator="equal">
      <formula>"VEP"</formula>
    </cfRule>
    <cfRule type="cellIs" dxfId="26530" priority="4" operator="equal">
      <formula>"LFCP"</formula>
    </cfRule>
    <cfRule type="cellIs" dxfId="2652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73"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E24C0DA-19DC-4197-8A79-0E8AD378D52F}">
          <x14:formula1>
            <xm:f>DropdownLIST!$A$2:$A$7</xm:f>
          </x14:formula1>
          <xm:sqref>F7:F60</xm:sqref>
        </x14:dataValidation>
        <x14:dataValidation type="list" allowBlank="1" showInputMessage="1" showErrorMessage="1" xr:uid="{00887A2B-6C24-4FF1-BC7B-73C415504AD2}">
          <x14:formula1>
            <xm:f>DropdownLIST!$A$11:$A$17</xm:f>
          </x14:formula1>
          <xm:sqref>D7:D60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E320-AE11-4C6F-838F-F2A8CAF94AFA}">
  <sheetPr codeName="Sheet14">
    <pageSetUpPr fitToPage="1"/>
  </sheetPr>
  <dimension ref="A1:J65"/>
  <sheetViews>
    <sheetView topLeftCell="A46"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06"/>
    <col min="7" max="7" width="23.25" style="1" customWidth="1"/>
    <col min="8" max="16384" width="9" style="1"/>
  </cols>
  <sheetData>
    <row r="1" spans="1:9" ht="15.75" x14ac:dyDescent="0.2">
      <c r="A1" s="620" t="s">
        <v>0</v>
      </c>
      <c r="B1" s="620"/>
      <c r="C1" s="620"/>
      <c r="D1" s="620"/>
      <c r="E1" s="620"/>
      <c r="F1" s="620"/>
      <c r="G1" s="620"/>
    </row>
    <row r="2" spans="1:9" x14ac:dyDescent="0.2">
      <c r="A2" s="621">
        <v>45677</v>
      </c>
      <c r="B2" s="621"/>
      <c r="C2" s="621"/>
      <c r="D2" s="621"/>
      <c r="E2" s="621"/>
      <c r="F2" s="621"/>
      <c r="G2" s="621"/>
    </row>
    <row r="3" spans="1:9" x14ac:dyDescent="0.2">
      <c r="A3" s="622" t="str">
        <f>TEXT(A2,"DDDD")</f>
        <v>Monday</v>
      </c>
      <c r="B3" s="622"/>
      <c r="C3" s="622"/>
      <c r="D3" s="622"/>
      <c r="E3" s="622"/>
      <c r="F3" s="622"/>
      <c r="G3" s="622"/>
    </row>
    <row r="4" spans="1:9" x14ac:dyDescent="0.2">
      <c r="A4" s="6" t="s">
        <v>6</v>
      </c>
      <c r="B4" s="625" t="s">
        <v>904</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x14ac:dyDescent="0.2">
      <c r="A7" s="54">
        <f>A2</f>
        <v>45677</v>
      </c>
      <c r="B7" s="55">
        <v>1</v>
      </c>
      <c r="C7" s="91" t="s">
        <v>845</v>
      </c>
      <c r="D7" s="107" t="s">
        <v>108</v>
      </c>
      <c r="E7" s="108"/>
      <c r="F7" s="107" t="s">
        <v>19</v>
      </c>
      <c r="G7" s="91" t="s">
        <v>140</v>
      </c>
    </row>
    <row r="8" spans="1:9" s="57" customFormat="1" x14ac:dyDescent="0.2">
      <c r="A8" s="54">
        <f>A7</f>
        <v>45677</v>
      </c>
      <c r="B8" s="55">
        <f>B7+1</f>
        <v>2</v>
      </c>
      <c r="C8" s="91" t="s">
        <v>846</v>
      </c>
      <c r="D8" s="107" t="s">
        <v>108</v>
      </c>
      <c r="E8" s="108"/>
      <c r="F8" s="107" t="s">
        <v>19</v>
      </c>
      <c r="G8" s="91" t="s">
        <v>140</v>
      </c>
    </row>
    <row r="9" spans="1:9" s="57" customFormat="1" ht="28.5" x14ac:dyDescent="0.2">
      <c r="A9" s="54">
        <f t="shared" ref="A9:A54" si="0">A8</f>
        <v>45677</v>
      </c>
      <c r="B9" s="55">
        <f t="shared" ref="B9:B54" si="1">B8+1</f>
        <v>3</v>
      </c>
      <c r="C9" s="91" t="s">
        <v>847</v>
      </c>
      <c r="D9" s="107" t="s">
        <v>76</v>
      </c>
      <c r="E9" s="108"/>
      <c r="F9" s="107" t="s">
        <v>19</v>
      </c>
      <c r="G9" s="91" t="s">
        <v>140</v>
      </c>
    </row>
    <row r="10" spans="1:9" s="57" customFormat="1" x14ac:dyDescent="0.2">
      <c r="A10" s="54">
        <f t="shared" si="0"/>
        <v>45677</v>
      </c>
      <c r="B10" s="55">
        <f t="shared" si="1"/>
        <v>4</v>
      </c>
      <c r="C10" s="91" t="s">
        <v>848</v>
      </c>
      <c r="D10" s="107" t="s">
        <v>108</v>
      </c>
      <c r="E10" s="108"/>
      <c r="F10" s="107" t="s">
        <v>19</v>
      </c>
      <c r="G10" s="91" t="s">
        <v>140</v>
      </c>
    </row>
    <row r="11" spans="1:9" s="57" customFormat="1" ht="185.25" x14ac:dyDescent="0.2">
      <c r="A11" s="54">
        <f t="shared" si="0"/>
        <v>45677</v>
      </c>
      <c r="B11" s="55">
        <f t="shared" si="1"/>
        <v>5</v>
      </c>
      <c r="C11" s="91" t="s">
        <v>849</v>
      </c>
      <c r="D11" s="107" t="s">
        <v>78</v>
      </c>
      <c r="E11" s="108"/>
      <c r="F11" s="107" t="s">
        <v>17</v>
      </c>
      <c r="G11" s="91" t="s">
        <v>140</v>
      </c>
    </row>
    <row r="12" spans="1:9" s="57" customFormat="1" ht="28.5" x14ac:dyDescent="0.2">
      <c r="A12" s="54">
        <f t="shared" si="0"/>
        <v>45677</v>
      </c>
      <c r="B12" s="55">
        <f t="shared" si="1"/>
        <v>6</v>
      </c>
      <c r="C12" s="91" t="s">
        <v>853</v>
      </c>
      <c r="D12" s="107" t="s">
        <v>71</v>
      </c>
      <c r="E12" s="108"/>
      <c r="F12" s="107" t="s">
        <v>17</v>
      </c>
      <c r="G12" s="91" t="s">
        <v>854</v>
      </c>
    </row>
    <row r="13" spans="1:9" s="57" customFormat="1" ht="28.5" x14ac:dyDescent="0.2">
      <c r="A13" s="54">
        <f t="shared" si="0"/>
        <v>45677</v>
      </c>
      <c r="B13" s="55">
        <f t="shared" si="1"/>
        <v>7</v>
      </c>
      <c r="C13" s="91" t="s">
        <v>855</v>
      </c>
      <c r="D13" s="107" t="s">
        <v>108</v>
      </c>
      <c r="E13" s="108"/>
      <c r="F13" s="107" t="s">
        <v>19</v>
      </c>
      <c r="G13" s="91" t="s">
        <v>140</v>
      </c>
    </row>
    <row r="14" spans="1:9" s="57" customFormat="1" x14ac:dyDescent="0.2">
      <c r="A14" s="54">
        <f t="shared" si="0"/>
        <v>45677</v>
      </c>
      <c r="B14" s="55">
        <f t="shared" si="1"/>
        <v>8</v>
      </c>
      <c r="C14" s="91" t="s">
        <v>858</v>
      </c>
      <c r="D14" s="107" t="s">
        <v>71</v>
      </c>
      <c r="E14" s="108"/>
      <c r="F14" s="107" t="s">
        <v>19</v>
      </c>
      <c r="G14" s="91" t="s">
        <v>140</v>
      </c>
    </row>
    <row r="15" spans="1:9" s="57" customFormat="1" ht="57" x14ac:dyDescent="0.2">
      <c r="A15" s="54">
        <f t="shared" si="0"/>
        <v>45677</v>
      </c>
      <c r="B15" s="55">
        <f t="shared" si="1"/>
        <v>9</v>
      </c>
      <c r="C15" s="91" t="s">
        <v>859</v>
      </c>
      <c r="D15" s="107" t="s">
        <v>108</v>
      </c>
      <c r="E15" s="108"/>
      <c r="F15" s="107" t="s">
        <v>19</v>
      </c>
      <c r="G15" s="91" t="s">
        <v>140</v>
      </c>
    </row>
    <row r="16" spans="1:9" s="57" customFormat="1" x14ac:dyDescent="0.2">
      <c r="A16" s="54">
        <f t="shared" si="0"/>
        <v>45677</v>
      </c>
      <c r="B16" s="55">
        <f t="shared" si="1"/>
        <v>10</v>
      </c>
      <c r="C16" s="91" t="s">
        <v>862</v>
      </c>
      <c r="D16" s="107" t="s">
        <v>71</v>
      </c>
      <c r="E16" s="108"/>
      <c r="F16" s="107" t="s">
        <v>19</v>
      </c>
      <c r="G16" s="91" t="s">
        <v>140</v>
      </c>
      <c r="I16" s="90" t="s">
        <v>490</v>
      </c>
    </row>
    <row r="17" spans="1:9" s="57" customFormat="1" x14ac:dyDescent="0.2">
      <c r="A17" s="54">
        <f t="shared" si="0"/>
        <v>45677</v>
      </c>
      <c r="B17" s="55">
        <f t="shared" si="1"/>
        <v>11</v>
      </c>
      <c r="C17" s="91" t="s">
        <v>864</v>
      </c>
      <c r="D17" s="107" t="s">
        <v>71</v>
      </c>
      <c r="E17" s="108"/>
      <c r="F17" s="107" t="s">
        <v>19</v>
      </c>
      <c r="G17" s="91" t="s">
        <v>140</v>
      </c>
      <c r="I17" s="90"/>
    </row>
    <row r="18" spans="1:9" s="57" customFormat="1" x14ac:dyDescent="0.2">
      <c r="A18" s="54">
        <f t="shared" si="0"/>
        <v>45677</v>
      </c>
      <c r="B18" s="55">
        <f t="shared" si="1"/>
        <v>12</v>
      </c>
      <c r="C18" s="91" t="s">
        <v>870</v>
      </c>
      <c r="D18" s="107" t="s">
        <v>71</v>
      </c>
      <c r="E18" s="108"/>
      <c r="F18" s="107" t="s">
        <v>19</v>
      </c>
      <c r="G18" s="91" t="s">
        <v>140</v>
      </c>
      <c r="I18" s="90"/>
    </row>
    <row r="19" spans="1:9" s="57" customFormat="1" ht="71.25" x14ac:dyDescent="0.2">
      <c r="A19" s="54">
        <f t="shared" si="0"/>
        <v>45677</v>
      </c>
      <c r="B19" s="55">
        <f t="shared" si="1"/>
        <v>13</v>
      </c>
      <c r="C19" s="109" t="s">
        <v>871</v>
      </c>
      <c r="D19" s="107"/>
      <c r="E19" s="108"/>
      <c r="F19" s="107" t="s">
        <v>17</v>
      </c>
      <c r="G19" s="91"/>
      <c r="I19" s="90"/>
    </row>
    <row r="20" spans="1:9" s="57" customFormat="1" ht="42.75" x14ac:dyDescent="0.2">
      <c r="A20" s="54">
        <f t="shared" si="0"/>
        <v>45677</v>
      </c>
      <c r="B20" s="55">
        <f t="shared" si="1"/>
        <v>14</v>
      </c>
      <c r="C20" s="112" t="s">
        <v>905</v>
      </c>
      <c r="D20" s="107"/>
      <c r="E20" s="108"/>
      <c r="F20" s="107" t="s">
        <v>17</v>
      </c>
      <c r="G20" s="91" t="s">
        <v>140</v>
      </c>
      <c r="I20" s="113"/>
    </row>
    <row r="21" spans="1:9" s="57" customFormat="1" x14ac:dyDescent="0.2">
      <c r="A21" s="54">
        <f t="shared" si="0"/>
        <v>45677</v>
      </c>
      <c r="B21" s="55">
        <f t="shared" si="1"/>
        <v>15</v>
      </c>
      <c r="C21" s="91" t="s">
        <v>906</v>
      </c>
      <c r="D21" s="107"/>
      <c r="E21" s="108"/>
      <c r="F21" s="107" t="s">
        <v>17</v>
      </c>
      <c r="G21" s="91" t="s">
        <v>140</v>
      </c>
      <c r="I21" s="90"/>
    </row>
    <row r="22" spans="1:9" s="57" customFormat="1" ht="42.75" x14ac:dyDescent="0.2">
      <c r="A22" s="54">
        <f t="shared" si="0"/>
        <v>45677</v>
      </c>
      <c r="B22" s="55">
        <f t="shared" si="1"/>
        <v>16</v>
      </c>
      <c r="C22" s="91" t="s">
        <v>903</v>
      </c>
      <c r="D22" s="107"/>
      <c r="E22" s="108"/>
      <c r="F22" s="107" t="s">
        <v>19</v>
      </c>
      <c r="G22" s="91" t="s">
        <v>140</v>
      </c>
      <c r="I22" s="90"/>
    </row>
    <row r="23" spans="1:9" s="57" customFormat="1" x14ac:dyDescent="0.2">
      <c r="A23" s="54">
        <f t="shared" si="0"/>
        <v>45677</v>
      </c>
      <c r="B23" s="55">
        <f t="shared" si="1"/>
        <v>17</v>
      </c>
      <c r="C23" s="91" t="s">
        <v>915</v>
      </c>
      <c r="D23" s="107"/>
      <c r="E23" s="108"/>
      <c r="F23" s="107" t="s">
        <v>17</v>
      </c>
      <c r="G23" s="91" t="s">
        <v>140</v>
      </c>
      <c r="I23" s="90"/>
    </row>
    <row r="24" spans="1:9" s="57" customFormat="1" x14ac:dyDescent="0.2">
      <c r="A24" s="54">
        <f t="shared" si="0"/>
        <v>45677</v>
      </c>
      <c r="B24" s="55">
        <f t="shared" si="1"/>
        <v>18</v>
      </c>
      <c r="C24" s="91" t="s">
        <v>916</v>
      </c>
      <c r="D24" s="107"/>
      <c r="E24" s="108"/>
      <c r="F24" s="107" t="s">
        <v>17</v>
      </c>
      <c r="G24" s="91" t="s">
        <v>140</v>
      </c>
      <c r="I24" s="90"/>
    </row>
    <row r="25" spans="1:9" s="57" customFormat="1" x14ac:dyDescent="0.2">
      <c r="A25" s="54">
        <f t="shared" si="0"/>
        <v>45677</v>
      </c>
      <c r="B25" s="55">
        <f t="shared" si="1"/>
        <v>19</v>
      </c>
      <c r="C25" s="91" t="s">
        <v>917</v>
      </c>
      <c r="D25" s="107"/>
      <c r="E25" s="108"/>
      <c r="F25" s="107" t="s">
        <v>17</v>
      </c>
      <c r="G25" s="91" t="s">
        <v>140</v>
      </c>
      <c r="I25" s="90"/>
    </row>
    <row r="26" spans="1:9" s="57" customFormat="1" ht="28.5" x14ac:dyDescent="0.2">
      <c r="A26" s="54">
        <f t="shared" si="0"/>
        <v>45677</v>
      </c>
      <c r="B26" s="55">
        <f t="shared" si="1"/>
        <v>20</v>
      </c>
      <c r="C26" s="91" t="s">
        <v>918</v>
      </c>
      <c r="D26" s="107"/>
      <c r="E26" s="110"/>
      <c r="F26" s="107" t="s">
        <v>17</v>
      </c>
      <c r="G26" s="91" t="s">
        <v>140</v>
      </c>
      <c r="I26" s="90"/>
    </row>
    <row r="27" spans="1:9" s="57" customFormat="1" ht="28.5" x14ac:dyDescent="0.2">
      <c r="A27" s="54">
        <f t="shared" si="0"/>
        <v>45677</v>
      </c>
      <c r="B27" s="55">
        <f t="shared" si="1"/>
        <v>21</v>
      </c>
      <c r="C27" s="91" t="s">
        <v>919</v>
      </c>
      <c r="D27" s="107"/>
      <c r="E27" s="110"/>
      <c r="F27" s="107" t="s">
        <v>17</v>
      </c>
      <c r="G27" s="91"/>
      <c r="I27" s="90"/>
    </row>
    <row r="28" spans="1:9" s="57" customFormat="1" ht="28.5" x14ac:dyDescent="0.2">
      <c r="A28" s="54">
        <f t="shared" si="0"/>
        <v>45677</v>
      </c>
      <c r="B28" s="55">
        <f t="shared" si="1"/>
        <v>22</v>
      </c>
      <c r="C28" s="91" t="s">
        <v>920</v>
      </c>
      <c r="D28" s="107"/>
      <c r="E28" s="110"/>
      <c r="F28" s="107" t="s">
        <v>17</v>
      </c>
      <c r="G28" s="91"/>
      <c r="I28" s="90"/>
    </row>
    <row r="29" spans="1:9" s="57" customFormat="1" ht="28.5" x14ac:dyDescent="0.2">
      <c r="A29" s="54">
        <f t="shared" si="0"/>
        <v>45677</v>
      </c>
      <c r="B29" s="55">
        <f t="shared" si="1"/>
        <v>23</v>
      </c>
      <c r="C29" s="91" t="s">
        <v>921</v>
      </c>
      <c r="D29" s="107"/>
      <c r="E29" s="110"/>
      <c r="F29" s="107" t="s">
        <v>17</v>
      </c>
      <c r="G29" s="91"/>
      <c r="I29" s="90"/>
    </row>
    <row r="30" spans="1:9" s="57" customFormat="1" ht="28.5" x14ac:dyDescent="0.2">
      <c r="A30" s="54">
        <f t="shared" si="0"/>
        <v>45677</v>
      </c>
      <c r="B30" s="55">
        <f t="shared" si="1"/>
        <v>24</v>
      </c>
      <c r="C30" s="91" t="s">
        <v>922</v>
      </c>
      <c r="D30" s="107"/>
      <c r="E30" s="110"/>
      <c r="F30" s="107" t="s">
        <v>17</v>
      </c>
      <c r="G30" s="91"/>
      <c r="I30" s="90"/>
    </row>
    <row r="31" spans="1:9" s="57" customFormat="1" ht="28.5" x14ac:dyDescent="0.2">
      <c r="A31" s="54">
        <f t="shared" si="0"/>
        <v>45677</v>
      </c>
      <c r="B31" s="55">
        <f t="shared" si="1"/>
        <v>25</v>
      </c>
      <c r="C31" s="91" t="s">
        <v>923</v>
      </c>
      <c r="D31" s="107"/>
      <c r="E31" s="110"/>
      <c r="F31" s="107" t="s">
        <v>17</v>
      </c>
      <c r="G31" s="91"/>
      <c r="I31" s="90"/>
    </row>
    <row r="32" spans="1:9" s="57" customFormat="1" ht="28.5" x14ac:dyDescent="0.2">
      <c r="A32" s="54">
        <f t="shared" si="0"/>
        <v>45677</v>
      </c>
      <c r="B32" s="55">
        <f t="shared" si="1"/>
        <v>26</v>
      </c>
      <c r="C32" s="91" t="s">
        <v>924</v>
      </c>
      <c r="D32" s="107"/>
      <c r="E32" s="110"/>
      <c r="F32" s="107" t="s">
        <v>17</v>
      </c>
      <c r="G32" s="91" t="s">
        <v>140</v>
      </c>
      <c r="I32" s="90"/>
    </row>
    <row r="33" spans="1:9" s="57" customFormat="1" ht="28.5" x14ac:dyDescent="0.2">
      <c r="A33" s="54">
        <f t="shared" si="0"/>
        <v>45677</v>
      </c>
      <c r="B33" s="55">
        <f t="shared" si="1"/>
        <v>27</v>
      </c>
      <c r="C33" s="91" t="s">
        <v>715</v>
      </c>
      <c r="D33" s="107"/>
      <c r="E33" s="110"/>
      <c r="F33" s="107" t="s">
        <v>17</v>
      </c>
      <c r="G33" s="91" t="s">
        <v>140</v>
      </c>
      <c r="I33" s="90"/>
    </row>
    <row r="34" spans="1:9" s="57" customFormat="1" ht="57" x14ac:dyDescent="0.2">
      <c r="A34" s="54">
        <f t="shared" si="0"/>
        <v>45677</v>
      </c>
      <c r="B34" s="55">
        <f t="shared" si="1"/>
        <v>28</v>
      </c>
      <c r="C34" s="91" t="s">
        <v>925</v>
      </c>
      <c r="D34" s="107"/>
      <c r="E34" s="110"/>
      <c r="F34" s="107" t="s">
        <v>17</v>
      </c>
      <c r="G34" s="91" t="s">
        <v>140</v>
      </c>
      <c r="I34" s="90"/>
    </row>
    <row r="35" spans="1:9" s="57" customFormat="1" ht="42.75" x14ac:dyDescent="0.2">
      <c r="A35" s="54">
        <f t="shared" si="0"/>
        <v>45677</v>
      </c>
      <c r="B35" s="55">
        <f t="shared" si="1"/>
        <v>29</v>
      </c>
      <c r="C35" s="91" t="s">
        <v>926</v>
      </c>
      <c r="D35" s="107"/>
      <c r="E35" s="110"/>
      <c r="F35" s="107" t="s">
        <v>17</v>
      </c>
      <c r="G35" s="91" t="s">
        <v>140</v>
      </c>
      <c r="I35" s="90"/>
    </row>
    <row r="36" spans="1:9" s="57" customFormat="1" ht="42.75" x14ac:dyDescent="0.2">
      <c r="A36" s="54">
        <f t="shared" si="0"/>
        <v>45677</v>
      </c>
      <c r="B36" s="55">
        <f t="shared" si="1"/>
        <v>30</v>
      </c>
      <c r="C36" s="91" t="s">
        <v>927</v>
      </c>
      <c r="D36" s="107"/>
      <c r="E36" s="110"/>
      <c r="F36" s="107" t="s">
        <v>17</v>
      </c>
      <c r="G36" s="91" t="s">
        <v>140</v>
      </c>
      <c r="I36" s="90"/>
    </row>
    <row r="37" spans="1:9" s="57" customFormat="1" ht="71.25" x14ac:dyDescent="0.2">
      <c r="A37" s="54">
        <f t="shared" si="0"/>
        <v>45677</v>
      </c>
      <c r="B37" s="55">
        <f t="shared" si="1"/>
        <v>31</v>
      </c>
      <c r="C37" s="91" t="s">
        <v>928</v>
      </c>
      <c r="D37" s="107"/>
      <c r="E37" s="110"/>
      <c r="F37" s="107" t="s">
        <v>17</v>
      </c>
      <c r="G37" s="91" t="s">
        <v>140</v>
      </c>
      <c r="I37" s="90"/>
    </row>
    <row r="38" spans="1:9" s="57" customFormat="1" x14ac:dyDescent="0.2">
      <c r="A38" s="54">
        <f t="shared" si="0"/>
        <v>45677</v>
      </c>
      <c r="B38" s="55">
        <f t="shared" si="1"/>
        <v>32</v>
      </c>
      <c r="C38" s="91" t="s">
        <v>929</v>
      </c>
      <c r="D38" s="107"/>
      <c r="E38" s="110"/>
      <c r="F38" s="107" t="s">
        <v>17</v>
      </c>
      <c r="G38" s="91" t="s">
        <v>140</v>
      </c>
      <c r="I38" s="90"/>
    </row>
    <row r="39" spans="1:9" s="57" customFormat="1" ht="71.25" x14ac:dyDescent="0.2">
      <c r="A39" s="54">
        <f t="shared" si="0"/>
        <v>45677</v>
      </c>
      <c r="B39" s="55">
        <f t="shared" si="1"/>
        <v>33</v>
      </c>
      <c r="C39" s="91" t="s">
        <v>930</v>
      </c>
      <c r="D39" s="107"/>
      <c r="E39" s="110"/>
      <c r="F39" s="107" t="s">
        <v>17</v>
      </c>
      <c r="G39" s="91" t="s">
        <v>140</v>
      </c>
      <c r="I39" s="90"/>
    </row>
    <row r="40" spans="1:9" s="57" customFormat="1" ht="71.25" x14ac:dyDescent="0.2">
      <c r="A40" s="54">
        <f t="shared" si="0"/>
        <v>45677</v>
      </c>
      <c r="B40" s="55">
        <f t="shared" si="1"/>
        <v>34</v>
      </c>
      <c r="C40" s="91" t="s">
        <v>931</v>
      </c>
      <c r="D40" s="107"/>
      <c r="E40" s="110"/>
      <c r="F40" s="107" t="s">
        <v>17</v>
      </c>
      <c r="G40" s="91" t="s">
        <v>140</v>
      </c>
      <c r="I40" s="90"/>
    </row>
    <row r="41" spans="1:9" s="57" customFormat="1" x14ac:dyDescent="0.2">
      <c r="A41" s="54">
        <f t="shared" si="0"/>
        <v>45677</v>
      </c>
      <c r="B41" s="55">
        <f t="shared" si="1"/>
        <v>35</v>
      </c>
      <c r="C41" s="91" t="s">
        <v>948</v>
      </c>
      <c r="D41" s="107"/>
      <c r="E41" s="110"/>
      <c r="F41" s="107" t="s">
        <v>17</v>
      </c>
      <c r="G41" s="91" t="s">
        <v>140</v>
      </c>
      <c r="I41" s="90"/>
    </row>
    <row r="42" spans="1:9" s="57" customFormat="1" ht="28.5" x14ac:dyDescent="0.2">
      <c r="A42" s="54">
        <f t="shared" si="0"/>
        <v>45677</v>
      </c>
      <c r="B42" s="55">
        <f t="shared" si="1"/>
        <v>36</v>
      </c>
      <c r="C42" s="91" t="s">
        <v>949</v>
      </c>
      <c r="D42" s="107"/>
      <c r="E42" s="110"/>
      <c r="F42" s="107" t="s">
        <v>17</v>
      </c>
      <c r="G42" s="91"/>
      <c r="H42" s="1" t="s">
        <v>950</v>
      </c>
      <c r="I42" s="90"/>
    </row>
    <row r="43" spans="1:9" s="57" customFormat="1" ht="57" x14ac:dyDescent="0.2">
      <c r="A43" s="54">
        <f t="shared" si="0"/>
        <v>45677</v>
      </c>
      <c r="B43" s="55">
        <f t="shared" si="1"/>
        <v>37</v>
      </c>
      <c r="C43" s="91" t="s">
        <v>951</v>
      </c>
      <c r="D43" s="107"/>
      <c r="E43" s="110"/>
      <c r="F43" s="107" t="s">
        <v>17</v>
      </c>
      <c r="G43" s="91"/>
      <c r="I43" s="90"/>
    </row>
    <row r="44" spans="1:9" s="57" customFormat="1" ht="28.5" x14ac:dyDescent="0.2">
      <c r="A44" s="54">
        <f t="shared" si="0"/>
        <v>45677</v>
      </c>
      <c r="B44" s="55">
        <f t="shared" si="1"/>
        <v>38</v>
      </c>
      <c r="C44" s="91" t="s">
        <v>952</v>
      </c>
      <c r="D44" s="107"/>
      <c r="E44" s="110"/>
      <c r="F44" s="107" t="s">
        <v>17</v>
      </c>
      <c r="G44" s="91" t="s">
        <v>140</v>
      </c>
      <c r="I44" s="90"/>
    </row>
    <row r="45" spans="1:9" s="57" customFormat="1" ht="28.5" x14ac:dyDescent="0.2">
      <c r="A45" s="54">
        <f t="shared" si="0"/>
        <v>45677</v>
      </c>
      <c r="B45" s="55">
        <f t="shared" si="1"/>
        <v>39</v>
      </c>
      <c r="C45" s="91" t="s">
        <v>953</v>
      </c>
      <c r="D45" s="107"/>
      <c r="E45" s="110"/>
      <c r="F45" s="107" t="s">
        <v>17</v>
      </c>
      <c r="G45" s="91" t="s">
        <v>140</v>
      </c>
      <c r="I45" s="90"/>
    </row>
    <row r="46" spans="1:9" s="57" customFormat="1" ht="28.5" x14ac:dyDescent="0.2">
      <c r="A46" s="54">
        <f t="shared" si="0"/>
        <v>45677</v>
      </c>
      <c r="B46" s="55">
        <f t="shared" si="1"/>
        <v>40</v>
      </c>
      <c r="C46" s="91" t="s">
        <v>954</v>
      </c>
      <c r="D46" s="107"/>
      <c r="E46" s="110"/>
      <c r="F46" s="107" t="s">
        <v>17</v>
      </c>
      <c r="G46" s="91" t="s">
        <v>140</v>
      </c>
      <c r="I46" s="90"/>
    </row>
    <row r="47" spans="1:9" s="57" customFormat="1" ht="42.75" x14ac:dyDescent="0.2">
      <c r="A47" s="54">
        <f t="shared" si="0"/>
        <v>45677</v>
      </c>
      <c r="B47" s="55">
        <f t="shared" si="1"/>
        <v>41</v>
      </c>
      <c r="C47" s="91" t="s">
        <v>955</v>
      </c>
      <c r="D47" s="107"/>
      <c r="E47" s="110"/>
      <c r="F47" s="107" t="s">
        <v>17</v>
      </c>
      <c r="G47" s="91" t="s">
        <v>140</v>
      </c>
      <c r="I47" s="90"/>
    </row>
    <row r="48" spans="1:9" s="57" customFormat="1" ht="28.5" x14ac:dyDescent="0.2">
      <c r="A48" s="54">
        <f t="shared" si="0"/>
        <v>45677</v>
      </c>
      <c r="B48" s="55">
        <f t="shared" si="1"/>
        <v>42</v>
      </c>
      <c r="C48" s="91" t="s">
        <v>956</v>
      </c>
      <c r="D48" s="107"/>
      <c r="E48" s="110"/>
      <c r="F48" s="107" t="s">
        <v>17</v>
      </c>
      <c r="G48" s="91" t="s">
        <v>140</v>
      </c>
      <c r="I48" s="90"/>
    </row>
    <row r="49" spans="1:10" s="57" customFormat="1" x14ac:dyDescent="0.2">
      <c r="A49" s="54">
        <f t="shared" si="0"/>
        <v>45677</v>
      </c>
      <c r="B49" s="55">
        <f t="shared" si="1"/>
        <v>43</v>
      </c>
      <c r="C49" s="91" t="s">
        <v>957</v>
      </c>
      <c r="D49" s="107"/>
      <c r="E49" s="110"/>
      <c r="F49" s="107" t="s">
        <v>17</v>
      </c>
      <c r="G49" s="91" t="s">
        <v>140</v>
      </c>
      <c r="I49" s="90"/>
    </row>
    <row r="50" spans="1:10" s="57" customFormat="1" ht="42.75" x14ac:dyDescent="0.2">
      <c r="A50" s="54">
        <f t="shared" si="0"/>
        <v>45677</v>
      </c>
      <c r="B50" s="55">
        <f t="shared" si="1"/>
        <v>44</v>
      </c>
      <c r="C50" s="91" t="s">
        <v>958</v>
      </c>
      <c r="D50" s="107"/>
      <c r="E50" s="110"/>
      <c r="F50" s="107" t="s">
        <v>17</v>
      </c>
      <c r="G50" s="91" t="s">
        <v>140</v>
      </c>
      <c r="I50" s="90"/>
    </row>
    <row r="51" spans="1:10" s="57" customFormat="1" x14ac:dyDescent="0.2">
      <c r="A51" s="54">
        <f t="shared" si="0"/>
        <v>45677</v>
      </c>
      <c r="B51" s="55">
        <f t="shared" si="1"/>
        <v>45</v>
      </c>
      <c r="C51" s="91" t="s">
        <v>959</v>
      </c>
      <c r="D51" s="107"/>
      <c r="E51" s="110"/>
      <c r="F51" s="107" t="s">
        <v>17</v>
      </c>
      <c r="G51" s="91" t="s">
        <v>140</v>
      </c>
      <c r="I51" s="90"/>
    </row>
    <row r="52" spans="1:10" s="57" customFormat="1" ht="57" x14ac:dyDescent="0.2">
      <c r="A52" s="54">
        <f t="shared" si="0"/>
        <v>45677</v>
      </c>
      <c r="B52" s="55">
        <f t="shared" si="1"/>
        <v>46</v>
      </c>
      <c r="C52" s="91" t="s">
        <v>960</v>
      </c>
      <c r="D52" s="107"/>
      <c r="E52" s="110"/>
      <c r="F52" s="107" t="s">
        <v>17</v>
      </c>
      <c r="G52" s="91" t="s">
        <v>140</v>
      </c>
      <c r="I52" s="90"/>
    </row>
    <row r="53" spans="1:10" s="57" customFormat="1" ht="42.75" x14ac:dyDescent="0.2">
      <c r="A53" s="54">
        <f t="shared" si="0"/>
        <v>45677</v>
      </c>
      <c r="B53" s="55">
        <f t="shared" si="1"/>
        <v>47</v>
      </c>
      <c r="C53" s="91" t="s">
        <v>961</v>
      </c>
      <c r="D53" s="107"/>
      <c r="E53" s="110"/>
      <c r="F53" s="107" t="s">
        <v>17</v>
      </c>
      <c r="G53" s="91" t="s">
        <v>140</v>
      </c>
      <c r="I53" s="90"/>
    </row>
    <row r="54" spans="1:10" s="57" customFormat="1" x14ac:dyDescent="0.2">
      <c r="A54" s="54">
        <f t="shared" si="0"/>
        <v>45677</v>
      </c>
      <c r="B54" s="55">
        <f t="shared" si="1"/>
        <v>48</v>
      </c>
      <c r="C54" s="91" t="s">
        <v>962</v>
      </c>
      <c r="D54" s="107"/>
      <c r="E54" s="110"/>
      <c r="F54" s="107" t="s">
        <v>17</v>
      </c>
      <c r="G54" s="91" t="s">
        <v>140</v>
      </c>
    </row>
    <row r="55" spans="1:10" x14ac:dyDescent="0.2">
      <c r="A55" s="615" t="s">
        <v>7</v>
      </c>
      <c r="B55" s="615"/>
      <c r="C55" s="615"/>
      <c r="D55" s="615"/>
      <c r="E55" s="615"/>
      <c r="F55" s="615"/>
      <c r="G55" s="615"/>
    </row>
    <row r="57" spans="1:10" x14ac:dyDescent="0.2">
      <c r="A57" s="637" t="s">
        <v>365</v>
      </c>
      <c r="B57" s="637"/>
      <c r="C57" s="637"/>
      <c r="D57" s="637"/>
      <c r="E57" s="637"/>
      <c r="F57" s="637"/>
      <c r="G57" s="637"/>
    </row>
    <row r="58" spans="1:10" x14ac:dyDescent="0.2">
      <c r="F58" s="1"/>
      <c r="I58" s="106"/>
    </row>
    <row r="59" spans="1:10" x14ac:dyDescent="0.2">
      <c r="D59" s="626"/>
      <c r="E59" s="626"/>
      <c r="F59" s="626"/>
      <c r="H59" s="627"/>
      <c r="I59" s="627"/>
    </row>
    <row r="60" spans="1:10" x14ac:dyDescent="0.2">
      <c r="A60" s="6" t="s">
        <v>10</v>
      </c>
      <c r="B60" s="6"/>
      <c r="D60" s="622" t="s">
        <v>12</v>
      </c>
      <c r="E60" s="622"/>
      <c r="F60" s="622"/>
      <c r="G60" s="6" t="s">
        <v>14</v>
      </c>
    </row>
    <row r="61" spans="1:10" x14ac:dyDescent="0.2">
      <c r="A61" s="1" t="s">
        <v>11</v>
      </c>
      <c r="D61" s="626" t="s">
        <v>13</v>
      </c>
      <c r="E61" s="626"/>
      <c r="F61" s="626"/>
      <c r="G61" s="1" t="s">
        <v>15</v>
      </c>
    </row>
    <row r="63" spans="1:10" x14ac:dyDescent="0.2">
      <c r="I63" s="106"/>
    </row>
    <row r="64" spans="1:10" x14ac:dyDescent="0.2">
      <c r="I64" s="627"/>
      <c r="J64" s="627"/>
    </row>
    <row r="65" spans="10:10" x14ac:dyDescent="0.2">
      <c r="J65" s="6"/>
    </row>
  </sheetData>
  <mergeCells count="15">
    <mergeCell ref="A1:G1"/>
    <mergeCell ref="A2:G2"/>
    <mergeCell ref="A3:G3"/>
    <mergeCell ref="B4:G4"/>
    <mergeCell ref="A5:B6"/>
    <mergeCell ref="C5:E5"/>
    <mergeCell ref="F5:F6"/>
    <mergeCell ref="G5:G6"/>
    <mergeCell ref="I64:J64"/>
    <mergeCell ref="A55:G55"/>
    <mergeCell ref="A57:G57"/>
    <mergeCell ref="D59:F59"/>
    <mergeCell ref="H59:I59"/>
    <mergeCell ref="D60:F60"/>
    <mergeCell ref="D61:F61"/>
  </mergeCells>
  <conditionalFormatting sqref="D7 D9 D15:D16 D26:D54">
    <cfRule type="cellIs" dxfId="26528" priority="504" operator="equal">
      <formula>"CATNES"</formula>
    </cfRule>
    <cfRule type="cellIs" dxfId="26527" priority="505" operator="equal">
      <formula>"FINANCE"</formula>
    </cfRule>
    <cfRule type="cellIs" dxfId="26526" priority="506" operator="equal">
      <formula>"ADMIN"</formula>
    </cfRule>
    <cfRule type="cellIs" dxfId="26525" priority="507" operator="equal">
      <formula>"ENG'G"</formula>
    </cfRule>
    <cfRule type="cellIs" dxfId="26524" priority="508" operator="equal">
      <formula>"BAC"</formula>
    </cfRule>
    <cfRule type="cellIs" dxfId="26523" priority="509" operator="equal">
      <formula>"BAC"</formula>
    </cfRule>
    <cfRule type="cellIs" dxfId="26522" priority="510" operator="equal">
      <formula>"OMS"</formula>
    </cfRule>
    <cfRule type="cellIs" dxfId="26521" priority="511" operator="equal">
      <formula>"BAC"</formula>
    </cfRule>
    <cfRule type="cellIs" dxfId="26520" priority="512" operator="equal">
      <formula>"OMS"</formula>
    </cfRule>
    <cfRule type="cellIs" dxfId="26519" priority="513" operator="equal">
      <formula>"BAC"</formula>
    </cfRule>
    <cfRule type="cellIs" dxfId="26518" priority="514" operator="equal">
      <formula>"OMS"</formula>
    </cfRule>
  </conditionalFormatting>
  <conditionalFormatting sqref="F7">
    <cfRule type="cellIs" dxfId="26517" priority="499" operator="equal">
      <formula>"MME"</formula>
    </cfRule>
    <cfRule type="cellIs" dxfId="26516" priority="500" operator="equal">
      <formula>"VMM"</formula>
    </cfRule>
    <cfRule type="cellIs" dxfId="26515" priority="501" operator="equal">
      <formula>"VEP"</formula>
    </cfRule>
    <cfRule type="cellIs" dxfId="26514" priority="502" operator="equal">
      <formula>"LFCP"</formula>
    </cfRule>
    <cfRule type="cellIs" dxfId="26513" priority="503" operator="equal">
      <formula>"BPB"</formula>
    </cfRule>
  </conditionalFormatting>
  <conditionalFormatting sqref="D22">
    <cfRule type="cellIs" dxfId="26512" priority="488" operator="equal">
      <formula>"CATNES"</formula>
    </cfRule>
    <cfRule type="cellIs" dxfId="26511" priority="489" operator="equal">
      <formula>"FINANCE"</formula>
    </cfRule>
    <cfRule type="cellIs" dxfId="26510" priority="490" operator="equal">
      <formula>"ADMIN"</formula>
    </cfRule>
    <cfRule type="cellIs" dxfId="26509" priority="491" operator="equal">
      <formula>"ENG'G"</formula>
    </cfRule>
    <cfRule type="cellIs" dxfId="26508" priority="492" operator="equal">
      <formula>"BAC"</formula>
    </cfRule>
    <cfRule type="cellIs" dxfId="26507" priority="493" operator="equal">
      <formula>"BAC"</formula>
    </cfRule>
    <cfRule type="cellIs" dxfId="26506" priority="494" operator="equal">
      <formula>"OMS"</formula>
    </cfRule>
    <cfRule type="cellIs" dxfId="26505" priority="495" operator="equal">
      <formula>"BAC"</formula>
    </cfRule>
    <cfRule type="cellIs" dxfId="26504" priority="496" operator="equal">
      <formula>"OMS"</formula>
    </cfRule>
    <cfRule type="cellIs" dxfId="26503" priority="497" operator="equal">
      <formula>"BAC"</formula>
    </cfRule>
    <cfRule type="cellIs" dxfId="26502" priority="498" operator="equal">
      <formula>"OMS"</formula>
    </cfRule>
  </conditionalFormatting>
  <conditionalFormatting sqref="D11">
    <cfRule type="cellIs" dxfId="26501" priority="455" operator="equal">
      <formula>"CATNES"</formula>
    </cfRule>
    <cfRule type="cellIs" dxfId="26500" priority="456" operator="equal">
      <formula>"FINANCE"</formula>
    </cfRule>
    <cfRule type="cellIs" dxfId="26499" priority="457" operator="equal">
      <formula>"ADMIN"</formula>
    </cfRule>
    <cfRule type="cellIs" dxfId="26498" priority="458" operator="equal">
      <formula>"ENG'G"</formula>
    </cfRule>
    <cfRule type="cellIs" dxfId="26497" priority="459" operator="equal">
      <formula>"BAC"</formula>
    </cfRule>
    <cfRule type="cellIs" dxfId="26496" priority="460" operator="equal">
      <formula>"BAC"</formula>
    </cfRule>
    <cfRule type="cellIs" dxfId="26495" priority="461" operator="equal">
      <formula>"OMS"</formula>
    </cfRule>
    <cfRule type="cellIs" dxfId="26494" priority="462" operator="equal">
      <formula>"BAC"</formula>
    </cfRule>
    <cfRule type="cellIs" dxfId="26493" priority="463" operator="equal">
      <formula>"OMS"</formula>
    </cfRule>
    <cfRule type="cellIs" dxfId="26492" priority="464" operator="equal">
      <formula>"BAC"</formula>
    </cfRule>
    <cfRule type="cellIs" dxfId="26491" priority="465" operator="equal">
      <formula>"OMS"</formula>
    </cfRule>
  </conditionalFormatting>
  <conditionalFormatting sqref="D13">
    <cfRule type="cellIs" dxfId="26490" priority="444" operator="equal">
      <formula>"CATNES"</formula>
    </cfRule>
    <cfRule type="cellIs" dxfId="26489" priority="445" operator="equal">
      <formula>"FINANCE"</formula>
    </cfRule>
    <cfRule type="cellIs" dxfId="26488" priority="446" operator="equal">
      <formula>"ADMIN"</formula>
    </cfRule>
    <cfRule type="cellIs" dxfId="26487" priority="447" operator="equal">
      <formula>"ENG'G"</formula>
    </cfRule>
    <cfRule type="cellIs" dxfId="26486" priority="448" operator="equal">
      <formula>"BAC"</formula>
    </cfRule>
    <cfRule type="cellIs" dxfId="26485" priority="449" operator="equal">
      <formula>"BAC"</formula>
    </cfRule>
    <cfRule type="cellIs" dxfId="26484" priority="450" operator="equal">
      <formula>"OMS"</formula>
    </cfRule>
    <cfRule type="cellIs" dxfId="26483" priority="451" operator="equal">
      <formula>"BAC"</formula>
    </cfRule>
    <cfRule type="cellIs" dxfId="26482" priority="452" operator="equal">
      <formula>"OMS"</formula>
    </cfRule>
    <cfRule type="cellIs" dxfId="26481" priority="453" operator="equal">
      <formula>"BAC"</formula>
    </cfRule>
    <cfRule type="cellIs" dxfId="26480" priority="454" operator="equal">
      <formula>"OMS"</formula>
    </cfRule>
  </conditionalFormatting>
  <conditionalFormatting sqref="D24">
    <cfRule type="cellIs" dxfId="26479" priority="367" operator="equal">
      <formula>"CATNES"</formula>
    </cfRule>
    <cfRule type="cellIs" dxfId="26478" priority="368" operator="equal">
      <formula>"FINANCE"</formula>
    </cfRule>
    <cfRule type="cellIs" dxfId="26477" priority="369" operator="equal">
      <formula>"ADMIN"</formula>
    </cfRule>
    <cfRule type="cellIs" dxfId="26476" priority="370" operator="equal">
      <formula>"ENG'G"</formula>
    </cfRule>
    <cfRule type="cellIs" dxfId="26475" priority="371" operator="equal">
      <formula>"BAC"</formula>
    </cfRule>
    <cfRule type="cellIs" dxfId="26474" priority="372" operator="equal">
      <formula>"BAC"</formula>
    </cfRule>
    <cfRule type="cellIs" dxfId="26473" priority="373" operator="equal">
      <formula>"OMS"</formula>
    </cfRule>
    <cfRule type="cellIs" dxfId="26472" priority="374" operator="equal">
      <formula>"BAC"</formula>
    </cfRule>
    <cfRule type="cellIs" dxfId="26471" priority="375" operator="equal">
      <formula>"OMS"</formula>
    </cfRule>
    <cfRule type="cellIs" dxfId="26470" priority="376" operator="equal">
      <formula>"BAC"</formula>
    </cfRule>
    <cfRule type="cellIs" dxfId="26469" priority="377" operator="equal">
      <formula>"OMS"</formula>
    </cfRule>
  </conditionalFormatting>
  <conditionalFormatting sqref="D19">
    <cfRule type="cellIs" dxfId="26468" priority="411" operator="equal">
      <formula>"CATNES"</formula>
    </cfRule>
    <cfRule type="cellIs" dxfId="26467" priority="412" operator="equal">
      <formula>"FINANCE"</formula>
    </cfRule>
    <cfRule type="cellIs" dxfId="26466" priority="413" operator="equal">
      <formula>"ADMIN"</formula>
    </cfRule>
    <cfRule type="cellIs" dxfId="26465" priority="414" operator="equal">
      <formula>"ENG'G"</formula>
    </cfRule>
    <cfRule type="cellIs" dxfId="26464" priority="415" operator="equal">
      <formula>"BAC"</formula>
    </cfRule>
    <cfRule type="cellIs" dxfId="26463" priority="416" operator="equal">
      <formula>"BAC"</formula>
    </cfRule>
    <cfRule type="cellIs" dxfId="26462" priority="417" operator="equal">
      <formula>"OMS"</formula>
    </cfRule>
    <cfRule type="cellIs" dxfId="26461" priority="418" operator="equal">
      <formula>"BAC"</formula>
    </cfRule>
    <cfRule type="cellIs" dxfId="26460" priority="419" operator="equal">
      <formula>"OMS"</formula>
    </cfRule>
    <cfRule type="cellIs" dxfId="26459" priority="420" operator="equal">
      <formula>"BAC"</formula>
    </cfRule>
    <cfRule type="cellIs" dxfId="26458" priority="421" operator="equal">
      <formula>"OMS"</formula>
    </cfRule>
  </conditionalFormatting>
  <conditionalFormatting sqref="D20">
    <cfRule type="cellIs" dxfId="26457" priority="400" operator="equal">
      <formula>"CATNES"</formula>
    </cfRule>
    <cfRule type="cellIs" dxfId="26456" priority="401" operator="equal">
      <formula>"FINANCE"</formula>
    </cfRule>
    <cfRule type="cellIs" dxfId="26455" priority="402" operator="equal">
      <formula>"ADMIN"</formula>
    </cfRule>
    <cfRule type="cellIs" dxfId="26454" priority="403" operator="equal">
      <formula>"ENG'G"</formula>
    </cfRule>
    <cfRule type="cellIs" dxfId="26453" priority="404" operator="equal">
      <formula>"BAC"</formula>
    </cfRule>
    <cfRule type="cellIs" dxfId="26452" priority="405" operator="equal">
      <formula>"BAC"</formula>
    </cfRule>
    <cfRule type="cellIs" dxfId="26451" priority="406" operator="equal">
      <formula>"OMS"</formula>
    </cfRule>
    <cfRule type="cellIs" dxfId="26450" priority="407" operator="equal">
      <formula>"BAC"</formula>
    </cfRule>
    <cfRule type="cellIs" dxfId="26449" priority="408" operator="equal">
      <formula>"OMS"</formula>
    </cfRule>
    <cfRule type="cellIs" dxfId="26448" priority="409" operator="equal">
      <formula>"BAC"</formula>
    </cfRule>
    <cfRule type="cellIs" dxfId="26447" priority="410" operator="equal">
      <formula>"OMS"</formula>
    </cfRule>
  </conditionalFormatting>
  <conditionalFormatting sqref="D21">
    <cfRule type="cellIs" dxfId="26446" priority="389" operator="equal">
      <formula>"CATNES"</formula>
    </cfRule>
    <cfRule type="cellIs" dxfId="26445" priority="390" operator="equal">
      <formula>"FINANCE"</formula>
    </cfRule>
    <cfRule type="cellIs" dxfId="26444" priority="391" operator="equal">
      <formula>"ADMIN"</formula>
    </cfRule>
    <cfRule type="cellIs" dxfId="26443" priority="392" operator="equal">
      <formula>"ENG'G"</formula>
    </cfRule>
    <cfRule type="cellIs" dxfId="26442" priority="393" operator="equal">
      <formula>"BAC"</formula>
    </cfRule>
    <cfRule type="cellIs" dxfId="26441" priority="394" operator="equal">
      <formula>"BAC"</formula>
    </cfRule>
    <cfRule type="cellIs" dxfId="26440" priority="395" operator="equal">
      <formula>"OMS"</formula>
    </cfRule>
    <cfRule type="cellIs" dxfId="26439" priority="396" operator="equal">
      <formula>"BAC"</formula>
    </cfRule>
    <cfRule type="cellIs" dxfId="26438" priority="397" operator="equal">
      <formula>"OMS"</formula>
    </cfRule>
    <cfRule type="cellIs" dxfId="26437" priority="398" operator="equal">
      <formula>"BAC"</formula>
    </cfRule>
    <cfRule type="cellIs" dxfId="26436" priority="399" operator="equal">
      <formula>"OMS"</formula>
    </cfRule>
  </conditionalFormatting>
  <conditionalFormatting sqref="D23">
    <cfRule type="cellIs" dxfId="26435" priority="378" operator="equal">
      <formula>"CATNES"</formula>
    </cfRule>
    <cfRule type="cellIs" dxfId="26434" priority="379" operator="equal">
      <formula>"FINANCE"</formula>
    </cfRule>
    <cfRule type="cellIs" dxfId="26433" priority="380" operator="equal">
      <formula>"ADMIN"</formula>
    </cfRule>
    <cfRule type="cellIs" dxfId="26432" priority="381" operator="equal">
      <formula>"ENG'G"</formula>
    </cfRule>
    <cfRule type="cellIs" dxfId="26431" priority="382" operator="equal">
      <formula>"BAC"</formula>
    </cfRule>
    <cfRule type="cellIs" dxfId="26430" priority="383" operator="equal">
      <formula>"BAC"</formula>
    </cfRule>
    <cfRule type="cellIs" dxfId="26429" priority="384" operator="equal">
      <formula>"OMS"</formula>
    </cfRule>
    <cfRule type="cellIs" dxfId="26428" priority="385" operator="equal">
      <formula>"BAC"</formula>
    </cfRule>
    <cfRule type="cellIs" dxfId="26427" priority="386" operator="equal">
      <formula>"OMS"</formula>
    </cfRule>
    <cfRule type="cellIs" dxfId="26426" priority="387" operator="equal">
      <formula>"BAC"</formula>
    </cfRule>
    <cfRule type="cellIs" dxfId="26425" priority="388" operator="equal">
      <formula>"OMS"</formula>
    </cfRule>
  </conditionalFormatting>
  <conditionalFormatting sqref="D25">
    <cfRule type="cellIs" dxfId="26424" priority="356" operator="equal">
      <formula>"CATNES"</formula>
    </cfRule>
    <cfRule type="cellIs" dxfId="26423" priority="357" operator="equal">
      <formula>"FINANCE"</formula>
    </cfRule>
    <cfRule type="cellIs" dxfId="26422" priority="358" operator="equal">
      <formula>"ADMIN"</formula>
    </cfRule>
    <cfRule type="cellIs" dxfId="26421" priority="359" operator="equal">
      <formula>"ENG'G"</formula>
    </cfRule>
    <cfRule type="cellIs" dxfId="26420" priority="360" operator="equal">
      <formula>"BAC"</formula>
    </cfRule>
    <cfRule type="cellIs" dxfId="26419" priority="361" operator="equal">
      <formula>"BAC"</formula>
    </cfRule>
    <cfRule type="cellIs" dxfId="26418" priority="362" operator="equal">
      <formula>"OMS"</formula>
    </cfRule>
    <cfRule type="cellIs" dxfId="26417" priority="363" operator="equal">
      <formula>"BAC"</formula>
    </cfRule>
    <cfRule type="cellIs" dxfId="26416" priority="364" operator="equal">
      <formula>"OMS"</formula>
    </cfRule>
    <cfRule type="cellIs" dxfId="26415" priority="365" operator="equal">
      <formula>"BAC"</formula>
    </cfRule>
    <cfRule type="cellIs" dxfId="26414" priority="366" operator="equal">
      <formula>"OMS"</formula>
    </cfRule>
  </conditionalFormatting>
  <conditionalFormatting sqref="F11">
    <cfRule type="cellIs" dxfId="26413" priority="331" operator="equal">
      <formula>"MME"</formula>
    </cfRule>
    <cfRule type="cellIs" dxfId="26412" priority="332" operator="equal">
      <formula>"VMM"</formula>
    </cfRule>
    <cfRule type="cellIs" dxfId="26411" priority="333" operator="equal">
      <formula>"VEP"</formula>
    </cfRule>
    <cfRule type="cellIs" dxfId="26410" priority="334" operator="equal">
      <formula>"LFCP"</formula>
    </cfRule>
    <cfRule type="cellIs" dxfId="26409" priority="335" operator="equal">
      <formula>"BPB"</formula>
    </cfRule>
  </conditionalFormatting>
  <conditionalFormatting sqref="D12">
    <cfRule type="cellIs" dxfId="26408" priority="320" operator="equal">
      <formula>"CATNES"</formula>
    </cfRule>
    <cfRule type="cellIs" dxfId="26407" priority="321" operator="equal">
      <formula>"FINANCE"</formula>
    </cfRule>
    <cfRule type="cellIs" dxfId="26406" priority="322" operator="equal">
      <formula>"ADMIN"</formula>
    </cfRule>
    <cfRule type="cellIs" dxfId="26405" priority="323" operator="equal">
      <formula>"ENG'G"</formula>
    </cfRule>
    <cfRule type="cellIs" dxfId="26404" priority="324" operator="equal">
      <formula>"BAC"</formula>
    </cfRule>
    <cfRule type="cellIs" dxfId="26403" priority="325" operator="equal">
      <formula>"BAC"</formula>
    </cfRule>
    <cfRule type="cellIs" dxfId="26402" priority="326" operator="equal">
      <formula>"OMS"</formula>
    </cfRule>
    <cfRule type="cellIs" dxfId="26401" priority="327" operator="equal">
      <formula>"BAC"</formula>
    </cfRule>
    <cfRule type="cellIs" dxfId="26400" priority="328" operator="equal">
      <formula>"OMS"</formula>
    </cfRule>
    <cfRule type="cellIs" dxfId="26399" priority="329" operator="equal">
      <formula>"BAC"</formula>
    </cfRule>
    <cfRule type="cellIs" dxfId="26398" priority="330" operator="equal">
      <formula>"OMS"</formula>
    </cfRule>
  </conditionalFormatting>
  <conditionalFormatting sqref="F12">
    <cfRule type="cellIs" dxfId="26397" priority="315" operator="equal">
      <formula>"MME"</formula>
    </cfRule>
    <cfRule type="cellIs" dxfId="26396" priority="316" operator="equal">
      <formula>"VMM"</formula>
    </cfRule>
    <cfRule type="cellIs" dxfId="26395" priority="317" operator="equal">
      <formula>"VEP"</formula>
    </cfRule>
    <cfRule type="cellIs" dxfId="26394" priority="318" operator="equal">
      <formula>"LFCP"</formula>
    </cfRule>
    <cfRule type="cellIs" dxfId="26393" priority="319" operator="equal">
      <formula>"BPB"</formula>
    </cfRule>
  </conditionalFormatting>
  <conditionalFormatting sqref="F9">
    <cfRule type="cellIs" dxfId="26392" priority="210" operator="equal">
      <formula>"MME"</formula>
    </cfRule>
    <cfRule type="cellIs" dxfId="26391" priority="211" operator="equal">
      <formula>"VMM"</formula>
    </cfRule>
    <cfRule type="cellIs" dxfId="26390" priority="212" operator="equal">
      <formula>"VEP"</formula>
    </cfRule>
    <cfRule type="cellIs" dxfId="26389" priority="213" operator="equal">
      <formula>"LFCP"</formula>
    </cfRule>
    <cfRule type="cellIs" dxfId="26388" priority="214" operator="equal">
      <formula>"BPB"</formula>
    </cfRule>
  </conditionalFormatting>
  <conditionalFormatting sqref="F10">
    <cfRule type="cellIs" dxfId="26387" priority="205" operator="equal">
      <formula>"MME"</formula>
    </cfRule>
    <cfRule type="cellIs" dxfId="26386" priority="206" operator="equal">
      <formula>"VMM"</formula>
    </cfRule>
    <cfRule type="cellIs" dxfId="26385" priority="207" operator="equal">
      <formula>"VEP"</formula>
    </cfRule>
    <cfRule type="cellIs" dxfId="26384" priority="208" operator="equal">
      <formula>"LFCP"</formula>
    </cfRule>
    <cfRule type="cellIs" dxfId="26383" priority="209" operator="equal">
      <formula>"BPB"</formula>
    </cfRule>
  </conditionalFormatting>
  <conditionalFormatting sqref="F14:F15">
    <cfRule type="cellIs" dxfId="26382" priority="195" operator="equal">
      <formula>"MME"</formula>
    </cfRule>
    <cfRule type="cellIs" dxfId="26381" priority="196" operator="equal">
      <formula>"VMM"</formula>
    </cfRule>
    <cfRule type="cellIs" dxfId="26380" priority="197" operator="equal">
      <formula>"VEP"</formula>
    </cfRule>
    <cfRule type="cellIs" dxfId="26379" priority="198" operator="equal">
      <formula>"LFCP"</formula>
    </cfRule>
    <cfRule type="cellIs" dxfId="26378" priority="199" operator="equal">
      <formula>"BPB"</formula>
    </cfRule>
  </conditionalFormatting>
  <conditionalFormatting sqref="F8">
    <cfRule type="cellIs" dxfId="26377" priority="215" operator="equal">
      <formula>"MME"</formula>
    </cfRule>
    <cfRule type="cellIs" dxfId="26376" priority="216" operator="equal">
      <formula>"VMM"</formula>
    </cfRule>
    <cfRule type="cellIs" dxfId="26375" priority="217" operator="equal">
      <formula>"VEP"</formula>
    </cfRule>
    <cfRule type="cellIs" dxfId="26374" priority="218" operator="equal">
      <formula>"LFCP"</formula>
    </cfRule>
    <cfRule type="cellIs" dxfId="26373" priority="219" operator="equal">
      <formula>"BPB"</formula>
    </cfRule>
  </conditionalFormatting>
  <conditionalFormatting sqref="F13">
    <cfRule type="cellIs" dxfId="26372" priority="200" operator="equal">
      <formula>"MME"</formula>
    </cfRule>
    <cfRule type="cellIs" dxfId="26371" priority="201" operator="equal">
      <formula>"VMM"</formula>
    </cfRule>
    <cfRule type="cellIs" dxfId="26370" priority="202" operator="equal">
      <formula>"VEP"</formula>
    </cfRule>
    <cfRule type="cellIs" dxfId="26369" priority="203" operator="equal">
      <formula>"LFCP"</formula>
    </cfRule>
    <cfRule type="cellIs" dxfId="26368" priority="204" operator="equal">
      <formula>"BPB"</formula>
    </cfRule>
  </conditionalFormatting>
  <conditionalFormatting sqref="F16">
    <cfRule type="cellIs" dxfId="26367" priority="190" operator="equal">
      <formula>"MME"</formula>
    </cfRule>
    <cfRule type="cellIs" dxfId="26366" priority="191" operator="equal">
      <formula>"VMM"</formula>
    </cfRule>
    <cfRule type="cellIs" dxfId="26365" priority="192" operator="equal">
      <formula>"VEP"</formula>
    </cfRule>
    <cfRule type="cellIs" dxfId="26364" priority="193" operator="equal">
      <formula>"LFCP"</formula>
    </cfRule>
    <cfRule type="cellIs" dxfId="26363" priority="194" operator="equal">
      <formula>"BPB"</formula>
    </cfRule>
  </conditionalFormatting>
  <conditionalFormatting sqref="F19">
    <cfRule type="cellIs" dxfId="26362" priority="185" operator="equal">
      <formula>"MME"</formula>
    </cfRule>
    <cfRule type="cellIs" dxfId="26361" priority="186" operator="equal">
      <formula>"VMM"</formula>
    </cfRule>
    <cfRule type="cellIs" dxfId="26360" priority="187" operator="equal">
      <formula>"VEP"</formula>
    </cfRule>
    <cfRule type="cellIs" dxfId="26359" priority="188" operator="equal">
      <formula>"LFCP"</formula>
    </cfRule>
    <cfRule type="cellIs" dxfId="26358" priority="189" operator="equal">
      <formula>"BPB"</formula>
    </cfRule>
  </conditionalFormatting>
  <conditionalFormatting sqref="F17:F18">
    <cfRule type="cellIs" dxfId="26357" priority="180" operator="equal">
      <formula>"MME"</formula>
    </cfRule>
    <cfRule type="cellIs" dxfId="26356" priority="181" operator="equal">
      <formula>"VMM"</formula>
    </cfRule>
    <cfRule type="cellIs" dxfId="26355" priority="182" operator="equal">
      <formula>"VEP"</formula>
    </cfRule>
    <cfRule type="cellIs" dxfId="26354" priority="183" operator="equal">
      <formula>"LFCP"</formula>
    </cfRule>
    <cfRule type="cellIs" dxfId="26353" priority="184" operator="equal">
      <formula>"BPB"</formula>
    </cfRule>
  </conditionalFormatting>
  <conditionalFormatting sqref="D8">
    <cfRule type="cellIs" dxfId="26352" priority="169" operator="equal">
      <formula>"CATNES"</formula>
    </cfRule>
    <cfRule type="cellIs" dxfId="26351" priority="170" operator="equal">
      <formula>"FINANCE"</formula>
    </cfRule>
    <cfRule type="cellIs" dxfId="26350" priority="171" operator="equal">
      <formula>"ADMIN"</formula>
    </cfRule>
    <cfRule type="cellIs" dxfId="26349" priority="172" operator="equal">
      <formula>"ENG'G"</formula>
    </cfRule>
    <cfRule type="cellIs" dxfId="26348" priority="173" operator="equal">
      <formula>"BAC"</formula>
    </cfRule>
    <cfRule type="cellIs" dxfId="26347" priority="174" operator="equal">
      <formula>"BAC"</formula>
    </cfRule>
    <cfRule type="cellIs" dxfId="26346" priority="175" operator="equal">
      <formula>"OMS"</formula>
    </cfRule>
    <cfRule type="cellIs" dxfId="26345" priority="176" operator="equal">
      <formula>"BAC"</formula>
    </cfRule>
    <cfRule type="cellIs" dxfId="26344" priority="177" operator="equal">
      <formula>"OMS"</formula>
    </cfRule>
    <cfRule type="cellIs" dxfId="26343" priority="178" operator="equal">
      <formula>"BAC"</formula>
    </cfRule>
    <cfRule type="cellIs" dxfId="26342" priority="179" operator="equal">
      <formula>"OMS"</formula>
    </cfRule>
  </conditionalFormatting>
  <conditionalFormatting sqref="D10">
    <cfRule type="cellIs" dxfId="26341" priority="158" operator="equal">
      <formula>"CATNES"</formula>
    </cfRule>
    <cfRule type="cellIs" dxfId="26340" priority="159" operator="equal">
      <formula>"FINANCE"</formula>
    </cfRule>
    <cfRule type="cellIs" dxfId="26339" priority="160" operator="equal">
      <formula>"ADMIN"</formula>
    </cfRule>
    <cfRule type="cellIs" dxfId="26338" priority="161" operator="equal">
      <formula>"ENG'G"</formula>
    </cfRule>
    <cfRule type="cellIs" dxfId="26337" priority="162" operator="equal">
      <formula>"BAC"</formula>
    </cfRule>
    <cfRule type="cellIs" dxfId="26336" priority="163" operator="equal">
      <formula>"BAC"</formula>
    </cfRule>
    <cfRule type="cellIs" dxfId="26335" priority="164" operator="equal">
      <formula>"OMS"</formula>
    </cfRule>
    <cfRule type="cellIs" dxfId="26334" priority="165" operator="equal">
      <formula>"BAC"</formula>
    </cfRule>
    <cfRule type="cellIs" dxfId="26333" priority="166" operator="equal">
      <formula>"OMS"</formula>
    </cfRule>
    <cfRule type="cellIs" dxfId="26332" priority="167" operator="equal">
      <formula>"BAC"</formula>
    </cfRule>
    <cfRule type="cellIs" dxfId="26331" priority="168" operator="equal">
      <formula>"OMS"</formula>
    </cfRule>
  </conditionalFormatting>
  <conditionalFormatting sqref="D14">
    <cfRule type="cellIs" dxfId="26330" priority="147" operator="equal">
      <formula>"CATNES"</formula>
    </cfRule>
    <cfRule type="cellIs" dxfId="26329" priority="148" operator="equal">
      <formula>"FINANCE"</formula>
    </cfRule>
    <cfRule type="cellIs" dxfId="26328" priority="149" operator="equal">
      <formula>"ADMIN"</formula>
    </cfRule>
    <cfRule type="cellIs" dxfId="26327" priority="150" operator="equal">
      <formula>"ENG'G"</formula>
    </cfRule>
    <cfRule type="cellIs" dxfId="26326" priority="151" operator="equal">
      <formula>"BAC"</formula>
    </cfRule>
    <cfRule type="cellIs" dxfId="26325" priority="152" operator="equal">
      <formula>"BAC"</formula>
    </cfRule>
    <cfRule type="cellIs" dxfId="26324" priority="153" operator="equal">
      <formula>"OMS"</formula>
    </cfRule>
    <cfRule type="cellIs" dxfId="26323" priority="154" operator="equal">
      <formula>"BAC"</formula>
    </cfRule>
    <cfRule type="cellIs" dxfId="26322" priority="155" operator="equal">
      <formula>"OMS"</formula>
    </cfRule>
    <cfRule type="cellIs" dxfId="26321" priority="156" operator="equal">
      <formula>"BAC"</formula>
    </cfRule>
    <cfRule type="cellIs" dxfId="26320" priority="157" operator="equal">
      <formula>"OMS"</formula>
    </cfRule>
  </conditionalFormatting>
  <conditionalFormatting sqref="D17:D18">
    <cfRule type="cellIs" dxfId="26319" priority="136" operator="equal">
      <formula>"CATNES"</formula>
    </cfRule>
    <cfRule type="cellIs" dxfId="26318" priority="137" operator="equal">
      <formula>"FINANCE"</formula>
    </cfRule>
    <cfRule type="cellIs" dxfId="26317" priority="138" operator="equal">
      <formula>"ADMIN"</formula>
    </cfRule>
    <cfRule type="cellIs" dxfId="26316" priority="139" operator="equal">
      <formula>"ENG'G"</formula>
    </cfRule>
    <cfRule type="cellIs" dxfId="26315" priority="140" operator="equal">
      <formula>"BAC"</formula>
    </cfRule>
    <cfRule type="cellIs" dxfId="26314" priority="141" operator="equal">
      <formula>"BAC"</formula>
    </cfRule>
    <cfRule type="cellIs" dxfId="26313" priority="142" operator="equal">
      <formula>"OMS"</formula>
    </cfRule>
    <cfRule type="cellIs" dxfId="26312" priority="143" operator="equal">
      <formula>"BAC"</formula>
    </cfRule>
    <cfRule type="cellIs" dxfId="26311" priority="144" operator="equal">
      <formula>"OMS"</formula>
    </cfRule>
    <cfRule type="cellIs" dxfId="26310" priority="145" operator="equal">
      <formula>"BAC"</formula>
    </cfRule>
    <cfRule type="cellIs" dxfId="26309" priority="146" operator="equal">
      <formula>"OMS"</formula>
    </cfRule>
  </conditionalFormatting>
  <conditionalFormatting sqref="F20">
    <cfRule type="cellIs" dxfId="26308" priority="131" operator="equal">
      <formula>"MME"</formula>
    </cfRule>
    <cfRule type="cellIs" dxfId="26307" priority="132" operator="equal">
      <formula>"VMM"</formula>
    </cfRule>
    <cfRule type="cellIs" dxfId="26306" priority="133" operator="equal">
      <formula>"VEP"</formula>
    </cfRule>
    <cfRule type="cellIs" dxfId="26305" priority="134" operator="equal">
      <formula>"LFCP"</formula>
    </cfRule>
    <cfRule type="cellIs" dxfId="26304" priority="135" operator="equal">
      <formula>"BPB"</formula>
    </cfRule>
  </conditionalFormatting>
  <conditionalFormatting sqref="F21">
    <cfRule type="cellIs" dxfId="26303" priority="126" operator="equal">
      <formula>"MME"</formula>
    </cfRule>
    <cfRule type="cellIs" dxfId="26302" priority="127" operator="equal">
      <formula>"VMM"</formula>
    </cfRule>
    <cfRule type="cellIs" dxfId="26301" priority="128" operator="equal">
      <formula>"VEP"</formula>
    </cfRule>
    <cfRule type="cellIs" dxfId="26300" priority="129" operator="equal">
      <formula>"LFCP"</formula>
    </cfRule>
    <cfRule type="cellIs" dxfId="26299" priority="130" operator="equal">
      <formula>"BPB"</formula>
    </cfRule>
  </conditionalFormatting>
  <conditionalFormatting sqref="F22">
    <cfRule type="cellIs" dxfId="26298" priority="121" operator="equal">
      <formula>"MME"</formula>
    </cfRule>
    <cfRule type="cellIs" dxfId="26297" priority="122" operator="equal">
      <formula>"VMM"</formula>
    </cfRule>
    <cfRule type="cellIs" dxfId="26296" priority="123" operator="equal">
      <formula>"VEP"</formula>
    </cfRule>
    <cfRule type="cellIs" dxfId="26295" priority="124" operator="equal">
      <formula>"LFCP"</formula>
    </cfRule>
    <cfRule type="cellIs" dxfId="26294" priority="125" operator="equal">
      <formula>"BPB"</formula>
    </cfRule>
  </conditionalFormatting>
  <conditionalFormatting sqref="F23">
    <cfRule type="cellIs" dxfId="26293" priority="116" operator="equal">
      <formula>"MME"</formula>
    </cfRule>
    <cfRule type="cellIs" dxfId="26292" priority="117" operator="equal">
      <formula>"VMM"</formula>
    </cfRule>
    <cfRule type="cellIs" dxfId="26291" priority="118" operator="equal">
      <formula>"VEP"</formula>
    </cfRule>
    <cfRule type="cellIs" dxfId="26290" priority="119" operator="equal">
      <formula>"LFCP"</formula>
    </cfRule>
    <cfRule type="cellIs" dxfId="26289" priority="120" operator="equal">
      <formula>"BPB"</formula>
    </cfRule>
  </conditionalFormatting>
  <conditionalFormatting sqref="F24">
    <cfRule type="cellIs" dxfId="26288" priority="111" operator="equal">
      <formula>"MME"</formula>
    </cfRule>
    <cfRule type="cellIs" dxfId="26287" priority="112" operator="equal">
      <formula>"VMM"</formula>
    </cfRule>
    <cfRule type="cellIs" dxfId="26286" priority="113" operator="equal">
      <formula>"VEP"</formula>
    </cfRule>
    <cfRule type="cellIs" dxfId="26285" priority="114" operator="equal">
      <formula>"LFCP"</formula>
    </cfRule>
    <cfRule type="cellIs" dxfId="26284" priority="115" operator="equal">
      <formula>"BPB"</formula>
    </cfRule>
  </conditionalFormatting>
  <conditionalFormatting sqref="F25">
    <cfRule type="cellIs" dxfId="26283" priority="106" operator="equal">
      <formula>"MME"</formula>
    </cfRule>
    <cfRule type="cellIs" dxfId="26282" priority="107" operator="equal">
      <formula>"VMM"</formula>
    </cfRule>
    <cfRule type="cellIs" dxfId="26281" priority="108" operator="equal">
      <formula>"VEP"</formula>
    </cfRule>
    <cfRule type="cellIs" dxfId="26280" priority="109" operator="equal">
      <formula>"LFCP"</formula>
    </cfRule>
    <cfRule type="cellIs" dxfId="26279" priority="110" operator="equal">
      <formula>"BPB"</formula>
    </cfRule>
  </conditionalFormatting>
  <conditionalFormatting sqref="F26">
    <cfRule type="cellIs" dxfId="26278" priority="101" operator="equal">
      <formula>"MME"</formula>
    </cfRule>
    <cfRule type="cellIs" dxfId="26277" priority="102" operator="equal">
      <formula>"VMM"</formula>
    </cfRule>
    <cfRule type="cellIs" dxfId="26276" priority="103" operator="equal">
      <formula>"VEP"</formula>
    </cfRule>
    <cfRule type="cellIs" dxfId="26275" priority="104" operator="equal">
      <formula>"LFCP"</formula>
    </cfRule>
    <cfRule type="cellIs" dxfId="26274" priority="105" operator="equal">
      <formula>"BPB"</formula>
    </cfRule>
  </conditionalFormatting>
  <conditionalFormatting sqref="F27:F31">
    <cfRule type="cellIs" dxfId="26273" priority="96" operator="equal">
      <formula>"MME"</formula>
    </cfRule>
    <cfRule type="cellIs" dxfId="26272" priority="97" operator="equal">
      <formula>"VMM"</formula>
    </cfRule>
    <cfRule type="cellIs" dxfId="26271" priority="98" operator="equal">
      <formula>"VEP"</formula>
    </cfRule>
    <cfRule type="cellIs" dxfId="26270" priority="99" operator="equal">
      <formula>"LFCP"</formula>
    </cfRule>
    <cfRule type="cellIs" dxfId="26269" priority="100" operator="equal">
      <formula>"BPB"</formula>
    </cfRule>
  </conditionalFormatting>
  <conditionalFormatting sqref="F32">
    <cfRule type="cellIs" dxfId="26268" priority="91" operator="equal">
      <formula>"MME"</formula>
    </cfRule>
    <cfRule type="cellIs" dxfId="26267" priority="92" operator="equal">
      <formula>"VMM"</formula>
    </cfRule>
    <cfRule type="cellIs" dxfId="26266" priority="93" operator="equal">
      <formula>"VEP"</formula>
    </cfRule>
    <cfRule type="cellIs" dxfId="26265" priority="94" operator="equal">
      <formula>"LFCP"</formula>
    </cfRule>
    <cfRule type="cellIs" dxfId="26264" priority="95" operator="equal">
      <formula>"BPB"</formula>
    </cfRule>
  </conditionalFormatting>
  <conditionalFormatting sqref="F33">
    <cfRule type="cellIs" dxfId="26263" priority="86" operator="equal">
      <formula>"MME"</formula>
    </cfRule>
    <cfRule type="cellIs" dxfId="26262" priority="87" operator="equal">
      <formula>"VMM"</formula>
    </cfRule>
    <cfRule type="cellIs" dxfId="26261" priority="88" operator="equal">
      <formula>"VEP"</formula>
    </cfRule>
    <cfRule type="cellIs" dxfId="26260" priority="89" operator="equal">
      <formula>"LFCP"</formula>
    </cfRule>
    <cfRule type="cellIs" dxfId="26259" priority="90" operator="equal">
      <formula>"BPB"</formula>
    </cfRule>
  </conditionalFormatting>
  <conditionalFormatting sqref="F34:F35">
    <cfRule type="cellIs" dxfId="26258" priority="81" operator="equal">
      <formula>"MME"</formula>
    </cfRule>
    <cfRule type="cellIs" dxfId="26257" priority="82" operator="equal">
      <formula>"VMM"</formula>
    </cfRule>
    <cfRule type="cellIs" dxfId="26256" priority="83" operator="equal">
      <formula>"VEP"</formula>
    </cfRule>
    <cfRule type="cellIs" dxfId="26255" priority="84" operator="equal">
      <formula>"LFCP"</formula>
    </cfRule>
    <cfRule type="cellIs" dxfId="26254" priority="85" operator="equal">
      <formula>"BPB"</formula>
    </cfRule>
  </conditionalFormatting>
  <conditionalFormatting sqref="F36">
    <cfRule type="cellIs" dxfId="26253" priority="76" operator="equal">
      <formula>"MME"</formula>
    </cfRule>
    <cfRule type="cellIs" dxfId="26252" priority="77" operator="equal">
      <formula>"VMM"</formula>
    </cfRule>
    <cfRule type="cellIs" dxfId="26251" priority="78" operator="equal">
      <formula>"VEP"</formula>
    </cfRule>
    <cfRule type="cellIs" dxfId="26250" priority="79" operator="equal">
      <formula>"LFCP"</formula>
    </cfRule>
    <cfRule type="cellIs" dxfId="26249" priority="80" operator="equal">
      <formula>"BPB"</formula>
    </cfRule>
  </conditionalFormatting>
  <conditionalFormatting sqref="F37">
    <cfRule type="cellIs" dxfId="26248" priority="71" operator="equal">
      <formula>"MME"</formula>
    </cfRule>
    <cfRule type="cellIs" dxfId="26247" priority="72" operator="equal">
      <formula>"VMM"</formula>
    </cfRule>
    <cfRule type="cellIs" dxfId="26246" priority="73" operator="equal">
      <formula>"VEP"</formula>
    </cfRule>
    <cfRule type="cellIs" dxfId="26245" priority="74" operator="equal">
      <formula>"LFCP"</formula>
    </cfRule>
    <cfRule type="cellIs" dxfId="26244" priority="75" operator="equal">
      <formula>"BPB"</formula>
    </cfRule>
  </conditionalFormatting>
  <conditionalFormatting sqref="F38">
    <cfRule type="cellIs" dxfId="26243" priority="66" operator="equal">
      <formula>"MME"</formula>
    </cfRule>
    <cfRule type="cellIs" dxfId="26242" priority="67" operator="equal">
      <formula>"VMM"</formula>
    </cfRule>
    <cfRule type="cellIs" dxfId="26241" priority="68" operator="equal">
      <formula>"VEP"</formula>
    </cfRule>
    <cfRule type="cellIs" dxfId="26240" priority="69" operator="equal">
      <formula>"LFCP"</formula>
    </cfRule>
    <cfRule type="cellIs" dxfId="26239" priority="70" operator="equal">
      <formula>"BPB"</formula>
    </cfRule>
  </conditionalFormatting>
  <conditionalFormatting sqref="F39">
    <cfRule type="cellIs" dxfId="26238" priority="61" operator="equal">
      <formula>"MME"</formula>
    </cfRule>
    <cfRule type="cellIs" dxfId="26237" priority="62" operator="equal">
      <formula>"VMM"</formula>
    </cfRule>
    <cfRule type="cellIs" dxfId="26236" priority="63" operator="equal">
      <formula>"VEP"</formula>
    </cfRule>
    <cfRule type="cellIs" dxfId="26235" priority="64" operator="equal">
      <formula>"LFCP"</formula>
    </cfRule>
    <cfRule type="cellIs" dxfId="26234" priority="65" operator="equal">
      <formula>"BPB"</formula>
    </cfRule>
  </conditionalFormatting>
  <conditionalFormatting sqref="F40">
    <cfRule type="cellIs" dxfId="26233" priority="56" operator="equal">
      <formula>"MME"</formula>
    </cfRule>
    <cfRule type="cellIs" dxfId="26232" priority="57" operator="equal">
      <formula>"VMM"</formula>
    </cfRule>
    <cfRule type="cellIs" dxfId="26231" priority="58" operator="equal">
      <formula>"VEP"</formula>
    </cfRule>
    <cfRule type="cellIs" dxfId="26230" priority="59" operator="equal">
      <formula>"LFCP"</formula>
    </cfRule>
    <cfRule type="cellIs" dxfId="26229" priority="60" operator="equal">
      <formula>"BPB"</formula>
    </cfRule>
  </conditionalFormatting>
  <conditionalFormatting sqref="F41">
    <cfRule type="cellIs" dxfId="26228" priority="51" operator="equal">
      <formula>"MME"</formula>
    </cfRule>
    <cfRule type="cellIs" dxfId="26227" priority="52" operator="equal">
      <formula>"VMM"</formula>
    </cfRule>
    <cfRule type="cellIs" dxfId="26226" priority="53" operator="equal">
      <formula>"VEP"</formula>
    </cfRule>
    <cfRule type="cellIs" dxfId="26225" priority="54" operator="equal">
      <formula>"LFCP"</formula>
    </cfRule>
    <cfRule type="cellIs" dxfId="26224" priority="55" operator="equal">
      <formula>"BPB"</formula>
    </cfRule>
  </conditionalFormatting>
  <conditionalFormatting sqref="F42">
    <cfRule type="cellIs" dxfId="26223" priority="46" operator="equal">
      <formula>"MME"</formula>
    </cfRule>
    <cfRule type="cellIs" dxfId="26222" priority="47" operator="equal">
      <formula>"VMM"</formula>
    </cfRule>
    <cfRule type="cellIs" dxfId="26221" priority="48" operator="equal">
      <formula>"VEP"</formula>
    </cfRule>
    <cfRule type="cellIs" dxfId="26220" priority="49" operator="equal">
      <formula>"LFCP"</formula>
    </cfRule>
    <cfRule type="cellIs" dxfId="26219" priority="50" operator="equal">
      <formula>"BPB"</formula>
    </cfRule>
  </conditionalFormatting>
  <conditionalFormatting sqref="F43">
    <cfRule type="cellIs" dxfId="26218" priority="41" operator="equal">
      <formula>"MME"</formula>
    </cfRule>
    <cfRule type="cellIs" dxfId="26217" priority="42" operator="equal">
      <formula>"VMM"</formula>
    </cfRule>
    <cfRule type="cellIs" dxfId="26216" priority="43" operator="equal">
      <formula>"VEP"</formula>
    </cfRule>
    <cfRule type="cellIs" dxfId="26215" priority="44" operator="equal">
      <formula>"LFCP"</formula>
    </cfRule>
    <cfRule type="cellIs" dxfId="26214" priority="45" operator="equal">
      <formula>"BPB"</formula>
    </cfRule>
  </conditionalFormatting>
  <conditionalFormatting sqref="F44:F47">
    <cfRule type="cellIs" dxfId="26213" priority="36" operator="equal">
      <formula>"MME"</formula>
    </cfRule>
    <cfRule type="cellIs" dxfId="26212" priority="37" operator="equal">
      <formula>"VMM"</formula>
    </cfRule>
    <cfRule type="cellIs" dxfId="26211" priority="38" operator="equal">
      <formula>"VEP"</formula>
    </cfRule>
    <cfRule type="cellIs" dxfId="26210" priority="39" operator="equal">
      <formula>"LFCP"</formula>
    </cfRule>
    <cfRule type="cellIs" dxfId="26209" priority="40" operator="equal">
      <formula>"BPB"</formula>
    </cfRule>
  </conditionalFormatting>
  <conditionalFormatting sqref="F48">
    <cfRule type="cellIs" dxfId="26208" priority="31" operator="equal">
      <formula>"MME"</formula>
    </cfRule>
    <cfRule type="cellIs" dxfId="26207" priority="32" operator="equal">
      <formula>"VMM"</formula>
    </cfRule>
    <cfRule type="cellIs" dxfId="26206" priority="33" operator="equal">
      <formula>"VEP"</formula>
    </cfRule>
    <cfRule type="cellIs" dxfId="26205" priority="34" operator="equal">
      <formula>"LFCP"</formula>
    </cfRule>
    <cfRule type="cellIs" dxfId="26204" priority="35" operator="equal">
      <formula>"BPB"</formula>
    </cfRule>
  </conditionalFormatting>
  <conditionalFormatting sqref="F49">
    <cfRule type="cellIs" dxfId="26203" priority="26" operator="equal">
      <formula>"MME"</formula>
    </cfRule>
    <cfRule type="cellIs" dxfId="26202" priority="27" operator="equal">
      <formula>"VMM"</formula>
    </cfRule>
    <cfRule type="cellIs" dxfId="26201" priority="28" operator="equal">
      <formula>"VEP"</formula>
    </cfRule>
    <cfRule type="cellIs" dxfId="26200" priority="29" operator="equal">
      <formula>"LFCP"</formula>
    </cfRule>
    <cfRule type="cellIs" dxfId="26199" priority="30" operator="equal">
      <formula>"BPB"</formula>
    </cfRule>
  </conditionalFormatting>
  <conditionalFormatting sqref="F50">
    <cfRule type="cellIs" dxfId="26198" priority="21" operator="equal">
      <formula>"MME"</formula>
    </cfRule>
    <cfRule type="cellIs" dxfId="26197" priority="22" operator="equal">
      <formula>"VMM"</formula>
    </cfRule>
    <cfRule type="cellIs" dxfId="26196" priority="23" operator="equal">
      <formula>"VEP"</formula>
    </cfRule>
    <cfRule type="cellIs" dxfId="26195" priority="24" operator="equal">
      <formula>"LFCP"</formula>
    </cfRule>
    <cfRule type="cellIs" dxfId="26194" priority="25" operator="equal">
      <formula>"BPB"</formula>
    </cfRule>
  </conditionalFormatting>
  <conditionalFormatting sqref="F51">
    <cfRule type="cellIs" dxfId="26193" priority="16" operator="equal">
      <formula>"MME"</formula>
    </cfRule>
    <cfRule type="cellIs" dxfId="26192" priority="17" operator="equal">
      <formula>"VMM"</formula>
    </cfRule>
    <cfRule type="cellIs" dxfId="26191" priority="18" operator="equal">
      <formula>"VEP"</formula>
    </cfRule>
    <cfRule type="cellIs" dxfId="26190" priority="19" operator="equal">
      <formula>"LFCP"</formula>
    </cfRule>
    <cfRule type="cellIs" dxfId="26189" priority="20" operator="equal">
      <formula>"BPB"</formula>
    </cfRule>
  </conditionalFormatting>
  <conditionalFormatting sqref="F52">
    <cfRule type="cellIs" dxfId="26188" priority="11" operator="equal">
      <formula>"MME"</formula>
    </cfRule>
    <cfRule type="cellIs" dxfId="26187" priority="12" operator="equal">
      <formula>"VMM"</formula>
    </cfRule>
    <cfRule type="cellIs" dxfId="26186" priority="13" operator="equal">
      <formula>"VEP"</formula>
    </cfRule>
    <cfRule type="cellIs" dxfId="26185" priority="14" operator="equal">
      <formula>"LFCP"</formula>
    </cfRule>
    <cfRule type="cellIs" dxfId="26184" priority="15" operator="equal">
      <formula>"BPB"</formula>
    </cfRule>
  </conditionalFormatting>
  <conditionalFormatting sqref="F53">
    <cfRule type="cellIs" dxfId="26183" priority="6" operator="equal">
      <formula>"MME"</formula>
    </cfRule>
    <cfRule type="cellIs" dxfId="26182" priority="7" operator="equal">
      <formula>"VMM"</formula>
    </cfRule>
    <cfRule type="cellIs" dxfId="26181" priority="8" operator="equal">
      <formula>"VEP"</formula>
    </cfRule>
    <cfRule type="cellIs" dxfId="26180" priority="9" operator="equal">
      <formula>"LFCP"</formula>
    </cfRule>
    <cfRule type="cellIs" dxfId="26179" priority="10" operator="equal">
      <formula>"BPB"</formula>
    </cfRule>
  </conditionalFormatting>
  <conditionalFormatting sqref="F54">
    <cfRule type="cellIs" dxfId="26178" priority="1" operator="equal">
      <formula>"MME"</formula>
    </cfRule>
    <cfRule type="cellIs" dxfId="26177" priority="2" operator="equal">
      <formula>"VMM"</formula>
    </cfRule>
    <cfRule type="cellIs" dxfId="26176" priority="3" operator="equal">
      <formula>"VEP"</formula>
    </cfRule>
    <cfRule type="cellIs" dxfId="26175" priority="4" operator="equal">
      <formula>"LFCP"</formula>
    </cfRule>
    <cfRule type="cellIs" dxfId="2617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E1B4ACB-60EB-4081-A683-8F823F4F8591}">
          <x14:formula1>
            <xm:f>DropdownLIST!$A$11:$A$17</xm:f>
          </x14:formula1>
          <xm:sqref>D7:D54</xm:sqref>
        </x14:dataValidation>
        <x14:dataValidation type="list" allowBlank="1" showInputMessage="1" showErrorMessage="1" xr:uid="{0C945A85-CB38-46CB-96A3-18981BB68A54}">
          <x14:formula1>
            <xm:f>DropdownLIST!$A$2:$A$7</xm:f>
          </x14:formula1>
          <xm:sqref>F7:F54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C679-8C4B-43BD-B35E-58C107ACB8BC}">
  <sheetPr codeName="Sheet15">
    <pageSetUpPr fitToPage="1"/>
  </sheetPr>
  <dimension ref="A1:J60"/>
  <sheetViews>
    <sheetView topLeftCell="A34" zoomScale="130" zoomScaleNormal="130"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11"/>
    <col min="7" max="7" width="23.25" style="1" customWidth="1"/>
    <col min="8" max="16384" width="9" style="1"/>
  </cols>
  <sheetData>
    <row r="1" spans="1:9" ht="15.75" x14ac:dyDescent="0.2">
      <c r="A1" s="620" t="s">
        <v>0</v>
      </c>
      <c r="B1" s="620"/>
      <c r="C1" s="620"/>
      <c r="D1" s="620"/>
      <c r="E1" s="620"/>
      <c r="F1" s="620"/>
      <c r="G1" s="620"/>
    </row>
    <row r="2" spans="1:9" x14ac:dyDescent="0.2">
      <c r="A2" s="621">
        <v>45678</v>
      </c>
      <c r="B2" s="621"/>
      <c r="C2" s="621"/>
      <c r="D2" s="621"/>
      <c r="E2" s="621"/>
      <c r="F2" s="621"/>
      <c r="G2" s="621"/>
    </row>
    <row r="3" spans="1:9" x14ac:dyDescent="0.2">
      <c r="A3" s="622" t="str">
        <f>TEXT(A2,"DDDD")</f>
        <v>Tuesday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x14ac:dyDescent="0.2">
      <c r="A7" s="54">
        <f>A2</f>
        <v>45678</v>
      </c>
      <c r="B7" s="55">
        <v>1</v>
      </c>
      <c r="C7" s="91" t="s">
        <v>963</v>
      </c>
      <c r="D7" s="107"/>
      <c r="E7" s="108"/>
      <c r="F7" s="107" t="s">
        <v>17</v>
      </c>
      <c r="G7" s="91" t="s">
        <v>140</v>
      </c>
    </row>
    <row r="8" spans="1:9" s="57" customFormat="1" x14ac:dyDescent="0.2">
      <c r="A8" s="54">
        <f>A7</f>
        <v>45678</v>
      </c>
      <c r="B8" s="55">
        <f>B7+1</f>
        <v>2</v>
      </c>
      <c r="C8" s="91" t="s">
        <v>967</v>
      </c>
      <c r="D8" s="107"/>
      <c r="E8" s="108"/>
      <c r="F8" s="107" t="s">
        <v>17</v>
      </c>
      <c r="G8" s="91" t="s">
        <v>140</v>
      </c>
    </row>
    <row r="9" spans="1:9" s="57" customFormat="1" ht="28.5" x14ac:dyDescent="0.2">
      <c r="A9" s="54">
        <f t="shared" ref="A9:A49" si="0">A8</f>
        <v>45678</v>
      </c>
      <c r="B9" s="55">
        <f t="shared" ref="B9:B49" si="1">B8+1</f>
        <v>3</v>
      </c>
      <c r="C9" s="91" t="s">
        <v>968</v>
      </c>
      <c r="D9" s="107"/>
      <c r="E9" s="108"/>
      <c r="F9" s="107" t="s">
        <v>17</v>
      </c>
      <c r="G9" s="91" t="s">
        <v>140</v>
      </c>
    </row>
    <row r="10" spans="1:9" s="57" customFormat="1" x14ac:dyDescent="0.2">
      <c r="A10" s="54">
        <f t="shared" si="0"/>
        <v>45678</v>
      </c>
      <c r="B10" s="55">
        <f t="shared" si="1"/>
        <v>4</v>
      </c>
      <c r="C10" s="91" t="s">
        <v>969</v>
      </c>
      <c r="D10" s="107"/>
      <c r="E10" s="108"/>
      <c r="F10" s="107" t="s">
        <v>17</v>
      </c>
      <c r="G10" s="91" t="s">
        <v>140</v>
      </c>
    </row>
    <row r="11" spans="1:9" s="57" customFormat="1" x14ac:dyDescent="0.2">
      <c r="A11" s="54">
        <f t="shared" si="0"/>
        <v>45678</v>
      </c>
      <c r="B11" s="55">
        <f t="shared" si="1"/>
        <v>5</v>
      </c>
      <c r="C11" s="91" t="s">
        <v>995</v>
      </c>
      <c r="D11" s="107"/>
      <c r="E11" s="108"/>
      <c r="F11" s="107" t="s">
        <v>17</v>
      </c>
      <c r="G11" s="91" t="s">
        <v>140</v>
      </c>
    </row>
    <row r="12" spans="1:9" s="57" customFormat="1" ht="42.75" x14ac:dyDescent="0.2">
      <c r="A12" s="54">
        <f t="shared" si="0"/>
        <v>45678</v>
      </c>
      <c r="B12" s="55">
        <f t="shared" si="1"/>
        <v>6</v>
      </c>
      <c r="C12" s="91" t="s">
        <v>970</v>
      </c>
      <c r="D12" s="107"/>
      <c r="E12" s="108"/>
      <c r="F12" s="107" t="s">
        <v>17</v>
      </c>
      <c r="G12" s="91" t="s">
        <v>140</v>
      </c>
    </row>
    <row r="13" spans="1:9" s="57" customFormat="1" ht="42.75" x14ac:dyDescent="0.2">
      <c r="A13" s="54">
        <f t="shared" si="0"/>
        <v>45678</v>
      </c>
      <c r="B13" s="55">
        <f t="shared" si="1"/>
        <v>7</v>
      </c>
      <c r="C13" s="91" t="s">
        <v>973</v>
      </c>
      <c r="D13" s="107"/>
      <c r="E13" s="108"/>
      <c r="F13" s="107" t="s">
        <v>17</v>
      </c>
      <c r="G13" s="91" t="s">
        <v>140</v>
      </c>
    </row>
    <row r="14" spans="1:9" s="57" customFormat="1" ht="42.75" x14ac:dyDescent="0.2">
      <c r="A14" s="54">
        <f t="shared" si="0"/>
        <v>45678</v>
      </c>
      <c r="B14" s="55">
        <f t="shared" si="1"/>
        <v>8</v>
      </c>
      <c r="C14" s="91" t="s">
        <v>996</v>
      </c>
      <c r="D14" s="107"/>
      <c r="E14" s="108"/>
      <c r="F14" s="107" t="s">
        <v>17</v>
      </c>
      <c r="G14" s="91" t="s">
        <v>140</v>
      </c>
    </row>
    <row r="15" spans="1:9" s="57" customFormat="1" ht="57" x14ac:dyDescent="0.2">
      <c r="A15" s="54">
        <f t="shared" si="0"/>
        <v>45678</v>
      </c>
      <c r="B15" s="55">
        <f t="shared" si="1"/>
        <v>9</v>
      </c>
      <c r="C15" s="91" t="s">
        <v>976</v>
      </c>
      <c r="D15" s="107"/>
      <c r="E15" s="108"/>
      <c r="F15" s="107" t="s">
        <v>17</v>
      </c>
      <c r="G15" s="91"/>
    </row>
    <row r="16" spans="1:9" s="57" customFormat="1" x14ac:dyDescent="0.2">
      <c r="A16" s="54">
        <f t="shared" si="0"/>
        <v>45678</v>
      </c>
      <c r="B16" s="55">
        <f t="shared" si="1"/>
        <v>10</v>
      </c>
      <c r="C16" s="91" t="s">
        <v>977</v>
      </c>
      <c r="D16" s="107"/>
      <c r="E16" s="108"/>
      <c r="F16" s="107" t="s">
        <v>17</v>
      </c>
      <c r="G16" s="91" t="s">
        <v>140</v>
      </c>
      <c r="I16" s="90"/>
    </row>
    <row r="17" spans="1:9" s="57" customFormat="1" ht="42.75" x14ac:dyDescent="0.2">
      <c r="A17" s="54">
        <f t="shared" si="0"/>
        <v>45678</v>
      </c>
      <c r="B17" s="55">
        <f t="shared" si="1"/>
        <v>11</v>
      </c>
      <c r="C17" s="91" t="s">
        <v>982</v>
      </c>
      <c r="D17" s="107"/>
      <c r="E17" s="108"/>
      <c r="F17" s="107" t="s">
        <v>17</v>
      </c>
      <c r="G17" s="91"/>
      <c r="I17" s="90"/>
    </row>
    <row r="18" spans="1:9" s="57" customFormat="1" x14ac:dyDescent="0.2">
      <c r="A18" s="54">
        <f t="shared" si="0"/>
        <v>45678</v>
      </c>
      <c r="B18" s="55">
        <f t="shared" si="1"/>
        <v>12</v>
      </c>
      <c r="C18" s="91" t="s">
        <v>983</v>
      </c>
      <c r="D18" s="107"/>
      <c r="E18" s="108"/>
      <c r="F18" s="107" t="s">
        <v>17</v>
      </c>
      <c r="G18" s="91" t="s">
        <v>140</v>
      </c>
      <c r="I18" s="90"/>
    </row>
    <row r="19" spans="1:9" s="57" customFormat="1" x14ac:dyDescent="0.2">
      <c r="A19" s="54">
        <f t="shared" si="0"/>
        <v>45678</v>
      </c>
      <c r="B19" s="55">
        <f t="shared" si="1"/>
        <v>13</v>
      </c>
      <c r="C19" s="109" t="s">
        <v>984</v>
      </c>
      <c r="D19" s="107"/>
      <c r="E19" s="108"/>
      <c r="F19" s="107" t="s">
        <v>17</v>
      </c>
      <c r="G19" s="91" t="s">
        <v>140</v>
      </c>
      <c r="I19" s="90"/>
    </row>
    <row r="20" spans="1:9" s="57" customFormat="1" x14ac:dyDescent="0.2">
      <c r="A20" s="54">
        <f t="shared" si="0"/>
        <v>45678</v>
      </c>
      <c r="B20" s="55">
        <f t="shared" si="1"/>
        <v>14</v>
      </c>
      <c r="C20" s="112" t="s">
        <v>985</v>
      </c>
      <c r="D20" s="107"/>
      <c r="E20" s="108"/>
      <c r="F20" s="107" t="s">
        <v>17</v>
      </c>
      <c r="G20" s="91" t="s">
        <v>140</v>
      </c>
      <c r="I20" s="115"/>
    </row>
    <row r="21" spans="1:9" s="57" customFormat="1" x14ac:dyDescent="0.2">
      <c r="A21" s="54">
        <f t="shared" si="0"/>
        <v>45678</v>
      </c>
      <c r="B21" s="55">
        <f t="shared" si="1"/>
        <v>15</v>
      </c>
      <c r="C21" s="91" t="s">
        <v>987</v>
      </c>
      <c r="D21" s="107"/>
      <c r="E21" s="108"/>
      <c r="F21" s="107" t="s">
        <v>17</v>
      </c>
      <c r="G21" s="91" t="s">
        <v>140</v>
      </c>
      <c r="I21" s="90"/>
    </row>
    <row r="22" spans="1:9" s="57" customFormat="1" ht="57" x14ac:dyDescent="0.2">
      <c r="A22" s="54">
        <f t="shared" si="0"/>
        <v>45678</v>
      </c>
      <c r="B22" s="55">
        <f t="shared" si="1"/>
        <v>16</v>
      </c>
      <c r="C22" s="91" t="s">
        <v>997</v>
      </c>
      <c r="D22" s="107"/>
      <c r="E22" s="108"/>
      <c r="F22" s="107" t="s">
        <v>17</v>
      </c>
      <c r="G22" s="91" t="s">
        <v>140</v>
      </c>
      <c r="I22" s="90"/>
    </row>
    <row r="23" spans="1:9" s="57" customFormat="1" ht="28.5" x14ac:dyDescent="0.2">
      <c r="A23" s="54">
        <f t="shared" si="0"/>
        <v>45678</v>
      </c>
      <c r="B23" s="55">
        <f t="shared" si="1"/>
        <v>17</v>
      </c>
      <c r="C23" s="91" t="s">
        <v>999</v>
      </c>
      <c r="D23" s="107"/>
      <c r="E23" s="108"/>
      <c r="F23" s="107" t="s">
        <v>17</v>
      </c>
      <c r="G23" s="91" t="s">
        <v>140</v>
      </c>
      <c r="I23" s="90"/>
    </row>
    <row r="24" spans="1:9" s="57" customFormat="1" x14ac:dyDescent="0.2">
      <c r="A24" s="54">
        <f t="shared" si="0"/>
        <v>45678</v>
      </c>
      <c r="B24" s="55">
        <f t="shared" si="1"/>
        <v>18</v>
      </c>
      <c r="C24" s="91" t="s">
        <v>998</v>
      </c>
      <c r="D24" s="107"/>
      <c r="E24" s="108"/>
      <c r="F24" s="107" t="s">
        <v>17</v>
      </c>
      <c r="G24" s="91" t="s">
        <v>140</v>
      </c>
      <c r="I24" s="90"/>
    </row>
    <row r="25" spans="1:9" s="57" customFormat="1" ht="28.5" x14ac:dyDescent="0.2">
      <c r="A25" s="54">
        <f t="shared" si="0"/>
        <v>45678</v>
      </c>
      <c r="B25" s="55">
        <f t="shared" si="1"/>
        <v>19</v>
      </c>
      <c r="C25" s="91" t="s">
        <v>1000</v>
      </c>
      <c r="D25" s="107"/>
      <c r="E25" s="108"/>
      <c r="F25" s="107" t="s">
        <v>17</v>
      </c>
      <c r="G25" s="91" t="s">
        <v>140</v>
      </c>
      <c r="I25" s="90"/>
    </row>
    <row r="26" spans="1:9" s="57" customFormat="1" ht="42.75" x14ac:dyDescent="0.2">
      <c r="A26" s="54">
        <f t="shared" si="0"/>
        <v>45678</v>
      </c>
      <c r="B26" s="55">
        <f t="shared" si="1"/>
        <v>20</v>
      </c>
      <c r="C26" s="91" t="s">
        <v>970</v>
      </c>
      <c r="D26" s="107"/>
      <c r="E26" s="110"/>
      <c r="F26" s="107" t="s">
        <v>17</v>
      </c>
      <c r="G26" s="91" t="s">
        <v>140</v>
      </c>
      <c r="I26" s="90"/>
    </row>
    <row r="27" spans="1:9" s="57" customFormat="1" ht="57" x14ac:dyDescent="0.2">
      <c r="A27" s="54">
        <f t="shared" si="0"/>
        <v>45678</v>
      </c>
      <c r="B27" s="55">
        <f t="shared" si="1"/>
        <v>21</v>
      </c>
      <c r="C27" s="91" t="s">
        <v>1001</v>
      </c>
      <c r="D27" s="107"/>
      <c r="E27" s="110"/>
      <c r="F27" s="107"/>
      <c r="G27" s="91"/>
      <c r="I27" s="90"/>
    </row>
    <row r="28" spans="1:9" s="57" customFormat="1" ht="71.25" x14ac:dyDescent="0.2">
      <c r="A28" s="54">
        <f t="shared" si="0"/>
        <v>45678</v>
      </c>
      <c r="B28" s="55">
        <f t="shared" si="1"/>
        <v>22</v>
      </c>
      <c r="C28" s="91" t="s">
        <v>1002</v>
      </c>
      <c r="D28" s="107"/>
      <c r="E28" s="110"/>
      <c r="F28" s="107"/>
      <c r="G28" s="91"/>
      <c r="I28" s="90"/>
    </row>
    <row r="29" spans="1:9" s="57" customFormat="1" ht="28.5" x14ac:dyDescent="0.2">
      <c r="A29" s="54">
        <f t="shared" si="0"/>
        <v>45678</v>
      </c>
      <c r="B29" s="55">
        <f t="shared" si="1"/>
        <v>23</v>
      </c>
      <c r="C29" s="91" t="s">
        <v>1004</v>
      </c>
      <c r="D29" s="107"/>
      <c r="E29" s="110"/>
      <c r="F29" s="107" t="s">
        <v>17</v>
      </c>
      <c r="G29" s="91" t="s">
        <v>140</v>
      </c>
      <c r="I29" s="90"/>
    </row>
    <row r="30" spans="1:9" s="57" customFormat="1" ht="28.5" x14ac:dyDescent="0.2">
      <c r="A30" s="54">
        <f t="shared" si="0"/>
        <v>45678</v>
      </c>
      <c r="B30" s="55">
        <f t="shared" si="1"/>
        <v>24</v>
      </c>
      <c r="C30" s="91" t="s">
        <v>1003</v>
      </c>
      <c r="D30" s="107"/>
      <c r="E30" s="110"/>
      <c r="F30" s="107" t="s">
        <v>17</v>
      </c>
      <c r="G30" s="91" t="s">
        <v>140</v>
      </c>
      <c r="I30" s="90"/>
    </row>
    <row r="31" spans="1:9" s="57" customFormat="1" ht="28.5" x14ac:dyDescent="0.2">
      <c r="A31" s="54">
        <f t="shared" si="0"/>
        <v>45678</v>
      </c>
      <c r="B31" s="55">
        <f t="shared" si="1"/>
        <v>25</v>
      </c>
      <c r="C31" s="91" t="s">
        <v>1005</v>
      </c>
      <c r="D31" s="107"/>
      <c r="E31" s="110"/>
      <c r="F31" s="107" t="s">
        <v>17</v>
      </c>
      <c r="G31" s="91" t="s">
        <v>140</v>
      </c>
      <c r="I31" s="90"/>
    </row>
    <row r="32" spans="1:9" s="57" customFormat="1" ht="28.5" x14ac:dyDescent="0.2">
      <c r="A32" s="54">
        <f t="shared" si="0"/>
        <v>45678</v>
      </c>
      <c r="B32" s="55">
        <f t="shared" si="1"/>
        <v>26</v>
      </c>
      <c r="C32" s="91" t="s">
        <v>1006</v>
      </c>
      <c r="D32" s="107"/>
      <c r="E32" s="110"/>
      <c r="F32" s="107" t="s">
        <v>17</v>
      </c>
      <c r="G32" s="91" t="s">
        <v>140</v>
      </c>
      <c r="I32" s="90"/>
    </row>
    <row r="33" spans="1:9" s="57" customFormat="1" ht="28.5" x14ac:dyDescent="0.2">
      <c r="A33" s="54">
        <f t="shared" si="0"/>
        <v>45678</v>
      </c>
      <c r="B33" s="55">
        <f t="shared" si="1"/>
        <v>27</v>
      </c>
      <c r="C33" s="91" t="s">
        <v>1007</v>
      </c>
      <c r="D33" s="107"/>
      <c r="E33" s="110"/>
      <c r="F33" s="107" t="s">
        <v>17</v>
      </c>
      <c r="G33" s="91" t="s">
        <v>140</v>
      </c>
      <c r="I33" s="90"/>
    </row>
    <row r="34" spans="1:9" s="57" customFormat="1" x14ac:dyDescent="0.2">
      <c r="A34" s="54">
        <f t="shared" si="0"/>
        <v>45678</v>
      </c>
      <c r="B34" s="55">
        <f t="shared" si="1"/>
        <v>28</v>
      </c>
      <c r="C34" s="91" t="s">
        <v>1008</v>
      </c>
      <c r="D34" s="107"/>
      <c r="E34" s="110"/>
      <c r="F34" s="107" t="s">
        <v>17</v>
      </c>
      <c r="G34" s="91" t="s">
        <v>140</v>
      </c>
      <c r="I34" s="90"/>
    </row>
    <row r="35" spans="1:9" s="57" customFormat="1" ht="28.5" x14ac:dyDescent="0.2">
      <c r="A35" s="54">
        <f t="shared" si="0"/>
        <v>45678</v>
      </c>
      <c r="B35" s="55">
        <f t="shared" si="1"/>
        <v>29</v>
      </c>
      <c r="C35" s="91" t="s">
        <v>1009</v>
      </c>
      <c r="D35" s="107"/>
      <c r="E35" s="110"/>
      <c r="F35" s="107"/>
      <c r="G35" s="91"/>
      <c r="I35" s="90"/>
    </row>
    <row r="36" spans="1:9" s="57" customFormat="1" ht="28.5" x14ac:dyDescent="0.2">
      <c r="A36" s="54">
        <f t="shared" si="0"/>
        <v>45678</v>
      </c>
      <c r="B36" s="55">
        <f t="shared" si="1"/>
        <v>30</v>
      </c>
      <c r="C36" s="91" t="s">
        <v>1010</v>
      </c>
      <c r="D36" s="107"/>
      <c r="E36" s="110"/>
      <c r="F36" s="107"/>
      <c r="G36" s="91"/>
      <c r="I36" s="90"/>
    </row>
    <row r="37" spans="1:9" s="57" customFormat="1" ht="57" x14ac:dyDescent="0.2">
      <c r="A37" s="54">
        <f t="shared" si="0"/>
        <v>45678</v>
      </c>
      <c r="B37" s="55">
        <f t="shared" si="1"/>
        <v>31</v>
      </c>
      <c r="C37" s="91" t="s">
        <v>1011</v>
      </c>
      <c r="D37" s="107"/>
      <c r="E37" s="110"/>
      <c r="F37" s="107"/>
      <c r="G37" s="91"/>
      <c r="I37" s="90"/>
    </row>
    <row r="38" spans="1:9" s="57" customFormat="1" ht="28.5" x14ac:dyDescent="0.2">
      <c r="A38" s="54">
        <f t="shared" si="0"/>
        <v>45678</v>
      </c>
      <c r="B38" s="55">
        <f t="shared" si="1"/>
        <v>32</v>
      </c>
      <c r="C38" s="91" t="s">
        <v>1012</v>
      </c>
      <c r="D38" s="107"/>
      <c r="E38" s="110"/>
      <c r="F38" s="107" t="s">
        <v>17</v>
      </c>
      <c r="G38" s="91" t="s">
        <v>32</v>
      </c>
      <c r="I38" s="90"/>
    </row>
    <row r="39" spans="1:9" s="57" customFormat="1" x14ac:dyDescent="0.2">
      <c r="A39" s="54">
        <f t="shared" si="0"/>
        <v>45678</v>
      </c>
      <c r="B39" s="55">
        <f t="shared" si="1"/>
        <v>33</v>
      </c>
      <c r="C39" s="91" t="s">
        <v>1017</v>
      </c>
      <c r="D39" s="107"/>
      <c r="E39" s="110"/>
      <c r="F39" s="107" t="s">
        <v>17</v>
      </c>
      <c r="G39" s="91" t="s">
        <v>32</v>
      </c>
      <c r="I39" s="90"/>
    </row>
    <row r="40" spans="1:9" s="57" customFormat="1" ht="28.5" x14ac:dyDescent="0.2">
      <c r="A40" s="54">
        <f t="shared" si="0"/>
        <v>45678</v>
      </c>
      <c r="B40" s="55">
        <f t="shared" si="1"/>
        <v>34</v>
      </c>
      <c r="C40" s="91" t="s">
        <v>1018</v>
      </c>
      <c r="D40" s="107"/>
      <c r="E40" s="110"/>
      <c r="F40" s="107" t="s">
        <v>17</v>
      </c>
      <c r="G40" s="91" t="s">
        <v>32</v>
      </c>
      <c r="I40" s="90"/>
    </row>
    <row r="41" spans="1:9" s="57" customFormat="1" ht="42.75" x14ac:dyDescent="0.2">
      <c r="A41" s="54">
        <f t="shared" si="0"/>
        <v>45678</v>
      </c>
      <c r="B41" s="55">
        <f t="shared" si="1"/>
        <v>35</v>
      </c>
      <c r="C41" s="91" t="s">
        <v>1019</v>
      </c>
      <c r="D41" s="107"/>
      <c r="E41" s="110"/>
      <c r="F41" s="107" t="s">
        <v>17</v>
      </c>
      <c r="G41" s="91" t="s">
        <v>32</v>
      </c>
      <c r="I41" s="90"/>
    </row>
    <row r="42" spans="1:9" s="57" customFormat="1" x14ac:dyDescent="0.2">
      <c r="A42" s="54">
        <f t="shared" si="0"/>
        <v>45678</v>
      </c>
      <c r="B42" s="55">
        <f t="shared" si="1"/>
        <v>36</v>
      </c>
      <c r="C42" s="91" t="s">
        <v>1020</v>
      </c>
      <c r="D42" s="107"/>
      <c r="E42" s="110"/>
      <c r="F42" s="107" t="s">
        <v>17</v>
      </c>
      <c r="G42" s="91"/>
      <c r="H42" s="1"/>
      <c r="I42" s="90"/>
    </row>
    <row r="43" spans="1:9" s="57" customFormat="1" x14ac:dyDescent="0.2">
      <c r="A43" s="54">
        <f t="shared" si="0"/>
        <v>45678</v>
      </c>
      <c r="B43" s="55">
        <f t="shared" si="1"/>
        <v>37</v>
      </c>
      <c r="C43" s="91" t="s">
        <v>1021</v>
      </c>
      <c r="D43" s="107"/>
      <c r="E43" s="110"/>
      <c r="F43" s="107" t="s">
        <v>17</v>
      </c>
      <c r="G43" s="91" t="s">
        <v>32</v>
      </c>
      <c r="I43" s="90"/>
    </row>
    <row r="44" spans="1:9" s="57" customFormat="1" ht="42.75" x14ac:dyDescent="0.2">
      <c r="A44" s="54">
        <f t="shared" si="0"/>
        <v>45678</v>
      </c>
      <c r="B44" s="55">
        <f t="shared" si="1"/>
        <v>38</v>
      </c>
      <c r="C44" s="91" t="s">
        <v>1022</v>
      </c>
      <c r="D44" s="107"/>
      <c r="E44" s="110"/>
      <c r="F44" s="107" t="s">
        <v>17</v>
      </c>
      <c r="G44" s="91" t="s">
        <v>32</v>
      </c>
      <c r="I44" s="90"/>
    </row>
    <row r="45" spans="1:9" s="57" customFormat="1" ht="42.75" x14ac:dyDescent="0.2">
      <c r="A45" s="54">
        <f t="shared" si="0"/>
        <v>45678</v>
      </c>
      <c r="B45" s="55">
        <f t="shared" si="1"/>
        <v>39</v>
      </c>
      <c r="C45" s="91" t="s">
        <v>1023</v>
      </c>
      <c r="D45" s="107"/>
      <c r="E45" s="110"/>
      <c r="F45" s="107" t="s">
        <v>17</v>
      </c>
      <c r="G45" s="91" t="s">
        <v>32</v>
      </c>
      <c r="I45" s="90"/>
    </row>
    <row r="46" spans="1:9" s="57" customFormat="1" ht="28.5" x14ac:dyDescent="0.2">
      <c r="A46" s="54">
        <f t="shared" si="0"/>
        <v>45678</v>
      </c>
      <c r="B46" s="55">
        <f t="shared" si="1"/>
        <v>40</v>
      </c>
      <c r="C46" s="91" t="s">
        <v>1024</v>
      </c>
      <c r="D46" s="107"/>
      <c r="E46" s="110"/>
      <c r="F46" s="107" t="s">
        <v>17</v>
      </c>
      <c r="G46" s="91" t="s">
        <v>32</v>
      </c>
      <c r="I46" s="90"/>
    </row>
    <row r="47" spans="1:9" s="57" customFormat="1" ht="28.5" x14ac:dyDescent="0.2">
      <c r="A47" s="54">
        <f t="shared" si="0"/>
        <v>45678</v>
      </c>
      <c r="B47" s="55">
        <f t="shared" si="1"/>
        <v>41</v>
      </c>
      <c r="C47" s="91" t="s">
        <v>1025</v>
      </c>
      <c r="D47" s="107"/>
      <c r="E47" s="110"/>
      <c r="F47" s="107" t="s">
        <v>17</v>
      </c>
      <c r="G47" s="91" t="s">
        <v>32</v>
      </c>
      <c r="I47" s="90"/>
    </row>
    <row r="48" spans="1:9" s="57" customFormat="1" x14ac:dyDescent="0.2">
      <c r="A48" s="54">
        <f t="shared" si="0"/>
        <v>45678</v>
      </c>
      <c r="B48" s="55">
        <f t="shared" si="1"/>
        <v>42</v>
      </c>
      <c r="C48" s="91" t="s">
        <v>1026</v>
      </c>
      <c r="D48" s="107"/>
      <c r="E48" s="110"/>
      <c r="F48" s="107" t="s">
        <v>17</v>
      </c>
      <c r="G48" s="91" t="s">
        <v>32</v>
      </c>
      <c r="I48" s="90"/>
    </row>
    <row r="49" spans="1:10" s="57" customFormat="1" x14ac:dyDescent="0.2">
      <c r="A49" s="54">
        <f t="shared" si="0"/>
        <v>45678</v>
      </c>
      <c r="B49" s="55">
        <f t="shared" si="1"/>
        <v>43</v>
      </c>
      <c r="C49" s="91" t="s">
        <v>1027</v>
      </c>
      <c r="D49" s="107"/>
      <c r="E49" s="110"/>
      <c r="F49" s="107" t="s">
        <v>17</v>
      </c>
      <c r="G49" s="91" t="s">
        <v>32</v>
      </c>
      <c r="I49" s="90"/>
    </row>
    <row r="50" spans="1:10" x14ac:dyDescent="0.2">
      <c r="A50" s="615" t="s">
        <v>7</v>
      </c>
      <c r="B50" s="615"/>
      <c r="C50" s="615"/>
      <c r="D50" s="615"/>
      <c r="E50" s="615"/>
      <c r="F50" s="615"/>
      <c r="G50" s="615"/>
    </row>
    <row r="52" spans="1:10" x14ac:dyDescent="0.2">
      <c r="A52" s="637" t="s">
        <v>365</v>
      </c>
      <c r="B52" s="637"/>
      <c r="C52" s="637"/>
      <c r="D52" s="637"/>
      <c r="E52" s="637"/>
      <c r="F52" s="637"/>
      <c r="G52" s="637"/>
    </row>
    <row r="53" spans="1:10" x14ac:dyDescent="0.2">
      <c r="F53" s="1"/>
      <c r="I53" s="111"/>
    </row>
    <row r="54" spans="1:10" x14ac:dyDescent="0.2">
      <c r="D54" s="626"/>
      <c r="E54" s="626"/>
      <c r="F54" s="626"/>
      <c r="H54" s="627"/>
      <c r="I54" s="627"/>
    </row>
    <row r="55" spans="1:10" x14ac:dyDescent="0.2">
      <c r="A55" s="6" t="s">
        <v>10</v>
      </c>
      <c r="B55" s="6"/>
      <c r="D55" s="622" t="s">
        <v>12</v>
      </c>
      <c r="E55" s="622"/>
      <c r="F55" s="622"/>
      <c r="G55" s="6" t="s">
        <v>14</v>
      </c>
    </row>
    <row r="56" spans="1:10" x14ac:dyDescent="0.2">
      <c r="A56" s="1" t="s">
        <v>11</v>
      </c>
      <c r="D56" s="626" t="s">
        <v>13</v>
      </c>
      <c r="E56" s="626"/>
      <c r="F56" s="626"/>
      <c r="G56" s="1" t="s">
        <v>15</v>
      </c>
    </row>
    <row r="58" spans="1:10" x14ac:dyDescent="0.2">
      <c r="I58" s="111"/>
    </row>
    <row r="59" spans="1:10" x14ac:dyDescent="0.2">
      <c r="I59" s="627"/>
      <c r="J59" s="627"/>
    </row>
    <row r="60" spans="1:10" x14ac:dyDescent="0.2">
      <c r="J60" s="6"/>
    </row>
  </sheetData>
  <mergeCells count="15">
    <mergeCell ref="I59:J59"/>
    <mergeCell ref="A50:G50"/>
    <mergeCell ref="A52:G52"/>
    <mergeCell ref="D54:F54"/>
    <mergeCell ref="H54:I54"/>
    <mergeCell ref="D55:F55"/>
    <mergeCell ref="D56:F56"/>
    <mergeCell ref="A1:G1"/>
    <mergeCell ref="A2:G2"/>
    <mergeCell ref="A3:G3"/>
    <mergeCell ref="B4:G4"/>
    <mergeCell ref="A5:B6"/>
    <mergeCell ref="C5:E5"/>
    <mergeCell ref="F5:F6"/>
    <mergeCell ref="G5:G6"/>
  </mergeCells>
  <conditionalFormatting sqref="D7 D9 D15:D16 D26:D49">
    <cfRule type="cellIs" dxfId="26173" priority="460" operator="equal">
      <formula>"CATNES"</formula>
    </cfRule>
    <cfRule type="cellIs" dxfId="26172" priority="461" operator="equal">
      <formula>"FINANCE"</formula>
    </cfRule>
    <cfRule type="cellIs" dxfId="26171" priority="462" operator="equal">
      <formula>"ADMIN"</formula>
    </cfRule>
    <cfRule type="cellIs" dxfId="26170" priority="463" operator="equal">
      <formula>"ENG'G"</formula>
    </cfRule>
    <cfRule type="cellIs" dxfId="26169" priority="464" operator="equal">
      <formula>"BAC"</formula>
    </cfRule>
    <cfRule type="cellIs" dxfId="26168" priority="465" operator="equal">
      <formula>"BAC"</formula>
    </cfRule>
    <cfRule type="cellIs" dxfId="26167" priority="466" operator="equal">
      <formula>"OMS"</formula>
    </cfRule>
    <cfRule type="cellIs" dxfId="26166" priority="467" operator="equal">
      <formula>"BAC"</formula>
    </cfRule>
    <cfRule type="cellIs" dxfId="26165" priority="468" operator="equal">
      <formula>"OMS"</formula>
    </cfRule>
    <cfRule type="cellIs" dxfId="26164" priority="469" operator="equal">
      <formula>"BAC"</formula>
    </cfRule>
    <cfRule type="cellIs" dxfId="26163" priority="470" operator="equal">
      <formula>"OMS"</formula>
    </cfRule>
  </conditionalFormatting>
  <conditionalFormatting sqref="F7">
    <cfRule type="cellIs" dxfId="26162" priority="455" operator="equal">
      <formula>"MME"</formula>
    </cfRule>
    <cfRule type="cellIs" dxfId="26161" priority="456" operator="equal">
      <formula>"VMM"</formula>
    </cfRule>
    <cfRule type="cellIs" dxfId="26160" priority="457" operator="equal">
      <formula>"VEP"</formula>
    </cfRule>
    <cfRule type="cellIs" dxfId="26159" priority="458" operator="equal">
      <formula>"LFCP"</formula>
    </cfRule>
    <cfRule type="cellIs" dxfId="26158" priority="459" operator="equal">
      <formula>"BPB"</formula>
    </cfRule>
  </conditionalFormatting>
  <conditionalFormatting sqref="D22">
    <cfRule type="cellIs" dxfId="26157" priority="444" operator="equal">
      <formula>"CATNES"</formula>
    </cfRule>
    <cfRule type="cellIs" dxfId="26156" priority="445" operator="equal">
      <formula>"FINANCE"</formula>
    </cfRule>
    <cfRule type="cellIs" dxfId="26155" priority="446" operator="equal">
      <formula>"ADMIN"</formula>
    </cfRule>
    <cfRule type="cellIs" dxfId="26154" priority="447" operator="equal">
      <formula>"ENG'G"</formula>
    </cfRule>
    <cfRule type="cellIs" dxfId="26153" priority="448" operator="equal">
      <formula>"BAC"</formula>
    </cfRule>
    <cfRule type="cellIs" dxfId="26152" priority="449" operator="equal">
      <formula>"BAC"</formula>
    </cfRule>
    <cfRule type="cellIs" dxfId="26151" priority="450" operator="equal">
      <formula>"OMS"</formula>
    </cfRule>
    <cfRule type="cellIs" dxfId="26150" priority="451" operator="equal">
      <formula>"BAC"</formula>
    </cfRule>
    <cfRule type="cellIs" dxfId="26149" priority="452" operator="equal">
      <formula>"OMS"</formula>
    </cfRule>
    <cfRule type="cellIs" dxfId="26148" priority="453" operator="equal">
      <formula>"BAC"</formula>
    </cfRule>
    <cfRule type="cellIs" dxfId="26147" priority="454" operator="equal">
      <formula>"OMS"</formula>
    </cfRule>
  </conditionalFormatting>
  <conditionalFormatting sqref="D11">
    <cfRule type="cellIs" dxfId="26146" priority="433" operator="equal">
      <formula>"CATNES"</formula>
    </cfRule>
    <cfRule type="cellIs" dxfId="26145" priority="434" operator="equal">
      <formula>"FINANCE"</formula>
    </cfRule>
    <cfRule type="cellIs" dxfId="26144" priority="435" operator="equal">
      <formula>"ADMIN"</formula>
    </cfRule>
    <cfRule type="cellIs" dxfId="26143" priority="436" operator="equal">
      <formula>"ENG'G"</formula>
    </cfRule>
    <cfRule type="cellIs" dxfId="26142" priority="437" operator="equal">
      <formula>"BAC"</formula>
    </cfRule>
    <cfRule type="cellIs" dxfId="26141" priority="438" operator="equal">
      <formula>"BAC"</formula>
    </cfRule>
    <cfRule type="cellIs" dxfId="26140" priority="439" operator="equal">
      <formula>"OMS"</formula>
    </cfRule>
    <cfRule type="cellIs" dxfId="26139" priority="440" operator="equal">
      <formula>"BAC"</formula>
    </cfRule>
    <cfRule type="cellIs" dxfId="26138" priority="441" operator="equal">
      <formula>"OMS"</formula>
    </cfRule>
    <cfRule type="cellIs" dxfId="26137" priority="442" operator="equal">
      <formula>"BAC"</formula>
    </cfRule>
    <cfRule type="cellIs" dxfId="26136" priority="443" operator="equal">
      <formula>"OMS"</formula>
    </cfRule>
  </conditionalFormatting>
  <conditionalFormatting sqref="D13">
    <cfRule type="cellIs" dxfId="26135" priority="422" operator="equal">
      <formula>"CATNES"</formula>
    </cfRule>
    <cfRule type="cellIs" dxfId="26134" priority="423" operator="equal">
      <formula>"FINANCE"</formula>
    </cfRule>
    <cfRule type="cellIs" dxfId="26133" priority="424" operator="equal">
      <formula>"ADMIN"</formula>
    </cfRule>
    <cfRule type="cellIs" dxfId="26132" priority="425" operator="equal">
      <formula>"ENG'G"</formula>
    </cfRule>
    <cfRule type="cellIs" dxfId="26131" priority="426" operator="equal">
      <formula>"BAC"</formula>
    </cfRule>
    <cfRule type="cellIs" dxfId="26130" priority="427" operator="equal">
      <formula>"BAC"</formula>
    </cfRule>
    <cfRule type="cellIs" dxfId="26129" priority="428" operator="equal">
      <formula>"OMS"</formula>
    </cfRule>
    <cfRule type="cellIs" dxfId="26128" priority="429" operator="equal">
      <formula>"BAC"</formula>
    </cfRule>
    <cfRule type="cellIs" dxfId="26127" priority="430" operator="equal">
      <formula>"OMS"</formula>
    </cfRule>
    <cfRule type="cellIs" dxfId="26126" priority="431" operator="equal">
      <formula>"BAC"</formula>
    </cfRule>
    <cfRule type="cellIs" dxfId="26125" priority="432" operator="equal">
      <formula>"OMS"</formula>
    </cfRule>
  </conditionalFormatting>
  <conditionalFormatting sqref="D24">
    <cfRule type="cellIs" dxfId="26124" priority="367" operator="equal">
      <formula>"CATNES"</formula>
    </cfRule>
    <cfRule type="cellIs" dxfId="26123" priority="368" operator="equal">
      <formula>"FINANCE"</formula>
    </cfRule>
    <cfRule type="cellIs" dxfId="26122" priority="369" operator="equal">
      <formula>"ADMIN"</formula>
    </cfRule>
    <cfRule type="cellIs" dxfId="26121" priority="370" operator="equal">
      <formula>"ENG'G"</formula>
    </cfRule>
    <cfRule type="cellIs" dxfId="26120" priority="371" operator="equal">
      <formula>"BAC"</formula>
    </cfRule>
    <cfRule type="cellIs" dxfId="26119" priority="372" operator="equal">
      <formula>"BAC"</formula>
    </cfRule>
    <cfRule type="cellIs" dxfId="26118" priority="373" operator="equal">
      <formula>"OMS"</formula>
    </cfRule>
    <cfRule type="cellIs" dxfId="26117" priority="374" operator="equal">
      <formula>"BAC"</formula>
    </cfRule>
    <cfRule type="cellIs" dxfId="26116" priority="375" operator="equal">
      <formula>"OMS"</formula>
    </cfRule>
    <cfRule type="cellIs" dxfId="26115" priority="376" operator="equal">
      <formula>"BAC"</formula>
    </cfRule>
    <cfRule type="cellIs" dxfId="26114" priority="377" operator="equal">
      <formula>"OMS"</formula>
    </cfRule>
  </conditionalFormatting>
  <conditionalFormatting sqref="D19">
    <cfRule type="cellIs" dxfId="26113" priority="411" operator="equal">
      <formula>"CATNES"</formula>
    </cfRule>
    <cfRule type="cellIs" dxfId="26112" priority="412" operator="equal">
      <formula>"FINANCE"</formula>
    </cfRule>
    <cfRule type="cellIs" dxfId="26111" priority="413" operator="equal">
      <formula>"ADMIN"</formula>
    </cfRule>
    <cfRule type="cellIs" dxfId="26110" priority="414" operator="equal">
      <formula>"ENG'G"</formula>
    </cfRule>
    <cfRule type="cellIs" dxfId="26109" priority="415" operator="equal">
      <formula>"BAC"</formula>
    </cfRule>
    <cfRule type="cellIs" dxfId="26108" priority="416" operator="equal">
      <formula>"BAC"</formula>
    </cfRule>
    <cfRule type="cellIs" dxfId="26107" priority="417" operator="equal">
      <formula>"OMS"</formula>
    </cfRule>
    <cfRule type="cellIs" dxfId="26106" priority="418" operator="equal">
      <formula>"BAC"</formula>
    </cfRule>
    <cfRule type="cellIs" dxfId="26105" priority="419" operator="equal">
      <formula>"OMS"</formula>
    </cfRule>
    <cfRule type="cellIs" dxfId="26104" priority="420" operator="equal">
      <formula>"BAC"</formula>
    </cfRule>
    <cfRule type="cellIs" dxfId="26103" priority="421" operator="equal">
      <formula>"OMS"</formula>
    </cfRule>
  </conditionalFormatting>
  <conditionalFormatting sqref="D20">
    <cfRule type="cellIs" dxfId="26102" priority="400" operator="equal">
      <formula>"CATNES"</formula>
    </cfRule>
    <cfRule type="cellIs" dxfId="26101" priority="401" operator="equal">
      <formula>"FINANCE"</formula>
    </cfRule>
    <cfRule type="cellIs" dxfId="26100" priority="402" operator="equal">
      <formula>"ADMIN"</formula>
    </cfRule>
    <cfRule type="cellIs" dxfId="26099" priority="403" operator="equal">
      <formula>"ENG'G"</formula>
    </cfRule>
    <cfRule type="cellIs" dxfId="26098" priority="404" operator="equal">
      <formula>"BAC"</formula>
    </cfRule>
    <cfRule type="cellIs" dxfId="26097" priority="405" operator="equal">
      <formula>"BAC"</formula>
    </cfRule>
    <cfRule type="cellIs" dxfId="26096" priority="406" operator="equal">
      <formula>"OMS"</formula>
    </cfRule>
    <cfRule type="cellIs" dxfId="26095" priority="407" operator="equal">
      <formula>"BAC"</formula>
    </cfRule>
    <cfRule type="cellIs" dxfId="26094" priority="408" operator="equal">
      <formula>"OMS"</formula>
    </cfRule>
    <cfRule type="cellIs" dxfId="26093" priority="409" operator="equal">
      <formula>"BAC"</formula>
    </cfRule>
    <cfRule type="cellIs" dxfId="26092" priority="410" operator="equal">
      <formula>"OMS"</formula>
    </cfRule>
  </conditionalFormatting>
  <conditionalFormatting sqref="D21">
    <cfRule type="cellIs" dxfId="26091" priority="389" operator="equal">
      <formula>"CATNES"</formula>
    </cfRule>
    <cfRule type="cellIs" dxfId="26090" priority="390" operator="equal">
      <formula>"FINANCE"</formula>
    </cfRule>
    <cfRule type="cellIs" dxfId="26089" priority="391" operator="equal">
      <formula>"ADMIN"</formula>
    </cfRule>
    <cfRule type="cellIs" dxfId="26088" priority="392" operator="equal">
      <formula>"ENG'G"</formula>
    </cfRule>
    <cfRule type="cellIs" dxfId="26087" priority="393" operator="equal">
      <formula>"BAC"</formula>
    </cfRule>
    <cfRule type="cellIs" dxfId="26086" priority="394" operator="equal">
      <formula>"BAC"</formula>
    </cfRule>
    <cfRule type="cellIs" dxfId="26085" priority="395" operator="equal">
      <formula>"OMS"</formula>
    </cfRule>
    <cfRule type="cellIs" dxfId="26084" priority="396" operator="equal">
      <formula>"BAC"</formula>
    </cfRule>
    <cfRule type="cellIs" dxfId="26083" priority="397" operator="equal">
      <formula>"OMS"</formula>
    </cfRule>
    <cfRule type="cellIs" dxfId="26082" priority="398" operator="equal">
      <formula>"BAC"</formula>
    </cfRule>
    <cfRule type="cellIs" dxfId="26081" priority="399" operator="equal">
      <formula>"OMS"</formula>
    </cfRule>
  </conditionalFormatting>
  <conditionalFormatting sqref="D23">
    <cfRule type="cellIs" dxfId="26080" priority="378" operator="equal">
      <formula>"CATNES"</formula>
    </cfRule>
    <cfRule type="cellIs" dxfId="26079" priority="379" operator="equal">
      <formula>"FINANCE"</formula>
    </cfRule>
    <cfRule type="cellIs" dxfId="26078" priority="380" operator="equal">
      <formula>"ADMIN"</formula>
    </cfRule>
    <cfRule type="cellIs" dxfId="26077" priority="381" operator="equal">
      <formula>"ENG'G"</formula>
    </cfRule>
    <cfRule type="cellIs" dxfId="26076" priority="382" operator="equal">
      <formula>"BAC"</formula>
    </cfRule>
    <cfRule type="cellIs" dxfId="26075" priority="383" operator="equal">
      <formula>"BAC"</formula>
    </cfRule>
    <cfRule type="cellIs" dxfId="26074" priority="384" operator="equal">
      <formula>"OMS"</formula>
    </cfRule>
    <cfRule type="cellIs" dxfId="26073" priority="385" operator="equal">
      <formula>"BAC"</formula>
    </cfRule>
    <cfRule type="cellIs" dxfId="26072" priority="386" operator="equal">
      <formula>"OMS"</formula>
    </cfRule>
    <cfRule type="cellIs" dxfId="26071" priority="387" operator="equal">
      <formula>"BAC"</formula>
    </cfRule>
    <cfRule type="cellIs" dxfId="26070" priority="388" operator="equal">
      <formula>"OMS"</formula>
    </cfRule>
  </conditionalFormatting>
  <conditionalFormatting sqref="D25">
    <cfRule type="cellIs" dxfId="26069" priority="356" operator="equal">
      <formula>"CATNES"</formula>
    </cfRule>
    <cfRule type="cellIs" dxfId="26068" priority="357" operator="equal">
      <formula>"FINANCE"</formula>
    </cfRule>
    <cfRule type="cellIs" dxfId="26067" priority="358" operator="equal">
      <formula>"ADMIN"</formula>
    </cfRule>
    <cfRule type="cellIs" dxfId="26066" priority="359" operator="equal">
      <formula>"ENG'G"</formula>
    </cfRule>
    <cfRule type="cellIs" dxfId="26065" priority="360" operator="equal">
      <formula>"BAC"</formula>
    </cfRule>
    <cfRule type="cellIs" dxfId="26064" priority="361" operator="equal">
      <formula>"BAC"</formula>
    </cfRule>
    <cfRule type="cellIs" dxfId="26063" priority="362" operator="equal">
      <formula>"OMS"</formula>
    </cfRule>
    <cfRule type="cellIs" dxfId="26062" priority="363" operator="equal">
      <formula>"BAC"</formula>
    </cfRule>
    <cfRule type="cellIs" dxfId="26061" priority="364" operator="equal">
      <formula>"OMS"</formula>
    </cfRule>
    <cfRule type="cellIs" dxfId="26060" priority="365" operator="equal">
      <formula>"BAC"</formula>
    </cfRule>
    <cfRule type="cellIs" dxfId="26059" priority="366" operator="equal">
      <formula>"OMS"</formula>
    </cfRule>
  </conditionalFormatting>
  <conditionalFormatting sqref="F11:F15">
    <cfRule type="cellIs" dxfId="26058" priority="351" operator="equal">
      <formula>"MME"</formula>
    </cfRule>
    <cfRule type="cellIs" dxfId="26057" priority="352" operator="equal">
      <formula>"VMM"</formula>
    </cfRule>
    <cfRule type="cellIs" dxfId="26056" priority="353" operator="equal">
      <formula>"VEP"</formula>
    </cfRule>
    <cfRule type="cellIs" dxfId="26055" priority="354" operator="equal">
      <formula>"LFCP"</formula>
    </cfRule>
    <cfRule type="cellIs" dxfId="26054" priority="355" operator="equal">
      <formula>"BPB"</formula>
    </cfRule>
  </conditionalFormatting>
  <conditionalFormatting sqref="D12">
    <cfRule type="cellIs" dxfId="26053" priority="340" operator="equal">
      <formula>"CATNES"</formula>
    </cfRule>
    <cfRule type="cellIs" dxfId="26052" priority="341" operator="equal">
      <formula>"FINANCE"</formula>
    </cfRule>
    <cfRule type="cellIs" dxfId="26051" priority="342" operator="equal">
      <formula>"ADMIN"</formula>
    </cfRule>
    <cfRule type="cellIs" dxfId="26050" priority="343" operator="equal">
      <formula>"ENG'G"</formula>
    </cfRule>
    <cfRule type="cellIs" dxfId="26049" priority="344" operator="equal">
      <formula>"BAC"</formula>
    </cfRule>
    <cfRule type="cellIs" dxfId="26048" priority="345" operator="equal">
      <formula>"BAC"</formula>
    </cfRule>
    <cfRule type="cellIs" dxfId="26047" priority="346" operator="equal">
      <formula>"OMS"</formula>
    </cfRule>
    <cfRule type="cellIs" dxfId="26046" priority="347" operator="equal">
      <formula>"BAC"</formula>
    </cfRule>
    <cfRule type="cellIs" dxfId="26045" priority="348" operator="equal">
      <formula>"OMS"</formula>
    </cfRule>
    <cfRule type="cellIs" dxfId="26044" priority="349" operator="equal">
      <formula>"BAC"</formula>
    </cfRule>
    <cfRule type="cellIs" dxfId="26043" priority="350" operator="equal">
      <formula>"OMS"</formula>
    </cfRule>
  </conditionalFormatting>
  <conditionalFormatting sqref="D8">
    <cfRule type="cellIs" dxfId="26042" priority="284" operator="equal">
      <formula>"CATNES"</formula>
    </cfRule>
    <cfRule type="cellIs" dxfId="26041" priority="285" operator="equal">
      <formula>"FINANCE"</formula>
    </cfRule>
    <cfRule type="cellIs" dxfId="26040" priority="286" operator="equal">
      <formula>"ADMIN"</formula>
    </cfRule>
    <cfRule type="cellIs" dxfId="26039" priority="287" operator="equal">
      <formula>"ENG'G"</formula>
    </cfRule>
    <cfRule type="cellIs" dxfId="26038" priority="288" operator="equal">
      <formula>"BAC"</formula>
    </cfRule>
    <cfRule type="cellIs" dxfId="26037" priority="289" operator="equal">
      <formula>"BAC"</formula>
    </cfRule>
    <cfRule type="cellIs" dxfId="26036" priority="290" operator="equal">
      <formula>"OMS"</formula>
    </cfRule>
    <cfRule type="cellIs" dxfId="26035" priority="291" operator="equal">
      <formula>"BAC"</formula>
    </cfRule>
    <cfRule type="cellIs" dxfId="26034" priority="292" operator="equal">
      <formula>"OMS"</formula>
    </cfRule>
    <cfRule type="cellIs" dxfId="26033" priority="293" operator="equal">
      <formula>"BAC"</formula>
    </cfRule>
    <cfRule type="cellIs" dxfId="26032" priority="294" operator="equal">
      <formula>"OMS"</formula>
    </cfRule>
  </conditionalFormatting>
  <conditionalFormatting sqref="D10">
    <cfRule type="cellIs" dxfId="26031" priority="273" operator="equal">
      <formula>"CATNES"</formula>
    </cfRule>
    <cfRule type="cellIs" dxfId="26030" priority="274" operator="equal">
      <formula>"FINANCE"</formula>
    </cfRule>
    <cfRule type="cellIs" dxfId="26029" priority="275" operator="equal">
      <formula>"ADMIN"</formula>
    </cfRule>
    <cfRule type="cellIs" dxfId="26028" priority="276" operator="equal">
      <formula>"ENG'G"</formula>
    </cfRule>
    <cfRule type="cellIs" dxfId="26027" priority="277" operator="equal">
      <formula>"BAC"</formula>
    </cfRule>
    <cfRule type="cellIs" dxfId="26026" priority="278" operator="equal">
      <formula>"BAC"</formula>
    </cfRule>
    <cfRule type="cellIs" dxfId="26025" priority="279" operator="equal">
      <formula>"OMS"</formula>
    </cfRule>
    <cfRule type="cellIs" dxfId="26024" priority="280" operator="equal">
      <formula>"BAC"</formula>
    </cfRule>
    <cfRule type="cellIs" dxfId="26023" priority="281" operator="equal">
      <formula>"OMS"</formula>
    </cfRule>
    <cfRule type="cellIs" dxfId="26022" priority="282" operator="equal">
      <formula>"BAC"</formula>
    </cfRule>
    <cfRule type="cellIs" dxfId="26021" priority="283" operator="equal">
      <formula>"OMS"</formula>
    </cfRule>
  </conditionalFormatting>
  <conditionalFormatting sqref="D14">
    <cfRule type="cellIs" dxfId="26020" priority="262" operator="equal">
      <formula>"CATNES"</formula>
    </cfRule>
    <cfRule type="cellIs" dxfId="26019" priority="263" operator="equal">
      <formula>"FINANCE"</formula>
    </cfRule>
    <cfRule type="cellIs" dxfId="26018" priority="264" operator="equal">
      <formula>"ADMIN"</formula>
    </cfRule>
    <cfRule type="cellIs" dxfId="26017" priority="265" operator="equal">
      <formula>"ENG'G"</formula>
    </cfRule>
    <cfRule type="cellIs" dxfId="26016" priority="266" operator="equal">
      <formula>"BAC"</formula>
    </cfRule>
    <cfRule type="cellIs" dxfId="26015" priority="267" operator="equal">
      <formula>"BAC"</formula>
    </cfRule>
    <cfRule type="cellIs" dxfId="26014" priority="268" operator="equal">
      <formula>"OMS"</formula>
    </cfRule>
    <cfRule type="cellIs" dxfId="26013" priority="269" operator="equal">
      <formula>"BAC"</formula>
    </cfRule>
    <cfRule type="cellIs" dxfId="26012" priority="270" operator="equal">
      <formula>"OMS"</formula>
    </cfRule>
    <cfRule type="cellIs" dxfId="26011" priority="271" operator="equal">
      <formula>"BAC"</formula>
    </cfRule>
    <cfRule type="cellIs" dxfId="26010" priority="272" operator="equal">
      <formula>"OMS"</formula>
    </cfRule>
  </conditionalFormatting>
  <conditionalFormatting sqref="D17:D18">
    <cfRule type="cellIs" dxfId="26009" priority="251" operator="equal">
      <formula>"CATNES"</formula>
    </cfRule>
    <cfRule type="cellIs" dxfId="26008" priority="252" operator="equal">
      <formula>"FINANCE"</formula>
    </cfRule>
    <cfRule type="cellIs" dxfId="26007" priority="253" operator="equal">
      <formula>"ADMIN"</formula>
    </cfRule>
    <cfRule type="cellIs" dxfId="26006" priority="254" operator="equal">
      <formula>"ENG'G"</formula>
    </cfRule>
    <cfRule type="cellIs" dxfId="26005" priority="255" operator="equal">
      <formula>"BAC"</formula>
    </cfRule>
    <cfRule type="cellIs" dxfId="26004" priority="256" operator="equal">
      <formula>"BAC"</formula>
    </cfRule>
    <cfRule type="cellIs" dxfId="26003" priority="257" operator="equal">
      <formula>"OMS"</formula>
    </cfRule>
    <cfRule type="cellIs" dxfId="26002" priority="258" operator="equal">
      <formula>"BAC"</formula>
    </cfRule>
    <cfRule type="cellIs" dxfId="26001" priority="259" operator="equal">
      <formula>"OMS"</formula>
    </cfRule>
    <cfRule type="cellIs" dxfId="26000" priority="260" operator="equal">
      <formula>"BAC"</formula>
    </cfRule>
    <cfRule type="cellIs" dxfId="25999" priority="261" operator="equal">
      <formula>"OMS"</formula>
    </cfRule>
  </conditionalFormatting>
  <conditionalFormatting sqref="F27:F28">
    <cfRule type="cellIs" dxfId="25998" priority="211" operator="equal">
      <formula>"MME"</formula>
    </cfRule>
    <cfRule type="cellIs" dxfId="25997" priority="212" operator="equal">
      <formula>"VMM"</formula>
    </cfRule>
    <cfRule type="cellIs" dxfId="25996" priority="213" operator="equal">
      <formula>"VEP"</formula>
    </cfRule>
    <cfRule type="cellIs" dxfId="25995" priority="214" operator="equal">
      <formula>"LFCP"</formula>
    </cfRule>
    <cfRule type="cellIs" dxfId="25994" priority="215" operator="equal">
      <formula>"BPB"</formula>
    </cfRule>
  </conditionalFormatting>
  <conditionalFormatting sqref="F35">
    <cfRule type="cellIs" dxfId="25993" priority="196" operator="equal">
      <formula>"MME"</formula>
    </cfRule>
    <cfRule type="cellIs" dxfId="25992" priority="197" operator="equal">
      <formula>"VMM"</formula>
    </cfRule>
    <cfRule type="cellIs" dxfId="25991" priority="198" operator="equal">
      <formula>"VEP"</formula>
    </cfRule>
    <cfRule type="cellIs" dxfId="25990" priority="199" operator="equal">
      <formula>"LFCP"</formula>
    </cfRule>
    <cfRule type="cellIs" dxfId="25989" priority="200" operator="equal">
      <formula>"BPB"</formula>
    </cfRule>
  </conditionalFormatting>
  <conditionalFormatting sqref="F36">
    <cfRule type="cellIs" dxfId="25988" priority="191" operator="equal">
      <formula>"MME"</formula>
    </cfRule>
    <cfRule type="cellIs" dxfId="25987" priority="192" operator="equal">
      <formula>"VMM"</formula>
    </cfRule>
    <cfRule type="cellIs" dxfId="25986" priority="193" operator="equal">
      <formula>"VEP"</formula>
    </cfRule>
    <cfRule type="cellIs" dxfId="25985" priority="194" operator="equal">
      <formula>"LFCP"</formula>
    </cfRule>
    <cfRule type="cellIs" dxfId="25984" priority="195" operator="equal">
      <formula>"BPB"</formula>
    </cfRule>
  </conditionalFormatting>
  <conditionalFormatting sqref="F37">
    <cfRule type="cellIs" dxfId="25983" priority="186" operator="equal">
      <formula>"MME"</formula>
    </cfRule>
    <cfRule type="cellIs" dxfId="25982" priority="187" operator="equal">
      <formula>"VMM"</formula>
    </cfRule>
    <cfRule type="cellIs" dxfId="25981" priority="188" operator="equal">
      <formula>"VEP"</formula>
    </cfRule>
    <cfRule type="cellIs" dxfId="25980" priority="189" operator="equal">
      <formula>"LFCP"</formula>
    </cfRule>
    <cfRule type="cellIs" dxfId="25979" priority="190" operator="equal">
      <formula>"BPB"</formula>
    </cfRule>
  </conditionalFormatting>
  <conditionalFormatting sqref="F38:F39">
    <cfRule type="cellIs" dxfId="25978" priority="181" operator="equal">
      <formula>"MME"</formula>
    </cfRule>
    <cfRule type="cellIs" dxfId="25977" priority="182" operator="equal">
      <formula>"VMM"</formula>
    </cfRule>
    <cfRule type="cellIs" dxfId="25976" priority="183" operator="equal">
      <formula>"VEP"</formula>
    </cfRule>
    <cfRule type="cellIs" dxfId="25975" priority="184" operator="equal">
      <formula>"LFCP"</formula>
    </cfRule>
    <cfRule type="cellIs" dxfId="25974" priority="185" operator="equal">
      <formula>"BPB"</formula>
    </cfRule>
  </conditionalFormatting>
  <conditionalFormatting sqref="F8">
    <cfRule type="cellIs" dxfId="25973" priority="111" operator="equal">
      <formula>"MME"</formula>
    </cfRule>
    <cfRule type="cellIs" dxfId="25972" priority="112" operator="equal">
      <formula>"VMM"</formula>
    </cfRule>
    <cfRule type="cellIs" dxfId="25971" priority="113" operator="equal">
      <formula>"VEP"</formula>
    </cfRule>
    <cfRule type="cellIs" dxfId="25970" priority="114" operator="equal">
      <formula>"LFCP"</formula>
    </cfRule>
    <cfRule type="cellIs" dxfId="25969" priority="115" operator="equal">
      <formula>"BPB"</formula>
    </cfRule>
  </conditionalFormatting>
  <conditionalFormatting sqref="F9">
    <cfRule type="cellIs" dxfId="25968" priority="106" operator="equal">
      <formula>"MME"</formula>
    </cfRule>
    <cfRule type="cellIs" dxfId="25967" priority="107" operator="equal">
      <formula>"VMM"</formula>
    </cfRule>
    <cfRule type="cellIs" dxfId="25966" priority="108" operator="equal">
      <formula>"VEP"</formula>
    </cfRule>
    <cfRule type="cellIs" dxfId="25965" priority="109" operator="equal">
      <formula>"LFCP"</formula>
    </cfRule>
    <cfRule type="cellIs" dxfId="25964" priority="110" operator="equal">
      <formula>"BPB"</formula>
    </cfRule>
  </conditionalFormatting>
  <conditionalFormatting sqref="F10">
    <cfRule type="cellIs" dxfId="25963" priority="101" operator="equal">
      <formula>"MME"</formula>
    </cfRule>
    <cfRule type="cellIs" dxfId="25962" priority="102" operator="equal">
      <formula>"VMM"</formula>
    </cfRule>
    <cfRule type="cellIs" dxfId="25961" priority="103" operator="equal">
      <formula>"VEP"</formula>
    </cfRule>
    <cfRule type="cellIs" dxfId="25960" priority="104" operator="equal">
      <formula>"LFCP"</formula>
    </cfRule>
    <cfRule type="cellIs" dxfId="25959" priority="105" operator="equal">
      <formula>"BPB"</formula>
    </cfRule>
  </conditionalFormatting>
  <conditionalFormatting sqref="F16">
    <cfRule type="cellIs" dxfId="25958" priority="96" operator="equal">
      <formula>"MME"</formula>
    </cfRule>
    <cfRule type="cellIs" dxfId="25957" priority="97" operator="equal">
      <formula>"VMM"</formula>
    </cfRule>
    <cfRule type="cellIs" dxfId="25956" priority="98" operator="equal">
      <formula>"VEP"</formula>
    </cfRule>
    <cfRule type="cellIs" dxfId="25955" priority="99" operator="equal">
      <formula>"LFCP"</formula>
    </cfRule>
    <cfRule type="cellIs" dxfId="25954" priority="100" operator="equal">
      <formula>"BPB"</formula>
    </cfRule>
  </conditionalFormatting>
  <conditionalFormatting sqref="F17">
    <cfRule type="cellIs" dxfId="25953" priority="91" operator="equal">
      <formula>"MME"</formula>
    </cfRule>
    <cfRule type="cellIs" dxfId="25952" priority="92" operator="equal">
      <formula>"VMM"</formula>
    </cfRule>
    <cfRule type="cellIs" dxfId="25951" priority="93" operator="equal">
      <formula>"VEP"</formula>
    </cfRule>
    <cfRule type="cellIs" dxfId="25950" priority="94" operator="equal">
      <formula>"LFCP"</formula>
    </cfRule>
    <cfRule type="cellIs" dxfId="25949" priority="95" operator="equal">
      <formula>"BPB"</formula>
    </cfRule>
  </conditionalFormatting>
  <conditionalFormatting sqref="F18">
    <cfRule type="cellIs" dxfId="25948" priority="86" operator="equal">
      <formula>"MME"</formula>
    </cfRule>
    <cfRule type="cellIs" dxfId="25947" priority="87" operator="equal">
      <formula>"VMM"</formula>
    </cfRule>
    <cfRule type="cellIs" dxfId="25946" priority="88" operator="equal">
      <formula>"VEP"</formula>
    </cfRule>
    <cfRule type="cellIs" dxfId="25945" priority="89" operator="equal">
      <formula>"LFCP"</formula>
    </cfRule>
    <cfRule type="cellIs" dxfId="25944" priority="90" operator="equal">
      <formula>"BPB"</formula>
    </cfRule>
  </conditionalFormatting>
  <conditionalFormatting sqref="F19:F20">
    <cfRule type="cellIs" dxfId="25943" priority="81" operator="equal">
      <formula>"MME"</formula>
    </cfRule>
    <cfRule type="cellIs" dxfId="25942" priority="82" operator="equal">
      <formula>"VMM"</formula>
    </cfRule>
    <cfRule type="cellIs" dxfId="25941" priority="83" operator="equal">
      <formula>"VEP"</formula>
    </cfRule>
    <cfRule type="cellIs" dxfId="25940" priority="84" operator="equal">
      <formula>"LFCP"</formula>
    </cfRule>
    <cfRule type="cellIs" dxfId="25939" priority="85" operator="equal">
      <formula>"BPB"</formula>
    </cfRule>
  </conditionalFormatting>
  <conditionalFormatting sqref="F21">
    <cfRule type="cellIs" dxfId="25938" priority="76" operator="equal">
      <formula>"MME"</formula>
    </cfRule>
    <cfRule type="cellIs" dxfId="25937" priority="77" operator="equal">
      <formula>"VMM"</formula>
    </cfRule>
    <cfRule type="cellIs" dxfId="25936" priority="78" operator="equal">
      <formula>"VEP"</formula>
    </cfRule>
    <cfRule type="cellIs" dxfId="25935" priority="79" operator="equal">
      <formula>"LFCP"</formula>
    </cfRule>
    <cfRule type="cellIs" dxfId="25934" priority="80" operator="equal">
      <formula>"BPB"</formula>
    </cfRule>
  </conditionalFormatting>
  <conditionalFormatting sqref="F22:F24">
    <cfRule type="cellIs" dxfId="25933" priority="71" operator="equal">
      <formula>"MME"</formula>
    </cfRule>
    <cfRule type="cellIs" dxfId="25932" priority="72" operator="equal">
      <formula>"VMM"</formula>
    </cfRule>
    <cfRule type="cellIs" dxfId="25931" priority="73" operator="equal">
      <formula>"VEP"</formula>
    </cfRule>
    <cfRule type="cellIs" dxfId="25930" priority="74" operator="equal">
      <formula>"LFCP"</formula>
    </cfRule>
    <cfRule type="cellIs" dxfId="25929" priority="75" operator="equal">
      <formula>"BPB"</formula>
    </cfRule>
  </conditionalFormatting>
  <conditionalFormatting sqref="F25">
    <cfRule type="cellIs" dxfId="25928" priority="66" operator="equal">
      <formula>"MME"</formula>
    </cfRule>
    <cfRule type="cellIs" dxfId="25927" priority="67" operator="equal">
      <formula>"VMM"</formula>
    </cfRule>
    <cfRule type="cellIs" dxfId="25926" priority="68" operator="equal">
      <formula>"VEP"</formula>
    </cfRule>
    <cfRule type="cellIs" dxfId="25925" priority="69" operator="equal">
      <formula>"LFCP"</formula>
    </cfRule>
    <cfRule type="cellIs" dxfId="25924" priority="70" operator="equal">
      <formula>"BPB"</formula>
    </cfRule>
  </conditionalFormatting>
  <conditionalFormatting sqref="F26">
    <cfRule type="cellIs" dxfId="25923" priority="61" operator="equal">
      <formula>"MME"</formula>
    </cfRule>
    <cfRule type="cellIs" dxfId="25922" priority="62" operator="equal">
      <formula>"VMM"</formula>
    </cfRule>
    <cfRule type="cellIs" dxfId="25921" priority="63" operator="equal">
      <formula>"VEP"</formula>
    </cfRule>
    <cfRule type="cellIs" dxfId="25920" priority="64" operator="equal">
      <formula>"LFCP"</formula>
    </cfRule>
    <cfRule type="cellIs" dxfId="25919" priority="65" operator="equal">
      <formula>"BPB"</formula>
    </cfRule>
  </conditionalFormatting>
  <conditionalFormatting sqref="F29">
    <cfRule type="cellIs" dxfId="25918" priority="56" operator="equal">
      <formula>"MME"</formula>
    </cfRule>
    <cfRule type="cellIs" dxfId="25917" priority="57" operator="equal">
      <formula>"VMM"</formula>
    </cfRule>
    <cfRule type="cellIs" dxfId="25916" priority="58" operator="equal">
      <formula>"VEP"</formula>
    </cfRule>
    <cfRule type="cellIs" dxfId="25915" priority="59" operator="equal">
      <formula>"LFCP"</formula>
    </cfRule>
    <cfRule type="cellIs" dxfId="25914" priority="60" operator="equal">
      <formula>"BPB"</formula>
    </cfRule>
  </conditionalFormatting>
  <conditionalFormatting sqref="F30">
    <cfRule type="cellIs" dxfId="25913" priority="51" operator="equal">
      <formula>"MME"</formula>
    </cfRule>
    <cfRule type="cellIs" dxfId="25912" priority="52" operator="equal">
      <formula>"VMM"</formula>
    </cfRule>
    <cfRule type="cellIs" dxfId="25911" priority="53" operator="equal">
      <formula>"VEP"</formula>
    </cfRule>
    <cfRule type="cellIs" dxfId="25910" priority="54" operator="equal">
      <formula>"LFCP"</formula>
    </cfRule>
    <cfRule type="cellIs" dxfId="25909" priority="55" operator="equal">
      <formula>"BPB"</formula>
    </cfRule>
  </conditionalFormatting>
  <conditionalFormatting sqref="F31:F33">
    <cfRule type="cellIs" dxfId="25908" priority="46" operator="equal">
      <formula>"MME"</formula>
    </cfRule>
    <cfRule type="cellIs" dxfId="25907" priority="47" operator="equal">
      <formula>"VMM"</formula>
    </cfRule>
    <cfRule type="cellIs" dxfId="25906" priority="48" operator="equal">
      <formula>"VEP"</formula>
    </cfRule>
    <cfRule type="cellIs" dxfId="25905" priority="49" operator="equal">
      <formula>"LFCP"</formula>
    </cfRule>
    <cfRule type="cellIs" dxfId="25904" priority="50" operator="equal">
      <formula>"BPB"</formula>
    </cfRule>
  </conditionalFormatting>
  <conditionalFormatting sqref="F34">
    <cfRule type="cellIs" dxfId="25903" priority="41" operator="equal">
      <formula>"MME"</formula>
    </cfRule>
    <cfRule type="cellIs" dxfId="25902" priority="42" operator="equal">
      <formula>"VMM"</formula>
    </cfRule>
    <cfRule type="cellIs" dxfId="25901" priority="43" operator="equal">
      <formula>"VEP"</formula>
    </cfRule>
    <cfRule type="cellIs" dxfId="25900" priority="44" operator="equal">
      <formula>"LFCP"</formula>
    </cfRule>
    <cfRule type="cellIs" dxfId="25899" priority="45" operator="equal">
      <formula>"BPB"</formula>
    </cfRule>
  </conditionalFormatting>
  <conditionalFormatting sqref="F40">
    <cfRule type="cellIs" dxfId="25898" priority="36" operator="equal">
      <formula>"MME"</formula>
    </cfRule>
    <cfRule type="cellIs" dxfId="25897" priority="37" operator="equal">
      <formula>"VMM"</formula>
    </cfRule>
    <cfRule type="cellIs" dxfId="25896" priority="38" operator="equal">
      <formula>"VEP"</formula>
    </cfRule>
    <cfRule type="cellIs" dxfId="25895" priority="39" operator="equal">
      <formula>"LFCP"</formula>
    </cfRule>
    <cfRule type="cellIs" dxfId="25894" priority="40" operator="equal">
      <formula>"BPB"</formula>
    </cfRule>
  </conditionalFormatting>
  <conditionalFormatting sqref="F41">
    <cfRule type="cellIs" dxfId="25893" priority="31" operator="equal">
      <formula>"MME"</formula>
    </cfRule>
    <cfRule type="cellIs" dxfId="25892" priority="32" operator="equal">
      <formula>"VMM"</formula>
    </cfRule>
    <cfRule type="cellIs" dxfId="25891" priority="33" operator="equal">
      <formula>"VEP"</formula>
    </cfRule>
    <cfRule type="cellIs" dxfId="25890" priority="34" operator="equal">
      <formula>"LFCP"</formula>
    </cfRule>
    <cfRule type="cellIs" dxfId="25889" priority="35" operator="equal">
      <formula>"BPB"</formula>
    </cfRule>
  </conditionalFormatting>
  <conditionalFormatting sqref="F42">
    <cfRule type="cellIs" dxfId="25888" priority="26" operator="equal">
      <formula>"MME"</formula>
    </cfRule>
    <cfRule type="cellIs" dxfId="25887" priority="27" operator="equal">
      <formula>"VMM"</formula>
    </cfRule>
    <cfRule type="cellIs" dxfId="25886" priority="28" operator="equal">
      <formula>"VEP"</formula>
    </cfRule>
    <cfRule type="cellIs" dxfId="25885" priority="29" operator="equal">
      <formula>"LFCP"</formula>
    </cfRule>
    <cfRule type="cellIs" dxfId="25884" priority="30" operator="equal">
      <formula>"BPB"</formula>
    </cfRule>
  </conditionalFormatting>
  <conditionalFormatting sqref="F43">
    <cfRule type="cellIs" dxfId="25883" priority="21" operator="equal">
      <formula>"MME"</formula>
    </cfRule>
    <cfRule type="cellIs" dxfId="25882" priority="22" operator="equal">
      <formula>"VMM"</formula>
    </cfRule>
    <cfRule type="cellIs" dxfId="25881" priority="23" operator="equal">
      <formula>"VEP"</formula>
    </cfRule>
    <cfRule type="cellIs" dxfId="25880" priority="24" operator="equal">
      <formula>"LFCP"</formula>
    </cfRule>
    <cfRule type="cellIs" dxfId="25879" priority="25" operator="equal">
      <formula>"BPB"</formula>
    </cfRule>
  </conditionalFormatting>
  <conditionalFormatting sqref="F44">
    <cfRule type="cellIs" dxfId="25878" priority="16" operator="equal">
      <formula>"MME"</formula>
    </cfRule>
    <cfRule type="cellIs" dxfId="25877" priority="17" operator="equal">
      <formula>"VMM"</formula>
    </cfRule>
    <cfRule type="cellIs" dxfId="25876" priority="18" operator="equal">
      <formula>"VEP"</formula>
    </cfRule>
    <cfRule type="cellIs" dxfId="25875" priority="19" operator="equal">
      <formula>"LFCP"</formula>
    </cfRule>
    <cfRule type="cellIs" dxfId="25874" priority="20" operator="equal">
      <formula>"BPB"</formula>
    </cfRule>
  </conditionalFormatting>
  <conditionalFormatting sqref="F45:F47">
    <cfRule type="cellIs" dxfId="25873" priority="11" operator="equal">
      <formula>"MME"</formula>
    </cfRule>
    <cfRule type="cellIs" dxfId="25872" priority="12" operator="equal">
      <formula>"VMM"</formula>
    </cfRule>
    <cfRule type="cellIs" dxfId="25871" priority="13" operator="equal">
      <formula>"VEP"</formula>
    </cfRule>
    <cfRule type="cellIs" dxfId="25870" priority="14" operator="equal">
      <formula>"LFCP"</formula>
    </cfRule>
    <cfRule type="cellIs" dxfId="25869" priority="15" operator="equal">
      <formula>"BPB"</formula>
    </cfRule>
  </conditionalFormatting>
  <conditionalFormatting sqref="F48">
    <cfRule type="cellIs" dxfId="25868" priority="6" operator="equal">
      <formula>"MME"</formula>
    </cfRule>
    <cfRule type="cellIs" dxfId="25867" priority="7" operator="equal">
      <formula>"VMM"</formula>
    </cfRule>
    <cfRule type="cellIs" dxfId="25866" priority="8" operator="equal">
      <formula>"VEP"</formula>
    </cfRule>
    <cfRule type="cellIs" dxfId="25865" priority="9" operator="equal">
      <formula>"LFCP"</formula>
    </cfRule>
    <cfRule type="cellIs" dxfId="25864" priority="10" operator="equal">
      <formula>"BPB"</formula>
    </cfRule>
  </conditionalFormatting>
  <conditionalFormatting sqref="F49">
    <cfRule type="cellIs" dxfId="25863" priority="1" operator="equal">
      <formula>"MME"</formula>
    </cfRule>
    <cfRule type="cellIs" dxfId="25862" priority="2" operator="equal">
      <formula>"VMM"</formula>
    </cfRule>
    <cfRule type="cellIs" dxfId="25861" priority="3" operator="equal">
      <formula>"VEP"</formula>
    </cfRule>
    <cfRule type="cellIs" dxfId="25860" priority="4" operator="equal">
      <formula>"LFCP"</formula>
    </cfRule>
    <cfRule type="cellIs" dxfId="2585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3030EA4-0AF4-4D6F-B86B-4BEAF94EB951}">
          <x14:formula1>
            <xm:f>DropdownLIST!$A$2:$A$7</xm:f>
          </x14:formula1>
          <xm:sqref>F7:F49</xm:sqref>
        </x14:dataValidation>
        <x14:dataValidation type="list" allowBlank="1" showInputMessage="1" showErrorMessage="1" xr:uid="{3C81B0D2-2235-4E07-8444-DCE4E107FF1E}">
          <x14:formula1>
            <xm:f>DropdownLIST!$A$11:$A$17</xm:f>
          </x14:formula1>
          <xm:sqref>D7:D49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DF135-C254-43B5-A74E-F74E4D0EF94B}">
  <sheetPr codeName="Sheet16">
    <pageSetUpPr fitToPage="1"/>
  </sheetPr>
  <dimension ref="A1:J58"/>
  <sheetViews>
    <sheetView topLeftCell="A36" zoomScale="145" zoomScaleNormal="14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14"/>
    <col min="7" max="7" width="23.25" style="1" customWidth="1"/>
    <col min="8" max="16384" width="9" style="1"/>
  </cols>
  <sheetData>
    <row r="1" spans="1:9" ht="15.75" x14ac:dyDescent="0.2">
      <c r="A1" s="620" t="s">
        <v>0</v>
      </c>
      <c r="B1" s="620"/>
      <c r="C1" s="620"/>
      <c r="D1" s="620"/>
      <c r="E1" s="620"/>
      <c r="F1" s="620"/>
      <c r="G1" s="620"/>
    </row>
    <row r="2" spans="1:9" x14ac:dyDescent="0.2">
      <c r="A2" s="621">
        <v>45679</v>
      </c>
      <c r="B2" s="621"/>
      <c r="C2" s="621"/>
      <c r="D2" s="621"/>
      <c r="E2" s="621"/>
      <c r="F2" s="621"/>
      <c r="G2" s="621"/>
    </row>
    <row r="3" spans="1:9" x14ac:dyDescent="0.2">
      <c r="A3" s="622" t="str">
        <f>TEXT(A2,"DDDD")</f>
        <v>Wednesday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ht="42.75" x14ac:dyDescent="0.2">
      <c r="A7" s="54">
        <f>A2</f>
        <v>45679</v>
      </c>
      <c r="B7" s="55">
        <v>1</v>
      </c>
      <c r="C7" s="91" t="s">
        <v>1028</v>
      </c>
      <c r="D7" s="107"/>
      <c r="E7" s="108"/>
      <c r="F7" s="107" t="s">
        <v>17</v>
      </c>
      <c r="G7" s="91" t="s">
        <v>169</v>
      </c>
    </row>
    <row r="8" spans="1:9" s="57" customFormat="1" x14ac:dyDescent="0.2">
      <c r="A8" s="54">
        <f>A7</f>
        <v>45679</v>
      </c>
      <c r="B8" s="55">
        <f>B7+1</f>
        <v>2</v>
      </c>
      <c r="C8" s="91" t="s">
        <v>1035</v>
      </c>
      <c r="D8" s="107"/>
      <c r="E8" s="108"/>
      <c r="F8" s="107" t="s">
        <v>17</v>
      </c>
      <c r="G8" s="91" t="s">
        <v>169</v>
      </c>
    </row>
    <row r="9" spans="1:9" s="57" customFormat="1" ht="28.5" x14ac:dyDescent="0.2">
      <c r="A9" s="54">
        <f t="shared" ref="A9:A47" si="0">A8</f>
        <v>45679</v>
      </c>
      <c r="B9" s="55">
        <f t="shared" ref="B9:B47" si="1">B8+1</f>
        <v>3</v>
      </c>
      <c r="C9" s="91" t="s">
        <v>1029</v>
      </c>
      <c r="D9" s="107"/>
      <c r="E9" s="108"/>
      <c r="F9" s="107" t="s">
        <v>17</v>
      </c>
      <c r="G9" s="91" t="s">
        <v>169</v>
      </c>
    </row>
    <row r="10" spans="1:9" s="57" customFormat="1" ht="42.75" x14ac:dyDescent="0.2">
      <c r="A10" s="54">
        <f t="shared" si="0"/>
        <v>45679</v>
      </c>
      <c r="B10" s="55">
        <f t="shared" si="1"/>
        <v>4</v>
      </c>
      <c r="C10" s="91" t="s">
        <v>1030</v>
      </c>
      <c r="D10" s="107"/>
      <c r="E10" s="108"/>
      <c r="F10" s="107" t="s">
        <v>17</v>
      </c>
      <c r="G10" s="91" t="s">
        <v>169</v>
      </c>
    </row>
    <row r="11" spans="1:9" s="57" customFormat="1" ht="42.75" x14ac:dyDescent="0.2">
      <c r="A11" s="54">
        <f t="shared" si="0"/>
        <v>45679</v>
      </c>
      <c r="B11" s="55">
        <f t="shared" si="1"/>
        <v>5</v>
      </c>
      <c r="C11" s="91" t="s">
        <v>1031</v>
      </c>
      <c r="D11" s="107"/>
      <c r="E11" s="108"/>
      <c r="F11" s="107" t="s">
        <v>17</v>
      </c>
      <c r="G11" s="91" t="s">
        <v>169</v>
      </c>
    </row>
    <row r="12" spans="1:9" s="57" customFormat="1" x14ac:dyDescent="0.2">
      <c r="A12" s="54">
        <f t="shared" si="0"/>
        <v>45679</v>
      </c>
      <c r="B12" s="55">
        <f t="shared" si="1"/>
        <v>6</v>
      </c>
      <c r="C12" s="91" t="s">
        <v>1032</v>
      </c>
      <c r="D12" s="107"/>
      <c r="E12" s="108"/>
      <c r="F12" s="107" t="s">
        <v>17</v>
      </c>
      <c r="G12" s="91" t="s">
        <v>169</v>
      </c>
    </row>
    <row r="13" spans="1:9" s="57" customFormat="1" ht="28.5" x14ac:dyDescent="0.2">
      <c r="A13" s="54">
        <f t="shared" si="0"/>
        <v>45679</v>
      </c>
      <c r="B13" s="55">
        <f t="shared" si="1"/>
        <v>7</v>
      </c>
      <c r="C13" s="91" t="s">
        <v>1034</v>
      </c>
      <c r="D13" s="107"/>
      <c r="E13" s="108"/>
      <c r="F13" s="107" t="s">
        <v>17</v>
      </c>
      <c r="G13" s="91" t="s">
        <v>169</v>
      </c>
    </row>
    <row r="14" spans="1:9" s="57" customFormat="1" ht="42.75" x14ac:dyDescent="0.2">
      <c r="A14" s="54">
        <f t="shared" si="0"/>
        <v>45679</v>
      </c>
      <c r="B14" s="55">
        <f t="shared" si="1"/>
        <v>8</v>
      </c>
      <c r="C14" s="91" t="s">
        <v>1036</v>
      </c>
      <c r="D14" s="107"/>
      <c r="E14" s="108"/>
      <c r="F14" s="107" t="s">
        <v>17</v>
      </c>
      <c r="G14" s="91" t="s">
        <v>169</v>
      </c>
    </row>
    <row r="15" spans="1:9" s="57" customFormat="1" x14ac:dyDescent="0.2">
      <c r="A15" s="54">
        <f t="shared" si="0"/>
        <v>45679</v>
      </c>
      <c r="B15" s="55">
        <f t="shared" si="1"/>
        <v>9</v>
      </c>
      <c r="C15" s="91" t="s">
        <v>1037</v>
      </c>
      <c r="D15" s="107"/>
      <c r="E15" s="108"/>
      <c r="F15" s="107" t="s">
        <v>17</v>
      </c>
      <c r="G15" s="91" t="s">
        <v>169</v>
      </c>
    </row>
    <row r="16" spans="1:9" s="57" customFormat="1" ht="114" x14ac:dyDescent="0.2">
      <c r="A16" s="54">
        <f t="shared" si="0"/>
        <v>45679</v>
      </c>
      <c r="B16" s="55">
        <f t="shared" si="1"/>
        <v>10</v>
      </c>
      <c r="C16" s="91" t="s">
        <v>1038</v>
      </c>
      <c r="D16" s="107"/>
      <c r="E16" s="108"/>
      <c r="F16" s="107" t="s">
        <v>17</v>
      </c>
      <c r="G16" s="91" t="s">
        <v>169</v>
      </c>
      <c r="I16" s="90"/>
    </row>
    <row r="17" spans="1:9" s="57" customFormat="1" x14ac:dyDescent="0.2">
      <c r="A17" s="54">
        <f t="shared" si="0"/>
        <v>45679</v>
      </c>
      <c r="B17" s="55">
        <f t="shared" si="1"/>
        <v>11</v>
      </c>
      <c r="C17" s="91" t="s">
        <v>1039</v>
      </c>
      <c r="D17" s="107"/>
      <c r="E17" s="108"/>
      <c r="F17" s="107" t="s">
        <v>17</v>
      </c>
      <c r="G17" s="91" t="s">
        <v>169</v>
      </c>
      <c r="I17" s="90"/>
    </row>
    <row r="18" spans="1:9" s="57" customFormat="1" x14ac:dyDescent="0.2">
      <c r="A18" s="54">
        <f t="shared" si="0"/>
        <v>45679</v>
      </c>
      <c r="B18" s="55">
        <f t="shared" si="1"/>
        <v>12</v>
      </c>
      <c r="C18" s="91" t="s">
        <v>1040</v>
      </c>
      <c r="D18" s="107"/>
      <c r="E18" s="108"/>
      <c r="F18" s="107" t="s">
        <v>17</v>
      </c>
      <c r="G18" s="91" t="s">
        <v>169</v>
      </c>
      <c r="I18" s="90"/>
    </row>
    <row r="19" spans="1:9" s="57" customFormat="1" ht="28.5" x14ac:dyDescent="0.2">
      <c r="A19" s="54">
        <f t="shared" si="0"/>
        <v>45679</v>
      </c>
      <c r="B19" s="55">
        <f t="shared" si="1"/>
        <v>13</v>
      </c>
      <c r="C19" s="109" t="s">
        <v>1041</v>
      </c>
      <c r="D19" s="107"/>
      <c r="E19" s="108"/>
      <c r="F19" s="107" t="s">
        <v>17</v>
      </c>
      <c r="G19" s="91" t="s">
        <v>169</v>
      </c>
      <c r="I19" s="90"/>
    </row>
    <row r="20" spans="1:9" s="57" customFormat="1" x14ac:dyDescent="0.2">
      <c r="A20" s="54">
        <f t="shared" si="0"/>
        <v>45679</v>
      </c>
      <c r="B20" s="55">
        <f t="shared" si="1"/>
        <v>14</v>
      </c>
      <c r="C20" s="112" t="s">
        <v>1042</v>
      </c>
      <c r="D20" s="107"/>
      <c r="E20" s="108"/>
      <c r="F20" s="107" t="s">
        <v>17</v>
      </c>
      <c r="G20" s="91" t="s">
        <v>169</v>
      </c>
      <c r="I20" s="115"/>
    </row>
    <row r="21" spans="1:9" s="57" customFormat="1" ht="42.75" x14ac:dyDescent="0.2">
      <c r="A21" s="54">
        <f t="shared" si="0"/>
        <v>45679</v>
      </c>
      <c r="B21" s="55">
        <f t="shared" si="1"/>
        <v>15</v>
      </c>
      <c r="C21" s="91" t="s">
        <v>1045</v>
      </c>
      <c r="D21" s="107"/>
      <c r="E21" s="108"/>
      <c r="F21" s="107" t="s">
        <v>17</v>
      </c>
      <c r="G21" s="91" t="s">
        <v>169</v>
      </c>
      <c r="I21" s="90"/>
    </row>
    <row r="22" spans="1:9" s="57" customFormat="1" ht="57" x14ac:dyDescent="0.2">
      <c r="A22" s="54">
        <f t="shared" si="0"/>
        <v>45679</v>
      </c>
      <c r="B22" s="55">
        <f t="shared" si="1"/>
        <v>16</v>
      </c>
      <c r="C22" s="91" t="s">
        <v>1043</v>
      </c>
      <c r="D22" s="107"/>
      <c r="E22" s="108"/>
      <c r="F22" s="107" t="s">
        <v>17</v>
      </c>
      <c r="G22" s="91" t="s">
        <v>169</v>
      </c>
      <c r="I22" s="90"/>
    </row>
    <row r="23" spans="1:9" s="57" customFormat="1" ht="57" x14ac:dyDescent="0.2">
      <c r="A23" s="54">
        <f t="shared" si="0"/>
        <v>45679</v>
      </c>
      <c r="B23" s="55">
        <f t="shared" si="1"/>
        <v>17</v>
      </c>
      <c r="C23" s="91" t="s">
        <v>1044</v>
      </c>
      <c r="D23" s="107"/>
      <c r="E23" s="108"/>
      <c r="F23" s="107" t="s">
        <v>17</v>
      </c>
      <c r="G23" s="91" t="s">
        <v>169</v>
      </c>
      <c r="I23" s="90"/>
    </row>
    <row r="24" spans="1:9" s="57" customFormat="1" x14ac:dyDescent="0.2">
      <c r="A24" s="54">
        <f t="shared" si="0"/>
        <v>45679</v>
      </c>
      <c r="B24" s="55">
        <f t="shared" si="1"/>
        <v>18</v>
      </c>
      <c r="C24" s="91" t="s">
        <v>1046</v>
      </c>
      <c r="D24" s="107"/>
      <c r="E24" s="108"/>
      <c r="F24" s="107" t="s">
        <v>17</v>
      </c>
      <c r="G24" s="91" t="s">
        <v>169</v>
      </c>
      <c r="I24" s="90"/>
    </row>
    <row r="25" spans="1:9" s="57" customFormat="1" ht="71.25" x14ac:dyDescent="0.2">
      <c r="A25" s="54">
        <f t="shared" si="0"/>
        <v>45679</v>
      </c>
      <c r="B25" s="55">
        <f t="shared" si="1"/>
        <v>19</v>
      </c>
      <c r="C25" s="91" t="s">
        <v>1047</v>
      </c>
      <c r="D25" s="107"/>
      <c r="E25" s="108"/>
      <c r="F25" s="107" t="s">
        <v>17</v>
      </c>
      <c r="G25" s="91" t="s">
        <v>169</v>
      </c>
      <c r="I25" s="90"/>
    </row>
    <row r="26" spans="1:9" s="57" customFormat="1" ht="114" x14ac:dyDescent="0.2">
      <c r="A26" s="54">
        <f t="shared" si="0"/>
        <v>45679</v>
      </c>
      <c r="B26" s="55">
        <f t="shared" si="1"/>
        <v>20</v>
      </c>
      <c r="C26" s="91" t="s">
        <v>1048</v>
      </c>
      <c r="D26" s="107"/>
      <c r="E26" s="110"/>
      <c r="F26" s="107" t="s">
        <v>17</v>
      </c>
      <c r="G26" s="91" t="s">
        <v>169</v>
      </c>
      <c r="I26" s="90"/>
    </row>
    <row r="27" spans="1:9" s="57" customFormat="1" ht="57" x14ac:dyDescent="0.2">
      <c r="A27" s="54">
        <f t="shared" si="0"/>
        <v>45679</v>
      </c>
      <c r="B27" s="55">
        <f t="shared" si="1"/>
        <v>21</v>
      </c>
      <c r="C27" s="91" t="s">
        <v>1049</v>
      </c>
      <c r="D27" s="107"/>
      <c r="E27" s="110"/>
      <c r="F27" s="107" t="s">
        <v>17</v>
      </c>
      <c r="G27" s="91" t="s">
        <v>169</v>
      </c>
      <c r="I27" s="90"/>
    </row>
    <row r="28" spans="1:9" s="57" customFormat="1" ht="57" x14ac:dyDescent="0.2">
      <c r="A28" s="54">
        <f t="shared" si="0"/>
        <v>45679</v>
      </c>
      <c r="B28" s="55">
        <f t="shared" si="1"/>
        <v>22</v>
      </c>
      <c r="C28" s="91" t="s">
        <v>1050</v>
      </c>
      <c r="D28" s="107"/>
      <c r="E28" s="110"/>
      <c r="F28" s="107" t="s">
        <v>17</v>
      </c>
      <c r="G28" s="91" t="s">
        <v>169</v>
      </c>
      <c r="I28" s="90"/>
    </row>
    <row r="29" spans="1:9" s="57" customFormat="1" ht="42.75" x14ac:dyDescent="0.2">
      <c r="A29" s="54">
        <f t="shared" si="0"/>
        <v>45679</v>
      </c>
      <c r="B29" s="55">
        <f t="shared" si="1"/>
        <v>23</v>
      </c>
      <c r="C29" s="91" t="s">
        <v>1051</v>
      </c>
      <c r="D29" s="107"/>
      <c r="E29" s="110"/>
      <c r="F29" s="107" t="s">
        <v>17</v>
      </c>
      <c r="G29" s="91" t="s">
        <v>169</v>
      </c>
      <c r="I29" s="90"/>
    </row>
    <row r="30" spans="1:9" s="57" customFormat="1" ht="57" x14ac:dyDescent="0.2">
      <c r="A30" s="54">
        <f t="shared" si="0"/>
        <v>45679</v>
      </c>
      <c r="B30" s="55">
        <f t="shared" si="1"/>
        <v>24</v>
      </c>
      <c r="C30" s="91" t="s">
        <v>1052</v>
      </c>
      <c r="D30" s="107"/>
      <c r="E30" s="110"/>
      <c r="F30" s="107" t="s">
        <v>17</v>
      </c>
      <c r="G30" s="91"/>
      <c r="I30" s="90"/>
    </row>
    <row r="31" spans="1:9" s="57" customFormat="1" ht="42.75" x14ac:dyDescent="0.2">
      <c r="A31" s="54">
        <f t="shared" si="0"/>
        <v>45679</v>
      </c>
      <c r="B31" s="55">
        <f t="shared" si="1"/>
        <v>25</v>
      </c>
      <c r="C31" s="91" t="s">
        <v>1055</v>
      </c>
      <c r="D31" s="107"/>
      <c r="E31" s="110"/>
      <c r="F31" s="107" t="s">
        <v>17</v>
      </c>
      <c r="G31" s="91"/>
      <c r="I31" s="90"/>
    </row>
    <row r="32" spans="1:9" s="57" customFormat="1" ht="28.5" x14ac:dyDescent="0.2">
      <c r="A32" s="54">
        <f t="shared" si="0"/>
        <v>45679</v>
      </c>
      <c r="B32" s="55">
        <f t="shared" si="1"/>
        <v>26</v>
      </c>
      <c r="C32" s="91" t="s">
        <v>1053</v>
      </c>
      <c r="D32" s="107"/>
      <c r="E32" s="110"/>
      <c r="F32" s="107" t="s">
        <v>17</v>
      </c>
      <c r="G32" s="91"/>
      <c r="I32" s="90"/>
    </row>
    <row r="33" spans="1:9" s="57" customFormat="1" ht="42.75" x14ac:dyDescent="0.2">
      <c r="A33" s="54">
        <f t="shared" si="0"/>
        <v>45679</v>
      </c>
      <c r="B33" s="55">
        <f t="shared" si="1"/>
        <v>27</v>
      </c>
      <c r="C33" s="91" t="s">
        <v>1054</v>
      </c>
      <c r="D33" s="107"/>
      <c r="E33" s="110"/>
      <c r="F33" s="107" t="s">
        <v>17</v>
      </c>
      <c r="G33" s="91"/>
      <c r="I33" s="90"/>
    </row>
    <row r="34" spans="1:9" s="57" customFormat="1" ht="71.25" x14ac:dyDescent="0.2">
      <c r="A34" s="54">
        <f t="shared" si="0"/>
        <v>45679</v>
      </c>
      <c r="B34" s="55">
        <f t="shared" si="1"/>
        <v>28</v>
      </c>
      <c r="C34" s="91" t="s">
        <v>1056</v>
      </c>
      <c r="D34" s="107"/>
      <c r="E34" s="110"/>
      <c r="F34" s="107" t="s">
        <v>17</v>
      </c>
      <c r="G34" s="91"/>
      <c r="I34" s="90"/>
    </row>
    <row r="35" spans="1:9" s="57" customFormat="1" x14ac:dyDescent="0.2">
      <c r="A35" s="54">
        <f t="shared" si="0"/>
        <v>45679</v>
      </c>
      <c r="B35" s="55">
        <f t="shared" si="1"/>
        <v>29</v>
      </c>
      <c r="C35" s="91" t="s">
        <v>1057</v>
      </c>
      <c r="D35" s="107"/>
      <c r="E35" s="110"/>
      <c r="F35" s="107" t="s">
        <v>17</v>
      </c>
      <c r="G35" s="91"/>
      <c r="I35" s="90"/>
    </row>
    <row r="36" spans="1:9" s="57" customFormat="1" ht="85.5" x14ac:dyDescent="0.2">
      <c r="A36" s="54">
        <f t="shared" si="0"/>
        <v>45679</v>
      </c>
      <c r="B36" s="55">
        <f t="shared" si="1"/>
        <v>30</v>
      </c>
      <c r="C36" s="91" t="s">
        <v>1059</v>
      </c>
      <c r="D36" s="107"/>
      <c r="E36" s="110"/>
      <c r="F36" s="107" t="s">
        <v>17</v>
      </c>
      <c r="G36" s="91"/>
      <c r="I36" s="90"/>
    </row>
    <row r="37" spans="1:9" s="57" customFormat="1" ht="42.75" x14ac:dyDescent="0.2">
      <c r="A37" s="54">
        <f t="shared" si="0"/>
        <v>45679</v>
      </c>
      <c r="B37" s="55">
        <f t="shared" si="1"/>
        <v>31</v>
      </c>
      <c r="C37" s="91" t="s">
        <v>1058</v>
      </c>
      <c r="D37" s="107"/>
      <c r="E37" s="110"/>
      <c r="F37" s="107" t="s">
        <v>17</v>
      </c>
      <c r="G37" s="91"/>
      <c r="I37" s="90"/>
    </row>
    <row r="38" spans="1:9" s="57" customFormat="1" ht="42.75" x14ac:dyDescent="0.2">
      <c r="A38" s="54">
        <f t="shared" si="0"/>
        <v>45679</v>
      </c>
      <c r="B38" s="55">
        <f t="shared" si="1"/>
        <v>32</v>
      </c>
      <c r="C38" s="91" t="s">
        <v>1060</v>
      </c>
      <c r="D38" s="107"/>
      <c r="E38" s="110"/>
      <c r="F38" s="107" t="s">
        <v>17</v>
      </c>
      <c r="G38" s="91"/>
      <c r="I38" s="90"/>
    </row>
    <row r="39" spans="1:9" s="57" customFormat="1" ht="42.75" x14ac:dyDescent="0.2">
      <c r="A39" s="54">
        <f t="shared" si="0"/>
        <v>45679</v>
      </c>
      <c r="B39" s="55">
        <f t="shared" si="1"/>
        <v>33</v>
      </c>
      <c r="C39" s="91" t="s">
        <v>1061</v>
      </c>
      <c r="D39" s="107"/>
      <c r="E39" s="110"/>
      <c r="F39" s="107" t="s">
        <v>17</v>
      </c>
      <c r="G39" s="91"/>
      <c r="I39" s="90"/>
    </row>
    <row r="40" spans="1:9" s="57" customFormat="1" ht="42.75" x14ac:dyDescent="0.2">
      <c r="A40" s="54">
        <f t="shared" si="0"/>
        <v>45679</v>
      </c>
      <c r="B40" s="55">
        <f t="shared" si="1"/>
        <v>34</v>
      </c>
      <c r="C40" s="91" t="s">
        <v>1062</v>
      </c>
      <c r="D40" s="107"/>
      <c r="E40" s="110"/>
      <c r="F40" s="107" t="s">
        <v>17</v>
      </c>
      <c r="G40" s="91"/>
      <c r="I40" s="90"/>
    </row>
    <row r="41" spans="1:9" s="57" customFormat="1" ht="71.25" x14ac:dyDescent="0.2">
      <c r="A41" s="54">
        <f t="shared" si="0"/>
        <v>45679</v>
      </c>
      <c r="B41" s="55">
        <f t="shared" si="1"/>
        <v>35</v>
      </c>
      <c r="C41" s="91" t="s">
        <v>1063</v>
      </c>
      <c r="D41" s="107"/>
      <c r="E41" s="110"/>
      <c r="F41" s="107" t="s">
        <v>17</v>
      </c>
      <c r="G41" s="91"/>
      <c r="I41" s="90"/>
    </row>
    <row r="42" spans="1:9" s="57" customFormat="1" ht="42.75" x14ac:dyDescent="0.2">
      <c r="A42" s="54">
        <f t="shared" si="0"/>
        <v>45679</v>
      </c>
      <c r="B42" s="55">
        <f t="shared" si="1"/>
        <v>36</v>
      </c>
      <c r="C42" s="91" t="s">
        <v>1064</v>
      </c>
      <c r="D42" s="107"/>
      <c r="E42" s="110"/>
      <c r="F42" s="107" t="s">
        <v>17</v>
      </c>
      <c r="G42" s="91"/>
      <c r="H42" s="1"/>
      <c r="I42" s="90"/>
    </row>
    <row r="43" spans="1:9" s="57" customFormat="1" ht="28.5" x14ac:dyDescent="0.2">
      <c r="A43" s="54">
        <f t="shared" si="0"/>
        <v>45679</v>
      </c>
      <c r="B43" s="55">
        <f t="shared" si="1"/>
        <v>37</v>
      </c>
      <c r="C43" s="91" t="s">
        <v>1065</v>
      </c>
      <c r="D43" s="107"/>
      <c r="E43" s="110"/>
      <c r="F43" s="107" t="s">
        <v>17</v>
      </c>
      <c r="G43" s="91"/>
      <c r="I43" s="90"/>
    </row>
    <row r="44" spans="1:9" s="57" customFormat="1" ht="57" x14ac:dyDescent="0.2">
      <c r="A44" s="54">
        <f t="shared" si="0"/>
        <v>45679</v>
      </c>
      <c r="B44" s="55">
        <f t="shared" si="1"/>
        <v>38</v>
      </c>
      <c r="C44" s="91" t="s">
        <v>1066</v>
      </c>
      <c r="D44" s="107"/>
      <c r="E44" s="110"/>
      <c r="F44" s="107" t="s">
        <v>17</v>
      </c>
      <c r="G44" s="91"/>
      <c r="I44" s="90"/>
    </row>
    <row r="45" spans="1:9" s="57" customFormat="1" ht="57" x14ac:dyDescent="0.2">
      <c r="A45" s="54">
        <f t="shared" si="0"/>
        <v>45679</v>
      </c>
      <c r="B45" s="55">
        <f t="shared" si="1"/>
        <v>39</v>
      </c>
      <c r="C45" s="91" t="s">
        <v>1067</v>
      </c>
      <c r="D45" s="107"/>
      <c r="E45" s="110"/>
      <c r="F45" s="107" t="s">
        <v>17</v>
      </c>
      <c r="G45" s="91" t="s">
        <v>169</v>
      </c>
      <c r="I45" s="90"/>
    </row>
    <row r="46" spans="1:9" s="57" customFormat="1" ht="41.25" x14ac:dyDescent="0.2">
      <c r="A46" s="54">
        <f t="shared" si="0"/>
        <v>45679</v>
      </c>
      <c r="B46" s="55">
        <f t="shared" si="1"/>
        <v>40</v>
      </c>
      <c r="C46" s="91" t="s">
        <v>1068</v>
      </c>
      <c r="D46" s="107"/>
      <c r="E46" s="110"/>
      <c r="F46" s="107" t="s">
        <v>17</v>
      </c>
      <c r="G46" s="91" t="s">
        <v>169</v>
      </c>
      <c r="I46" s="90"/>
    </row>
    <row r="47" spans="1:9" s="57" customFormat="1" ht="42.75" x14ac:dyDescent="0.2">
      <c r="A47" s="54">
        <f t="shared" si="0"/>
        <v>45679</v>
      </c>
      <c r="B47" s="55">
        <f t="shared" si="1"/>
        <v>41</v>
      </c>
      <c r="C47" s="91" t="s">
        <v>1069</v>
      </c>
      <c r="D47" s="107"/>
      <c r="E47" s="110"/>
      <c r="F47" s="107" t="s">
        <v>17</v>
      </c>
      <c r="G47" s="91" t="s">
        <v>169</v>
      </c>
      <c r="I47" s="90"/>
    </row>
    <row r="48" spans="1:9" x14ac:dyDescent="0.2">
      <c r="A48" s="615" t="s">
        <v>7</v>
      </c>
      <c r="B48" s="615"/>
      <c r="C48" s="615"/>
      <c r="D48" s="615"/>
      <c r="E48" s="615"/>
      <c r="F48" s="615"/>
      <c r="G48" s="615"/>
    </row>
    <row r="50" spans="1:10" x14ac:dyDescent="0.2">
      <c r="A50" s="637" t="s">
        <v>365</v>
      </c>
      <c r="B50" s="637"/>
      <c r="C50" s="637"/>
      <c r="D50" s="637"/>
      <c r="E50" s="637"/>
      <c r="F50" s="637"/>
      <c r="G50" s="637"/>
    </row>
    <row r="51" spans="1:10" x14ac:dyDescent="0.2">
      <c r="F51" s="1"/>
      <c r="I51" s="114"/>
    </row>
    <row r="52" spans="1:10" x14ac:dyDescent="0.2">
      <c r="D52" s="626"/>
      <c r="E52" s="626"/>
      <c r="F52" s="626"/>
      <c r="H52" s="627"/>
      <c r="I52" s="627"/>
    </row>
    <row r="53" spans="1:10" x14ac:dyDescent="0.2">
      <c r="A53" s="6" t="s">
        <v>10</v>
      </c>
      <c r="B53" s="6"/>
      <c r="D53" s="622" t="s">
        <v>12</v>
      </c>
      <c r="E53" s="622"/>
      <c r="F53" s="622"/>
      <c r="G53" s="6" t="s">
        <v>14</v>
      </c>
    </row>
    <row r="54" spans="1:10" x14ac:dyDescent="0.2">
      <c r="A54" s="1" t="s">
        <v>11</v>
      </c>
      <c r="D54" s="626" t="s">
        <v>13</v>
      </c>
      <c r="E54" s="626"/>
      <c r="F54" s="626"/>
      <c r="G54" s="1" t="s">
        <v>15</v>
      </c>
    </row>
    <row r="56" spans="1:10" x14ac:dyDescent="0.2">
      <c r="I56" s="114"/>
    </row>
    <row r="57" spans="1:10" x14ac:dyDescent="0.2">
      <c r="I57" s="627"/>
      <c r="J57" s="627"/>
    </row>
    <row r="58" spans="1:10" x14ac:dyDescent="0.2">
      <c r="J58" s="6"/>
    </row>
  </sheetData>
  <mergeCells count="15">
    <mergeCell ref="A1:G1"/>
    <mergeCell ref="A2:G2"/>
    <mergeCell ref="A3:G3"/>
    <mergeCell ref="B4:G4"/>
    <mergeCell ref="A5:B6"/>
    <mergeCell ref="C5:E5"/>
    <mergeCell ref="F5:F6"/>
    <mergeCell ref="G5:G6"/>
    <mergeCell ref="I57:J57"/>
    <mergeCell ref="A48:G48"/>
    <mergeCell ref="A50:G50"/>
    <mergeCell ref="D52:F52"/>
    <mergeCell ref="H52:I52"/>
    <mergeCell ref="D53:F53"/>
    <mergeCell ref="D54:F54"/>
  </mergeCells>
  <conditionalFormatting sqref="D7 D9 D15:D16 D26:D47">
    <cfRule type="cellIs" dxfId="25858" priority="400" operator="equal">
      <formula>"CATNES"</formula>
    </cfRule>
    <cfRule type="cellIs" dxfId="25857" priority="401" operator="equal">
      <formula>"FINANCE"</formula>
    </cfRule>
    <cfRule type="cellIs" dxfId="25856" priority="402" operator="equal">
      <formula>"ADMIN"</formula>
    </cfRule>
    <cfRule type="cellIs" dxfId="25855" priority="403" operator="equal">
      <formula>"ENG'G"</formula>
    </cfRule>
    <cfRule type="cellIs" dxfId="25854" priority="404" operator="equal">
      <formula>"BAC"</formula>
    </cfRule>
    <cfRule type="cellIs" dxfId="25853" priority="405" operator="equal">
      <formula>"BAC"</formula>
    </cfRule>
    <cfRule type="cellIs" dxfId="25852" priority="406" operator="equal">
      <formula>"OMS"</formula>
    </cfRule>
    <cfRule type="cellIs" dxfId="25851" priority="407" operator="equal">
      <formula>"BAC"</formula>
    </cfRule>
    <cfRule type="cellIs" dxfId="25850" priority="408" operator="equal">
      <formula>"OMS"</formula>
    </cfRule>
    <cfRule type="cellIs" dxfId="25849" priority="409" operator="equal">
      <formula>"BAC"</formula>
    </cfRule>
    <cfRule type="cellIs" dxfId="25848" priority="410" operator="equal">
      <formula>"OMS"</formula>
    </cfRule>
  </conditionalFormatting>
  <conditionalFormatting sqref="F7">
    <cfRule type="cellIs" dxfId="25847" priority="395" operator="equal">
      <formula>"MME"</formula>
    </cfRule>
    <cfRule type="cellIs" dxfId="25846" priority="396" operator="equal">
      <formula>"VMM"</formula>
    </cfRule>
    <cfRule type="cellIs" dxfId="25845" priority="397" operator="equal">
      <formula>"VEP"</formula>
    </cfRule>
    <cfRule type="cellIs" dxfId="25844" priority="398" operator="equal">
      <formula>"LFCP"</formula>
    </cfRule>
    <cfRule type="cellIs" dxfId="25843" priority="399" operator="equal">
      <formula>"BPB"</formula>
    </cfRule>
  </conditionalFormatting>
  <conditionalFormatting sqref="D22">
    <cfRule type="cellIs" dxfId="25842" priority="384" operator="equal">
      <formula>"CATNES"</formula>
    </cfRule>
    <cfRule type="cellIs" dxfId="25841" priority="385" operator="equal">
      <formula>"FINANCE"</formula>
    </cfRule>
    <cfRule type="cellIs" dxfId="25840" priority="386" operator="equal">
      <formula>"ADMIN"</formula>
    </cfRule>
    <cfRule type="cellIs" dxfId="25839" priority="387" operator="equal">
      <formula>"ENG'G"</formula>
    </cfRule>
    <cfRule type="cellIs" dxfId="25838" priority="388" operator="equal">
      <formula>"BAC"</formula>
    </cfRule>
    <cfRule type="cellIs" dxfId="25837" priority="389" operator="equal">
      <formula>"BAC"</formula>
    </cfRule>
    <cfRule type="cellIs" dxfId="25836" priority="390" operator="equal">
      <formula>"OMS"</formula>
    </cfRule>
    <cfRule type="cellIs" dxfId="25835" priority="391" operator="equal">
      <formula>"BAC"</formula>
    </cfRule>
    <cfRule type="cellIs" dxfId="25834" priority="392" operator="equal">
      <formula>"OMS"</formula>
    </cfRule>
    <cfRule type="cellIs" dxfId="25833" priority="393" operator="equal">
      <formula>"BAC"</formula>
    </cfRule>
    <cfRule type="cellIs" dxfId="25832" priority="394" operator="equal">
      <formula>"OMS"</formula>
    </cfRule>
  </conditionalFormatting>
  <conditionalFormatting sqref="D11">
    <cfRule type="cellIs" dxfId="25831" priority="373" operator="equal">
      <formula>"CATNES"</formula>
    </cfRule>
    <cfRule type="cellIs" dxfId="25830" priority="374" operator="equal">
      <formula>"FINANCE"</formula>
    </cfRule>
    <cfRule type="cellIs" dxfId="25829" priority="375" operator="equal">
      <formula>"ADMIN"</formula>
    </cfRule>
    <cfRule type="cellIs" dxfId="25828" priority="376" operator="equal">
      <formula>"ENG'G"</formula>
    </cfRule>
    <cfRule type="cellIs" dxfId="25827" priority="377" operator="equal">
      <formula>"BAC"</formula>
    </cfRule>
    <cfRule type="cellIs" dxfId="25826" priority="378" operator="equal">
      <formula>"BAC"</formula>
    </cfRule>
    <cfRule type="cellIs" dxfId="25825" priority="379" operator="equal">
      <formula>"OMS"</formula>
    </cfRule>
    <cfRule type="cellIs" dxfId="25824" priority="380" operator="equal">
      <formula>"BAC"</formula>
    </cfRule>
    <cfRule type="cellIs" dxfId="25823" priority="381" operator="equal">
      <formula>"OMS"</formula>
    </cfRule>
    <cfRule type="cellIs" dxfId="25822" priority="382" operator="equal">
      <formula>"BAC"</formula>
    </cfRule>
    <cfRule type="cellIs" dxfId="25821" priority="383" operator="equal">
      <formula>"OMS"</formula>
    </cfRule>
  </conditionalFormatting>
  <conditionalFormatting sqref="D13">
    <cfRule type="cellIs" dxfId="25820" priority="362" operator="equal">
      <formula>"CATNES"</formula>
    </cfRule>
    <cfRule type="cellIs" dxfId="25819" priority="363" operator="equal">
      <formula>"FINANCE"</formula>
    </cfRule>
    <cfRule type="cellIs" dxfId="25818" priority="364" operator="equal">
      <formula>"ADMIN"</formula>
    </cfRule>
    <cfRule type="cellIs" dxfId="25817" priority="365" operator="equal">
      <formula>"ENG'G"</formula>
    </cfRule>
    <cfRule type="cellIs" dxfId="25816" priority="366" operator="equal">
      <formula>"BAC"</formula>
    </cfRule>
    <cfRule type="cellIs" dxfId="25815" priority="367" operator="equal">
      <formula>"BAC"</formula>
    </cfRule>
    <cfRule type="cellIs" dxfId="25814" priority="368" operator="equal">
      <formula>"OMS"</formula>
    </cfRule>
    <cfRule type="cellIs" dxfId="25813" priority="369" operator="equal">
      <formula>"BAC"</formula>
    </cfRule>
    <cfRule type="cellIs" dxfId="25812" priority="370" operator="equal">
      <formula>"OMS"</formula>
    </cfRule>
    <cfRule type="cellIs" dxfId="25811" priority="371" operator="equal">
      <formula>"BAC"</formula>
    </cfRule>
    <cfRule type="cellIs" dxfId="25810" priority="372" operator="equal">
      <formula>"OMS"</formula>
    </cfRule>
  </conditionalFormatting>
  <conditionalFormatting sqref="D24">
    <cfRule type="cellIs" dxfId="25809" priority="307" operator="equal">
      <formula>"CATNES"</formula>
    </cfRule>
    <cfRule type="cellIs" dxfId="25808" priority="308" operator="equal">
      <formula>"FINANCE"</formula>
    </cfRule>
    <cfRule type="cellIs" dxfId="25807" priority="309" operator="equal">
      <formula>"ADMIN"</formula>
    </cfRule>
    <cfRule type="cellIs" dxfId="25806" priority="310" operator="equal">
      <formula>"ENG'G"</formula>
    </cfRule>
    <cfRule type="cellIs" dxfId="25805" priority="311" operator="equal">
      <formula>"BAC"</formula>
    </cfRule>
    <cfRule type="cellIs" dxfId="25804" priority="312" operator="equal">
      <formula>"BAC"</formula>
    </cfRule>
    <cfRule type="cellIs" dxfId="25803" priority="313" operator="equal">
      <formula>"OMS"</formula>
    </cfRule>
    <cfRule type="cellIs" dxfId="25802" priority="314" operator="equal">
      <formula>"BAC"</formula>
    </cfRule>
    <cfRule type="cellIs" dxfId="25801" priority="315" operator="equal">
      <formula>"OMS"</formula>
    </cfRule>
    <cfRule type="cellIs" dxfId="25800" priority="316" operator="equal">
      <formula>"BAC"</formula>
    </cfRule>
    <cfRule type="cellIs" dxfId="25799" priority="317" operator="equal">
      <formula>"OMS"</formula>
    </cfRule>
  </conditionalFormatting>
  <conditionalFormatting sqref="D19">
    <cfRule type="cellIs" dxfId="25798" priority="351" operator="equal">
      <formula>"CATNES"</formula>
    </cfRule>
    <cfRule type="cellIs" dxfId="25797" priority="352" operator="equal">
      <formula>"FINANCE"</formula>
    </cfRule>
    <cfRule type="cellIs" dxfId="25796" priority="353" operator="equal">
      <formula>"ADMIN"</formula>
    </cfRule>
    <cfRule type="cellIs" dxfId="25795" priority="354" operator="equal">
      <formula>"ENG'G"</formula>
    </cfRule>
    <cfRule type="cellIs" dxfId="25794" priority="355" operator="equal">
      <formula>"BAC"</formula>
    </cfRule>
    <cfRule type="cellIs" dxfId="25793" priority="356" operator="equal">
      <formula>"BAC"</formula>
    </cfRule>
    <cfRule type="cellIs" dxfId="25792" priority="357" operator="equal">
      <formula>"OMS"</formula>
    </cfRule>
    <cfRule type="cellIs" dxfId="25791" priority="358" operator="equal">
      <formula>"BAC"</formula>
    </cfRule>
    <cfRule type="cellIs" dxfId="25790" priority="359" operator="equal">
      <formula>"OMS"</formula>
    </cfRule>
    <cfRule type="cellIs" dxfId="25789" priority="360" operator="equal">
      <formula>"BAC"</formula>
    </cfRule>
    <cfRule type="cellIs" dxfId="25788" priority="361" operator="equal">
      <formula>"OMS"</formula>
    </cfRule>
  </conditionalFormatting>
  <conditionalFormatting sqref="D20">
    <cfRule type="cellIs" dxfId="25787" priority="340" operator="equal">
      <formula>"CATNES"</formula>
    </cfRule>
    <cfRule type="cellIs" dxfId="25786" priority="341" operator="equal">
      <formula>"FINANCE"</formula>
    </cfRule>
    <cfRule type="cellIs" dxfId="25785" priority="342" operator="equal">
      <formula>"ADMIN"</formula>
    </cfRule>
    <cfRule type="cellIs" dxfId="25784" priority="343" operator="equal">
      <formula>"ENG'G"</formula>
    </cfRule>
    <cfRule type="cellIs" dxfId="25783" priority="344" operator="equal">
      <formula>"BAC"</formula>
    </cfRule>
    <cfRule type="cellIs" dxfId="25782" priority="345" operator="equal">
      <formula>"BAC"</formula>
    </cfRule>
    <cfRule type="cellIs" dxfId="25781" priority="346" operator="equal">
      <formula>"OMS"</formula>
    </cfRule>
    <cfRule type="cellIs" dxfId="25780" priority="347" operator="equal">
      <formula>"BAC"</formula>
    </cfRule>
    <cfRule type="cellIs" dxfId="25779" priority="348" operator="equal">
      <formula>"OMS"</formula>
    </cfRule>
    <cfRule type="cellIs" dxfId="25778" priority="349" operator="equal">
      <formula>"BAC"</formula>
    </cfRule>
    <cfRule type="cellIs" dxfId="25777" priority="350" operator="equal">
      <formula>"OMS"</formula>
    </cfRule>
  </conditionalFormatting>
  <conditionalFormatting sqref="D21">
    <cfRule type="cellIs" dxfId="25776" priority="329" operator="equal">
      <formula>"CATNES"</formula>
    </cfRule>
    <cfRule type="cellIs" dxfId="25775" priority="330" operator="equal">
      <formula>"FINANCE"</formula>
    </cfRule>
    <cfRule type="cellIs" dxfId="25774" priority="331" operator="equal">
      <formula>"ADMIN"</formula>
    </cfRule>
    <cfRule type="cellIs" dxfId="25773" priority="332" operator="equal">
      <formula>"ENG'G"</formula>
    </cfRule>
    <cfRule type="cellIs" dxfId="25772" priority="333" operator="equal">
      <formula>"BAC"</formula>
    </cfRule>
    <cfRule type="cellIs" dxfId="25771" priority="334" operator="equal">
      <formula>"BAC"</formula>
    </cfRule>
    <cfRule type="cellIs" dxfId="25770" priority="335" operator="equal">
      <formula>"OMS"</formula>
    </cfRule>
    <cfRule type="cellIs" dxfId="25769" priority="336" operator="equal">
      <formula>"BAC"</formula>
    </cfRule>
    <cfRule type="cellIs" dxfId="25768" priority="337" operator="equal">
      <formula>"OMS"</formula>
    </cfRule>
    <cfRule type="cellIs" dxfId="25767" priority="338" operator="equal">
      <formula>"BAC"</formula>
    </cfRule>
    <cfRule type="cellIs" dxfId="25766" priority="339" operator="equal">
      <formula>"OMS"</formula>
    </cfRule>
  </conditionalFormatting>
  <conditionalFormatting sqref="D23">
    <cfRule type="cellIs" dxfId="25765" priority="318" operator="equal">
      <formula>"CATNES"</formula>
    </cfRule>
    <cfRule type="cellIs" dxfId="25764" priority="319" operator="equal">
      <formula>"FINANCE"</formula>
    </cfRule>
    <cfRule type="cellIs" dxfId="25763" priority="320" operator="equal">
      <formula>"ADMIN"</formula>
    </cfRule>
    <cfRule type="cellIs" dxfId="25762" priority="321" operator="equal">
      <formula>"ENG'G"</formula>
    </cfRule>
    <cfRule type="cellIs" dxfId="25761" priority="322" operator="equal">
      <formula>"BAC"</formula>
    </cfRule>
    <cfRule type="cellIs" dxfId="25760" priority="323" operator="equal">
      <formula>"BAC"</formula>
    </cfRule>
    <cfRule type="cellIs" dxfId="25759" priority="324" operator="equal">
      <formula>"OMS"</formula>
    </cfRule>
    <cfRule type="cellIs" dxfId="25758" priority="325" operator="equal">
      <formula>"BAC"</formula>
    </cfRule>
    <cfRule type="cellIs" dxfId="25757" priority="326" operator="equal">
      <formula>"OMS"</formula>
    </cfRule>
    <cfRule type="cellIs" dxfId="25756" priority="327" operator="equal">
      <formula>"BAC"</formula>
    </cfRule>
    <cfRule type="cellIs" dxfId="25755" priority="328" operator="equal">
      <formula>"OMS"</formula>
    </cfRule>
  </conditionalFormatting>
  <conditionalFormatting sqref="D25">
    <cfRule type="cellIs" dxfId="25754" priority="296" operator="equal">
      <formula>"CATNES"</formula>
    </cfRule>
    <cfRule type="cellIs" dxfId="25753" priority="297" operator="equal">
      <formula>"FINANCE"</formula>
    </cfRule>
    <cfRule type="cellIs" dxfId="25752" priority="298" operator="equal">
      <formula>"ADMIN"</formula>
    </cfRule>
    <cfRule type="cellIs" dxfId="25751" priority="299" operator="equal">
      <formula>"ENG'G"</formula>
    </cfRule>
    <cfRule type="cellIs" dxfId="25750" priority="300" operator="equal">
      <formula>"BAC"</formula>
    </cfRule>
    <cfRule type="cellIs" dxfId="25749" priority="301" operator="equal">
      <formula>"BAC"</formula>
    </cfRule>
    <cfRule type="cellIs" dxfId="25748" priority="302" operator="equal">
      <formula>"OMS"</formula>
    </cfRule>
    <cfRule type="cellIs" dxfId="25747" priority="303" operator="equal">
      <formula>"BAC"</formula>
    </cfRule>
    <cfRule type="cellIs" dxfId="25746" priority="304" operator="equal">
      <formula>"OMS"</formula>
    </cfRule>
    <cfRule type="cellIs" dxfId="25745" priority="305" operator="equal">
      <formula>"BAC"</formula>
    </cfRule>
    <cfRule type="cellIs" dxfId="25744" priority="306" operator="equal">
      <formula>"OMS"</formula>
    </cfRule>
  </conditionalFormatting>
  <conditionalFormatting sqref="D12">
    <cfRule type="cellIs" dxfId="25743" priority="280" operator="equal">
      <formula>"CATNES"</formula>
    </cfRule>
    <cfRule type="cellIs" dxfId="25742" priority="281" operator="equal">
      <formula>"FINANCE"</formula>
    </cfRule>
    <cfRule type="cellIs" dxfId="25741" priority="282" operator="equal">
      <formula>"ADMIN"</formula>
    </cfRule>
    <cfRule type="cellIs" dxfId="25740" priority="283" operator="equal">
      <formula>"ENG'G"</formula>
    </cfRule>
    <cfRule type="cellIs" dxfId="25739" priority="284" operator="equal">
      <formula>"BAC"</formula>
    </cfRule>
    <cfRule type="cellIs" dxfId="25738" priority="285" operator="equal">
      <formula>"BAC"</formula>
    </cfRule>
    <cfRule type="cellIs" dxfId="25737" priority="286" operator="equal">
      <formula>"OMS"</formula>
    </cfRule>
    <cfRule type="cellIs" dxfId="25736" priority="287" operator="equal">
      <formula>"BAC"</formula>
    </cfRule>
    <cfRule type="cellIs" dxfId="25735" priority="288" operator="equal">
      <formula>"OMS"</formula>
    </cfRule>
    <cfRule type="cellIs" dxfId="25734" priority="289" operator="equal">
      <formula>"BAC"</formula>
    </cfRule>
    <cfRule type="cellIs" dxfId="25733" priority="290" operator="equal">
      <formula>"OMS"</formula>
    </cfRule>
  </conditionalFormatting>
  <conditionalFormatting sqref="D8">
    <cfRule type="cellIs" dxfId="25732" priority="269" operator="equal">
      <formula>"CATNES"</formula>
    </cfRule>
    <cfRule type="cellIs" dxfId="25731" priority="270" operator="equal">
      <formula>"FINANCE"</formula>
    </cfRule>
    <cfRule type="cellIs" dxfId="25730" priority="271" operator="equal">
      <formula>"ADMIN"</formula>
    </cfRule>
    <cfRule type="cellIs" dxfId="25729" priority="272" operator="equal">
      <formula>"ENG'G"</formula>
    </cfRule>
    <cfRule type="cellIs" dxfId="25728" priority="273" operator="equal">
      <formula>"BAC"</formula>
    </cfRule>
    <cfRule type="cellIs" dxfId="25727" priority="274" operator="equal">
      <formula>"BAC"</formula>
    </cfRule>
    <cfRule type="cellIs" dxfId="25726" priority="275" operator="equal">
      <formula>"OMS"</formula>
    </cfRule>
    <cfRule type="cellIs" dxfId="25725" priority="276" operator="equal">
      <formula>"BAC"</formula>
    </cfRule>
    <cfRule type="cellIs" dxfId="25724" priority="277" operator="equal">
      <formula>"OMS"</formula>
    </cfRule>
    <cfRule type="cellIs" dxfId="25723" priority="278" operator="equal">
      <formula>"BAC"</formula>
    </cfRule>
    <cfRule type="cellIs" dxfId="25722" priority="279" operator="equal">
      <formula>"OMS"</formula>
    </cfRule>
  </conditionalFormatting>
  <conditionalFormatting sqref="D10">
    <cfRule type="cellIs" dxfId="25721" priority="258" operator="equal">
      <formula>"CATNES"</formula>
    </cfRule>
    <cfRule type="cellIs" dxfId="25720" priority="259" operator="equal">
      <formula>"FINANCE"</formula>
    </cfRule>
    <cfRule type="cellIs" dxfId="25719" priority="260" operator="equal">
      <formula>"ADMIN"</formula>
    </cfRule>
    <cfRule type="cellIs" dxfId="25718" priority="261" operator="equal">
      <formula>"ENG'G"</formula>
    </cfRule>
    <cfRule type="cellIs" dxfId="25717" priority="262" operator="equal">
      <formula>"BAC"</formula>
    </cfRule>
    <cfRule type="cellIs" dxfId="25716" priority="263" operator="equal">
      <formula>"BAC"</formula>
    </cfRule>
    <cfRule type="cellIs" dxfId="25715" priority="264" operator="equal">
      <formula>"OMS"</formula>
    </cfRule>
    <cfRule type="cellIs" dxfId="25714" priority="265" operator="equal">
      <formula>"BAC"</formula>
    </cfRule>
    <cfRule type="cellIs" dxfId="25713" priority="266" operator="equal">
      <formula>"OMS"</formula>
    </cfRule>
    <cfRule type="cellIs" dxfId="25712" priority="267" operator="equal">
      <formula>"BAC"</formula>
    </cfRule>
    <cfRule type="cellIs" dxfId="25711" priority="268" operator="equal">
      <formula>"OMS"</formula>
    </cfRule>
  </conditionalFormatting>
  <conditionalFormatting sqref="D14">
    <cfRule type="cellIs" dxfId="25710" priority="247" operator="equal">
      <formula>"CATNES"</formula>
    </cfRule>
    <cfRule type="cellIs" dxfId="25709" priority="248" operator="equal">
      <formula>"FINANCE"</formula>
    </cfRule>
    <cfRule type="cellIs" dxfId="25708" priority="249" operator="equal">
      <formula>"ADMIN"</formula>
    </cfRule>
    <cfRule type="cellIs" dxfId="25707" priority="250" operator="equal">
      <formula>"ENG'G"</formula>
    </cfRule>
    <cfRule type="cellIs" dxfId="25706" priority="251" operator="equal">
      <formula>"BAC"</formula>
    </cfRule>
    <cfRule type="cellIs" dxfId="25705" priority="252" operator="equal">
      <formula>"BAC"</formula>
    </cfRule>
    <cfRule type="cellIs" dxfId="25704" priority="253" operator="equal">
      <formula>"OMS"</formula>
    </cfRule>
    <cfRule type="cellIs" dxfId="25703" priority="254" operator="equal">
      <formula>"BAC"</formula>
    </cfRule>
    <cfRule type="cellIs" dxfId="25702" priority="255" operator="equal">
      <formula>"OMS"</formula>
    </cfRule>
    <cfRule type="cellIs" dxfId="25701" priority="256" operator="equal">
      <formula>"BAC"</formula>
    </cfRule>
    <cfRule type="cellIs" dxfId="25700" priority="257" operator="equal">
      <formula>"OMS"</formula>
    </cfRule>
  </conditionalFormatting>
  <conditionalFormatting sqref="D17:D18">
    <cfRule type="cellIs" dxfId="25699" priority="236" operator="equal">
      <formula>"CATNES"</formula>
    </cfRule>
    <cfRule type="cellIs" dxfId="25698" priority="237" operator="equal">
      <formula>"FINANCE"</formula>
    </cfRule>
    <cfRule type="cellIs" dxfId="25697" priority="238" operator="equal">
      <formula>"ADMIN"</formula>
    </cfRule>
    <cfRule type="cellIs" dxfId="25696" priority="239" operator="equal">
      <formula>"ENG'G"</formula>
    </cfRule>
    <cfRule type="cellIs" dxfId="25695" priority="240" operator="equal">
      <formula>"BAC"</formula>
    </cfRule>
    <cfRule type="cellIs" dxfId="25694" priority="241" operator="equal">
      <formula>"BAC"</formula>
    </cfRule>
    <cfRule type="cellIs" dxfId="25693" priority="242" operator="equal">
      <formula>"OMS"</formula>
    </cfRule>
    <cfRule type="cellIs" dxfId="25692" priority="243" operator="equal">
      <formula>"BAC"</formula>
    </cfRule>
    <cfRule type="cellIs" dxfId="25691" priority="244" operator="equal">
      <formula>"OMS"</formula>
    </cfRule>
    <cfRule type="cellIs" dxfId="25690" priority="245" operator="equal">
      <formula>"BAC"</formula>
    </cfRule>
    <cfRule type="cellIs" dxfId="25689" priority="246" operator="equal">
      <formula>"OMS"</formula>
    </cfRule>
  </conditionalFormatting>
  <conditionalFormatting sqref="F8">
    <cfRule type="cellIs" dxfId="25688" priority="91" operator="equal">
      <formula>"MME"</formula>
    </cfRule>
    <cfRule type="cellIs" dxfId="25687" priority="92" operator="equal">
      <formula>"VMM"</formula>
    </cfRule>
    <cfRule type="cellIs" dxfId="25686" priority="93" operator="equal">
      <formula>"VEP"</formula>
    </cfRule>
    <cfRule type="cellIs" dxfId="25685" priority="94" operator="equal">
      <formula>"LFCP"</formula>
    </cfRule>
    <cfRule type="cellIs" dxfId="25684" priority="95" operator="equal">
      <formula>"BPB"</formula>
    </cfRule>
  </conditionalFormatting>
  <conditionalFormatting sqref="F9:F13">
    <cfRule type="cellIs" dxfId="25683" priority="86" operator="equal">
      <formula>"MME"</formula>
    </cfRule>
    <cfRule type="cellIs" dxfId="25682" priority="87" operator="equal">
      <formula>"VMM"</formula>
    </cfRule>
    <cfRule type="cellIs" dxfId="25681" priority="88" operator="equal">
      <formula>"VEP"</formula>
    </cfRule>
    <cfRule type="cellIs" dxfId="25680" priority="89" operator="equal">
      <formula>"LFCP"</formula>
    </cfRule>
    <cfRule type="cellIs" dxfId="25679" priority="90" operator="equal">
      <formula>"BPB"</formula>
    </cfRule>
  </conditionalFormatting>
  <conditionalFormatting sqref="F14">
    <cfRule type="cellIs" dxfId="25678" priority="81" operator="equal">
      <formula>"MME"</formula>
    </cfRule>
    <cfRule type="cellIs" dxfId="25677" priority="82" operator="equal">
      <formula>"VMM"</formula>
    </cfRule>
    <cfRule type="cellIs" dxfId="25676" priority="83" operator="equal">
      <formula>"VEP"</formula>
    </cfRule>
    <cfRule type="cellIs" dxfId="25675" priority="84" operator="equal">
      <formula>"LFCP"</formula>
    </cfRule>
    <cfRule type="cellIs" dxfId="25674" priority="85" operator="equal">
      <formula>"BPB"</formula>
    </cfRule>
  </conditionalFormatting>
  <conditionalFormatting sqref="F15">
    <cfRule type="cellIs" dxfId="25673" priority="76" operator="equal">
      <formula>"MME"</formula>
    </cfRule>
    <cfRule type="cellIs" dxfId="25672" priority="77" operator="equal">
      <formula>"VMM"</formula>
    </cfRule>
    <cfRule type="cellIs" dxfId="25671" priority="78" operator="equal">
      <formula>"VEP"</formula>
    </cfRule>
    <cfRule type="cellIs" dxfId="25670" priority="79" operator="equal">
      <formula>"LFCP"</formula>
    </cfRule>
    <cfRule type="cellIs" dxfId="25669" priority="80" operator="equal">
      <formula>"BPB"</formula>
    </cfRule>
  </conditionalFormatting>
  <conditionalFormatting sqref="F16">
    <cfRule type="cellIs" dxfId="25668" priority="71" operator="equal">
      <formula>"MME"</formula>
    </cfRule>
    <cfRule type="cellIs" dxfId="25667" priority="72" operator="equal">
      <formula>"VMM"</formula>
    </cfRule>
    <cfRule type="cellIs" dxfId="25666" priority="73" operator="equal">
      <formula>"VEP"</formula>
    </cfRule>
    <cfRule type="cellIs" dxfId="25665" priority="74" operator="equal">
      <formula>"LFCP"</formula>
    </cfRule>
    <cfRule type="cellIs" dxfId="25664" priority="75" operator="equal">
      <formula>"BPB"</formula>
    </cfRule>
  </conditionalFormatting>
  <conditionalFormatting sqref="F17">
    <cfRule type="cellIs" dxfId="25663" priority="66" operator="equal">
      <formula>"MME"</formula>
    </cfRule>
    <cfRule type="cellIs" dxfId="25662" priority="67" operator="equal">
      <formula>"VMM"</formula>
    </cfRule>
    <cfRule type="cellIs" dxfId="25661" priority="68" operator="equal">
      <formula>"VEP"</formula>
    </cfRule>
    <cfRule type="cellIs" dxfId="25660" priority="69" operator="equal">
      <formula>"LFCP"</formula>
    </cfRule>
    <cfRule type="cellIs" dxfId="25659" priority="70" operator="equal">
      <formula>"BPB"</formula>
    </cfRule>
  </conditionalFormatting>
  <conditionalFormatting sqref="F18:F19">
    <cfRule type="cellIs" dxfId="25658" priority="61" operator="equal">
      <formula>"MME"</formula>
    </cfRule>
    <cfRule type="cellIs" dxfId="25657" priority="62" operator="equal">
      <formula>"VMM"</formula>
    </cfRule>
    <cfRule type="cellIs" dxfId="25656" priority="63" operator="equal">
      <formula>"VEP"</formula>
    </cfRule>
    <cfRule type="cellIs" dxfId="25655" priority="64" operator="equal">
      <formula>"LFCP"</formula>
    </cfRule>
    <cfRule type="cellIs" dxfId="25654" priority="65" operator="equal">
      <formula>"BPB"</formula>
    </cfRule>
  </conditionalFormatting>
  <conditionalFormatting sqref="F20:F21">
    <cfRule type="cellIs" dxfId="25653" priority="56" operator="equal">
      <formula>"MME"</formula>
    </cfRule>
    <cfRule type="cellIs" dxfId="25652" priority="57" operator="equal">
      <formula>"VMM"</formula>
    </cfRule>
    <cfRule type="cellIs" dxfId="25651" priority="58" operator="equal">
      <formula>"VEP"</formula>
    </cfRule>
    <cfRule type="cellIs" dxfId="25650" priority="59" operator="equal">
      <formula>"LFCP"</formula>
    </cfRule>
    <cfRule type="cellIs" dxfId="25649" priority="60" operator="equal">
      <formula>"BPB"</formula>
    </cfRule>
  </conditionalFormatting>
  <conditionalFormatting sqref="F22">
    <cfRule type="cellIs" dxfId="25648" priority="51" operator="equal">
      <formula>"MME"</formula>
    </cfRule>
    <cfRule type="cellIs" dxfId="25647" priority="52" operator="equal">
      <formula>"VMM"</formula>
    </cfRule>
    <cfRule type="cellIs" dxfId="25646" priority="53" operator="equal">
      <formula>"VEP"</formula>
    </cfRule>
    <cfRule type="cellIs" dxfId="25645" priority="54" operator="equal">
      <formula>"LFCP"</formula>
    </cfRule>
    <cfRule type="cellIs" dxfId="25644" priority="55" operator="equal">
      <formula>"BPB"</formula>
    </cfRule>
  </conditionalFormatting>
  <conditionalFormatting sqref="F23">
    <cfRule type="cellIs" dxfId="25643" priority="46" operator="equal">
      <formula>"MME"</formula>
    </cfRule>
    <cfRule type="cellIs" dxfId="25642" priority="47" operator="equal">
      <formula>"VMM"</formula>
    </cfRule>
    <cfRule type="cellIs" dxfId="25641" priority="48" operator="equal">
      <formula>"VEP"</formula>
    </cfRule>
    <cfRule type="cellIs" dxfId="25640" priority="49" operator="equal">
      <formula>"LFCP"</formula>
    </cfRule>
    <cfRule type="cellIs" dxfId="25639" priority="50" operator="equal">
      <formula>"BPB"</formula>
    </cfRule>
  </conditionalFormatting>
  <conditionalFormatting sqref="F24">
    <cfRule type="cellIs" dxfId="25638" priority="41" operator="equal">
      <formula>"MME"</formula>
    </cfRule>
    <cfRule type="cellIs" dxfId="25637" priority="42" operator="equal">
      <formula>"VMM"</formula>
    </cfRule>
    <cfRule type="cellIs" dxfId="25636" priority="43" operator="equal">
      <formula>"VEP"</formula>
    </cfRule>
    <cfRule type="cellIs" dxfId="25635" priority="44" operator="equal">
      <formula>"LFCP"</formula>
    </cfRule>
    <cfRule type="cellIs" dxfId="25634" priority="45" operator="equal">
      <formula>"BPB"</formula>
    </cfRule>
  </conditionalFormatting>
  <conditionalFormatting sqref="F25:F27">
    <cfRule type="cellIs" dxfId="25633" priority="36" operator="equal">
      <formula>"MME"</formula>
    </cfRule>
    <cfRule type="cellIs" dxfId="25632" priority="37" operator="equal">
      <formula>"VMM"</formula>
    </cfRule>
    <cfRule type="cellIs" dxfId="25631" priority="38" operator="equal">
      <formula>"VEP"</formula>
    </cfRule>
    <cfRule type="cellIs" dxfId="25630" priority="39" operator="equal">
      <formula>"LFCP"</formula>
    </cfRule>
    <cfRule type="cellIs" dxfId="25629" priority="40" operator="equal">
      <formula>"BPB"</formula>
    </cfRule>
  </conditionalFormatting>
  <conditionalFormatting sqref="F28:F29">
    <cfRule type="cellIs" dxfId="25628" priority="31" operator="equal">
      <formula>"MME"</formula>
    </cfRule>
    <cfRule type="cellIs" dxfId="25627" priority="32" operator="equal">
      <formula>"VMM"</formula>
    </cfRule>
    <cfRule type="cellIs" dxfId="25626" priority="33" operator="equal">
      <formula>"VEP"</formula>
    </cfRule>
    <cfRule type="cellIs" dxfId="25625" priority="34" operator="equal">
      <formula>"LFCP"</formula>
    </cfRule>
    <cfRule type="cellIs" dxfId="25624" priority="35" operator="equal">
      <formula>"BPB"</formula>
    </cfRule>
  </conditionalFormatting>
  <conditionalFormatting sqref="F30:F38">
    <cfRule type="cellIs" dxfId="25623" priority="26" operator="equal">
      <formula>"MME"</formula>
    </cfRule>
    <cfRule type="cellIs" dxfId="25622" priority="27" operator="equal">
      <formula>"VMM"</formula>
    </cfRule>
    <cfRule type="cellIs" dxfId="25621" priority="28" operator="equal">
      <formula>"VEP"</formula>
    </cfRule>
    <cfRule type="cellIs" dxfId="25620" priority="29" operator="equal">
      <formula>"LFCP"</formula>
    </cfRule>
    <cfRule type="cellIs" dxfId="25619" priority="30" operator="equal">
      <formula>"BPB"</formula>
    </cfRule>
  </conditionalFormatting>
  <conditionalFormatting sqref="F45">
    <cfRule type="cellIs" dxfId="25618" priority="21" operator="equal">
      <formula>"MME"</formula>
    </cfRule>
    <cfRule type="cellIs" dxfId="25617" priority="22" operator="equal">
      <formula>"VMM"</formula>
    </cfRule>
    <cfRule type="cellIs" dxfId="25616" priority="23" operator="equal">
      <formula>"VEP"</formula>
    </cfRule>
    <cfRule type="cellIs" dxfId="25615" priority="24" operator="equal">
      <formula>"LFCP"</formula>
    </cfRule>
    <cfRule type="cellIs" dxfId="25614" priority="25" operator="equal">
      <formula>"BPB"</formula>
    </cfRule>
  </conditionalFormatting>
  <conditionalFormatting sqref="F39:F41">
    <cfRule type="cellIs" dxfId="25613" priority="16" operator="equal">
      <formula>"MME"</formula>
    </cfRule>
    <cfRule type="cellIs" dxfId="25612" priority="17" operator="equal">
      <formula>"VMM"</formula>
    </cfRule>
    <cfRule type="cellIs" dxfId="25611" priority="18" operator="equal">
      <formula>"VEP"</formula>
    </cfRule>
    <cfRule type="cellIs" dxfId="25610" priority="19" operator="equal">
      <formula>"LFCP"</formula>
    </cfRule>
    <cfRule type="cellIs" dxfId="25609" priority="20" operator="equal">
      <formula>"BPB"</formula>
    </cfRule>
  </conditionalFormatting>
  <conditionalFormatting sqref="F42:F44">
    <cfRule type="cellIs" dxfId="25608" priority="11" operator="equal">
      <formula>"MME"</formula>
    </cfRule>
    <cfRule type="cellIs" dxfId="25607" priority="12" operator="equal">
      <formula>"VMM"</formula>
    </cfRule>
    <cfRule type="cellIs" dxfId="25606" priority="13" operator="equal">
      <formula>"VEP"</formula>
    </cfRule>
    <cfRule type="cellIs" dxfId="25605" priority="14" operator="equal">
      <formula>"LFCP"</formula>
    </cfRule>
    <cfRule type="cellIs" dxfId="25604" priority="15" operator="equal">
      <formula>"BPB"</formula>
    </cfRule>
  </conditionalFormatting>
  <conditionalFormatting sqref="F46">
    <cfRule type="cellIs" dxfId="25603" priority="6" operator="equal">
      <formula>"MME"</formula>
    </cfRule>
    <cfRule type="cellIs" dxfId="25602" priority="7" operator="equal">
      <formula>"VMM"</formula>
    </cfRule>
    <cfRule type="cellIs" dxfId="25601" priority="8" operator="equal">
      <formula>"VEP"</formula>
    </cfRule>
    <cfRule type="cellIs" dxfId="25600" priority="9" operator="equal">
      <formula>"LFCP"</formula>
    </cfRule>
    <cfRule type="cellIs" dxfId="25599" priority="10" operator="equal">
      <formula>"BPB"</formula>
    </cfRule>
  </conditionalFormatting>
  <conditionalFormatting sqref="F47">
    <cfRule type="cellIs" dxfId="25598" priority="1" operator="equal">
      <formula>"MME"</formula>
    </cfRule>
    <cfRule type="cellIs" dxfId="25597" priority="2" operator="equal">
      <formula>"VMM"</formula>
    </cfRule>
    <cfRule type="cellIs" dxfId="25596" priority="3" operator="equal">
      <formula>"VEP"</formula>
    </cfRule>
    <cfRule type="cellIs" dxfId="25595" priority="4" operator="equal">
      <formula>"LFCP"</formula>
    </cfRule>
    <cfRule type="cellIs" dxfId="2559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5"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04EC29C-EC46-4B42-A9EC-A009A78A0171}">
          <x14:formula1>
            <xm:f>DropdownLIST!$A$11:$A$17</xm:f>
          </x14:formula1>
          <xm:sqref>D7:D47</xm:sqref>
        </x14:dataValidation>
        <x14:dataValidation type="list" allowBlank="1" showInputMessage="1" showErrorMessage="1" xr:uid="{7A7F6A8E-6877-490B-9FED-86EF042A5C01}">
          <x14:formula1>
            <xm:f>DropdownLIST!$A$2:$A$7</xm:f>
          </x14:formula1>
          <xm:sqref>F7:F47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1A3B-4E68-4BAF-A7CF-3C7D443D3836}">
  <sheetPr codeName="Sheet17">
    <pageSetUpPr fitToPage="1"/>
  </sheetPr>
  <dimension ref="A1:J81"/>
  <sheetViews>
    <sheetView topLeftCell="A12" zoomScale="115" zoomScaleNormal="11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19"/>
    <col min="7" max="7" width="23.25" style="1" customWidth="1"/>
    <col min="8" max="16384" width="9" style="1"/>
  </cols>
  <sheetData>
    <row r="1" spans="1:9" ht="15.75" x14ac:dyDescent="0.2">
      <c r="A1" s="620" t="s">
        <v>0</v>
      </c>
      <c r="B1" s="620"/>
      <c r="C1" s="620"/>
      <c r="D1" s="620"/>
      <c r="E1" s="620"/>
      <c r="F1" s="620"/>
      <c r="G1" s="620"/>
    </row>
    <row r="2" spans="1:9" x14ac:dyDescent="0.2">
      <c r="A2" s="621">
        <v>45680</v>
      </c>
      <c r="B2" s="621"/>
      <c r="C2" s="621"/>
      <c r="D2" s="621"/>
      <c r="E2" s="621"/>
      <c r="F2" s="621"/>
      <c r="G2" s="621"/>
    </row>
    <row r="3" spans="1:9" x14ac:dyDescent="0.2">
      <c r="A3" s="622" t="str">
        <f>TEXT(A2,"DDDD")</f>
        <v>Thursday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x14ac:dyDescent="0.2">
      <c r="A7" s="54">
        <f>A2</f>
        <v>45680</v>
      </c>
      <c r="B7" s="55">
        <v>1</v>
      </c>
      <c r="C7" s="91" t="s">
        <v>1070</v>
      </c>
      <c r="D7" s="107"/>
      <c r="E7" s="108"/>
      <c r="F7" s="107" t="s">
        <v>17</v>
      </c>
      <c r="G7" s="91" t="s">
        <v>140</v>
      </c>
    </row>
    <row r="8" spans="1:9" s="57" customFormat="1" ht="57" x14ac:dyDescent="0.2">
      <c r="A8" s="54">
        <f>A7</f>
        <v>45680</v>
      </c>
      <c r="B8" s="55">
        <f>B7+1</f>
        <v>2</v>
      </c>
      <c r="C8" s="91" t="s">
        <v>1071</v>
      </c>
      <c r="D8" s="107"/>
      <c r="E8" s="108"/>
      <c r="F8" s="107" t="s">
        <v>17</v>
      </c>
      <c r="G8" s="91" t="s">
        <v>140</v>
      </c>
    </row>
    <row r="9" spans="1:9" s="57" customFormat="1" ht="28.5" x14ac:dyDescent="0.2">
      <c r="A9" s="54">
        <f t="shared" ref="A9:A70" si="0">A8</f>
        <v>45680</v>
      </c>
      <c r="B9" s="55">
        <f t="shared" ref="B9:B70" si="1">B8+1</f>
        <v>3</v>
      </c>
      <c r="C9" s="91" t="s">
        <v>1072</v>
      </c>
      <c r="D9" s="107"/>
      <c r="E9" s="108"/>
      <c r="F9" s="107" t="s">
        <v>17</v>
      </c>
      <c r="G9" s="91" t="s">
        <v>140</v>
      </c>
    </row>
    <row r="10" spans="1:9" s="57" customFormat="1" x14ac:dyDescent="0.2">
      <c r="A10" s="54">
        <f t="shared" si="0"/>
        <v>45680</v>
      </c>
      <c r="B10" s="55">
        <f t="shared" si="1"/>
        <v>4</v>
      </c>
      <c r="C10" s="91" t="s">
        <v>1073</v>
      </c>
      <c r="D10" s="107"/>
      <c r="E10" s="108"/>
      <c r="F10" s="107" t="s">
        <v>17</v>
      </c>
      <c r="G10" s="91" t="s">
        <v>140</v>
      </c>
    </row>
    <row r="11" spans="1:9" s="57" customFormat="1" ht="114.75" x14ac:dyDescent="0.2">
      <c r="A11" s="54">
        <f t="shared" si="0"/>
        <v>45680</v>
      </c>
      <c r="B11" s="55">
        <f t="shared" si="1"/>
        <v>5</v>
      </c>
      <c r="C11" s="121" t="s">
        <v>1074</v>
      </c>
      <c r="D11" s="107"/>
      <c r="E11" s="108"/>
      <c r="F11" s="107" t="s">
        <v>17</v>
      </c>
      <c r="G11" s="91" t="s">
        <v>140</v>
      </c>
    </row>
    <row r="12" spans="1:9" s="57" customFormat="1" ht="63.75" x14ac:dyDescent="0.2">
      <c r="A12" s="54">
        <f t="shared" si="0"/>
        <v>45680</v>
      </c>
      <c r="B12" s="55">
        <f t="shared" si="1"/>
        <v>6</v>
      </c>
      <c r="C12" s="120" t="s">
        <v>1076</v>
      </c>
      <c r="D12" s="107"/>
      <c r="E12" s="108"/>
      <c r="F12" s="107" t="s">
        <v>17</v>
      </c>
      <c r="G12" s="91" t="s">
        <v>140</v>
      </c>
    </row>
    <row r="13" spans="1:9" s="57" customFormat="1" ht="42.75" x14ac:dyDescent="0.2">
      <c r="A13" s="54">
        <f t="shared" si="0"/>
        <v>45680</v>
      </c>
      <c r="B13" s="55">
        <f t="shared" si="1"/>
        <v>7</v>
      </c>
      <c r="C13" s="91" t="s">
        <v>1075</v>
      </c>
      <c r="D13" s="107"/>
      <c r="E13" s="108"/>
      <c r="F13" s="107" t="s">
        <v>17</v>
      </c>
      <c r="G13" s="91" t="s">
        <v>140</v>
      </c>
    </row>
    <row r="14" spans="1:9" s="57" customFormat="1" ht="42.75" x14ac:dyDescent="0.2">
      <c r="A14" s="54">
        <f t="shared" si="0"/>
        <v>45680</v>
      </c>
      <c r="B14" s="55">
        <f t="shared" si="1"/>
        <v>8</v>
      </c>
      <c r="C14" s="91" t="s">
        <v>1077</v>
      </c>
      <c r="D14" s="107"/>
      <c r="E14" s="108"/>
      <c r="F14" s="107" t="s">
        <v>17</v>
      </c>
      <c r="G14" s="91" t="s">
        <v>140</v>
      </c>
    </row>
    <row r="15" spans="1:9" s="57" customFormat="1" ht="28.5" x14ac:dyDescent="0.2">
      <c r="A15" s="54">
        <f t="shared" si="0"/>
        <v>45680</v>
      </c>
      <c r="B15" s="55">
        <f t="shared" si="1"/>
        <v>9</v>
      </c>
      <c r="C15" s="91" t="s">
        <v>1078</v>
      </c>
      <c r="D15" s="107"/>
      <c r="E15" s="108"/>
      <c r="F15" s="107" t="s">
        <v>17</v>
      </c>
      <c r="G15" s="91" t="s">
        <v>140</v>
      </c>
    </row>
    <row r="16" spans="1:9" s="57" customFormat="1" ht="28.5" x14ac:dyDescent="0.2">
      <c r="A16" s="54">
        <f t="shared" si="0"/>
        <v>45680</v>
      </c>
      <c r="B16" s="55">
        <f t="shared" si="1"/>
        <v>10</v>
      </c>
      <c r="C16" s="91" t="s">
        <v>1079</v>
      </c>
      <c r="D16" s="107"/>
      <c r="E16" s="108"/>
      <c r="F16" s="107" t="s">
        <v>17</v>
      </c>
      <c r="G16" s="91" t="s">
        <v>140</v>
      </c>
      <c r="I16" s="90"/>
    </row>
    <row r="17" spans="1:9" s="57" customFormat="1" ht="28.5" x14ac:dyDescent="0.2">
      <c r="A17" s="54">
        <f t="shared" si="0"/>
        <v>45680</v>
      </c>
      <c r="B17" s="55">
        <f t="shared" si="1"/>
        <v>11</v>
      </c>
      <c r="C17" s="91" t="s">
        <v>1080</v>
      </c>
      <c r="D17" s="107"/>
      <c r="E17" s="108"/>
      <c r="F17" s="107" t="s">
        <v>17</v>
      </c>
      <c r="G17" s="91" t="s">
        <v>140</v>
      </c>
      <c r="I17" s="90"/>
    </row>
    <row r="18" spans="1:9" s="57" customFormat="1" ht="57" x14ac:dyDescent="0.2">
      <c r="A18" s="54">
        <f t="shared" si="0"/>
        <v>45680</v>
      </c>
      <c r="B18" s="55">
        <f t="shared" si="1"/>
        <v>12</v>
      </c>
      <c r="C18" s="91" t="s">
        <v>1081</v>
      </c>
      <c r="D18" s="107"/>
      <c r="E18" s="108"/>
      <c r="F18" s="107" t="s">
        <v>17</v>
      </c>
      <c r="G18" s="91" t="s">
        <v>140</v>
      </c>
      <c r="I18" s="90"/>
    </row>
    <row r="19" spans="1:9" s="57" customFormat="1" x14ac:dyDescent="0.2">
      <c r="A19" s="54">
        <f t="shared" si="0"/>
        <v>45680</v>
      </c>
      <c r="B19" s="55">
        <f t="shared" si="1"/>
        <v>13</v>
      </c>
      <c r="C19" s="109" t="s">
        <v>1082</v>
      </c>
      <c r="D19" s="107"/>
      <c r="E19" s="108"/>
      <c r="F19" s="107" t="s">
        <v>17</v>
      </c>
      <c r="G19" s="91" t="s">
        <v>140</v>
      </c>
      <c r="I19" s="90"/>
    </row>
    <row r="20" spans="1:9" s="57" customFormat="1" ht="99.75" x14ac:dyDescent="0.2">
      <c r="A20" s="54">
        <f t="shared" si="0"/>
        <v>45680</v>
      </c>
      <c r="B20" s="55">
        <f t="shared" si="1"/>
        <v>14</v>
      </c>
      <c r="C20" s="112" t="s">
        <v>1084</v>
      </c>
      <c r="D20" s="107"/>
      <c r="E20" s="108"/>
      <c r="F20" s="107" t="s">
        <v>17</v>
      </c>
      <c r="G20" s="91"/>
      <c r="I20" s="115"/>
    </row>
    <row r="21" spans="1:9" s="57" customFormat="1" ht="57" x14ac:dyDescent="0.2">
      <c r="A21" s="54">
        <f t="shared" si="0"/>
        <v>45680</v>
      </c>
      <c r="B21" s="55">
        <f t="shared" si="1"/>
        <v>15</v>
      </c>
      <c r="C21" s="91" t="s">
        <v>1083</v>
      </c>
      <c r="D21" s="107"/>
      <c r="E21" s="108"/>
      <c r="F21" s="107" t="s">
        <v>17</v>
      </c>
      <c r="G21" s="91"/>
      <c r="I21" s="90"/>
    </row>
    <row r="22" spans="1:9" s="57" customFormat="1" ht="85.5" x14ac:dyDescent="0.2">
      <c r="A22" s="54">
        <f t="shared" si="0"/>
        <v>45680</v>
      </c>
      <c r="B22" s="55">
        <f t="shared" si="1"/>
        <v>16</v>
      </c>
      <c r="C22" s="91" t="s">
        <v>1085</v>
      </c>
      <c r="D22" s="107"/>
      <c r="E22" s="108"/>
      <c r="F22" s="107" t="s">
        <v>17</v>
      </c>
      <c r="G22" s="91" t="s">
        <v>140</v>
      </c>
      <c r="I22" s="90"/>
    </row>
    <row r="23" spans="1:9" s="57" customFormat="1" ht="142.5" x14ac:dyDescent="0.2">
      <c r="A23" s="54">
        <f t="shared" si="0"/>
        <v>45680</v>
      </c>
      <c r="B23" s="55">
        <f t="shared" si="1"/>
        <v>17</v>
      </c>
      <c r="C23" s="91" t="s">
        <v>1086</v>
      </c>
      <c r="D23" s="107"/>
      <c r="E23" s="108"/>
      <c r="F23" s="107" t="s">
        <v>17</v>
      </c>
      <c r="G23" s="91" t="s">
        <v>140</v>
      </c>
      <c r="I23" s="90"/>
    </row>
    <row r="24" spans="1:9" s="57" customFormat="1" x14ac:dyDescent="0.2">
      <c r="A24" s="54">
        <f t="shared" si="0"/>
        <v>45680</v>
      </c>
      <c r="B24" s="55">
        <f t="shared" si="1"/>
        <v>18</v>
      </c>
      <c r="C24" s="91" t="s">
        <v>1087</v>
      </c>
      <c r="D24" s="107"/>
      <c r="E24" s="108"/>
      <c r="F24" s="107" t="s">
        <v>17</v>
      </c>
      <c r="G24" s="91" t="s">
        <v>140</v>
      </c>
      <c r="I24" s="90"/>
    </row>
    <row r="25" spans="1:9" s="57" customFormat="1" ht="71.25" x14ac:dyDescent="0.2">
      <c r="A25" s="54">
        <f t="shared" si="0"/>
        <v>45680</v>
      </c>
      <c r="B25" s="55">
        <f t="shared" si="1"/>
        <v>19</v>
      </c>
      <c r="C25" s="91" t="s">
        <v>1088</v>
      </c>
      <c r="D25" s="107"/>
      <c r="E25" s="108"/>
      <c r="F25" s="107" t="s">
        <v>17</v>
      </c>
      <c r="G25" s="91" t="s">
        <v>140</v>
      </c>
      <c r="I25" s="90"/>
    </row>
    <row r="26" spans="1:9" s="57" customFormat="1" ht="57" x14ac:dyDescent="0.2">
      <c r="A26" s="54">
        <f t="shared" si="0"/>
        <v>45680</v>
      </c>
      <c r="B26" s="55">
        <f t="shared" si="1"/>
        <v>20</v>
      </c>
      <c r="C26" s="91" t="s">
        <v>1089</v>
      </c>
      <c r="D26" s="107"/>
      <c r="E26" s="110"/>
      <c r="F26" s="107" t="s">
        <v>17</v>
      </c>
      <c r="G26" s="91" t="s">
        <v>140</v>
      </c>
      <c r="I26" s="90"/>
    </row>
    <row r="27" spans="1:9" s="57" customFormat="1" ht="28.5" x14ac:dyDescent="0.2">
      <c r="A27" s="54">
        <f t="shared" si="0"/>
        <v>45680</v>
      </c>
      <c r="B27" s="55">
        <f t="shared" si="1"/>
        <v>21</v>
      </c>
      <c r="C27" s="91" t="s">
        <v>1090</v>
      </c>
      <c r="D27" s="107"/>
      <c r="E27" s="110"/>
      <c r="F27" s="107" t="s">
        <v>17</v>
      </c>
      <c r="G27" s="91" t="s">
        <v>140</v>
      </c>
      <c r="I27" s="90"/>
    </row>
    <row r="28" spans="1:9" s="57" customFormat="1" ht="28.5" x14ac:dyDescent="0.2">
      <c r="A28" s="54">
        <f t="shared" si="0"/>
        <v>45680</v>
      </c>
      <c r="B28" s="55">
        <f t="shared" si="1"/>
        <v>22</v>
      </c>
      <c r="C28" s="91" t="s">
        <v>1091</v>
      </c>
      <c r="D28" s="107"/>
      <c r="E28" s="110"/>
      <c r="F28" s="107" t="s">
        <v>17</v>
      </c>
      <c r="G28" s="91" t="s">
        <v>140</v>
      </c>
      <c r="I28" s="90"/>
    </row>
    <row r="29" spans="1:9" s="57" customFormat="1" ht="28.5" x14ac:dyDescent="0.2">
      <c r="A29" s="54">
        <f t="shared" si="0"/>
        <v>45680</v>
      </c>
      <c r="B29" s="55">
        <f t="shared" si="1"/>
        <v>23</v>
      </c>
      <c r="C29" s="91" t="s">
        <v>1092</v>
      </c>
      <c r="D29" s="107"/>
      <c r="E29" s="110"/>
      <c r="F29" s="107" t="s">
        <v>17</v>
      </c>
      <c r="G29" s="91" t="s">
        <v>140</v>
      </c>
      <c r="I29" s="90"/>
    </row>
    <row r="30" spans="1:9" s="57" customFormat="1" ht="42.75" x14ac:dyDescent="0.2">
      <c r="A30" s="54">
        <f t="shared" si="0"/>
        <v>45680</v>
      </c>
      <c r="B30" s="55">
        <f t="shared" si="1"/>
        <v>24</v>
      </c>
      <c r="C30" s="91" t="s">
        <v>1093</v>
      </c>
      <c r="D30" s="107"/>
      <c r="E30" s="110"/>
      <c r="F30" s="107" t="s">
        <v>17</v>
      </c>
      <c r="G30" s="91" t="s">
        <v>140</v>
      </c>
      <c r="I30" s="90"/>
    </row>
    <row r="31" spans="1:9" s="57" customFormat="1" ht="42.75" x14ac:dyDescent="0.2">
      <c r="A31" s="54">
        <f t="shared" si="0"/>
        <v>45680</v>
      </c>
      <c r="B31" s="55">
        <f t="shared" si="1"/>
        <v>25</v>
      </c>
      <c r="C31" s="91" t="s">
        <v>1095</v>
      </c>
      <c r="D31" s="107"/>
      <c r="E31" s="110"/>
      <c r="F31" s="107" t="s">
        <v>17</v>
      </c>
      <c r="G31" s="91" t="s">
        <v>140</v>
      </c>
      <c r="I31" s="90"/>
    </row>
    <row r="32" spans="1:9" s="57" customFormat="1" ht="28.5" x14ac:dyDescent="0.2">
      <c r="A32" s="54">
        <f t="shared" si="0"/>
        <v>45680</v>
      </c>
      <c r="B32" s="55">
        <f t="shared" si="1"/>
        <v>26</v>
      </c>
      <c r="C32" s="91" t="s">
        <v>1094</v>
      </c>
      <c r="D32" s="107"/>
      <c r="E32" s="110"/>
      <c r="F32" s="107" t="s">
        <v>17</v>
      </c>
      <c r="G32" s="91" t="s">
        <v>140</v>
      </c>
      <c r="I32" s="90"/>
    </row>
    <row r="33" spans="1:9" s="57" customFormat="1" ht="156.75" x14ac:dyDescent="0.2">
      <c r="A33" s="54">
        <f t="shared" si="0"/>
        <v>45680</v>
      </c>
      <c r="B33" s="55">
        <f t="shared" si="1"/>
        <v>27</v>
      </c>
      <c r="C33" s="91" t="s">
        <v>1096</v>
      </c>
      <c r="D33" s="107"/>
      <c r="E33" s="110"/>
      <c r="F33" s="107" t="s">
        <v>17</v>
      </c>
      <c r="G33" s="91" t="s">
        <v>140</v>
      </c>
      <c r="I33" s="90"/>
    </row>
    <row r="34" spans="1:9" s="57" customFormat="1" x14ac:dyDescent="0.2">
      <c r="A34" s="54">
        <f t="shared" si="0"/>
        <v>45680</v>
      </c>
      <c r="B34" s="55">
        <f t="shared" si="1"/>
        <v>28</v>
      </c>
      <c r="C34" s="91" t="s">
        <v>1099</v>
      </c>
      <c r="D34" s="107"/>
      <c r="E34" s="110"/>
      <c r="F34" s="107" t="s">
        <v>17</v>
      </c>
      <c r="G34" s="91" t="s">
        <v>140</v>
      </c>
      <c r="I34" s="90"/>
    </row>
    <row r="35" spans="1:9" s="57" customFormat="1" ht="85.5" x14ac:dyDescent="0.2">
      <c r="A35" s="54">
        <f t="shared" si="0"/>
        <v>45680</v>
      </c>
      <c r="B35" s="55">
        <f t="shared" si="1"/>
        <v>29</v>
      </c>
      <c r="C35" s="91" t="s">
        <v>1100</v>
      </c>
      <c r="D35" s="107"/>
      <c r="E35" s="110"/>
      <c r="F35" s="107" t="s">
        <v>17</v>
      </c>
      <c r="G35" s="91"/>
      <c r="I35" s="90"/>
    </row>
    <row r="36" spans="1:9" s="57" customFormat="1" x14ac:dyDescent="0.2">
      <c r="A36" s="54">
        <f t="shared" si="0"/>
        <v>45680</v>
      </c>
      <c r="B36" s="55">
        <f t="shared" si="1"/>
        <v>30</v>
      </c>
      <c r="C36" s="91" t="s">
        <v>1101</v>
      </c>
      <c r="D36" s="107"/>
      <c r="E36" s="110"/>
      <c r="F36" s="107" t="s">
        <v>17</v>
      </c>
      <c r="G36" s="91" t="s">
        <v>140</v>
      </c>
      <c r="I36" s="90"/>
    </row>
    <row r="37" spans="1:9" s="57" customFormat="1" ht="57" x14ac:dyDescent="0.2">
      <c r="A37" s="54">
        <f t="shared" si="0"/>
        <v>45680</v>
      </c>
      <c r="B37" s="55">
        <f t="shared" si="1"/>
        <v>31</v>
      </c>
      <c r="C37" s="91" t="s">
        <v>1102</v>
      </c>
      <c r="D37" s="107"/>
      <c r="E37" s="110"/>
      <c r="F37" s="107" t="s">
        <v>17</v>
      </c>
      <c r="G37" s="91" t="s">
        <v>140</v>
      </c>
      <c r="I37" s="90"/>
    </row>
    <row r="38" spans="1:9" s="57" customFormat="1" ht="42.75" x14ac:dyDescent="0.2">
      <c r="A38" s="54">
        <f t="shared" si="0"/>
        <v>45680</v>
      </c>
      <c r="B38" s="55">
        <f t="shared" si="1"/>
        <v>32</v>
      </c>
      <c r="C38" s="91" t="s">
        <v>1103</v>
      </c>
      <c r="D38" s="107"/>
      <c r="E38" s="110"/>
      <c r="F38" s="107" t="s">
        <v>17</v>
      </c>
      <c r="G38" s="91" t="s">
        <v>140</v>
      </c>
      <c r="I38" s="90"/>
    </row>
    <row r="39" spans="1:9" s="57" customFormat="1" x14ac:dyDescent="0.2">
      <c r="A39" s="54">
        <f t="shared" si="0"/>
        <v>45680</v>
      </c>
      <c r="B39" s="55">
        <f t="shared" si="1"/>
        <v>33</v>
      </c>
      <c r="C39" s="91" t="s">
        <v>1106</v>
      </c>
      <c r="D39" s="107"/>
      <c r="E39" s="110"/>
      <c r="F39" s="107" t="s">
        <v>17</v>
      </c>
      <c r="G39" s="91" t="s">
        <v>140</v>
      </c>
      <c r="I39" s="90"/>
    </row>
    <row r="40" spans="1:9" s="57" customFormat="1" ht="42.75" x14ac:dyDescent="0.2">
      <c r="A40" s="123">
        <f t="shared" si="0"/>
        <v>45680</v>
      </c>
      <c r="B40" s="124">
        <f t="shared" si="1"/>
        <v>34</v>
      </c>
      <c r="C40" s="112" t="s">
        <v>1111</v>
      </c>
      <c r="D40" s="125"/>
      <c r="E40" s="122"/>
      <c r="F40" s="107" t="s">
        <v>17</v>
      </c>
      <c r="G40" s="91" t="s">
        <v>140</v>
      </c>
      <c r="I40" s="90"/>
    </row>
    <row r="41" spans="1:9" s="57" customFormat="1" ht="42.75" x14ac:dyDescent="0.2">
      <c r="A41" s="123">
        <f t="shared" si="0"/>
        <v>45680</v>
      </c>
      <c r="B41" s="124">
        <f t="shared" si="1"/>
        <v>35</v>
      </c>
      <c r="C41" s="112" t="s">
        <v>1112</v>
      </c>
      <c r="D41" s="125"/>
      <c r="E41" s="122"/>
      <c r="F41" s="107" t="s">
        <v>17</v>
      </c>
      <c r="G41" s="91" t="s">
        <v>140</v>
      </c>
      <c r="I41" s="90"/>
    </row>
    <row r="42" spans="1:9" s="57" customFormat="1" ht="42.75" x14ac:dyDescent="0.2">
      <c r="A42" s="123">
        <f t="shared" si="0"/>
        <v>45680</v>
      </c>
      <c r="B42" s="124">
        <f t="shared" si="1"/>
        <v>36</v>
      </c>
      <c r="C42" s="112" t="s">
        <v>1113</v>
      </c>
      <c r="D42" s="125"/>
      <c r="E42" s="122"/>
      <c r="F42" s="107" t="s">
        <v>17</v>
      </c>
      <c r="G42" s="91" t="s">
        <v>140</v>
      </c>
      <c r="H42" s="1"/>
      <c r="I42" s="90"/>
    </row>
    <row r="43" spans="1:9" s="57" customFormat="1" ht="28.5" x14ac:dyDescent="0.2">
      <c r="A43" s="54">
        <f t="shared" si="0"/>
        <v>45680</v>
      </c>
      <c r="B43" s="55">
        <f t="shared" si="1"/>
        <v>37</v>
      </c>
      <c r="C43" s="91" t="s">
        <v>1110</v>
      </c>
      <c r="D43" s="107"/>
      <c r="E43" s="110"/>
      <c r="F43" s="107" t="s">
        <v>17</v>
      </c>
      <c r="G43" s="91" t="s">
        <v>140</v>
      </c>
      <c r="I43" s="90"/>
    </row>
    <row r="44" spans="1:9" s="57" customFormat="1" x14ac:dyDescent="0.2">
      <c r="A44" s="54">
        <f t="shared" si="0"/>
        <v>45680</v>
      </c>
      <c r="B44" s="55">
        <f t="shared" si="1"/>
        <v>38</v>
      </c>
      <c r="C44" s="91" t="s">
        <v>1114</v>
      </c>
      <c r="D44" s="107"/>
      <c r="E44" s="110"/>
      <c r="F44" s="107" t="s">
        <v>17</v>
      </c>
      <c r="G44" s="91" t="s">
        <v>140</v>
      </c>
      <c r="I44" s="90"/>
    </row>
    <row r="45" spans="1:9" s="57" customFormat="1" ht="42.75" x14ac:dyDescent="0.2">
      <c r="A45" s="54">
        <f t="shared" si="0"/>
        <v>45680</v>
      </c>
      <c r="B45" s="55">
        <f t="shared" si="1"/>
        <v>39</v>
      </c>
      <c r="C45" s="91" t="s">
        <v>1115</v>
      </c>
      <c r="D45" s="107"/>
      <c r="E45" s="110"/>
      <c r="F45" s="107" t="s">
        <v>17</v>
      </c>
      <c r="G45" s="91" t="s">
        <v>140</v>
      </c>
      <c r="I45" s="90"/>
    </row>
    <row r="46" spans="1:9" s="57" customFormat="1" ht="57" x14ac:dyDescent="0.2">
      <c r="A46" s="54">
        <f t="shared" si="0"/>
        <v>45680</v>
      </c>
      <c r="B46" s="55">
        <f t="shared" si="1"/>
        <v>40</v>
      </c>
      <c r="C46" s="91" t="s">
        <v>1116</v>
      </c>
      <c r="D46" s="107"/>
      <c r="E46" s="110"/>
      <c r="F46" s="107" t="s">
        <v>17</v>
      </c>
      <c r="G46" s="91" t="s">
        <v>140</v>
      </c>
      <c r="I46" s="90"/>
    </row>
    <row r="47" spans="1:9" s="57" customFormat="1" ht="57" x14ac:dyDescent="0.2">
      <c r="A47" s="54">
        <f t="shared" si="0"/>
        <v>45680</v>
      </c>
      <c r="B47" s="55">
        <f t="shared" si="1"/>
        <v>41</v>
      </c>
      <c r="C47" s="91" t="s">
        <v>1117</v>
      </c>
      <c r="D47" s="107"/>
      <c r="E47" s="110"/>
      <c r="F47" s="107" t="s">
        <v>17</v>
      </c>
      <c r="G47" s="91" t="s">
        <v>140</v>
      </c>
      <c r="I47" s="90"/>
    </row>
    <row r="48" spans="1:9" s="57" customFormat="1" ht="57" x14ac:dyDescent="0.2">
      <c r="A48" s="54">
        <f t="shared" si="0"/>
        <v>45680</v>
      </c>
      <c r="B48" s="55">
        <f t="shared" si="1"/>
        <v>42</v>
      </c>
      <c r="C48" s="91" t="s">
        <v>1118</v>
      </c>
      <c r="D48" s="107"/>
      <c r="E48" s="110"/>
      <c r="F48" s="107" t="s">
        <v>17</v>
      </c>
      <c r="G48" s="91" t="s">
        <v>140</v>
      </c>
      <c r="I48" s="90"/>
    </row>
    <row r="49" spans="1:9" s="57" customFormat="1" ht="28.5" x14ac:dyDescent="0.2">
      <c r="A49" s="54">
        <f t="shared" si="0"/>
        <v>45680</v>
      </c>
      <c r="B49" s="55">
        <f t="shared" si="1"/>
        <v>43</v>
      </c>
      <c r="C49" s="91" t="s">
        <v>1119</v>
      </c>
      <c r="D49" s="107"/>
      <c r="E49" s="110"/>
      <c r="F49" s="107" t="s">
        <v>17</v>
      </c>
      <c r="G49" s="91"/>
      <c r="I49" s="90"/>
    </row>
    <row r="50" spans="1:9" s="57" customFormat="1" ht="57" x14ac:dyDescent="0.2">
      <c r="A50" s="54">
        <f t="shared" si="0"/>
        <v>45680</v>
      </c>
      <c r="B50" s="55">
        <f t="shared" si="1"/>
        <v>44</v>
      </c>
      <c r="C50" s="91" t="s">
        <v>1120</v>
      </c>
      <c r="D50" s="107"/>
      <c r="E50" s="110"/>
      <c r="F50" s="107" t="s">
        <v>17</v>
      </c>
      <c r="G50" s="91"/>
      <c r="I50" s="90"/>
    </row>
    <row r="51" spans="1:9" s="57" customFormat="1" ht="42.75" x14ac:dyDescent="0.2">
      <c r="A51" s="54">
        <f t="shared" si="0"/>
        <v>45680</v>
      </c>
      <c r="B51" s="55">
        <f t="shared" si="1"/>
        <v>45</v>
      </c>
      <c r="C51" s="91" t="s">
        <v>1121</v>
      </c>
      <c r="D51" s="107"/>
      <c r="E51" s="110"/>
      <c r="F51" s="107" t="s">
        <v>17</v>
      </c>
      <c r="G51" s="91" t="s">
        <v>140</v>
      </c>
      <c r="I51" s="90"/>
    </row>
    <row r="52" spans="1:9" s="57" customFormat="1" ht="42.75" x14ac:dyDescent="0.2">
      <c r="A52" s="54">
        <f t="shared" si="0"/>
        <v>45680</v>
      </c>
      <c r="B52" s="55">
        <f t="shared" si="1"/>
        <v>46</v>
      </c>
      <c r="C52" s="91" t="s">
        <v>1122</v>
      </c>
      <c r="D52" s="107"/>
      <c r="E52" s="110"/>
      <c r="F52" s="107" t="s">
        <v>17</v>
      </c>
      <c r="G52" s="91" t="s">
        <v>140</v>
      </c>
      <c r="I52" s="90"/>
    </row>
    <row r="53" spans="1:9" s="57" customFormat="1" ht="42.75" x14ac:dyDescent="0.2">
      <c r="A53" s="54">
        <f t="shared" si="0"/>
        <v>45680</v>
      </c>
      <c r="B53" s="55">
        <f t="shared" si="1"/>
        <v>47</v>
      </c>
      <c r="C53" s="91" t="s">
        <v>1123</v>
      </c>
      <c r="D53" s="107"/>
      <c r="E53" s="110"/>
      <c r="F53" s="107" t="s">
        <v>17</v>
      </c>
      <c r="G53" s="91" t="s">
        <v>140</v>
      </c>
      <c r="I53" s="90"/>
    </row>
    <row r="54" spans="1:9" s="57" customFormat="1" ht="42.75" x14ac:dyDescent="0.2">
      <c r="A54" s="54">
        <f t="shared" si="0"/>
        <v>45680</v>
      </c>
      <c r="B54" s="55">
        <f t="shared" si="1"/>
        <v>48</v>
      </c>
      <c r="C54" s="91" t="s">
        <v>1124</v>
      </c>
      <c r="D54" s="107"/>
      <c r="E54" s="110"/>
      <c r="F54" s="107" t="s">
        <v>17</v>
      </c>
      <c r="G54" s="91" t="s">
        <v>140</v>
      </c>
      <c r="I54" s="90"/>
    </row>
    <row r="55" spans="1:9" s="57" customFormat="1" ht="42.75" x14ac:dyDescent="0.2">
      <c r="A55" s="54">
        <f t="shared" si="0"/>
        <v>45680</v>
      </c>
      <c r="B55" s="55">
        <f t="shared" si="1"/>
        <v>49</v>
      </c>
      <c r="C55" s="91" t="s">
        <v>1125</v>
      </c>
      <c r="D55" s="107"/>
      <c r="E55" s="110"/>
      <c r="F55" s="107" t="s">
        <v>17</v>
      </c>
      <c r="G55" s="91" t="s">
        <v>140</v>
      </c>
      <c r="I55" s="90"/>
    </row>
    <row r="56" spans="1:9" s="57" customFormat="1" ht="42.75" x14ac:dyDescent="0.2">
      <c r="A56" s="54">
        <f t="shared" si="0"/>
        <v>45680</v>
      </c>
      <c r="B56" s="55">
        <f t="shared" si="1"/>
        <v>50</v>
      </c>
      <c r="C56" s="91" t="s">
        <v>1126</v>
      </c>
      <c r="D56" s="107"/>
      <c r="E56" s="110"/>
      <c r="F56" s="107" t="s">
        <v>17</v>
      </c>
      <c r="G56" s="91" t="s">
        <v>140</v>
      </c>
      <c r="I56" s="90"/>
    </row>
    <row r="57" spans="1:9" s="57" customFormat="1" ht="42.75" x14ac:dyDescent="0.2">
      <c r="A57" s="54">
        <f t="shared" si="0"/>
        <v>45680</v>
      </c>
      <c r="B57" s="55">
        <f t="shared" si="1"/>
        <v>51</v>
      </c>
      <c r="C57" s="91" t="s">
        <v>1127</v>
      </c>
      <c r="D57" s="107"/>
      <c r="E57" s="110"/>
      <c r="F57" s="107" t="s">
        <v>17</v>
      </c>
      <c r="G57" s="91" t="s">
        <v>140</v>
      </c>
      <c r="I57" s="90"/>
    </row>
    <row r="58" spans="1:9" s="57" customFormat="1" ht="42.75" x14ac:dyDescent="0.2">
      <c r="A58" s="54">
        <f t="shared" si="0"/>
        <v>45680</v>
      </c>
      <c r="B58" s="55">
        <f t="shared" si="1"/>
        <v>52</v>
      </c>
      <c r="C58" s="91" t="s">
        <v>1128</v>
      </c>
      <c r="D58" s="107"/>
      <c r="E58" s="110"/>
      <c r="F58" s="107" t="s">
        <v>17</v>
      </c>
      <c r="G58" s="91" t="s">
        <v>140</v>
      </c>
      <c r="I58" s="90"/>
    </row>
    <row r="59" spans="1:9" s="57" customFormat="1" ht="42.75" x14ac:dyDescent="0.2">
      <c r="A59" s="54">
        <f t="shared" si="0"/>
        <v>45680</v>
      </c>
      <c r="B59" s="55">
        <f t="shared" si="1"/>
        <v>53</v>
      </c>
      <c r="C59" s="91" t="s">
        <v>1129</v>
      </c>
      <c r="D59" s="107"/>
      <c r="E59" s="110"/>
      <c r="F59" s="107" t="s">
        <v>17</v>
      </c>
      <c r="G59" s="91" t="s">
        <v>140</v>
      </c>
      <c r="I59" s="90"/>
    </row>
    <row r="60" spans="1:9" s="57" customFormat="1" ht="57" x14ac:dyDescent="0.2">
      <c r="A60" s="54">
        <f t="shared" si="0"/>
        <v>45680</v>
      </c>
      <c r="B60" s="55">
        <f t="shared" si="1"/>
        <v>54</v>
      </c>
      <c r="C60" s="91" t="s">
        <v>1130</v>
      </c>
      <c r="D60" s="107"/>
      <c r="E60" s="110"/>
      <c r="F60" s="107" t="s">
        <v>17</v>
      </c>
      <c r="G60" s="91" t="s">
        <v>140</v>
      </c>
      <c r="I60" s="90"/>
    </row>
    <row r="61" spans="1:9" s="57" customFormat="1" ht="42.75" x14ac:dyDescent="0.2">
      <c r="A61" s="54">
        <f t="shared" si="0"/>
        <v>45680</v>
      </c>
      <c r="B61" s="55">
        <f t="shared" si="1"/>
        <v>55</v>
      </c>
      <c r="C61" s="91" t="s">
        <v>1131</v>
      </c>
      <c r="D61" s="107"/>
      <c r="E61" s="110"/>
      <c r="F61" s="107" t="s">
        <v>17</v>
      </c>
      <c r="G61" s="91" t="s">
        <v>140</v>
      </c>
      <c r="I61" s="90"/>
    </row>
    <row r="62" spans="1:9" s="57" customFormat="1" ht="42.75" x14ac:dyDescent="0.2">
      <c r="A62" s="54">
        <f t="shared" si="0"/>
        <v>45680</v>
      </c>
      <c r="B62" s="55">
        <f t="shared" si="1"/>
        <v>56</v>
      </c>
      <c r="C62" s="91" t="s">
        <v>1132</v>
      </c>
      <c r="D62" s="107"/>
      <c r="E62" s="110"/>
      <c r="F62" s="107" t="s">
        <v>17</v>
      </c>
      <c r="G62" s="91" t="s">
        <v>140</v>
      </c>
      <c r="I62" s="90"/>
    </row>
    <row r="63" spans="1:9" s="57" customFormat="1" ht="42.75" x14ac:dyDescent="0.2">
      <c r="A63" s="54">
        <f t="shared" si="0"/>
        <v>45680</v>
      </c>
      <c r="B63" s="55">
        <f t="shared" si="1"/>
        <v>57</v>
      </c>
      <c r="C63" s="91" t="s">
        <v>1133</v>
      </c>
      <c r="D63" s="107"/>
      <c r="E63" s="110"/>
      <c r="F63" s="107" t="s">
        <v>17</v>
      </c>
      <c r="G63" s="91" t="s">
        <v>140</v>
      </c>
      <c r="I63" s="90"/>
    </row>
    <row r="64" spans="1:9" s="57" customFormat="1" ht="28.5" x14ac:dyDescent="0.2">
      <c r="A64" s="54">
        <f t="shared" si="0"/>
        <v>45680</v>
      </c>
      <c r="B64" s="55">
        <f t="shared" si="1"/>
        <v>58</v>
      </c>
      <c r="C64" s="91" t="s">
        <v>1134</v>
      </c>
      <c r="D64" s="107"/>
      <c r="E64" s="110"/>
      <c r="F64" s="107" t="s">
        <v>17</v>
      </c>
      <c r="G64" s="91" t="s">
        <v>140</v>
      </c>
      <c r="I64" s="90"/>
    </row>
    <row r="65" spans="1:10" s="57" customFormat="1" ht="42.75" x14ac:dyDescent="0.2">
      <c r="A65" s="54">
        <f t="shared" si="0"/>
        <v>45680</v>
      </c>
      <c r="B65" s="55">
        <f t="shared" si="1"/>
        <v>59</v>
      </c>
      <c r="C65" s="91" t="s">
        <v>1135</v>
      </c>
      <c r="D65" s="107"/>
      <c r="E65" s="110"/>
      <c r="F65" s="107" t="s">
        <v>17</v>
      </c>
      <c r="G65" s="91" t="s">
        <v>140</v>
      </c>
      <c r="I65" s="90"/>
    </row>
    <row r="66" spans="1:10" s="57" customFormat="1" x14ac:dyDescent="0.2">
      <c r="A66" s="54">
        <f t="shared" si="0"/>
        <v>45680</v>
      </c>
      <c r="B66" s="55">
        <f t="shared" si="1"/>
        <v>60</v>
      </c>
      <c r="C66" s="91" t="s">
        <v>1136</v>
      </c>
      <c r="D66" s="107"/>
      <c r="E66" s="110"/>
      <c r="F66" s="107" t="s">
        <v>17</v>
      </c>
      <c r="G66" s="91" t="s">
        <v>140</v>
      </c>
      <c r="I66" s="90"/>
    </row>
    <row r="67" spans="1:10" s="57" customFormat="1" x14ac:dyDescent="0.2">
      <c r="A67" s="54">
        <f t="shared" si="0"/>
        <v>45680</v>
      </c>
      <c r="B67" s="55">
        <f t="shared" si="1"/>
        <v>61</v>
      </c>
      <c r="C67" s="91" t="s">
        <v>1137</v>
      </c>
      <c r="D67" s="107"/>
      <c r="E67" s="110"/>
      <c r="F67" s="107" t="s">
        <v>17</v>
      </c>
      <c r="G67" s="91" t="s">
        <v>140</v>
      </c>
      <c r="I67" s="90"/>
    </row>
    <row r="68" spans="1:10" s="57" customFormat="1" ht="57" x14ac:dyDescent="0.2">
      <c r="A68" s="54">
        <f t="shared" si="0"/>
        <v>45680</v>
      </c>
      <c r="B68" s="55">
        <f t="shared" si="1"/>
        <v>62</v>
      </c>
      <c r="C68" s="91" t="s">
        <v>1138</v>
      </c>
      <c r="D68" s="107"/>
      <c r="E68" s="110"/>
      <c r="F68" s="107" t="s">
        <v>17</v>
      </c>
      <c r="G68" s="91" t="s">
        <v>140</v>
      </c>
      <c r="I68" s="90"/>
    </row>
    <row r="69" spans="1:10" s="57" customFormat="1" x14ac:dyDescent="0.2">
      <c r="A69" s="54">
        <f t="shared" si="0"/>
        <v>45680</v>
      </c>
      <c r="B69" s="55">
        <f t="shared" si="1"/>
        <v>63</v>
      </c>
      <c r="C69" s="91" t="s">
        <v>1139</v>
      </c>
      <c r="D69" s="107"/>
      <c r="E69" s="110"/>
      <c r="F69" s="107" t="s">
        <v>17</v>
      </c>
      <c r="G69" s="91" t="s">
        <v>140</v>
      </c>
      <c r="I69" s="90"/>
    </row>
    <row r="70" spans="1:10" s="57" customFormat="1" ht="28.5" x14ac:dyDescent="0.2">
      <c r="A70" s="54">
        <f t="shared" si="0"/>
        <v>45680</v>
      </c>
      <c r="B70" s="55">
        <f t="shared" si="1"/>
        <v>64</v>
      </c>
      <c r="C70" s="91" t="s">
        <v>1140</v>
      </c>
      <c r="D70" s="107"/>
      <c r="E70" s="110"/>
      <c r="F70" s="107" t="s">
        <v>17</v>
      </c>
      <c r="G70" s="91" t="s">
        <v>140</v>
      </c>
      <c r="I70" s="90"/>
    </row>
    <row r="71" spans="1:10" x14ac:dyDescent="0.2">
      <c r="A71" s="615" t="s">
        <v>7</v>
      </c>
      <c r="B71" s="615"/>
      <c r="C71" s="615"/>
      <c r="D71" s="615"/>
      <c r="E71" s="615"/>
      <c r="F71" s="615"/>
      <c r="G71" s="615"/>
    </row>
    <row r="73" spans="1:10" x14ac:dyDescent="0.2">
      <c r="A73" s="637" t="s">
        <v>365</v>
      </c>
      <c r="B73" s="637"/>
      <c r="C73" s="637"/>
      <c r="D73" s="637"/>
      <c r="E73" s="637"/>
      <c r="F73" s="637"/>
      <c r="G73" s="637"/>
    </row>
    <row r="74" spans="1:10" x14ac:dyDescent="0.2">
      <c r="F74" s="1"/>
      <c r="I74" s="119"/>
    </row>
    <row r="75" spans="1:10" x14ac:dyDescent="0.2">
      <c r="D75" s="626"/>
      <c r="E75" s="626"/>
      <c r="F75" s="626"/>
      <c r="H75" s="627"/>
      <c r="I75" s="627"/>
    </row>
    <row r="76" spans="1:10" x14ac:dyDescent="0.2">
      <c r="A76" s="6" t="s">
        <v>10</v>
      </c>
      <c r="B76" s="6"/>
      <c r="D76" s="622" t="s">
        <v>12</v>
      </c>
      <c r="E76" s="622"/>
      <c r="F76" s="622"/>
      <c r="G76" s="6" t="s">
        <v>14</v>
      </c>
    </row>
    <row r="77" spans="1:10" x14ac:dyDescent="0.2">
      <c r="A77" s="1" t="s">
        <v>11</v>
      </c>
      <c r="D77" s="626" t="s">
        <v>13</v>
      </c>
      <c r="E77" s="626"/>
      <c r="F77" s="626"/>
      <c r="G77" s="1" t="s">
        <v>15</v>
      </c>
    </row>
    <row r="79" spans="1:10" x14ac:dyDescent="0.2">
      <c r="I79" s="119"/>
    </row>
    <row r="80" spans="1:10" x14ac:dyDescent="0.2">
      <c r="I80" s="627"/>
      <c r="J80" s="627"/>
    </row>
    <row r="81" spans="10:10" x14ac:dyDescent="0.2">
      <c r="J81" s="6"/>
    </row>
  </sheetData>
  <mergeCells count="15">
    <mergeCell ref="A1:G1"/>
    <mergeCell ref="A2:G2"/>
    <mergeCell ref="A3:G3"/>
    <mergeCell ref="B4:G4"/>
    <mergeCell ref="A5:B6"/>
    <mergeCell ref="C5:E5"/>
    <mergeCell ref="F5:F6"/>
    <mergeCell ref="G5:G6"/>
    <mergeCell ref="I80:J80"/>
    <mergeCell ref="A71:G71"/>
    <mergeCell ref="A73:G73"/>
    <mergeCell ref="D75:F75"/>
    <mergeCell ref="H75:I75"/>
    <mergeCell ref="D76:F76"/>
    <mergeCell ref="D77:F77"/>
  </mergeCells>
  <conditionalFormatting sqref="D7 D9 D15:D16 D26:D70">
    <cfRule type="cellIs" dxfId="25593" priority="450" operator="equal">
      <formula>"CATNES"</formula>
    </cfRule>
    <cfRule type="cellIs" dxfId="25592" priority="451" operator="equal">
      <formula>"FINANCE"</formula>
    </cfRule>
    <cfRule type="cellIs" dxfId="25591" priority="452" operator="equal">
      <formula>"ADMIN"</formula>
    </cfRule>
    <cfRule type="cellIs" dxfId="25590" priority="453" operator="equal">
      <formula>"ENG'G"</formula>
    </cfRule>
    <cfRule type="cellIs" dxfId="25589" priority="454" operator="equal">
      <formula>"BAC"</formula>
    </cfRule>
    <cfRule type="cellIs" dxfId="25588" priority="455" operator="equal">
      <formula>"BAC"</formula>
    </cfRule>
    <cfRule type="cellIs" dxfId="25587" priority="456" operator="equal">
      <formula>"OMS"</formula>
    </cfRule>
    <cfRule type="cellIs" dxfId="25586" priority="457" operator="equal">
      <formula>"BAC"</formula>
    </cfRule>
    <cfRule type="cellIs" dxfId="25585" priority="458" operator="equal">
      <formula>"OMS"</formula>
    </cfRule>
    <cfRule type="cellIs" dxfId="25584" priority="459" operator="equal">
      <formula>"BAC"</formula>
    </cfRule>
    <cfRule type="cellIs" dxfId="25583" priority="460" operator="equal">
      <formula>"OMS"</formula>
    </cfRule>
  </conditionalFormatting>
  <conditionalFormatting sqref="F7">
    <cfRule type="cellIs" dxfId="25582" priority="445" operator="equal">
      <formula>"MME"</formula>
    </cfRule>
    <cfRule type="cellIs" dxfId="25581" priority="446" operator="equal">
      <formula>"VMM"</formula>
    </cfRule>
    <cfRule type="cellIs" dxfId="25580" priority="447" operator="equal">
      <formula>"VEP"</formula>
    </cfRule>
    <cfRule type="cellIs" dxfId="25579" priority="448" operator="equal">
      <formula>"LFCP"</formula>
    </cfRule>
    <cfRule type="cellIs" dxfId="25578" priority="449" operator="equal">
      <formula>"BPB"</formula>
    </cfRule>
  </conditionalFormatting>
  <conditionalFormatting sqref="D22">
    <cfRule type="cellIs" dxfId="25577" priority="434" operator="equal">
      <formula>"CATNES"</formula>
    </cfRule>
    <cfRule type="cellIs" dxfId="25576" priority="435" operator="equal">
      <formula>"FINANCE"</formula>
    </cfRule>
    <cfRule type="cellIs" dxfId="25575" priority="436" operator="equal">
      <formula>"ADMIN"</formula>
    </cfRule>
    <cfRule type="cellIs" dxfId="25574" priority="437" operator="equal">
      <formula>"ENG'G"</formula>
    </cfRule>
    <cfRule type="cellIs" dxfId="25573" priority="438" operator="equal">
      <formula>"BAC"</formula>
    </cfRule>
    <cfRule type="cellIs" dxfId="25572" priority="439" operator="equal">
      <formula>"BAC"</formula>
    </cfRule>
    <cfRule type="cellIs" dxfId="25571" priority="440" operator="equal">
      <formula>"OMS"</formula>
    </cfRule>
    <cfRule type="cellIs" dxfId="25570" priority="441" operator="equal">
      <formula>"BAC"</formula>
    </cfRule>
    <cfRule type="cellIs" dxfId="25569" priority="442" operator="equal">
      <formula>"OMS"</formula>
    </cfRule>
    <cfRule type="cellIs" dxfId="25568" priority="443" operator="equal">
      <formula>"BAC"</formula>
    </cfRule>
    <cfRule type="cellIs" dxfId="25567" priority="444" operator="equal">
      <formula>"OMS"</formula>
    </cfRule>
  </conditionalFormatting>
  <conditionalFormatting sqref="D11">
    <cfRule type="cellIs" dxfId="25566" priority="423" operator="equal">
      <formula>"CATNES"</formula>
    </cfRule>
    <cfRule type="cellIs" dxfId="25565" priority="424" operator="equal">
      <formula>"FINANCE"</formula>
    </cfRule>
    <cfRule type="cellIs" dxfId="25564" priority="425" operator="equal">
      <formula>"ADMIN"</formula>
    </cfRule>
    <cfRule type="cellIs" dxfId="25563" priority="426" operator="equal">
      <formula>"ENG'G"</formula>
    </cfRule>
    <cfRule type="cellIs" dxfId="25562" priority="427" operator="equal">
      <formula>"BAC"</formula>
    </cfRule>
    <cfRule type="cellIs" dxfId="25561" priority="428" operator="equal">
      <formula>"BAC"</formula>
    </cfRule>
    <cfRule type="cellIs" dxfId="25560" priority="429" operator="equal">
      <formula>"OMS"</formula>
    </cfRule>
    <cfRule type="cellIs" dxfId="25559" priority="430" operator="equal">
      <formula>"BAC"</formula>
    </cfRule>
    <cfRule type="cellIs" dxfId="25558" priority="431" operator="equal">
      <formula>"OMS"</formula>
    </cfRule>
    <cfRule type="cellIs" dxfId="25557" priority="432" operator="equal">
      <formula>"BAC"</formula>
    </cfRule>
    <cfRule type="cellIs" dxfId="25556" priority="433" operator="equal">
      <formula>"OMS"</formula>
    </cfRule>
  </conditionalFormatting>
  <conditionalFormatting sqref="D13">
    <cfRule type="cellIs" dxfId="25555" priority="412" operator="equal">
      <formula>"CATNES"</formula>
    </cfRule>
    <cfRule type="cellIs" dxfId="25554" priority="413" operator="equal">
      <formula>"FINANCE"</formula>
    </cfRule>
    <cfRule type="cellIs" dxfId="25553" priority="414" operator="equal">
      <formula>"ADMIN"</formula>
    </cfRule>
    <cfRule type="cellIs" dxfId="25552" priority="415" operator="equal">
      <formula>"ENG'G"</formula>
    </cfRule>
    <cfRule type="cellIs" dxfId="25551" priority="416" operator="equal">
      <formula>"BAC"</formula>
    </cfRule>
    <cfRule type="cellIs" dxfId="25550" priority="417" operator="equal">
      <formula>"BAC"</formula>
    </cfRule>
    <cfRule type="cellIs" dxfId="25549" priority="418" operator="equal">
      <formula>"OMS"</formula>
    </cfRule>
    <cfRule type="cellIs" dxfId="25548" priority="419" operator="equal">
      <formula>"BAC"</formula>
    </cfRule>
    <cfRule type="cellIs" dxfId="25547" priority="420" operator="equal">
      <formula>"OMS"</formula>
    </cfRule>
    <cfRule type="cellIs" dxfId="25546" priority="421" operator="equal">
      <formula>"BAC"</formula>
    </cfRule>
    <cfRule type="cellIs" dxfId="25545" priority="422" operator="equal">
      <formula>"OMS"</formula>
    </cfRule>
  </conditionalFormatting>
  <conditionalFormatting sqref="D24">
    <cfRule type="cellIs" dxfId="25544" priority="357" operator="equal">
      <formula>"CATNES"</formula>
    </cfRule>
    <cfRule type="cellIs" dxfId="25543" priority="358" operator="equal">
      <formula>"FINANCE"</formula>
    </cfRule>
    <cfRule type="cellIs" dxfId="25542" priority="359" operator="equal">
      <formula>"ADMIN"</formula>
    </cfRule>
    <cfRule type="cellIs" dxfId="25541" priority="360" operator="equal">
      <formula>"ENG'G"</formula>
    </cfRule>
    <cfRule type="cellIs" dxfId="25540" priority="361" operator="equal">
      <formula>"BAC"</formula>
    </cfRule>
    <cfRule type="cellIs" dxfId="25539" priority="362" operator="equal">
      <formula>"BAC"</formula>
    </cfRule>
    <cfRule type="cellIs" dxfId="25538" priority="363" operator="equal">
      <formula>"OMS"</formula>
    </cfRule>
    <cfRule type="cellIs" dxfId="25537" priority="364" operator="equal">
      <formula>"BAC"</formula>
    </cfRule>
    <cfRule type="cellIs" dxfId="25536" priority="365" operator="equal">
      <formula>"OMS"</formula>
    </cfRule>
    <cfRule type="cellIs" dxfId="25535" priority="366" operator="equal">
      <formula>"BAC"</formula>
    </cfRule>
    <cfRule type="cellIs" dxfId="25534" priority="367" operator="equal">
      <formula>"OMS"</formula>
    </cfRule>
  </conditionalFormatting>
  <conditionalFormatting sqref="D19">
    <cfRule type="cellIs" dxfId="25533" priority="401" operator="equal">
      <formula>"CATNES"</formula>
    </cfRule>
    <cfRule type="cellIs" dxfId="25532" priority="402" operator="equal">
      <formula>"FINANCE"</formula>
    </cfRule>
    <cfRule type="cellIs" dxfId="25531" priority="403" operator="equal">
      <formula>"ADMIN"</formula>
    </cfRule>
    <cfRule type="cellIs" dxfId="25530" priority="404" operator="equal">
      <formula>"ENG'G"</formula>
    </cfRule>
    <cfRule type="cellIs" dxfId="25529" priority="405" operator="equal">
      <formula>"BAC"</formula>
    </cfRule>
    <cfRule type="cellIs" dxfId="25528" priority="406" operator="equal">
      <formula>"BAC"</formula>
    </cfRule>
    <cfRule type="cellIs" dxfId="25527" priority="407" operator="equal">
      <formula>"OMS"</formula>
    </cfRule>
    <cfRule type="cellIs" dxfId="25526" priority="408" operator="equal">
      <formula>"BAC"</formula>
    </cfRule>
    <cfRule type="cellIs" dxfId="25525" priority="409" operator="equal">
      <formula>"OMS"</formula>
    </cfRule>
    <cfRule type="cellIs" dxfId="25524" priority="410" operator="equal">
      <formula>"BAC"</formula>
    </cfRule>
    <cfRule type="cellIs" dxfId="25523" priority="411" operator="equal">
      <formula>"OMS"</formula>
    </cfRule>
  </conditionalFormatting>
  <conditionalFormatting sqref="D20">
    <cfRule type="cellIs" dxfId="25522" priority="390" operator="equal">
      <formula>"CATNES"</formula>
    </cfRule>
    <cfRule type="cellIs" dxfId="25521" priority="391" operator="equal">
      <formula>"FINANCE"</formula>
    </cfRule>
    <cfRule type="cellIs" dxfId="25520" priority="392" operator="equal">
      <formula>"ADMIN"</formula>
    </cfRule>
    <cfRule type="cellIs" dxfId="25519" priority="393" operator="equal">
      <formula>"ENG'G"</formula>
    </cfRule>
    <cfRule type="cellIs" dxfId="25518" priority="394" operator="equal">
      <formula>"BAC"</formula>
    </cfRule>
    <cfRule type="cellIs" dxfId="25517" priority="395" operator="equal">
      <formula>"BAC"</formula>
    </cfRule>
    <cfRule type="cellIs" dxfId="25516" priority="396" operator="equal">
      <formula>"OMS"</formula>
    </cfRule>
    <cfRule type="cellIs" dxfId="25515" priority="397" operator="equal">
      <formula>"BAC"</formula>
    </cfRule>
    <cfRule type="cellIs" dxfId="25514" priority="398" operator="equal">
      <formula>"OMS"</formula>
    </cfRule>
    <cfRule type="cellIs" dxfId="25513" priority="399" operator="equal">
      <formula>"BAC"</formula>
    </cfRule>
    <cfRule type="cellIs" dxfId="25512" priority="400" operator="equal">
      <formula>"OMS"</formula>
    </cfRule>
  </conditionalFormatting>
  <conditionalFormatting sqref="D21">
    <cfRule type="cellIs" dxfId="25511" priority="379" operator="equal">
      <formula>"CATNES"</formula>
    </cfRule>
    <cfRule type="cellIs" dxfId="25510" priority="380" operator="equal">
      <formula>"FINANCE"</formula>
    </cfRule>
    <cfRule type="cellIs" dxfId="25509" priority="381" operator="equal">
      <formula>"ADMIN"</formula>
    </cfRule>
    <cfRule type="cellIs" dxfId="25508" priority="382" operator="equal">
      <formula>"ENG'G"</formula>
    </cfRule>
    <cfRule type="cellIs" dxfId="25507" priority="383" operator="equal">
      <formula>"BAC"</formula>
    </cfRule>
    <cfRule type="cellIs" dxfId="25506" priority="384" operator="equal">
      <formula>"BAC"</formula>
    </cfRule>
    <cfRule type="cellIs" dxfId="25505" priority="385" operator="equal">
      <formula>"OMS"</formula>
    </cfRule>
    <cfRule type="cellIs" dxfId="25504" priority="386" operator="equal">
      <formula>"BAC"</formula>
    </cfRule>
    <cfRule type="cellIs" dxfId="25503" priority="387" operator="equal">
      <formula>"OMS"</formula>
    </cfRule>
    <cfRule type="cellIs" dxfId="25502" priority="388" operator="equal">
      <formula>"BAC"</formula>
    </cfRule>
    <cfRule type="cellIs" dxfId="25501" priority="389" operator="equal">
      <formula>"OMS"</formula>
    </cfRule>
  </conditionalFormatting>
  <conditionalFormatting sqref="D23">
    <cfRule type="cellIs" dxfId="25500" priority="368" operator="equal">
      <formula>"CATNES"</formula>
    </cfRule>
    <cfRule type="cellIs" dxfId="25499" priority="369" operator="equal">
      <formula>"FINANCE"</formula>
    </cfRule>
    <cfRule type="cellIs" dxfId="25498" priority="370" operator="equal">
      <formula>"ADMIN"</formula>
    </cfRule>
    <cfRule type="cellIs" dxfId="25497" priority="371" operator="equal">
      <formula>"ENG'G"</formula>
    </cfRule>
    <cfRule type="cellIs" dxfId="25496" priority="372" operator="equal">
      <formula>"BAC"</formula>
    </cfRule>
    <cfRule type="cellIs" dxfId="25495" priority="373" operator="equal">
      <formula>"BAC"</formula>
    </cfRule>
    <cfRule type="cellIs" dxfId="25494" priority="374" operator="equal">
      <formula>"OMS"</formula>
    </cfRule>
    <cfRule type="cellIs" dxfId="25493" priority="375" operator="equal">
      <formula>"BAC"</formula>
    </cfRule>
    <cfRule type="cellIs" dxfId="25492" priority="376" operator="equal">
      <formula>"OMS"</formula>
    </cfRule>
    <cfRule type="cellIs" dxfId="25491" priority="377" operator="equal">
      <formula>"BAC"</formula>
    </cfRule>
    <cfRule type="cellIs" dxfId="25490" priority="378" operator="equal">
      <formula>"OMS"</formula>
    </cfRule>
  </conditionalFormatting>
  <conditionalFormatting sqref="D25">
    <cfRule type="cellIs" dxfId="25489" priority="346" operator="equal">
      <formula>"CATNES"</formula>
    </cfRule>
    <cfRule type="cellIs" dxfId="25488" priority="347" operator="equal">
      <formula>"FINANCE"</formula>
    </cfRule>
    <cfRule type="cellIs" dxfId="25487" priority="348" operator="equal">
      <formula>"ADMIN"</formula>
    </cfRule>
    <cfRule type="cellIs" dxfId="25486" priority="349" operator="equal">
      <formula>"ENG'G"</formula>
    </cfRule>
    <cfRule type="cellIs" dxfId="25485" priority="350" operator="equal">
      <formula>"BAC"</formula>
    </cfRule>
    <cfRule type="cellIs" dxfId="25484" priority="351" operator="equal">
      <formula>"BAC"</formula>
    </cfRule>
    <cfRule type="cellIs" dxfId="25483" priority="352" operator="equal">
      <formula>"OMS"</formula>
    </cfRule>
    <cfRule type="cellIs" dxfId="25482" priority="353" operator="equal">
      <formula>"BAC"</formula>
    </cfRule>
    <cfRule type="cellIs" dxfId="25481" priority="354" operator="equal">
      <formula>"OMS"</formula>
    </cfRule>
    <cfRule type="cellIs" dxfId="25480" priority="355" operator="equal">
      <formula>"BAC"</formula>
    </cfRule>
    <cfRule type="cellIs" dxfId="25479" priority="356" operator="equal">
      <formula>"OMS"</formula>
    </cfRule>
  </conditionalFormatting>
  <conditionalFormatting sqref="D12">
    <cfRule type="cellIs" dxfId="25478" priority="335" operator="equal">
      <formula>"CATNES"</formula>
    </cfRule>
    <cfRule type="cellIs" dxfId="25477" priority="336" operator="equal">
      <formula>"FINANCE"</formula>
    </cfRule>
    <cfRule type="cellIs" dxfId="25476" priority="337" operator="equal">
      <formula>"ADMIN"</formula>
    </cfRule>
    <cfRule type="cellIs" dxfId="25475" priority="338" operator="equal">
      <formula>"ENG'G"</formula>
    </cfRule>
    <cfRule type="cellIs" dxfId="25474" priority="339" operator="equal">
      <formula>"BAC"</formula>
    </cfRule>
    <cfRule type="cellIs" dxfId="25473" priority="340" operator="equal">
      <formula>"BAC"</formula>
    </cfRule>
    <cfRule type="cellIs" dxfId="25472" priority="341" operator="equal">
      <formula>"OMS"</formula>
    </cfRule>
    <cfRule type="cellIs" dxfId="25471" priority="342" operator="equal">
      <formula>"BAC"</formula>
    </cfRule>
    <cfRule type="cellIs" dxfId="25470" priority="343" operator="equal">
      <formula>"OMS"</formula>
    </cfRule>
    <cfRule type="cellIs" dxfId="25469" priority="344" operator="equal">
      <formula>"BAC"</formula>
    </cfRule>
    <cfRule type="cellIs" dxfId="25468" priority="345" operator="equal">
      <formula>"OMS"</formula>
    </cfRule>
  </conditionalFormatting>
  <conditionalFormatting sqref="D8">
    <cfRule type="cellIs" dxfId="25467" priority="324" operator="equal">
      <formula>"CATNES"</formula>
    </cfRule>
    <cfRule type="cellIs" dxfId="25466" priority="325" operator="equal">
      <formula>"FINANCE"</formula>
    </cfRule>
    <cfRule type="cellIs" dxfId="25465" priority="326" operator="equal">
      <formula>"ADMIN"</formula>
    </cfRule>
    <cfRule type="cellIs" dxfId="25464" priority="327" operator="equal">
      <formula>"ENG'G"</formula>
    </cfRule>
    <cfRule type="cellIs" dxfId="25463" priority="328" operator="equal">
      <formula>"BAC"</formula>
    </cfRule>
    <cfRule type="cellIs" dxfId="25462" priority="329" operator="equal">
      <formula>"BAC"</formula>
    </cfRule>
    <cfRule type="cellIs" dxfId="25461" priority="330" operator="equal">
      <formula>"OMS"</formula>
    </cfRule>
    <cfRule type="cellIs" dxfId="25460" priority="331" operator="equal">
      <formula>"BAC"</formula>
    </cfRule>
    <cfRule type="cellIs" dxfId="25459" priority="332" operator="equal">
      <formula>"OMS"</formula>
    </cfRule>
    <cfRule type="cellIs" dxfId="25458" priority="333" operator="equal">
      <formula>"BAC"</formula>
    </cfRule>
    <cfRule type="cellIs" dxfId="25457" priority="334" operator="equal">
      <formula>"OMS"</formula>
    </cfRule>
  </conditionalFormatting>
  <conditionalFormatting sqref="D10">
    <cfRule type="cellIs" dxfId="25456" priority="313" operator="equal">
      <formula>"CATNES"</formula>
    </cfRule>
    <cfRule type="cellIs" dxfId="25455" priority="314" operator="equal">
      <formula>"FINANCE"</formula>
    </cfRule>
    <cfRule type="cellIs" dxfId="25454" priority="315" operator="equal">
      <formula>"ADMIN"</formula>
    </cfRule>
    <cfRule type="cellIs" dxfId="25453" priority="316" operator="equal">
      <formula>"ENG'G"</formula>
    </cfRule>
    <cfRule type="cellIs" dxfId="25452" priority="317" operator="equal">
      <formula>"BAC"</formula>
    </cfRule>
    <cfRule type="cellIs" dxfId="25451" priority="318" operator="equal">
      <formula>"BAC"</formula>
    </cfRule>
    <cfRule type="cellIs" dxfId="25450" priority="319" operator="equal">
      <formula>"OMS"</formula>
    </cfRule>
    <cfRule type="cellIs" dxfId="25449" priority="320" operator="equal">
      <formula>"BAC"</formula>
    </cfRule>
    <cfRule type="cellIs" dxfId="25448" priority="321" operator="equal">
      <formula>"OMS"</formula>
    </cfRule>
    <cfRule type="cellIs" dxfId="25447" priority="322" operator="equal">
      <formula>"BAC"</formula>
    </cfRule>
    <cfRule type="cellIs" dxfId="25446" priority="323" operator="equal">
      <formula>"OMS"</formula>
    </cfRule>
  </conditionalFormatting>
  <conditionalFormatting sqref="D14">
    <cfRule type="cellIs" dxfId="25445" priority="302" operator="equal">
      <formula>"CATNES"</formula>
    </cfRule>
    <cfRule type="cellIs" dxfId="25444" priority="303" operator="equal">
      <formula>"FINANCE"</formula>
    </cfRule>
    <cfRule type="cellIs" dxfId="25443" priority="304" operator="equal">
      <formula>"ADMIN"</formula>
    </cfRule>
    <cfRule type="cellIs" dxfId="25442" priority="305" operator="equal">
      <formula>"ENG'G"</formula>
    </cfRule>
    <cfRule type="cellIs" dxfId="25441" priority="306" operator="equal">
      <formula>"BAC"</formula>
    </cfRule>
    <cfRule type="cellIs" dxfId="25440" priority="307" operator="equal">
      <formula>"BAC"</formula>
    </cfRule>
    <cfRule type="cellIs" dxfId="25439" priority="308" operator="equal">
      <formula>"OMS"</formula>
    </cfRule>
    <cfRule type="cellIs" dxfId="25438" priority="309" operator="equal">
      <formula>"BAC"</formula>
    </cfRule>
    <cfRule type="cellIs" dxfId="25437" priority="310" operator="equal">
      <formula>"OMS"</formula>
    </cfRule>
    <cfRule type="cellIs" dxfId="25436" priority="311" operator="equal">
      <formula>"BAC"</formula>
    </cfRule>
    <cfRule type="cellIs" dxfId="25435" priority="312" operator="equal">
      <formula>"OMS"</formula>
    </cfRule>
  </conditionalFormatting>
  <conditionalFormatting sqref="D17:D18">
    <cfRule type="cellIs" dxfId="25434" priority="291" operator="equal">
      <formula>"CATNES"</formula>
    </cfRule>
    <cfRule type="cellIs" dxfId="25433" priority="292" operator="equal">
      <formula>"FINANCE"</formula>
    </cfRule>
    <cfRule type="cellIs" dxfId="25432" priority="293" operator="equal">
      <formula>"ADMIN"</formula>
    </cfRule>
    <cfRule type="cellIs" dxfId="25431" priority="294" operator="equal">
      <formula>"ENG'G"</formula>
    </cfRule>
    <cfRule type="cellIs" dxfId="25430" priority="295" operator="equal">
      <formula>"BAC"</formula>
    </cfRule>
    <cfRule type="cellIs" dxfId="25429" priority="296" operator="equal">
      <formula>"BAC"</formula>
    </cfRule>
    <cfRule type="cellIs" dxfId="25428" priority="297" operator="equal">
      <formula>"OMS"</formula>
    </cfRule>
    <cfRule type="cellIs" dxfId="25427" priority="298" operator="equal">
      <formula>"BAC"</formula>
    </cfRule>
    <cfRule type="cellIs" dxfId="25426" priority="299" operator="equal">
      <formula>"OMS"</formula>
    </cfRule>
    <cfRule type="cellIs" dxfId="25425" priority="300" operator="equal">
      <formula>"BAC"</formula>
    </cfRule>
    <cfRule type="cellIs" dxfId="25424" priority="301" operator="equal">
      <formula>"OMS"</formula>
    </cfRule>
  </conditionalFormatting>
  <conditionalFormatting sqref="F10">
    <cfRule type="cellIs" dxfId="25423" priority="181" operator="equal">
      <formula>"MME"</formula>
    </cfRule>
    <cfRule type="cellIs" dxfId="25422" priority="182" operator="equal">
      <formula>"VMM"</formula>
    </cfRule>
    <cfRule type="cellIs" dxfId="25421" priority="183" operator="equal">
      <formula>"VEP"</formula>
    </cfRule>
    <cfRule type="cellIs" dxfId="25420" priority="184" operator="equal">
      <formula>"LFCP"</formula>
    </cfRule>
    <cfRule type="cellIs" dxfId="25419" priority="185" operator="equal">
      <formula>"BPB"</formula>
    </cfRule>
  </conditionalFormatting>
  <conditionalFormatting sqref="F22:F23">
    <cfRule type="cellIs" dxfId="25418" priority="136" operator="equal">
      <formula>"MME"</formula>
    </cfRule>
    <cfRule type="cellIs" dxfId="25417" priority="137" operator="equal">
      <formula>"VMM"</formula>
    </cfRule>
    <cfRule type="cellIs" dxfId="25416" priority="138" operator="equal">
      <formula>"VEP"</formula>
    </cfRule>
    <cfRule type="cellIs" dxfId="25415" priority="139" operator="equal">
      <formula>"LFCP"</formula>
    </cfRule>
    <cfRule type="cellIs" dxfId="25414" priority="140" operator="equal">
      <formula>"BPB"</formula>
    </cfRule>
  </conditionalFormatting>
  <conditionalFormatting sqref="F8">
    <cfRule type="cellIs" dxfId="25413" priority="186" operator="equal">
      <formula>"MME"</formula>
    </cfRule>
    <cfRule type="cellIs" dxfId="25412" priority="187" operator="equal">
      <formula>"VMM"</formula>
    </cfRule>
    <cfRule type="cellIs" dxfId="25411" priority="188" operator="equal">
      <formula>"VEP"</formula>
    </cfRule>
    <cfRule type="cellIs" dxfId="25410" priority="189" operator="equal">
      <formula>"LFCP"</formula>
    </cfRule>
    <cfRule type="cellIs" dxfId="25409" priority="190" operator="equal">
      <formula>"BPB"</formula>
    </cfRule>
  </conditionalFormatting>
  <conditionalFormatting sqref="F18:F19">
    <cfRule type="cellIs" dxfId="25408" priority="151" operator="equal">
      <formula>"MME"</formula>
    </cfRule>
    <cfRule type="cellIs" dxfId="25407" priority="152" operator="equal">
      <formula>"VMM"</formula>
    </cfRule>
    <cfRule type="cellIs" dxfId="25406" priority="153" operator="equal">
      <formula>"VEP"</formula>
    </cfRule>
    <cfRule type="cellIs" dxfId="25405" priority="154" operator="equal">
      <formula>"LFCP"</formula>
    </cfRule>
    <cfRule type="cellIs" dxfId="25404" priority="155" operator="equal">
      <formula>"BPB"</formula>
    </cfRule>
  </conditionalFormatting>
  <conditionalFormatting sqref="F9">
    <cfRule type="cellIs" dxfId="25403" priority="191" operator="equal">
      <formula>"MME"</formula>
    </cfRule>
    <cfRule type="cellIs" dxfId="25402" priority="192" operator="equal">
      <formula>"VMM"</formula>
    </cfRule>
    <cfRule type="cellIs" dxfId="25401" priority="193" operator="equal">
      <formula>"VEP"</formula>
    </cfRule>
    <cfRule type="cellIs" dxfId="25400" priority="194" operator="equal">
      <formula>"LFCP"</formula>
    </cfRule>
    <cfRule type="cellIs" dxfId="25399" priority="195" operator="equal">
      <formula>"BPB"</formula>
    </cfRule>
  </conditionalFormatting>
  <conditionalFormatting sqref="F21">
    <cfRule type="cellIs" dxfId="25398" priority="141" operator="equal">
      <formula>"MME"</formula>
    </cfRule>
    <cfRule type="cellIs" dxfId="25397" priority="142" operator="equal">
      <formula>"VMM"</formula>
    </cfRule>
    <cfRule type="cellIs" dxfId="25396" priority="143" operator="equal">
      <formula>"VEP"</formula>
    </cfRule>
    <cfRule type="cellIs" dxfId="25395" priority="144" operator="equal">
      <formula>"LFCP"</formula>
    </cfRule>
    <cfRule type="cellIs" dxfId="25394" priority="145" operator="equal">
      <formula>"BPB"</formula>
    </cfRule>
  </conditionalFormatting>
  <conditionalFormatting sqref="F11">
    <cfRule type="cellIs" dxfId="25393" priority="176" operator="equal">
      <formula>"MME"</formula>
    </cfRule>
    <cfRule type="cellIs" dxfId="25392" priority="177" operator="equal">
      <formula>"VMM"</formula>
    </cfRule>
    <cfRule type="cellIs" dxfId="25391" priority="178" operator="equal">
      <formula>"VEP"</formula>
    </cfRule>
    <cfRule type="cellIs" dxfId="25390" priority="179" operator="equal">
      <formula>"LFCP"</formula>
    </cfRule>
    <cfRule type="cellIs" dxfId="25389" priority="180" operator="equal">
      <formula>"BPB"</formula>
    </cfRule>
  </conditionalFormatting>
  <conditionalFormatting sqref="F12">
    <cfRule type="cellIs" dxfId="25388" priority="171" operator="equal">
      <formula>"MME"</formula>
    </cfRule>
    <cfRule type="cellIs" dxfId="25387" priority="172" operator="equal">
      <formula>"VMM"</formula>
    </cfRule>
    <cfRule type="cellIs" dxfId="25386" priority="173" operator="equal">
      <formula>"VEP"</formula>
    </cfRule>
    <cfRule type="cellIs" dxfId="25385" priority="174" operator="equal">
      <formula>"LFCP"</formula>
    </cfRule>
    <cfRule type="cellIs" dxfId="25384" priority="175" operator="equal">
      <formula>"BPB"</formula>
    </cfRule>
  </conditionalFormatting>
  <conditionalFormatting sqref="F13">
    <cfRule type="cellIs" dxfId="25383" priority="166" operator="equal">
      <formula>"MME"</formula>
    </cfRule>
    <cfRule type="cellIs" dxfId="25382" priority="167" operator="equal">
      <formula>"VMM"</formula>
    </cfRule>
    <cfRule type="cellIs" dxfId="25381" priority="168" operator="equal">
      <formula>"VEP"</formula>
    </cfRule>
    <cfRule type="cellIs" dxfId="25380" priority="169" operator="equal">
      <formula>"LFCP"</formula>
    </cfRule>
    <cfRule type="cellIs" dxfId="25379" priority="170" operator="equal">
      <formula>"BPB"</formula>
    </cfRule>
  </conditionalFormatting>
  <conditionalFormatting sqref="F14">
    <cfRule type="cellIs" dxfId="25378" priority="161" operator="equal">
      <formula>"MME"</formula>
    </cfRule>
    <cfRule type="cellIs" dxfId="25377" priority="162" operator="equal">
      <formula>"VMM"</formula>
    </cfRule>
    <cfRule type="cellIs" dxfId="25376" priority="163" operator="equal">
      <formula>"VEP"</formula>
    </cfRule>
    <cfRule type="cellIs" dxfId="25375" priority="164" operator="equal">
      <formula>"LFCP"</formula>
    </cfRule>
    <cfRule type="cellIs" dxfId="25374" priority="165" operator="equal">
      <formula>"BPB"</formula>
    </cfRule>
  </conditionalFormatting>
  <conditionalFormatting sqref="F15:F17">
    <cfRule type="cellIs" dxfId="25373" priority="156" operator="equal">
      <formula>"MME"</formula>
    </cfRule>
    <cfRule type="cellIs" dxfId="25372" priority="157" operator="equal">
      <formula>"VMM"</formula>
    </cfRule>
    <cfRule type="cellIs" dxfId="25371" priority="158" operator="equal">
      <formula>"VEP"</formula>
    </cfRule>
    <cfRule type="cellIs" dxfId="25370" priority="159" operator="equal">
      <formula>"LFCP"</formula>
    </cfRule>
    <cfRule type="cellIs" dxfId="25369" priority="160" operator="equal">
      <formula>"BPB"</formula>
    </cfRule>
  </conditionalFormatting>
  <conditionalFormatting sqref="F20">
    <cfRule type="cellIs" dxfId="25368" priority="146" operator="equal">
      <formula>"MME"</formula>
    </cfRule>
    <cfRule type="cellIs" dxfId="25367" priority="147" operator="equal">
      <formula>"VMM"</formula>
    </cfRule>
    <cfRule type="cellIs" dxfId="25366" priority="148" operator="equal">
      <formula>"VEP"</formula>
    </cfRule>
    <cfRule type="cellIs" dxfId="25365" priority="149" operator="equal">
      <formula>"LFCP"</formula>
    </cfRule>
    <cfRule type="cellIs" dxfId="25364" priority="150" operator="equal">
      <formula>"BPB"</formula>
    </cfRule>
  </conditionalFormatting>
  <conditionalFormatting sqref="F24">
    <cfRule type="cellIs" dxfId="25363" priority="131" operator="equal">
      <formula>"MME"</formula>
    </cfRule>
    <cfRule type="cellIs" dxfId="25362" priority="132" operator="equal">
      <formula>"VMM"</formula>
    </cfRule>
    <cfRule type="cellIs" dxfId="25361" priority="133" operator="equal">
      <formula>"VEP"</formula>
    </cfRule>
    <cfRule type="cellIs" dxfId="25360" priority="134" operator="equal">
      <formula>"LFCP"</formula>
    </cfRule>
    <cfRule type="cellIs" dxfId="25359" priority="135" operator="equal">
      <formula>"BPB"</formula>
    </cfRule>
  </conditionalFormatting>
  <conditionalFormatting sqref="F25:F26">
    <cfRule type="cellIs" dxfId="25358" priority="126" operator="equal">
      <formula>"MME"</formula>
    </cfRule>
    <cfRule type="cellIs" dxfId="25357" priority="127" operator="equal">
      <formula>"VMM"</formula>
    </cfRule>
    <cfRule type="cellIs" dxfId="25356" priority="128" operator="equal">
      <formula>"VEP"</formula>
    </cfRule>
    <cfRule type="cellIs" dxfId="25355" priority="129" operator="equal">
      <formula>"LFCP"</formula>
    </cfRule>
    <cfRule type="cellIs" dxfId="25354" priority="130" operator="equal">
      <formula>"BPB"</formula>
    </cfRule>
  </conditionalFormatting>
  <conditionalFormatting sqref="F27:F29">
    <cfRule type="cellIs" dxfId="25353" priority="121" operator="equal">
      <formula>"MME"</formula>
    </cfRule>
    <cfRule type="cellIs" dxfId="25352" priority="122" operator="equal">
      <formula>"VMM"</formula>
    </cfRule>
    <cfRule type="cellIs" dxfId="25351" priority="123" operator="equal">
      <formula>"VEP"</formula>
    </cfRule>
    <cfRule type="cellIs" dxfId="25350" priority="124" operator="equal">
      <formula>"LFCP"</formula>
    </cfRule>
    <cfRule type="cellIs" dxfId="25349" priority="125" operator="equal">
      <formula>"BPB"</formula>
    </cfRule>
  </conditionalFormatting>
  <conditionalFormatting sqref="F30:F32">
    <cfRule type="cellIs" dxfId="25348" priority="116" operator="equal">
      <formula>"MME"</formula>
    </cfRule>
    <cfRule type="cellIs" dxfId="25347" priority="117" operator="equal">
      <formula>"VMM"</formula>
    </cfRule>
    <cfRule type="cellIs" dxfId="25346" priority="118" operator="equal">
      <formula>"VEP"</formula>
    </cfRule>
    <cfRule type="cellIs" dxfId="25345" priority="119" operator="equal">
      <formula>"LFCP"</formula>
    </cfRule>
    <cfRule type="cellIs" dxfId="25344" priority="120" operator="equal">
      <formula>"BPB"</formula>
    </cfRule>
  </conditionalFormatting>
  <conditionalFormatting sqref="F33">
    <cfRule type="cellIs" dxfId="25343" priority="111" operator="equal">
      <formula>"MME"</formula>
    </cfRule>
    <cfRule type="cellIs" dxfId="25342" priority="112" operator="equal">
      <formula>"VMM"</formula>
    </cfRule>
    <cfRule type="cellIs" dxfId="25341" priority="113" operator="equal">
      <formula>"VEP"</formula>
    </cfRule>
    <cfRule type="cellIs" dxfId="25340" priority="114" operator="equal">
      <formula>"LFCP"</formula>
    </cfRule>
    <cfRule type="cellIs" dxfId="25339" priority="115" operator="equal">
      <formula>"BPB"</formula>
    </cfRule>
  </conditionalFormatting>
  <conditionalFormatting sqref="F34">
    <cfRule type="cellIs" dxfId="25338" priority="106" operator="equal">
      <formula>"MME"</formula>
    </cfRule>
    <cfRule type="cellIs" dxfId="25337" priority="107" operator="equal">
      <formula>"VMM"</formula>
    </cfRule>
    <cfRule type="cellIs" dxfId="25336" priority="108" operator="equal">
      <formula>"VEP"</formula>
    </cfRule>
    <cfRule type="cellIs" dxfId="25335" priority="109" operator="equal">
      <formula>"LFCP"</formula>
    </cfRule>
    <cfRule type="cellIs" dxfId="25334" priority="110" operator="equal">
      <formula>"BPB"</formula>
    </cfRule>
  </conditionalFormatting>
  <conditionalFormatting sqref="F35">
    <cfRule type="cellIs" dxfId="25333" priority="101" operator="equal">
      <formula>"MME"</formula>
    </cfRule>
    <cfRule type="cellIs" dxfId="25332" priority="102" operator="equal">
      <formula>"VMM"</formula>
    </cfRule>
    <cfRule type="cellIs" dxfId="25331" priority="103" operator="equal">
      <formula>"VEP"</formula>
    </cfRule>
    <cfRule type="cellIs" dxfId="25330" priority="104" operator="equal">
      <formula>"LFCP"</formula>
    </cfRule>
    <cfRule type="cellIs" dxfId="25329" priority="105" operator="equal">
      <formula>"BPB"</formula>
    </cfRule>
  </conditionalFormatting>
  <conditionalFormatting sqref="F36">
    <cfRule type="cellIs" dxfId="25328" priority="96" operator="equal">
      <formula>"MME"</formula>
    </cfRule>
    <cfRule type="cellIs" dxfId="25327" priority="97" operator="equal">
      <formula>"VMM"</formula>
    </cfRule>
    <cfRule type="cellIs" dxfId="25326" priority="98" operator="equal">
      <formula>"VEP"</formula>
    </cfRule>
    <cfRule type="cellIs" dxfId="25325" priority="99" operator="equal">
      <formula>"LFCP"</formula>
    </cfRule>
    <cfRule type="cellIs" dxfId="25324" priority="100" operator="equal">
      <formula>"BPB"</formula>
    </cfRule>
  </conditionalFormatting>
  <conditionalFormatting sqref="F37:F38">
    <cfRule type="cellIs" dxfId="25323" priority="91" operator="equal">
      <formula>"MME"</formula>
    </cfRule>
    <cfRule type="cellIs" dxfId="25322" priority="92" operator="equal">
      <formula>"VMM"</formula>
    </cfRule>
    <cfRule type="cellIs" dxfId="25321" priority="93" operator="equal">
      <formula>"VEP"</formula>
    </cfRule>
    <cfRule type="cellIs" dxfId="25320" priority="94" operator="equal">
      <formula>"LFCP"</formula>
    </cfRule>
    <cfRule type="cellIs" dxfId="25319" priority="95" operator="equal">
      <formula>"BPB"</formula>
    </cfRule>
  </conditionalFormatting>
  <conditionalFormatting sqref="F39">
    <cfRule type="cellIs" dxfId="25318" priority="86" operator="equal">
      <formula>"MME"</formula>
    </cfRule>
    <cfRule type="cellIs" dxfId="25317" priority="87" operator="equal">
      <formula>"VMM"</formula>
    </cfRule>
    <cfRule type="cellIs" dxfId="25316" priority="88" operator="equal">
      <formula>"VEP"</formula>
    </cfRule>
    <cfRule type="cellIs" dxfId="25315" priority="89" operator="equal">
      <formula>"LFCP"</formula>
    </cfRule>
    <cfRule type="cellIs" dxfId="25314" priority="90" operator="equal">
      <formula>"BPB"</formula>
    </cfRule>
  </conditionalFormatting>
  <conditionalFormatting sqref="F43">
    <cfRule type="cellIs" dxfId="25313" priority="81" operator="equal">
      <formula>"MME"</formula>
    </cfRule>
    <cfRule type="cellIs" dxfId="25312" priority="82" operator="equal">
      <formula>"VMM"</formula>
    </cfRule>
    <cfRule type="cellIs" dxfId="25311" priority="83" operator="equal">
      <formula>"VEP"</formula>
    </cfRule>
    <cfRule type="cellIs" dxfId="25310" priority="84" operator="equal">
      <formula>"LFCP"</formula>
    </cfRule>
    <cfRule type="cellIs" dxfId="25309" priority="85" operator="equal">
      <formula>"BPB"</formula>
    </cfRule>
  </conditionalFormatting>
  <conditionalFormatting sqref="F40:F42">
    <cfRule type="cellIs" dxfId="25308" priority="76" operator="equal">
      <formula>"MME"</formula>
    </cfRule>
    <cfRule type="cellIs" dxfId="25307" priority="77" operator="equal">
      <formula>"VMM"</formula>
    </cfRule>
    <cfRule type="cellIs" dxfId="25306" priority="78" operator="equal">
      <formula>"VEP"</formula>
    </cfRule>
    <cfRule type="cellIs" dxfId="25305" priority="79" operator="equal">
      <formula>"LFCP"</formula>
    </cfRule>
    <cfRule type="cellIs" dxfId="25304" priority="80" operator="equal">
      <formula>"BPB"</formula>
    </cfRule>
  </conditionalFormatting>
  <conditionalFormatting sqref="F44">
    <cfRule type="cellIs" dxfId="25303" priority="71" operator="equal">
      <formula>"MME"</formula>
    </cfRule>
    <cfRule type="cellIs" dxfId="25302" priority="72" operator="equal">
      <formula>"VMM"</formula>
    </cfRule>
    <cfRule type="cellIs" dxfId="25301" priority="73" operator="equal">
      <formula>"VEP"</formula>
    </cfRule>
    <cfRule type="cellIs" dxfId="25300" priority="74" operator="equal">
      <formula>"LFCP"</formula>
    </cfRule>
    <cfRule type="cellIs" dxfId="25299" priority="75" operator="equal">
      <formula>"BPB"</formula>
    </cfRule>
  </conditionalFormatting>
  <conditionalFormatting sqref="F45">
    <cfRule type="cellIs" dxfId="25298" priority="66" operator="equal">
      <formula>"MME"</formula>
    </cfRule>
    <cfRule type="cellIs" dxfId="25297" priority="67" operator="equal">
      <formula>"VMM"</formula>
    </cfRule>
    <cfRule type="cellIs" dxfId="25296" priority="68" operator="equal">
      <formula>"VEP"</formula>
    </cfRule>
    <cfRule type="cellIs" dxfId="25295" priority="69" operator="equal">
      <formula>"LFCP"</formula>
    </cfRule>
    <cfRule type="cellIs" dxfId="25294" priority="70" operator="equal">
      <formula>"BPB"</formula>
    </cfRule>
  </conditionalFormatting>
  <conditionalFormatting sqref="F46">
    <cfRule type="cellIs" dxfId="25293" priority="61" operator="equal">
      <formula>"MME"</formula>
    </cfRule>
    <cfRule type="cellIs" dxfId="25292" priority="62" operator="equal">
      <formula>"VMM"</formula>
    </cfRule>
    <cfRule type="cellIs" dxfId="25291" priority="63" operator="equal">
      <formula>"VEP"</formula>
    </cfRule>
    <cfRule type="cellIs" dxfId="25290" priority="64" operator="equal">
      <formula>"LFCP"</formula>
    </cfRule>
    <cfRule type="cellIs" dxfId="25289" priority="65" operator="equal">
      <formula>"BPB"</formula>
    </cfRule>
  </conditionalFormatting>
  <conditionalFormatting sqref="F47:F48">
    <cfRule type="cellIs" dxfId="25288" priority="56" operator="equal">
      <formula>"MME"</formula>
    </cfRule>
    <cfRule type="cellIs" dxfId="25287" priority="57" operator="equal">
      <formula>"VMM"</formula>
    </cfRule>
    <cfRule type="cellIs" dxfId="25286" priority="58" operator="equal">
      <formula>"VEP"</formula>
    </cfRule>
    <cfRule type="cellIs" dxfId="25285" priority="59" operator="equal">
      <formula>"LFCP"</formula>
    </cfRule>
    <cfRule type="cellIs" dxfId="25284" priority="60" operator="equal">
      <formula>"BPB"</formula>
    </cfRule>
  </conditionalFormatting>
  <conditionalFormatting sqref="F49:F50">
    <cfRule type="cellIs" dxfId="25283" priority="51" operator="equal">
      <formula>"MME"</formula>
    </cfRule>
    <cfRule type="cellIs" dxfId="25282" priority="52" operator="equal">
      <formula>"VMM"</formula>
    </cfRule>
    <cfRule type="cellIs" dxfId="25281" priority="53" operator="equal">
      <formula>"VEP"</formula>
    </cfRule>
    <cfRule type="cellIs" dxfId="25280" priority="54" operator="equal">
      <formula>"LFCP"</formula>
    </cfRule>
    <cfRule type="cellIs" dxfId="25279" priority="55" operator="equal">
      <formula>"BPB"</formula>
    </cfRule>
  </conditionalFormatting>
  <conditionalFormatting sqref="F51:F53">
    <cfRule type="cellIs" dxfId="25278" priority="46" operator="equal">
      <formula>"MME"</formula>
    </cfRule>
    <cfRule type="cellIs" dxfId="25277" priority="47" operator="equal">
      <formula>"VMM"</formula>
    </cfRule>
    <cfRule type="cellIs" dxfId="25276" priority="48" operator="equal">
      <formula>"VEP"</formula>
    </cfRule>
    <cfRule type="cellIs" dxfId="25275" priority="49" operator="equal">
      <formula>"LFCP"</formula>
    </cfRule>
    <cfRule type="cellIs" dxfId="25274" priority="50" operator="equal">
      <formula>"BPB"</formula>
    </cfRule>
  </conditionalFormatting>
  <conditionalFormatting sqref="F54:F56">
    <cfRule type="cellIs" dxfId="25273" priority="41" operator="equal">
      <formula>"MME"</formula>
    </cfRule>
    <cfRule type="cellIs" dxfId="25272" priority="42" operator="equal">
      <formula>"VMM"</formula>
    </cfRule>
    <cfRule type="cellIs" dxfId="25271" priority="43" operator="equal">
      <formula>"VEP"</formula>
    </cfRule>
    <cfRule type="cellIs" dxfId="25270" priority="44" operator="equal">
      <formula>"LFCP"</formula>
    </cfRule>
    <cfRule type="cellIs" dxfId="25269" priority="45" operator="equal">
      <formula>"BPB"</formula>
    </cfRule>
  </conditionalFormatting>
  <conditionalFormatting sqref="F57:F59">
    <cfRule type="cellIs" dxfId="25268" priority="36" operator="equal">
      <formula>"MME"</formula>
    </cfRule>
    <cfRule type="cellIs" dxfId="25267" priority="37" operator="equal">
      <formula>"VMM"</formula>
    </cfRule>
    <cfRule type="cellIs" dxfId="25266" priority="38" operator="equal">
      <formula>"VEP"</formula>
    </cfRule>
    <cfRule type="cellIs" dxfId="25265" priority="39" operator="equal">
      <formula>"LFCP"</formula>
    </cfRule>
    <cfRule type="cellIs" dxfId="25264" priority="40" operator="equal">
      <formula>"BPB"</formula>
    </cfRule>
  </conditionalFormatting>
  <conditionalFormatting sqref="F60:F62">
    <cfRule type="cellIs" dxfId="25263" priority="31" operator="equal">
      <formula>"MME"</formula>
    </cfRule>
    <cfRule type="cellIs" dxfId="25262" priority="32" operator="equal">
      <formula>"VMM"</formula>
    </cfRule>
    <cfRule type="cellIs" dxfId="25261" priority="33" operator="equal">
      <formula>"VEP"</formula>
    </cfRule>
    <cfRule type="cellIs" dxfId="25260" priority="34" operator="equal">
      <formula>"LFCP"</formula>
    </cfRule>
    <cfRule type="cellIs" dxfId="25259" priority="35" operator="equal">
      <formula>"BPB"</formula>
    </cfRule>
  </conditionalFormatting>
  <conditionalFormatting sqref="F63:F64">
    <cfRule type="cellIs" dxfId="25258" priority="26" operator="equal">
      <formula>"MME"</formula>
    </cfRule>
    <cfRule type="cellIs" dxfId="25257" priority="27" operator="equal">
      <formula>"VMM"</formula>
    </cfRule>
    <cfRule type="cellIs" dxfId="25256" priority="28" operator="equal">
      <formula>"VEP"</formula>
    </cfRule>
    <cfRule type="cellIs" dxfId="25255" priority="29" operator="equal">
      <formula>"LFCP"</formula>
    </cfRule>
    <cfRule type="cellIs" dxfId="25254" priority="30" operator="equal">
      <formula>"BPB"</formula>
    </cfRule>
  </conditionalFormatting>
  <conditionalFormatting sqref="F65">
    <cfRule type="cellIs" dxfId="25253" priority="21" operator="equal">
      <formula>"MME"</formula>
    </cfRule>
    <cfRule type="cellIs" dxfId="25252" priority="22" operator="equal">
      <formula>"VMM"</formula>
    </cfRule>
    <cfRule type="cellIs" dxfId="25251" priority="23" operator="equal">
      <formula>"VEP"</formula>
    </cfRule>
    <cfRule type="cellIs" dxfId="25250" priority="24" operator="equal">
      <formula>"LFCP"</formula>
    </cfRule>
    <cfRule type="cellIs" dxfId="25249" priority="25" operator="equal">
      <formula>"BPB"</formula>
    </cfRule>
  </conditionalFormatting>
  <conditionalFormatting sqref="F66">
    <cfRule type="cellIs" dxfId="25248" priority="16" operator="equal">
      <formula>"MME"</formula>
    </cfRule>
    <cfRule type="cellIs" dxfId="25247" priority="17" operator="equal">
      <formula>"VMM"</formula>
    </cfRule>
    <cfRule type="cellIs" dxfId="25246" priority="18" operator="equal">
      <formula>"VEP"</formula>
    </cfRule>
    <cfRule type="cellIs" dxfId="25245" priority="19" operator="equal">
      <formula>"LFCP"</formula>
    </cfRule>
    <cfRule type="cellIs" dxfId="25244" priority="20" operator="equal">
      <formula>"BPB"</formula>
    </cfRule>
  </conditionalFormatting>
  <conditionalFormatting sqref="F67">
    <cfRule type="cellIs" dxfId="25243" priority="11" operator="equal">
      <formula>"MME"</formula>
    </cfRule>
    <cfRule type="cellIs" dxfId="25242" priority="12" operator="equal">
      <formula>"VMM"</formula>
    </cfRule>
    <cfRule type="cellIs" dxfId="25241" priority="13" operator="equal">
      <formula>"VEP"</formula>
    </cfRule>
    <cfRule type="cellIs" dxfId="25240" priority="14" operator="equal">
      <formula>"LFCP"</formula>
    </cfRule>
    <cfRule type="cellIs" dxfId="25239" priority="15" operator="equal">
      <formula>"BPB"</formula>
    </cfRule>
  </conditionalFormatting>
  <conditionalFormatting sqref="F68">
    <cfRule type="cellIs" dxfId="25238" priority="6" operator="equal">
      <formula>"MME"</formula>
    </cfRule>
    <cfRule type="cellIs" dxfId="25237" priority="7" operator="equal">
      <formula>"VMM"</formula>
    </cfRule>
    <cfRule type="cellIs" dxfId="25236" priority="8" operator="equal">
      <formula>"VEP"</formula>
    </cfRule>
    <cfRule type="cellIs" dxfId="25235" priority="9" operator="equal">
      <formula>"LFCP"</formula>
    </cfRule>
    <cfRule type="cellIs" dxfId="25234" priority="10" operator="equal">
      <formula>"BPB"</formula>
    </cfRule>
  </conditionalFormatting>
  <conditionalFormatting sqref="F69:F70">
    <cfRule type="cellIs" dxfId="25233" priority="1" operator="equal">
      <formula>"MME"</formula>
    </cfRule>
    <cfRule type="cellIs" dxfId="25232" priority="2" operator="equal">
      <formula>"VMM"</formula>
    </cfRule>
    <cfRule type="cellIs" dxfId="25231" priority="3" operator="equal">
      <formula>"VEP"</formula>
    </cfRule>
    <cfRule type="cellIs" dxfId="25230" priority="4" operator="equal">
      <formula>"LFCP"</formula>
    </cfRule>
    <cfRule type="cellIs" dxfId="2522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1318174-ADEB-41ED-A670-5A73858C2402}">
          <x14:formula1>
            <xm:f>DropdownLIST!$A$2:$A$7</xm:f>
          </x14:formula1>
          <xm:sqref>F7:F70</xm:sqref>
        </x14:dataValidation>
        <x14:dataValidation type="list" allowBlank="1" showInputMessage="1" showErrorMessage="1" xr:uid="{33680198-DC26-4089-8D08-9BB504BFF9E0}">
          <x14:formula1>
            <xm:f>DropdownLIST!$A$11:$A$17</xm:f>
          </x14:formula1>
          <xm:sqref>D7:D70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0F23-1AEA-4A97-8E14-2E28F258D929}">
  <sheetPr codeName="Sheet28">
    <pageSetUpPr fitToPage="1"/>
  </sheetPr>
  <dimension ref="A1:J51"/>
  <sheetViews>
    <sheetView view="pageBreakPreview" topLeftCell="A34" zoomScale="145" zoomScaleNormal="115" zoomScaleSheetLayoutView="145"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26"/>
    <col min="7" max="7" width="23.25" style="1" customWidth="1"/>
    <col min="8" max="16384" width="9" style="1"/>
  </cols>
  <sheetData>
    <row r="1" spans="1:9" ht="15.75" x14ac:dyDescent="0.2">
      <c r="A1" s="620" t="s">
        <v>0</v>
      </c>
      <c r="B1" s="620"/>
      <c r="C1" s="620"/>
      <c r="D1" s="620"/>
      <c r="E1" s="620"/>
      <c r="F1" s="620"/>
      <c r="G1" s="620"/>
    </row>
    <row r="2" spans="1:9" x14ac:dyDescent="0.2">
      <c r="A2" s="621">
        <v>45681</v>
      </c>
      <c r="B2" s="621"/>
      <c r="C2" s="621"/>
      <c r="D2" s="621"/>
      <c r="E2" s="621"/>
      <c r="F2" s="621"/>
      <c r="G2" s="621"/>
    </row>
    <row r="3" spans="1:9" x14ac:dyDescent="0.2">
      <c r="A3" s="622" t="str">
        <f>TEXT(A2,"DDDD")</f>
        <v>Friday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2</v>
      </c>
      <c r="D6" s="5" t="s">
        <v>3</v>
      </c>
      <c r="E6" s="5" t="s">
        <v>347</v>
      </c>
      <c r="F6" s="632"/>
      <c r="G6" s="632"/>
    </row>
    <row r="7" spans="1:9" s="57" customFormat="1" x14ac:dyDescent="0.2">
      <c r="A7" s="54">
        <f>A2</f>
        <v>45681</v>
      </c>
      <c r="B7" s="55">
        <v>1</v>
      </c>
      <c r="C7" s="91" t="s">
        <v>1143</v>
      </c>
      <c r="D7" s="107"/>
      <c r="E7" s="108"/>
      <c r="F7" s="107" t="s">
        <v>17</v>
      </c>
      <c r="G7" s="91" t="s">
        <v>169</v>
      </c>
    </row>
    <row r="8" spans="1:9" s="57" customFormat="1" ht="42.75" x14ac:dyDescent="0.2">
      <c r="A8" s="54">
        <f>A7</f>
        <v>45681</v>
      </c>
      <c r="B8" s="55">
        <f>B7+1</f>
        <v>2</v>
      </c>
      <c r="C8" s="91" t="s">
        <v>1145</v>
      </c>
      <c r="D8" s="107"/>
      <c r="E8" s="108"/>
      <c r="F8" s="107" t="s">
        <v>17</v>
      </c>
      <c r="G8" s="91" t="s">
        <v>169</v>
      </c>
    </row>
    <row r="9" spans="1:9" s="57" customFormat="1" x14ac:dyDescent="0.2">
      <c r="A9" s="54">
        <f t="shared" ref="A9:A40" si="0">A8</f>
        <v>45681</v>
      </c>
      <c r="B9" s="55">
        <f t="shared" ref="B9:B40" si="1">B8+1</f>
        <v>3</v>
      </c>
      <c r="C9" s="91" t="s">
        <v>1144</v>
      </c>
      <c r="D9" s="107"/>
      <c r="E9" s="108"/>
      <c r="F9" s="107" t="s">
        <v>17</v>
      </c>
      <c r="G9" s="91" t="s">
        <v>169</v>
      </c>
    </row>
    <row r="10" spans="1:9" s="57" customFormat="1" ht="42.75" x14ac:dyDescent="0.2">
      <c r="A10" s="54">
        <f t="shared" si="0"/>
        <v>45681</v>
      </c>
      <c r="B10" s="55">
        <f t="shared" si="1"/>
        <v>4</v>
      </c>
      <c r="C10" s="91" t="s">
        <v>1146</v>
      </c>
      <c r="D10" s="107"/>
      <c r="E10" s="108"/>
      <c r="F10" s="107" t="s">
        <v>17</v>
      </c>
      <c r="G10" s="91" t="s">
        <v>169</v>
      </c>
    </row>
    <row r="11" spans="1:9" s="57" customFormat="1" ht="42.75" x14ac:dyDescent="0.2">
      <c r="A11" s="54">
        <f t="shared" si="0"/>
        <v>45681</v>
      </c>
      <c r="B11" s="55">
        <f t="shared" si="1"/>
        <v>5</v>
      </c>
      <c r="C11" s="91" t="s">
        <v>1147</v>
      </c>
      <c r="D11" s="107"/>
      <c r="E11" s="108"/>
      <c r="F11" s="107" t="s">
        <v>17</v>
      </c>
      <c r="G11" s="91" t="s">
        <v>169</v>
      </c>
    </row>
    <row r="12" spans="1:9" s="57" customFormat="1" x14ac:dyDescent="0.2">
      <c r="A12" s="54">
        <f t="shared" si="0"/>
        <v>45681</v>
      </c>
      <c r="B12" s="55">
        <f t="shared" si="1"/>
        <v>6</v>
      </c>
      <c r="C12" s="120" t="s">
        <v>1148</v>
      </c>
      <c r="D12" s="107"/>
      <c r="E12" s="108"/>
      <c r="F12" s="107" t="s">
        <v>17</v>
      </c>
      <c r="G12" s="91" t="s">
        <v>169</v>
      </c>
    </row>
    <row r="13" spans="1:9" s="57" customFormat="1" ht="28.5" x14ac:dyDescent="0.2">
      <c r="A13" s="54">
        <f t="shared" si="0"/>
        <v>45681</v>
      </c>
      <c r="B13" s="55">
        <f t="shared" si="1"/>
        <v>7</v>
      </c>
      <c r="C13" s="91" t="s">
        <v>1149</v>
      </c>
      <c r="D13" s="107"/>
      <c r="E13" s="108"/>
      <c r="F13" s="107" t="s">
        <v>17</v>
      </c>
      <c r="G13" s="91" t="s">
        <v>169</v>
      </c>
    </row>
    <row r="14" spans="1:9" s="57" customFormat="1" ht="28.5" x14ac:dyDescent="0.2">
      <c r="A14" s="54">
        <f t="shared" si="0"/>
        <v>45681</v>
      </c>
      <c r="B14" s="55">
        <f t="shared" si="1"/>
        <v>8</v>
      </c>
      <c r="C14" s="91" t="s">
        <v>1150</v>
      </c>
      <c r="D14" s="107"/>
      <c r="E14" s="108"/>
      <c r="F14" s="107" t="s">
        <v>17</v>
      </c>
      <c r="G14" s="91" t="s">
        <v>169</v>
      </c>
    </row>
    <row r="15" spans="1:9" s="57" customFormat="1" ht="57" x14ac:dyDescent="0.2">
      <c r="A15" s="54">
        <f t="shared" si="0"/>
        <v>45681</v>
      </c>
      <c r="B15" s="55">
        <f t="shared" si="1"/>
        <v>9</v>
      </c>
      <c r="C15" s="91" t="s">
        <v>1151</v>
      </c>
      <c r="D15" s="107"/>
      <c r="E15" s="108"/>
      <c r="F15" s="107" t="s">
        <v>17</v>
      </c>
      <c r="G15" s="91" t="s">
        <v>169</v>
      </c>
    </row>
    <row r="16" spans="1:9" s="57" customFormat="1" ht="28.5" x14ac:dyDescent="0.2">
      <c r="A16" s="54">
        <f t="shared" si="0"/>
        <v>45681</v>
      </c>
      <c r="B16" s="55">
        <f t="shared" si="1"/>
        <v>10</v>
      </c>
      <c r="C16" s="91" t="s">
        <v>1065</v>
      </c>
      <c r="D16" s="107"/>
      <c r="E16" s="108"/>
      <c r="F16" s="107" t="s">
        <v>17</v>
      </c>
      <c r="G16" s="91" t="s">
        <v>169</v>
      </c>
      <c r="I16" s="90"/>
    </row>
    <row r="17" spans="1:9" s="57" customFormat="1" ht="85.5" x14ac:dyDescent="0.2">
      <c r="A17" s="54">
        <f t="shared" si="0"/>
        <v>45681</v>
      </c>
      <c r="B17" s="55">
        <f t="shared" si="1"/>
        <v>11</v>
      </c>
      <c r="C17" s="91" t="s">
        <v>1152</v>
      </c>
      <c r="D17" s="107"/>
      <c r="E17" s="108"/>
      <c r="F17" s="107" t="s">
        <v>17</v>
      </c>
      <c r="G17" s="91" t="s">
        <v>169</v>
      </c>
      <c r="I17" s="90"/>
    </row>
    <row r="18" spans="1:9" s="57" customFormat="1" x14ac:dyDescent="0.2">
      <c r="A18" s="54">
        <f t="shared" si="0"/>
        <v>45681</v>
      </c>
      <c r="B18" s="55">
        <f t="shared" si="1"/>
        <v>12</v>
      </c>
      <c r="C18" s="91" t="s">
        <v>1153</v>
      </c>
      <c r="D18" s="107"/>
      <c r="E18" s="108"/>
      <c r="F18" s="107" t="s">
        <v>17</v>
      </c>
      <c r="G18" s="91" t="s">
        <v>169</v>
      </c>
      <c r="I18" s="90"/>
    </row>
    <row r="19" spans="1:9" s="57" customFormat="1" x14ac:dyDescent="0.2">
      <c r="A19" s="54">
        <f t="shared" si="0"/>
        <v>45681</v>
      </c>
      <c r="B19" s="55">
        <f t="shared" si="1"/>
        <v>13</v>
      </c>
      <c r="C19" s="109" t="s">
        <v>1154</v>
      </c>
      <c r="D19" s="107"/>
      <c r="E19" s="108"/>
      <c r="F19" s="107" t="s">
        <v>17</v>
      </c>
      <c r="G19" s="91" t="s">
        <v>169</v>
      </c>
      <c r="I19" s="90"/>
    </row>
    <row r="20" spans="1:9" s="57" customFormat="1" ht="42.75" x14ac:dyDescent="0.2">
      <c r="A20" s="54">
        <f t="shared" si="0"/>
        <v>45681</v>
      </c>
      <c r="B20" s="55">
        <f t="shared" si="1"/>
        <v>14</v>
      </c>
      <c r="C20" s="91" t="s">
        <v>1155</v>
      </c>
      <c r="D20" s="107"/>
      <c r="E20" s="108"/>
      <c r="F20" s="107" t="s">
        <v>17</v>
      </c>
      <c r="G20" s="91" t="s">
        <v>169</v>
      </c>
      <c r="I20" s="115"/>
    </row>
    <row r="21" spans="1:9" s="57" customFormat="1" ht="28.5" x14ac:dyDescent="0.2">
      <c r="A21" s="54">
        <f t="shared" si="0"/>
        <v>45681</v>
      </c>
      <c r="B21" s="55">
        <f t="shared" si="1"/>
        <v>15</v>
      </c>
      <c r="C21" s="91" t="s">
        <v>1156</v>
      </c>
      <c r="D21" s="107"/>
      <c r="E21" s="108"/>
      <c r="F21" s="107" t="s">
        <v>17</v>
      </c>
      <c r="G21" s="91"/>
      <c r="I21" s="90"/>
    </row>
    <row r="22" spans="1:9" s="57" customFormat="1" ht="42.75" x14ac:dyDescent="0.2">
      <c r="A22" s="54">
        <f t="shared" si="0"/>
        <v>45681</v>
      </c>
      <c r="B22" s="55">
        <f t="shared" si="1"/>
        <v>16</v>
      </c>
      <c r="C22" s="91" t="s">
        <v>1157</v>
      </c>
      <c r="D22" s="107"/>
      <c r="E22" s="108"/>
      <c r="F22" s="107" t="s">
        <v>17</v>
      </c>
      <c r="G22" s="91"/>
      <c r="I22" s="90"/>
    </row>
    <row r="23" spans="1:9" s="57" customFormat="1" ht="42.75" x14ac:dyDescent="0.2">
      <c r="A23" s="54">
        <f t="shared" si="0"/>
        <v>45681</v>
      </c>
      <c r="B23" s="55">
        <f t="shared" si="1"/>
        <v>17</v>
      </c>
      <c r="C23" s="91" t="s">
        <v>1158</v>
      </c>
      <c r="D23" s="107"/>
      <c r="E23" s="108"/>
      <c r="F23" s="107" t="s">
        <v>17</v>
      </c>
      <c r="G23" s="91"/>
      <c r="I23" s="90"/>
    </row>
    <row r="24" spans="1:9" s="57" customFormat="1" ht="71.25" x14ac:dyDescent="0.2">
      <c r="A24" s="54">
        <f t="shared" si="0"/>
        <v>45681</v>
      </c>
      <c r="B24" s="55">
        <f t="shared" si="1"/>
        <v>18</v>
      </c>
      <c r="C24" s="91" t="s">
        <v>1159</v>
      </c>
      <c r="D24" s="107"/>
      <c r="E24" s="108"/>
      <c r="F24" s="107" t="s">
        <v>17</v>
      </c>
      <c r="G24" s="91"/>
      <c r="I24" s="90"/>
    </row>
    <row r="25" spans="1:9" s="57" customFormat="1" ht="28.5" x14ac:dyDescent="0.2">
      <c r="A25" s="54">
        <f t="shared" si="0"/>
        <v>45681</v>
      </c>
      <c r="B25" s="55">
        <f t="shared" si="1"/>
        <v>19</v>
      </c>
      <c r="C25" s="91" t="s">
        <v>1160</v>
      </c>
      <c r="D25" s="107"/>
      <c r="E25" s="108"/>
      <c r="F25" s="107" t="s">
        <v>17</v>
      </c>
      <c r="G25" s="91" t="s">
        <v>169</v>
      </c>
      <c r="I25" s="90"/>
    </row>
    <row r="26" spans="1:9" s="57" customFormat="1" x14ac:dyDescent="0.2">
      <c r="A26" s="54">
        <f t="shared" si="0"/>
        <v>45681</v>
      </c>
      <c r="B26" s="55">
        <f t="shared" si="1"/>
        <v>20</v>
      </c>
      <c r="C26" s="91" t="s">
        <v>1161</v>
      </c>
      <c r="D26" s="107"/>
      <c r="E26" s="110"/>
      <c r="F26" s="107" t="s">
        <v>17</v>
      </c>
      <c r="G26" s="91" t="s">
        <v>169</v>
      </c>
      <c r="I26" s="90"/>
    </row>
    <row r="27" spans="1:9" s="57" customFormat="1" ht="57" x14ac:dyDescent="0.2">
      <c r="A27" s="54">
        <f t="shared" si="0"/>
        <v>45681</v>
      </c>
      <c r="B27" s="55">
        <f t="shared" si="1"/>
        <v>21</v>
      </c>
      <c r="C27" s="91" t="s">
        <v>1162</v>
      </c>
      <c r="D27" s="107"/>
      <c r="E27" s="110"/>
      <c r="F27" s="107" t="s">
        <v>17</v>
      </c>
      <c r="G27" s="91" t="s">
        <v>169</v>
      </c>
      <c r="I27" s="90"/>
    </row>
    <row r="28" spans="1:9" s="57" customFormat="1" ht="28.5" x14ac:dyDescent="0.2">
      <c r="A28" s="54">
        <f t="shared" si="0"/>
        <v>45681</v>
      </c>
      <c r="B28" s="55">
        <f t="shared" si="1"/>
        <v>22</v>
      </c>
      <c r="C28" s="91" t="s">
        <v>1163</v>
      </c>
      <c r="D28" s="107"/>
      <c r="E28" s="110"/>
      <c r="F28" s="107" t="s">
        <v>17</v>
      </c>
      <c r="G28" s="91" t="s">
        <v>169</v>
      </c>
      <c r="I28" s="90"/>
    </row>
    <row r="29" spans="1:9" s="57" customFormat="1" ht="28.5" x14ac:dyDescent="0.2">
      <c r="A29" s="54">
        <f t="shared" si="0"/>
        <v>45681</v>
      </c>
      <c r="B29" s="55">
        <f t="shared" si="1"/>
        <v>23</v>
      </c>
      <c r="C29" s="91" t="s">
        <v>1164</v>
      </c>
      <c r="D29" s="107"/>
      <c r="E29" s="110"/>
      <c r="F29" s="107" t="s">
        <v>17</v>
      </c>
      <c r="G29" s="91" t="s">
        <v>169</v>
      </c>
      <c r="I29" s="90"/>
    </row>
    <row r="30" spans="1:9" s="57" customFormat="1" ht="42.75" x14ac:dyDescent="0.2">
      <c r="A30" s="54">
        <f t="shared" si="0"/>
        <v>45681</v>
      </c>
      <c r="B30" s="55">
        <f t="shared" si="1"/>
        <v>24</v>
      </c>
      <c r="C30" s="91" t="s">
        <v>1165</v>
      </c>
      <c r="D30" s="107"/>
      <c r="E30" s="110"/>
      <c r="F30" s="107" t="s">
        <v>17</v>
      </c>
      <c r="G30" s="91" t="s">
        <v>169</v>
      </c>
      <c r="I30" s="90"/>
    </row>
    <row r="31" spans="1:9" s="57" customFormat="1" ht="28.5" x14ac:dyDescent="0.2">
      <c r="A31" s="54">
        <f t="shared" si="0"/>
        <v>45681</v>
      </c>
      <c r="B31" s="55">
        <f t="shared" si="1"/>
        <v>25</v>
      </c>
      <c r="C31" s="91" t="s">
        <v>1166</v>
      </c>
      <c r="D31" s="107"/>
      <c r="E31" s="110"/>
      <c r="F31" s="107" t="s">
        <v>17</v>
      </c>
      <c r="G31" s="91" t="s">
        <v>169</v>
      </c>
      <c r="I31" s="90"/>
    </row>
    <row r="32" spans="1:9" s="57" customFormat="1" ht="28.5" x14ac:dyDescent="0.2">
      <c r="A32" s="54">
        <f t="shared" si="0"/>
        <v>45681</v>
      </c>
      <c r="B32" s="55">
        <f t="shared" si="1"/>
        <v>26</v>
      </c>
      <c r="C32" s="91" t="s">
        <v>1167</v>
      </c>
      <c r="D32" s="107"/>
      <c r="E32" s="110"/>
      <c r="F32" s="107" t="s">
        <v>17</v>
      </c>
      <c r="G32" s="91" t="s">
        <v>169</v>
      </c>
      <c r="I32" s="90"/>
    </row>
    <row r="33" spans="1:9" s="57" customFormat="1" ht="28.5" x14ac:dyDescent="0.2">
      <c r="A33" s="54">
        <f t="shared" si="0"/>
        <v>45681</v>
      </c>
      <c r="B33" s="55">
        <f t="shared" si="1"/>
        <v>27</v>
      </c>
      <c r="C33" s="91" t="s">
        <v>1168</v>
      </c>
      <c r="D33" s="107"/>
      <c r="E33" s="110"/>
      <c r="F33" s="107" t="s">
        <v>17</v>
      </c>
      <c r="G33" s="91" t="s">
        <v>169</v>
      </c>
      <c r="I33" s="90"/>
    </row>
    <row r="34" spans="1:9" s="57" customFormat="1" ht="28.5" x14ac:dyDescent="0.2">
      <c r="A34" s="54">
        <f t="shared" si="0"/>
        <v>45681</v>
      </c>
      <c r="B34" s="55">
        <f t="shared" si="1"/>
        <v>28</v>
      </c>
      <c r="C34" s="91" t="s">
        <v>1169</v>
      </c>
      <c r="D34" s="107"/>
      <c r="E34" s="110"/>
      <c r="F34" s="107" t="s">
        <v>17</v>
      </c>
      <c r="G34" s="91" t="s">
        <v>169</v>
      </c>
      <c r="I34" s="90"/>
    </row>
    <row r="35" spans="1:9" s="57" customFormat="1" ht="28.5" x14ac:dyDescent="0.2">
      <c r="A35" s="54">
        <f t="shared" si="0"/>
        <v>45681</v>
      </c>
      <c r="B35" s="55">
        <f t="shared" si="1"/>
        <v>29</v>
      </c>
      <c r="C35" s="91" t="s">
        <v>1170</v>
      </c>
      <c r="D35" s="107"/>
      <c r="E35" s="110"/>
      <c r="F35" s="107" t="s">
        <v>17</v>
      </c>
      <c r="G35" s="91" t="s">
        <v>169</v>
      </c>
      <c r="I35" s="90"/>
    </row>
    <row r="36" spans="1:9" s="57" customFormat="1" ht="71.25" x14ac:dyDescent="0.2">
      <c r="A36" s="54">
        <f t="shared" si="0"/>
        <v>45681</v>
      </c>
      <c r="B36" s="55">
        <f t="shared" si="1"/>
        <v>30</v>
      </c>
      <c r="C36" s="91" t="s">
        <v>1174</v>
      </c>
      <c r="D36" s="107"/>
      <c r="E36" s="110"/>
      <c r="F36" s="107" t="s">
        <v>17</v>
      </c>
      <c r="G36" s="91" t="s">
        <v>169</v>
      </c>
      <c r="I36" s="90"/>
    </row>
    <row r="37" spans="1:9" s="57" customFormat="1" ht="42.75" x14ac:dyDescent="0.2">
      <c r="A37" s="54">
        <f t="shared" si="0"/>
        <v>45681</v>
      </c>
      <c r="B37" s="55">
        <f t="shared" si="1"/>
        <v>31</v>
      </c>
      <c r="C37" s="91" t="s">
        <v>1175</v>
      </c>
      <c r="D37" s="107"/>
      <c r="E37" s="110"/>
      <c r="F37" s="107" t="s">
        <v>17</v>
      </c>
      <c r="G37" s="91" t="s">
        <v>169</v>
      </c>
      <c r="I37" s="90"/>
    </row>
    <row r="38" spans="1:9" s="57" customFormat="1" ht="42.75" x14ac:dyDescent="0.2">
      <c r="A38" s="54">
        <f t="shared" si="0"/>
        <v>45681</v>
      </c>
      <c r="B38" s="55">
        <f t="shared" si="1"/>
        <v>32</v>
      </c>
      <c r="C38" s="91" t="s">
        <v>1176</v>
      </c>
      <c r="D38" s="107"/>
      <c r="E38" s="110"/>
      <c r="F38" s="107" t="s">
        <v>17</v>
      </c>
      <c r="G38" s="91" t="s">
        <v>169</v>
      </c>
      <c r="I38" s="90"/>
    </row>
    <row r="39" spans="1:9" s="57" customFormat="1" ht="28.5" x14ac:dyDescent="0.2">
      <c r="A39" s="54">
        <f t="shared" si="0"/>
        <v>45681</v>
      </c>
      <c r="B39" s="55">
        <f t="shared" si="1"/>
        <v>33</v>
      </c>
      <c r="C39" s="91" t="s">
        <v>1177</v>
      </c>
      <c r="D39" s="107"/>
      <c r="E39" s="110"/>
      <c r="F39" s="107" t="s">
        <v>17</v>
      </c>
      <c r="G39" s="91" t="s">
        <v>169</v>
      </c>
      <c r="I39" s="90"/>
    </row>
    <row r="40" spans="1:9" s="57" customFormat="1" ht="28.5" x14ac:dyDescent="0.2">
      <c r="A40" s="123">
        <f t="shared" si="0"/>
        <v>45681</v>
      </c>
      <c r="B40" s="124">
        <f t="shared" si="1"/>
        <v>34</v>
      </c>
      <c r="C40" s="112" t="s">
        <v>1204</v>
      </c>
      <c r="D40" s="125"/>
      <c r="E40" s="122"/>
      <c r="F40" s="107" t="s">
        <v>17</v>
      </c>
      <c r="G40" s="91" t="s">
        <v>169</v>
      </c>
      <c r="I40" s="90"/>
    </row>
    <row r="41" spans="1:9" x14ac:dyDescent="0.2">
      <c r="A41" s="615" t="s">
        <v>7</v>
      </c>
      <c r="B41" s="615"/>
      <c r="C41" s="615"/>
      <c r="D41" s="615"/>
      <c r="E41" s="615"/>
      <c r="F41" s="615"/>
      <c r="G41" s="615"/>
    </row>
    <row r="43" spans="1:9" x14ac:dyDescent="0.2">
      <c r="A43" s="637" t="s">
        <v>365</v>
      </c>
      <c r="B43" s="637"/>
      <c r="C43" s="637"/>
      <c r="D43" s="637"/>
      <c r="E43" s="637"/>
      <c r="F43" s="637"/>
      <c r="G43" s="637"/>
    </row>
    <row r="44" spans="1:9" x14ac:dyDescent="0.2">
      <c r="F44" s="1"/>
      <c r="I44" s="126"/>
    </row>
    <row r="45" spans="1:9" x14ac:dyDescent="0.2">
      <c r="D45" s="626"/>
      <c r="E45" s="626"/>
      <c r="F45" s="626"/>
      <c r="H45" s="627"/>
      <c r="I45" s="627"/>
    </row>
    <row r="46" spans="1:9" x14ac:dyDescent="0.2">
      <c r="A46" s="6" t="s">
        <v>10</v>
      </c>
      <c r="B46" s="6"/>
      <c r="D46" s="622" t="s">
        <v>12</v>
      </c>
      <c r="E46" s="622"/>
      <c r="F46" s="622"/>
      <c r="G46" s="6" t="s">
        <v>14</v>
      </c>
    </row>
    <row r="47" spans="1:9" x14ac:dyDescent="0.2">
      <c r="A47" s="1" t="s">
        <v>11</v>
      </c>
      <c r="D47" s="638" t="s">
        <v>11</v>
      </c>
      <c r="E47" s="638"/>
      <c r="F47" s="638"/>
      <c r="G47" s="1" t="s">
        <v>15</v>
      </c>
    </row>
    <row r="49" spans="9:10" x14ac:dyDescent="0.2">
      <c r="I49" s="126"/>
    </row>
    <row r="50" spans="9:10" x14ac:dyDescent="0.2">
      <c r="I50" s="627"/>
      <c r="J50" s="627"/>
    </row>
    <row r="51" spans="9:10" x14ac:dyDescent="0.2">
      <c r="J51" s="6"/>
    </row>
  </sheetData>
  <mergeCells count="15">
    <mergeCell ref="I50:J50"/>
    <mergeCell ref="A41:G41"/>
    <mergeCell ref="A43:G43"/>
    <mergeCell ref="D45:F45"/>
    <mergeCell ref="H45:I45"/>
    <mergeCell ref="D46:F46"/>
    <mergeCell ref="D47:F47"/>
    <mergeCell ref="A1:G1"/>
    <mergeCell ref="A2:G2"/>
    <mergeCell ref="A3:G3"/>
    <mergeCell ref="B4:G4"/>
    <mergeCell ref="A5:B6"/>
    <mergeCell ref="C5:E5"/>
    <mergeCell ref="F5:F6"/>
    <mergeCell ref="G5:G6"/>
  </mergeCells>
  <conditionalFormatting sqref="D7 D9 D15:D16 D26:D40">
    <cfRule type="cellIs" dxfId="25228" priority="456" operator="equal">
      <formula>"CATNES"</formula>
    </cfRule>
    <cfRule type="cellIs" dxfId="25227" priority="457" operator="equal">
      <formula>"FINANCE"</formula>
    </cfRule>
    <cfRule type="cellIs" dxfId="25226" priority="458" operator="equal">
      <formula>"ADMIN"</formula>
    </cfRule>
    <cfRule type="cellIs" dxfId="25225" priority="459" operator="equal">
      <formula>"ENG'G"</formula>
    </cfRule>
    <cfRule type="cellIs" dxfId="25224" priority="460" operator="equal">
      <formula>"BAC"</formula>
    </cfRule>
    <cfRule type="cellIs" dxfId="25223" priority="461" operator="equal">
      <formula>"BAC"</formula>
    </cfRule>
    <cfRule type="cellIs" dxfId="25222" priority="462" operator="equal">
      <formula>"OMS"</formula>
    </cfRule>
    <cfRule type="cellIs" dxfId="25221" priority="463" operator="equal">
      <formula>"BAC"</formula>
    </cfRule>
    <cfRule type="cellIs" dxfId="25220" priority="464" operator="equal">
      <formula>"OMS"</formula>
    </cfRule>
    <cfRule type="cellIs" dxfId="25219" priority="465" operator="equal">
      <formula>"BAC"</formula>
    </cfRule>
    <cfRule type="cellIs" dxfId="25218" priority="466" operator="equal">
      <formula>"OMS"</formula>
    </cfRule>
  </conditionalFormatting>
  <conditionalFormatting sqref="F7">
    <cfRule type="cellIs" dxfId="25217" priority="451" operator="equal">
      <formula>"MME"</formula>
    </cfRule>
    <cfRule type="cellIs" dxfId="25216" priority="452" operator="equal">
      <formula>"VMM"</formula>
    </cfRule>
    <cfRule type="cellIs" dxfId="25215" priority="453" operator="equal">
      <formula>"VEP"</formula>
    </cfRule>
    <cfRule type="cellIs" dxfId="25214" priority="454" operator="equal">
      <formula>"LFCP"</formula>
    </cfRule>
    <cfRule type="cellIs" dxfId="25213" priority="455" operator="equal">
      <formula>"BPB"</formula>
    </cfRule>
  </conditionalFormatting>
  <conditionalFormatting sqref="D22">
    <cfRule type="cellIs" dxfId="25212" priority="440" operator="equal">
      <formula>"CATNES"</formula>
    </cfRule>
    <cfRule type="cellIs" dxfId="25211" priority="441" operator="equal">
      <formula>"FINANCE"</formula>
    </cfRule>
    <cfRule type="cellIs" dxfId="25210" priority="442" operator="equal">
      <formula>"ADMIN"</formula>
    </cfRule>
    <cfRule type="cellIs" dxfId="25209" priority="443" operator="equal">
      <formula>"ENG'G"</formula>
    </cfRule>
    <cfRule type="cellIs" dxfId="25208" priority="444" operator="equal">
      <formula>"BAC"</formula>
    </cfRule>
    <cfRule type="cellIs" dxfId="25207" priority="445" operator="equal">
      <formula>"BAC"</formula>
    </cfRule>
    <cfRule type="cellIs" dxfId="25206" priority="446" operator="equal">
      <formula>"OMS"</formula>
    </cfRule>
    <cfRule type="cellIs" dxfId="25205" priority="447" operator="equal">
      <formula>"BAC"</formula>
    </cfRule>
    <cfRule type="cellIs" dxfId="25204" priority="448" operator="equal">
      <formula>"OMS"</formula>
    </cfRule>
    <cfRule type="cellIs" dxfId="25203" priority="449" operator="equal">
      <formula>"BAC"</formula>
    </cfRule>
    <cfRule type="cellIs" dxfId="25202" priority="450" operator="equal">
      <formula>"OMS"</formula>
    </cfRule>
  </conditionalFormatting>
  <conditionalFormatting sqref="D11">
    <cfRule type="cellIs" dxfId="25201" priority="429" operator="equal">
      <formula>"CATNES"</formula>
    </cfRule>
    <cfRule type="cellIs" dxfId="25200" priority="430" operator="equal">
      <formula>"FINANCE"</formula>
    </cfRule>
    <cfRule type="cellIs" dxfId="25199" priority="431" operator="equal">
      <formula>"ADMIN"</formula>
    </cfRule>
    <cfRule type="cellIs" dxfId="25198" priority="432" operator="equal">
      <formula>"ENG'G"</formula>
    </cfRule>
    <cfRule type="cellIs" dxfId="25197" priority="433" operator="equal">
      <formula>"BAC"</formula>
    </cfRule>
    <cfRule type="cellIs" dxfId="25196" priority="434" operator="equal">
      <formula>"BAC"</formula>
    </cfRule>
    <cfRule type="cellIs" dxfId="25195" priority="435" operator="equal">
      <formula>"OMS"</formula>
    </cfRule>
    <cfRule type="cellIs" dxfId="25194" priority="436" operator="equal">
      <formula>"BAC"</formula>
    </cfRule>
    <cfRule type="cellIs" dxfId="25193" priority="437" operator="equal">
      <formula>"OMS"</formula>
    </cfRule>
    <cfRule type="cellIs" dxfId="25192" priority="438" operator="equal">
      <formula>"BAC"</formula>
    </cfRule>
    <cfRule type="cellIs" dxfId="25191" priority="439" operator="equal">
      <formula>"OMS"</formula>
    </cfRule>
  </conditionalFormatting>
  <conditionalFormatting sqref="D13">
    <cfRule type="cellIs" dxfId="25190" priority="418" operator="equal">
      <formula>"CATNES"</formula>
    </cfRule>
    <cfRule type="cellIs" dxfId="25189" priority="419" operator="equal">
      <formula>"FINANCE"</formula>
    </cfRule>
    <cfRule type="cellIs" dxfId="25188" priority="420" operator="equal">
      <formula>"ADMIN"</formula>
    </cfRule>
    <cfRule type="cellIs" dxfId="25187" priority="421" operator="equal">
      <formula>"ENG'G"</formula>
    </cfRule>
    <cfRule type="cellIs" dxfId="25186" priority="422" operator="equal">
      <formula>"BAC"</formula>
    </cfRule>
    <cfRule type="cellIs" dxfId="25185" priority="423" operator="equal">
      <formula>"BAC"</formula>
    </cfRule>
    <cfRule type="cellIs" dxfId="25184" priority="424" operator="equal">
      <formula>"OMS"</formula>
    </cfRule>
    <cfRule type="cellIs" dxfId="25183" priority="425" operator="equal">
      <formula>"BAC"</formula>
    </cfRule>
    <cfRule type="cellIs" dxfId="25182" priority="426" operator="equal">
      <formula>"OMS"</formula>
    </cfRule>
    <cfRule type="cellIs" dxfId="25181" priority="427" operator="equal">
      <formula>"BAC"</formula>
    </cfRule>
    <cfRule type="cellIs" dxfId="25180" priority="428" operator="equal">
      <formula>"OMS"</formula>
    </cfRule>
  </conditionalFormatting>
  <conditionalFormatting sqref="D24">
    <cfRule type="cellIs" dxfId="25179" priority="363" operator="equal">
      <formula>"CATNES"</formula>
    </cfRule>
    <cfRule type="cellIs" dxfId="25178" priority="364" operator="equal">
      <formula>"FINANCE"</formula>
    </cfRule>
    <cfRule type="cellIs" dxfId="25177" priority="365" operator="equal">
      <formula>"ADMIN"</formula>
    </cfRule>
    <cfRule type="cellIs" dxfId="25176" priority="366" operator="equal">
      <formula>"ENG'G"</formula>
    </cfRule>
    <cfRule type="cellIs" dxfId="25175" priority="367" operator="equal">
      <formula>"BAC"</formula>
    </cfRule>
    <cfRule type="cellIs" dxfId="25174" priority="368" operator="equal">
      <formula>"BAC"</formula>
    </cfRule>
    <cfRule type="cellIs" dxfId="25173" priority="369" operator="equal">
      <formula>"OMS"</formula>
    </cfRule>
    <cfRule type="cellIs" dxfId="25172" priority="370" operator="equal">
      <formula>"BAC"</formula>
    </cfRule>
    <cfRule type="cellIs" dxfId="25171" priority="371" operator="equal">
      <formula>"OMS"</formula>
    </cfRule>
    <cfRule type="cellIs" dxfId="25170" priority="372" operator="equal">
      <formula>"BAC"</formula>
    </cfRule>
    <cfRule type="cellIs" dxfId="25169" priority="373" operator="equal">
      <formula>"OMS"</formula>
    </cfRule>
  </conditionalFormatting>
  <conditionalFormatting sqref="D19">
    <cfRule type="cellIs" dxfId="25168" priority="407" operator="equal">
      <formula>"CATNES"</formula>
    </cfRule>
    <cfRule type="cellIs" dxfId="25167" priority="408" operator="equal">
      <formula>"FINANCE"</formula>
    </cfRule>
    <cfRule type="cellIs" dxfId="25166" priority="409" operator="equal">
      <formula>"ADMIN"</formula>
    </cfRule>
    <cfRule type="cellIs" dxfId="25165" priority="410" operator="equal">
      <formula>"ENG'G"</formula>
    </cfRule>
    <cfRule type="cellIs" dxfId="25164" priority="411" operator="equal">
      <formula>"BAC"</formula>
    </cfRule>
    <cfRule type="cellIs" dxfId="25163" priority="412" operator="equal">
      <formula>"BAC"</formula>
    </cfRule>
    <cfRule type="cellIs" dxfId="25162" priority="413" operator="equal">
      <formula>"OMS"</formula>
    </cfRule>
    <cfRule type="cellIs" dxfId="25161" priority="414" operator="equal">
      <formula>"BAC"</formula>
    </cfRule>
    <cfRule type="cellIs" dxfId="25160" priority="415" operator="equal">
      <formula>"OMS"</formula>
    </cfRule>
    <cfRule type="cellIs" dxfId="25159" priority="416" operator="equal">
      <formula>"BAC"</formula>
    </cfRule>
    <cfRule type="cellIs" dxfId="25158" priority="417" operator="equal">
      <formula>"OMS"</formula>
    </cfRule>
  </conditionalFormatting>
  <conditionalFormatting sqref="D20">
    <cfRule type="cellIs" dxfId="25157" priority="396" operator="equal">
      <formula>"CATNES"</formula>
    </cfRule>
    <cfRule type="cellIs" dxfId="25156" priority="397" operator="equal">
      <formula>"FINANCE"</formula>
    </cfRule>
    <cfRule type="cellIs" dxfId="25155" priority="398" operator="equal">
      <formula>"ADMIN"</formula>
    </cfRule>
    <cfRule type="cellIs" dxfId="25154" priority="399" operator="equal">
      <formula>"ENG'G"</formula>
    </cfRule>
    <cfRule type="cellIs" dxfId="25153" priority="400" operator="equal">
      <formula>"BAC"</formula>
    </cfRule>
    <cfRule type="cellIs" dxfId="25152" priority="401" operator="equal">
      <formula>"BAC"</formula>
    </cfRule>
    <cfRule type="cellIs" dxfId="25151" priority="402" operator="equal">
      <formula>"OMS"</formula>
    </cfRule>
    <cfRule type="cellIs" dxfId="25150" priority="403" operator="equal">
      <formula>"BAC"</formula>
    </cfRule>
    <cfRule type="cellIs" dxfId="25149" priority="404" operator="equal">
      <formula>"OMS"</formula>
    </cfRule>
    <cfRule type="cellIs" dxfId="25148" priority="405" operator="equal">
      <formula>"BAC"</formula>
    </cfRule>
    <cfRule type="cellIs" dxfId="25147" priority="406" operator="equal">
      <formula>"OMS"</formula>
    </cfRule>
  </conditionalFormatting>
  <conditionalFormatting sqref="D21">
    <cfRule type="cellIs" dxfId="25146" priority="385" operator="equal">
      <formula>"CATNES"</formula>
    </cfRule>
    <cfRule type="cellIs" dxfId="25145" priority="386" operator="equal">
      <formula>"FINANCE"</formula>
    </cfRule>
    <cfRule type="cellIs" dxfId="25144" priority="387" operator="equal">
      <formula>"ADMIN"</formula>
    </cfRule>
    <cfRule type="cellIs" dxfId="25143" priority="388" operator="equal">
      <formula>"ENG'G"</formula>
    </cfRule>
    <cfRule type="cellIs" dxfId="25142" priority="389" operator="equal">
      <formula>"BAC"</formula>
    </cfRule>
    <cfRule type="cellIs" dxfId="25141" priority="390" operator="equal">
      <formula>"BAC"</formula>
    </cfRule>
    <cfRule type="cellIs" dxfId="25140" priority="391" operator="equal">
      <formula>"OMS"</formula>
    </cfRule>
    <cfRule type="cellIs" dxfId="25139" priority="392" operator="equal">
      <formula>"BAC"</formula>
    </cfRule>
    <cfRule type="cellIs" dxfId="25138" priority="393" operator="equal">
      <formula>"OMS"</formula>
    </cfRule>
    <cfRule type="cellIs" dxfId="25137" priority="394" operator="equal">
      <formula>"BAC"</formula>
    </cfRule>
    <cfRule type="cellIs" dxfId="25136" priority="395" operator="equal">
      <formula>"OMS"</formula>
    </cfRule>
  </conditionalFormatting>
  <conditionalFormatting sqref="D23">
    <cfRule type="cellIs" dxfId="25135" priority="374" operator="equal">
      <formula>"CATNES"</formula>
    </cfRule>
    <cfRule type="cellIs" dxfId="25134" priority="375" operator="equal">
      <formula>"FINANCE"</formula>
    </cfRule>
    <cfRule type="cellIs" dxfId="25133" priority="376" operator="equal">
      <formula>"ADMIN"</formula>
    </cfRule>
    <cfRule type="cellIs" dxfId="25132" priority="377" operator="equal">
      <formula>"ENG'G"</formula>
    </cfRule>
    <cfRule type="cellIs" dxfId="25131" priority="378" operator="equal">
      <formula>"BAC"</formula>
    </cfRule>
    <cfRule type="cellIs" dxfId="25130" priority="379" operator="equal">
      <formula>"BAC"</formula>
    </cfRule>
    <cfRule type="cellIs" dxfId="25129" priority="380" operator="equal">
      <formula>"OMS"</formula>
    </cfRule>
    <cfRule type="cellIs" dxfId="25128" priority="381" operator="equal">
      <formula>"BAC"</formula>
    </cfRule>
    <cfRule type="cellIs" dxfId="25127" priority="382" operator="equal">
      <formula>"OMS"</formula>
    </cfRule>
    <cfRule type="cellIs" dxfId="25126" priority="383" operator="equal">
      <formula>"BAC"</formula>
    </cfRule>
    <cfRule type="cellIs" dxfId="25125" priority="384" operator="equal">
      <formula>"OMS"</formula>
    </cfRule>
  </conditionalFormatting>
  <conditionalFormatting sqref="D25">
    <cfRule type="cellIs" dxfId="25124" priority="352" operator="equal">
      <formula>"CATNES"</formula>
    </cfRule>
    <cfRule type="cellIs" dxfId="25123" priority="353" operator="equal">
      <formula>"FINANCE"</formula>
    </cfRule>
    <cfRule type="cellIs" dxfId="25122" priority="354" operator="equal">
      <formula>"ADMIN"</formula>
    </cfRule>
    <cfRule type="cellIs" dxfId="25121" priority="355" operator="equal">
      <formula>"ENG'G"</formula>
    </cfRule>
    <cfRule type="cellIs" dxfId="25120" priority="356" operator="equal">
      <formula>"BAC"</formula>
    </cfRule>
    <cfRule type="cellIs" dxfId="25119" priority="357" operator="equal">
      <formula>"BAC"</formula>
    </cfRule>
    <cfRule type="cellIs" dxfId="25118" priority="358" operator="equal">
      <formula>"OMS"</formula>
    </cfRule>
    <cfRule type="cellIs" dxfId="25117" priority="359" operator="equal">
      <formula>"BAC"</formula>
    </cfRule>
    <cfRule type="cellIs" dxfId="25116" priority="360" operator="equal">
      <formula>"OMS"</formula>
    </cfRule>
    <cfRule type="cellIs" dxfId="25115" priority="361" operator="equal">
      <formula>"BAC"</formula>
    </cfRule>
    <cfRule type="cellIs" dxfId="25114" priority="362" operator="equal">
      <formula>"OMS"</formula>
    </cfRule>
  </conditionalFormatting>
  <conditionalFormatting sqref="D12">
    <cfRule type="cellIs" dxfId="25113" priority="341" operator="equal">
      <formula>"CATNES"</formula>
    </cfRule>
    <cfRule type="cellIs" dxfId="25112" priority="342" operator="equal">
      <formula>"FINANCE"</formula>
    </cfRule>
    <cfRule type="cellIs" dxfId="25111" priority="343" operator="equal">
      <formula>"ADMIN"</formula>
    </cfRule>
    <cfRule type="cellIs" dxfId="25110" priority="344" operator="equal">
      <formula>"ENG'G"</formula>
    </cfRule>
    <cfRule type="cellIs" dxfId="25109" priority="345" operator="equal">
      <formula>"BAC"</formula>
    </cfRule>
    <cfRule type="cellIs" dxfId="25108" priority="346" operator="equal">
      <formula>"BAC"</formula>
    </cfRule>
    <cfRule type="cellIs" dxfId="25107" priority="347" operator="equal">
      <formula>"OMS"</formula>
    </cfRule>
    <cfRule type="cellIs" dxfId="25106" priority="348" operator="equal">
      <formula>"BAC"</formula>
    </cfRule>
    <cfRule type="cellIs" dxfId="25105" priority="349" operator="equal">
      <formula>"OMS"</formula>
    </cfRule>
    <cfRule type="cellIs" dxfId="25104" priority="350" operator="equal">
      <formula>"BAC"</formula>
    </cfRule>
    <cfRule type="cellIs" dxfId="25103" priority="351" operator="equal">
      <formula>"OMS"</formula>
    </cfRule>
  </conditionalFormatting>
  <conditionalFormatting sqref="D8">
    <cfRule type="cellIs" dxfId="25102" priority="330" operator="equal">
      <formula>"CATNES"</formula>
    </cfRule>
    <cfRule type="cellIs" dxfId="25101" priority="331" operator="equal">
      <formula>"FINANCE"</formula>
    </cfRule>
    <cfRule type="cellIs" dxfId="25100" priority="332" operator="equal">
      <formula>"ADMIN"</formula>
    </cfRule>
    <cfRule type="cellIs" dxfId="25099" priority="333" operator="equal">
      <formula>"ENG'G"</formula>
    </cfRule>
    <cfRule type="cellIs" dxfId="25098" priority="334" operator="equal">
      <formula>"BAC"</formula>
    </cfRule>
    <cfRule type="cellIs" dxfId="25097" priority="335" operator="equal">
      <formula>"BAC"</formula>
    </cfRule>
    <cfRule type="cellIs" dxfId="25096" priority="336" operator="equal">
      <formula>"OMS"</formula>
    </cfRule>
    <cfRule type="cellIs" dxfId="25095" priority="337" operator="equal">
      <formula>"BAC"</formula>
    </cfRule>
    <cfRule type="cellIs" dxfId="25094" priority="338" operator="equal">
      <formula>"OMS"</formula>
    </cfRule>
    <cfRule type="cellIs" dxfId="25093" priority="339" operator="equal">
      <formula>"BAC"</formula>
    </cfRule>
    <cfRule type="cellIs" dxfId="25092" priority="340" operator="equal">
      <formula>"OMS"</formula>
    </cfRule>
  </conditionalFormatting>
  <conditionalFormatting sqref="D10">
    <cfRule type="cellIs" dxfId="25091" priority="319" operator="equal">
      <formula>"CATNES"</formula>
    </cfRule>
    <cfRule type="cellIs" dxfId="25090" priority="320" operator="equal">
      <formula>"FINANCE"</formula>
    </cfRule>
    <cfRule type="cellIs" dxfId="25089" priority="321" operator="equal">
      <formula>"ADMIN"</formula>
    </cfRule>
    <cfRule type="cellIs" dxfId="25088" priority="322" operator="equal">
      <formula>"ENG'G"</formula>
    </cfRule>
    <cfRule type="cellIs" dxfId="25087" priority="323" operator="equal">
      <formula>"BAC"</formula>
    </cfRule>
    <cfRule type="cellIs" dxfId="25086" priority="324" operator="equal">
      <formula>"BAC"</formula>
    </cfRule>
    <cfRule type="cellIs" dxfId="25085" priority="325" operator="equal">
      <formula>"OMS"</formula>
    </cfRule>
    <cfRule type="cellIs" dxfId="25084" priority="326" operator="equal">
      <formula>"BAC"</formula>
    </cfRule>
    <cfRule type="cellIs" dxfId="25083" priority="327" operator="equal">
      <formula>"OMS"</formula>
    </cfRule>
    <cfRule type="cellIs" dxfId="25082" priority="328" operator="equal">
      <formula>"BAC"</formula>
    </cfRule>
    <cfRule type="cellIs" dxfId="25081" priority="329" operator="equal">
      <formula>"OMS"</formula>
    </cfRule>
  </conditionalFormatting>
  <conditionalFormatting sqref="D17:D18">
    <cfRule type="cellIs" dxfId="25080" priority="297" operator="equal">
      <formula>"CATNES"</formula>
    </cfRule>
    <cfRule type="cellIs" dxfId="25079" priority="298" operator="equal">
      <formula>"FINANCE"</formula>
    </cfRule>
    <cfRule type="cellIs" dxfId="25078" priority="299" operator="equal">
      <formula>"ADMIN"</formula>
    </cfRule>
    <cfRule type="cellIs" dxfId="25077" priority="300" operator="equal">
      <formula>"ENG'G"</formula>
    </cfRule>
    <cfRule type="cellIs" dxfId="25076" priority="301" operator="equal">
      <formula>"BAC"</formula>
    </cfRule>
    <cfRule type="cellIs" dxfId="25075" priority="302" operator="equal">
      <formula>"BAC"</formula>
    </cfRule>
    <cfRule type="cellIs" dxfId="25074" priority="303" operator="equal">
      <formula>"OMS"</formula>
    </cfRule>
    <cfRule type="cellIs" dxfId="25073" priority="304" operator="equal">
      <formula>"BAC"</formula>
    </cfRule>
    <cfRule type="cellIs" dxfId="25072" priority="305" operator="equal">
      <formula>"OMS"</formula>
    </cfRule>
    <cfRule type="cellIs" dxfId="25071" priority="306" operator="equal">
      <formula>"BAC"</formula>
    </cfRule>
    <cfRule type="cellIs" dxfId="25070" priority="307" operator="equal">
      <formula>"OMS"</formula>
    </cfRule>
  </conditionalFormatting>
  <conditionalFormatting sqref="F39">
    <cfRule type="cellIs" dxfId="25069" priority="187" operator="equal">
      <formula>"MME"</formula>
    </cfRule>
    <cfRule type="cellIs" dxfId="25068" priority="188" operator="equal">
      <formula>"VMM"</formula>
    </cfRule>
    <cfRule type="cellIs" dxfId="25067" priority="189" operator="equal">
      <formula>"VEP"</formula>
    </cfRule>
    <cfRule type="cellIs" dxfId="25066" priority="190" operator="equal">
      <formula>"LFCP"</formula>
    </cfRule>
    <cfRule type="cellIs" dxfId="25065" priority="191" operator="equal">
      <formula>"BPB"</formula>
    </cfRule>
  </conditionalFormatting>
  <conditionalFormatting sqref="F9">
    <cfRule type="cellIs" dxfId="25064" priority="97" operator="equal">
      <formula>"MME"</formula>
    </cfRule>
    <cfRule type="cellIs" dxfId="25063" priority="98" operator="equal">
      <formula>"VMM"</formula>
    </cfRule>
    <cfRule type="cellIs" dxfId="25062" priority="99" operator="equal">
      <formula>"VEP"</formula>
    </cfRule>
    <cfRule type="cellIs" dxfId="25061" priority="100" operator="equal">
      <formula>"LFCP"</formula>
    </cfRule>
    <cfRule type="cellIs" dxfId="25060" priority="101" operator="equal">
      <formula>"BPB"</formula>
    </cfRule>
  </conditionalFormatting>
  <conditionalFormatting sqref="F8">
    <cfRule type="cellIs" dxfId="25059" priority="92" operator="equal">
      <formula>"MME"</formula>
    </cfRule>
    <cfRule type="cellIs" dxfId="25058" priority="93" operator="equal">
      <formula>"VMM"</formula>
    </cfRule>
    <cfRule type="cellIs" dxfId="25057" priority="94" operator="equal">
      <formula>"VEP"</formula>
    </cfRule>
    <cfRule type="cellIs" dxfId="25056" priority="95" operator="equal">
      <formula>"LFCP"</formula>
    </cfRule>
    <cfRule type="cellIs" dxfId="25055" priority="96" operator="equal">
      <formula>"BPB"</formula>
    </cfRule>
  </conditionalFormatting>
  <conditionalFormatting sqref="F10:F11">
    <cfRule type="cellIs" dxfId="25054" priority="87" operator="equal">
      <formula>"MME"</formula>
    </cfRule>
    <cfRule type="cellIs" dxfId="25053" priority="88" operator="equal">
      <formula>"VMM"</formula>
    </cfRule>
    <cfRule type="cellIs" dxfId="25052" priority="89" operator="equal">
      <formula>"VEP"</formula>
    </cfRule>
    <cfRule type="cellIs" dxfId="25051" priority="90" operator="equal">
      <formula>"LFCP"</formula>
    </cfRule>
    <cfRule type="cellIs" dxfId="25050" priority="91" operator="equal">
      <formula>"BPB"</formula>
    </cfRule>
  </conditionalFormatting>
  <conditionalFormatting sqref="F12">
    <cfRule type="cellIs" dxfId="25049" priority="82" operator="equal">
      <formula>"MME"</formula>
    </cfRule>
    <cfRule type="cellIs" dxfId="25048" priority="83" operator="equal">
      <formula>"VMM"</formula>
    </cfRule>
    <cfRule type="cellIs" dxfId="25047" priority="84" operator="equal">
      <formula>"VEP"</formula>
    </cfRule>
    <cfRule type="cellIs" dxfId="25046" priority="85" operator="equal">
      <formula>"LFCP"</formula>
    </cfRule>
    <cfRule type="cellIs" dxfId="25045" priority="86" operator="equal">
      <formula>"BPB"</formula>
    </cfRule>
  </conditionalFormatting>
  <conditionalFormatting sqref="F13">
    <cfRule type="cellIs" dxfId="25044" priority="77" operator="equal">
      <formula>"MME"</formula>
    </cfRule>
    <cfRule type="cellIs" dxfId="25043" priority="78" operator="equal">
      <formula>"VMM"</formula>
    </cfRule>
    <cfRule type="cellIs" dxfId="25042" priority="79" operator="equal">
      <formula>"VEP"</formula>
    </cfRule>
    <cfRule type="cellIs" dxfId="25041" priority="80" operator="equal">
      <formula>"LFCP"</formula>
    </cfRule>
    <cfRule type="cellIs" dxfId="25040" priority="81" operator="equal">
      <formula>"BPB"</formula>
    </cfRule>
  </conditionalFormatting>
  <conditionalFormatting sqref="D14">
    <cfRule type="cellIs" dxfId="25039" priority="66" operator="equal">
      <formula>"CATNES"</formula>
    </cfRule>
    <cfRule type="cellIs" dxfId="25038" priority="67" operator="equal">
      <formula>"FINANCE"</formula>
    </cfRule>
    <cfRule type="cellIs" dxfId="25037" priority="68" operator="equal">
      <formula>"ADMIN"</formula>
    </cfRule>
    <cfRule type="cellIs" dxfId="25036" priority="69" operator="equal">
      <formula>"ENG'G"</formula>
    </cfRule>
    <cfRule type="cellIs" dxfId="25035" priority="70" operator="equal">
      <formula>"BAC"</formula>
    </cfRule>
    <cfRule type="cellIs" dxfId="25034" priority="71" operator="equal">
      <formula>"BAC"</formula>
    </cfRule>
    <cfRule type="cellIs" dxfId="25033" priority="72" operator="equal">
      <formula>"OMS"</formula>
    </cfRule>
    <cfRule type="cellIs" dxfId="25032" priority="73" operator="equal">
      <formula>"BAC"</formula>
    </cfRule>
    <cfRule type="cellIs" dxfId="25031" priority="74" operator="equal">
      <formula>"OMS"</formula>
    </cfRule>
    <cfRule type="cellIs" dxfId="25030" priority="75" operator="equal">
      <formula>"BAC"</formula>
    </cfRule>
    <cfRule type="cellIs" dxfId="25029" priority="76" operator="equal">
      <formula>"OMS"</formula>
    </cfRule>
  </conditionalFormatting>
  <conditionalFormatting sqref="F28:F38">
    <cfRule type="cellIs" dxfId="25028" priority="6" operator="equal">
      <formula>"MME"</formula>
    </cfRule>
    <cfRule type="cellIs" dxfId="25027" priority="7" operator="equal">
      <formula>"VMM"</formula>
    </cfRule>
    <cfRule type="cellIs" dxfId="25026" priority="8" operator="equal">
      <formula>"VEP"</formula>
    </cfRule>
    <cfRule type="cellIs" dxfId="25025" priority="9" operator="equal">
      <formula>"LFCP"</formula>
    </cfRule>
    <cfRule type="cellIs" dxfId="25024" priority="10" operator="equal">
      <formula>"BPB"</formula>
    </cfRule>
  </conditionalFormatting>
  <conditionalFormatting sqref="F14">
    <cfRule type="cellIs" dxfId="25023" priority="56" operator="equal">
      <formula>"MME"</formula>
    </cfRule>
    <cfRule type="cellIs" dxfId="25022" priority="57" operator="equal">
      <formula>"VMM"</formula>
    </cfRule>
    <cfRule type="cellIs" dxfId="25021" priority="58" operator="equal">
      <formula>"VEP"</formula>
    </cfRule>
    <cfRule type="cellIs" dxfId="25020" priority="59" operator="equal">
      <formula>"LFCP"</formula>
    </cfRule>
    <cfRule type="cellIs" dxfId="25019" priority="60" operator="equal">
      <formula>"BPB"</formula>
    </cfRule>
  </conditionalFormatting>
  <conditionalFormatting sqref="F15:F16">
    <cfRule type="cellIs" dxfId="25018" priority="51" operator="equal">
      <formula>"MME"</formula>
    </cfRule>
    <cfRule type="cellIs" dxfId="25017" priority="52" operator="equal">
      <formula>"VMM"</formula>
    </cfRule>
    <cfRule type="cellIs" dxfId="25016" priority="53" operator="equal">
      <formula>"VEP"</formula>
    </cfRule>
    <cfRule type="cellIs" dxfId="25015" priority="54" operator="equal">
      <formula>"LFCP"</formula>
    </cfRule>
    <cfRule type="cellIs" dxfId="25014" priority="55" operator="equal">
      <formula>"BPB"</formula>
    </cfRule>
  </conditionalFormatting>
  <conditionalFormatting sqref="F17">
    <cfRule type="cellIs" dxfId="25013" priority="46" operator="equal">
      <formula>"MME"</formula>
    </cfRule>
    <cfRule type="cellIs" dxfId="25012" priority="47" operator="equal">
      <formula>"VMM"</formula>
    </cfRule>
    <cfRule type="cellIs" dxfId="25011" priority="48" operator="equal">
      <formula>"VEP"</formula>
    </cfRule>
    <cfRule type="cellIs" dxfId="25010" priority="49" operator="equal">
      <formula>"LFCP"</formula>
    </cfRule>
    <cfRule type="cellIs" dxfId="25009" priority="50" operator="equal">
      <formula>"BPB"</formula>
    </cfRule>
  </conditionalFormatting>
  <conditionalFormatting sqref="F18">
    <cfRule type="cellIs" dxfId="25008" priority="41" operator="equal">
      <formula>"MME"</formula>
    </cfRule>
    <cfRule type="cellIs" dxfId="25007" priority="42" operator="equal">
      <formula>"VMM"</formula>
    </cfRule>
    <cfRule type="cellIs" dxfId="25006" priority="43" operator="equal">
      <formula>"VEP"</formula>
    </cfRule>
    <cfRule type="cellIs" dxfId="25005" priority="44" operator="equal">
      <formula>"LFCP"</formula>
    </cfRule>
    <cfRule type="cellIs" dxfId="25004" priority="45" operator="equal">
      <formula>"BPB"</formula>
    </cfRule>
  </conditionalFormatting>
  <conditionalFormatting sqref="F19">
    <cfRule type="cellIs" dxfId="25003" priority="36" operator="equal">
      <formula>"MME"</formula>
    </cfRule>
    <cfRule type="cellIs" dxfId="25002" priority="37" operator="equal">
      <formula>"VMM"</formula>
    </cfRule>
    <cfRule type="cellIs" dxfId="25001" priority="38" operator="equal">
      <formula>"VEP"</formula>
    </cfRule>
    <cfRule type="cellIs" dxfId="25000" priority="39" operator="equal">
      <formula>"LFCP"</formula>
    </cfRule>
    <cfRule type="cellIs" dxfId="24999" priority="40" operator="equal">
      <formula>"BPB"</formula>
    </cfRule>
  </conditionalFormatting>
  <conditionalFormatting sqref="F20">
    <cfRule type="cellIs" dxfId="24998" priority="31" operator="equal">
      <formula>"MME"</formula>
    </cfRule>
    <cfRule type="cellIs" dxfId="24997" priority="32" operator="equal">
      <formula>"VMM"</formula>
    </cfRule>
    <cfRule type="cellIs" dxfId="24996" priority="33" operator="equal">
      <formula>"VEP"</formula>
    </cfRule>
    <cfRule type="cellIs" dxfId="24995" priority="34" operator="equal">
      <formula>"LFCP"</formula>
    </cfRule>
    <cfRule type="cellIs" dxfId="24994" priority="35" operator="equal">
      <formula>"BPB"</formula>
    </cfRule>
  </conditionalFormatting>
  <conditionalFormatting sqref="F21:F24">
    <cfRule type="cellIs" dxfId="24993" priority="26" operator="equal">
      <formula>"MME"</formula>
    </cfRule>
    <cfRule type="cellIs" dxfId="24992" priority="27" operator="equal">
      <formula>"VMM"</formula>
    </cfRule>
    <cfRule type="cellIs" dxfId="24991" priority="28" operator="equal">
      <formula>"VEP"</formula>
    </cfRule>
    <cfRule type="cellIs" dxfId="24990" priority="29" operator="equal">
      <formula>"LFCP"</formula>
    </cfRule>
    <cfRule type="cellIs" dxfId="24989" priority="30" operator="equal">
      <formula>"BPB"</formula>
    </cfRule>
  </conditionalFormatting>
  <conditionalFormatting sqref="F25">
    <cfRule type="cellIs" dxfId="24988" priority="21" operator="equal">
      <formula>"MME"</formula>
    </cfRule>
    <cfRule type="cellIs" dxfId="24987" priority="22" operator="equal">
      <formula>"VMM"</formula>
    </cfRule>
    <cfRule type="cellIs" dxfId="24986" priority="23" operator="equal">
      <formula>"VEP"</formula>
    </cfRule>
    <cfRule type="cellIs" dxfId="24985" priority="24" operator="equal">
      <formula>"LFCP"</formula>
    </cfRule>
    <cfRule type="cellIs" dxfId="24984" priority="25" operator="equal">
      <formula>"BPB"</formula>
    </cfRule>
  </conditionalFormatting>
  <conditionalFormatting sqref="F26">
    <cfRule type="cellIs" dxfId="24983" priority="16" operator="equal">
      <formula>"MME"</formula>
    </cfRule>
    <cfRule type="cellIs" dxfId="24982" priority="17" operator="equal">
      <formula>"VMM"</formula>
    </cfRule>
    <cfRule type="cellIs" dxfId="24981" priority="18" operator="equal">
      <formula>"VEP"</formula>
    </cfRule>
    <cfRule type="cellIs" dxfId="24980" priority="19" operator="equal">
      <formula>"LFCP"</formula>
    </cfRule>
    <cfRule type="cellIs" dxfId="24979" priority="20" operator="equal">
      <formula>"BPB"</formula>
    </cfRule>
  </conditionalFormatting>
  <conditionalFormatting sqref="F27">
    <cfRule type="cellIs" dxfId="24978" priority="11" operator="equal">
      <formula>"MME"</formula>
    </cfRule>
    <cfRule type="cellIs" dxfId="24977" priority="12" operator="equal">
      <formula>"VMM"</formula>
    </cfRule>
    <cfRule type="cellIs" dxfId="24976" priority="13" operator="equal">
      <formula>"VEP"</formula>
    </cfRule>
    <cfRule type="cellIs" dxfId="24975" priority="14" operator="equal">
      <formula>"LFCP"</formula>
    </cfRule>
    <cfRule type="cellIs" dxfId="24974" priority="15" operator="equal">
      <formula>"BPB"</formula>
    </cfRule>
  </conditionalFormatting>
  <conditionalFormatting sqref="F40">
    <cfRule type="cellIs" dxfId="24973" priority="1" operator="equal">
      <formula>"MME"</formula>
    </cfRule>
    <cfRule type="cellIs" dxfId="24972" priority="2" operator="equal">
      <formula>"VMM"</formula>
    </cfRule>
    <cfRule type="cellIs" dxfId="24971" priority="3" operator="equal">
      <formula>"VEP"</formula>
    </cfRule>
    <cfRule type="cellIs" dxfId="24970" priority="4" operator="equal">
      <formula>"LFCP"</formula>
    </cfRule>
    <cfRule type="cellIs" dxfId="2496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6"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6D08C379-D630-4280-85A9-2D7045165001}">
          <x14:formula1>
            <xm:f>DropdownLIST!$A$11:$A$17</xm:f>
          </x14:formula1>
          <xm:sqref>D7:D40</xm:sqref>
        </x14:dataValidation>
        <x14:dataValidation type="list" allowBlank="1" showInputMessage="1" showErrorMessage="1" xr:uid="{2924C25E-3BB2-4CA4-931A-5B46DAE27ACB}">
          <x14:formula1>
            <xm:f>DropdownLIST!$A$2:$A$7</xm:f>
          </x14:formula1>
          <xm:sqref>F7:F40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01B4-61AE-4604-9E72-F1F131B81A26}">
  <sheetPr codeName="Sheet29">
    <pageSetUpPr fitToPage="1"/>
  </sheetPr>
  <dimension ref="A1:J53"/>
  <sheetViews>
    <sheetView view="pageBreakPreview" zoomScale="160" zoomScaleNormal="115" zoomScaleSheetLayoutView="16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27"/>
    <col min="7" max="7" width="23.25" style="1" customWidth="1"/>
    <col min="8" max="16384" width="9" style="1"/>
  </cols>
  <sheetData>
    <row r="1" spans="1:9" ht="15.75" x14ac:dyDescent="0.2">
      <c r="A1" s="620" t="s">
        <v>0</v>
      </c>
      <c r="B1" s="620"/>
      <c r="C1" s="620"/>
      <c r="D1" s="620"/>
      <c r="E1" s="620"/>
      <c r="F1" s="620"/>
      <c r="G1" s="620"/>
    </row>
    <row r="2" spans="1:9" x14ac:dyDescent="0.2">
      <c r="A2" s="621">
        <v>45684</v>
      </c>
      <c r="B2" s="621"/>
      <c r="C2" s="621"/>
      <c r="D2" s="621"/>
      <c r="E2" s="621"/>
      <c r="F2" s="621"/>
      <c r="G2" s="621"/>
    </row>
    <row r="3" spans="1:9" x14ac:dyDescent="0.2">
      <c r="A3" s="622" t="str">
        <f>TEXT(A2,"DDDD")</f>
        <v>Monday</v>
      </c>
      <c r="B3" s="622"/>
      <c r="C3" s="622"/>
      <c r="D3" s="622"/>
      <c r="E3" s="622"/>
      <c r="F3" s="622"/>
      <c r="G3" s="622"/>
    </row>
    <row r="4" spans="1:9" x14ac:dyDescent="0.2">
      <c r="A4" s="6" t="s">
        <v>6</v>
      </c>
      <c r="B4" s="625"/>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54">
        <f>A2</f>
        <v>45684</v>
      </c>
      <c r="B7" s="55">
        <v>1</v>
      </c>
      <c r="C7" s="91" t="s">
        <v>1206</v>
      </c>
      <c r="D7" s="107" t="s">
        <v>108</v>
      </c>
      <c r="E7" s="108"/>
      <c r="F7" s="107" t="s">
        <v>17</v>
      </c>
      <c r="G7" s="91" t="s">
        <v>169</v>
      </c>
    </row>
    <row r="8" spans="1:9" s="57" customFormat="1" ht="28.5" x14ac:dyDescent="0.2">
      <c r="A8" s="54">
        <f>A7</f>
        <v>45684</v>
      </c>
      <c r="B8" s="55">
        <f>B7+1</f>
        <v>2</v>
      </c>
      <c r="C8" s="91" t="s">
        <v>1205</v>
      </c>
      <c r="D8" s="107" t="s">
        <v>108</v>
      </c>
      <c r="E8" s="108"/>
      <c r="F8" s="107" t="s">
        <v>17</v>
      </c>
      <c r="G8" s="91" t="s">
        <v>169</v>
      </c>
    </row>
    <row r="9" spans="1:9" s="57" customFormat="1" ht="28.5" x14ac:dyDescent="0.2">
      <c r="A9" s="54">
        <f t="shared" ref="A9:A42" si="0">A8</f>
        <v>45684</v>
      </c>
      <c r="B9" s="55">
        <f t="shared" ref="B9:B42" si="1">B8+1</f>
        <v>3</v>
      </c>
      <c r="C9" s="91" t="s">
        <v>1212</v>
      </c>
      <c r="D9" s="107"/>
      <c r="E9" s="108"/>
      <c r="F9" s="107" t="s">
        <v>17</v>
      </c>
      <c r="G9" s="91" t="s">
        <v>169</v>
      </c>
    </row>
    <row r="10" spans="1:9" s="57" customFormat="1" x14ac:dyDescent="0.2">
      <c r="A10" s="54">
        <f t="shared" si="0"/>
        <v>45684</v>
      </c>
      <c r="B10" s="55">
        <f t="shared" si="1"/>
        <v>4</v>
      </c>
      <c r="C10" s="91" t="s">
        <v>1213</v>
      </c>
      <c r="D10" s="107"/>
      <c r="E10" s="108"/>
      <c r="F10" s="107" t="s">
        <v>17</v>
      </c>
      <c r="G10" s="91" t="s">
        <v>169</v>
      </c>
    </row>
    <row r="11" spans="1:9" s="57" customFormat="1" x14ac:dyDescent="0.2">
      <c r="A11" s="54">
        <f t="shared" si="0"/>
        <v>45684</v>
      </c>
      <c r="B11" s="55">
        <f t="shared" si="1"/>
        <v>5</v>
      </c>
      <c r="C11" s="91" t="s">
        <v>1214</v>
      </c>
      <c r="D11" s="107"/>
      <c r="E11" s="108"/>
      <c r="F11" s="107" t="s">
        <v>17</v>
      </c>
      <c r="G11" s="91" t="s">
        <v>169</v>
      </c>
    </row>
    <row r="12" spans="1:9" s="57" customFormat="1" x14ac:dyDescent="0.2">
      <c r="A12" s="54">
        <f t="shared" si="0"/>
        <v>45684</v>
      </c>
      <c r="B12" s="55">
        <f t="shared" si="1"/>
        <v>6</v>
      </c>
      <c r="C12" s="120" t="s">
        <v>1215</v>
      </c>
      <c r="D12" s="107"/>
      <c r="E12" s="108"/>
      <c r="F12" s="107" t="s">
        <v>17</v>
      </c>
      <c r="G12" s="91" t="s">
        <v>169</v>
      </c>
    </row>
    <row r="13" spans="1:9" s="57" customFormat="1" ht="28.5" x14ac:dyDescent="0.2">
      <c r="A13" s="54">
        <f t="shared" si="0"/>
        <v>45684</v>
      </c>
      <c r="B13" s="55">
        <f t="shared" si="1"/>
        <v>7</v>
      </c>
      <c r="C13" s="91" t="s">
        <v>1216</v>
      </c>
      <c r="D13" s="107"/>
      <c r="E13" s="108"/>
      <c r="F13" s="107" t="s">
        <v>17</v>
      </c>
      <c r="G13" s="91" t="s">
        <v>169</v>
      </c>
    </row>
    <row r="14" spans="1:9" s="57" customFormat="1" x14ac:dyDescent="0.2">
      <c r="A14" s="54">
        <f t="shared" si="0"/>
        <v>45684</v>
      </c>
      <c r="B14" s="55">
        <f t="shared" si="1"/>
        <v>8</v>
      </c>
      <c r="C14" s="91" t="s">
        <v>1218</v>
      </c>
      <c r="D14" s="107"/>
      <c r="E14" s="108"/>
      <c r="F14" s="107" t="s">
        <v>17</v>
      </c>
      <c r="G14" s="91" t="s">
        <v>169</v>
      </c>
    </row>
    <row r="15" spans="1:9" s="57" customFormat="1" x14ac:dyDescent="0.2">
      <c r="A15" s="54">
        <f t="shared" si="0"/>
        <v>45684</v>
      </c>
      <c r="B15" s="55">
        <f t="shared" si="1"/>
        <v>9</v>
      </c>
      <c r="C15" s="91" t="s">
        <v>1219</v>
      </c>
      <c r="D15" s="107"/>
      <c r="E15" s="108"/>
      <c r="F15" s="107" t="s">
        <v>17</v>
      </c>
      <c r="G15" s="91" t="s">
        <v>169</v>
      </c>
    </row>
    <row r="16" spans="1:9" s="57" customFormat="1" ht="42.75" x14ac:dyDescent="0.2">
      <c r="A16" s="54">
        <f t="shared" si="0"/>
        <v>45684</v>
      </c>
      <c r="B16" s="55">
        <f t="shared" si="1"/>
        <v>10</v>
      </c>
      <c r="C16" s="91" t="s">
        <v>1220</v>
      </c>
      <c r="D16" s="107"/>
      <c r="E16" s="108"/>
      <c r="F16" s="107" t="s">
        <v>17</v>
      </c>
      <c r="G16" s="91" t="s">
        <v>169</v>
      </c>
      <c r="I16" s="90"/>
    </row>
    <row r="17" spans="1:9" s="57" customFormat="1" ht="42.75" x14ac:dyDescent="0.2">
      <c r="A17" s="54">
        <f t="shared" si="0"/>
        <v>45684</v>
      </c>
      <c r="B17" s="55">
        <f t="shared" si="1"/>
        <v>11</v>
      </c>
      <c r="C17" s="91" t="s">
        <v>1229</v>
      </c>
      <c r="D17" s="107"/>
      <c r="E17" s="108"/>
      <c r="F17" s="107" t="s">
        <v>17</v>
      </c>
      <c r="G17" s="91" t="s">
        <v>169</v>
      </c>
      <c r="I17" s="90"/>
    </row>
    <row r="18" spans="1:9" s="57" customFormat="1" ht="28.5" x14ac:dyDescent="0.2">
      <c r="A18" s="54">
        <f t="shared" si="0"/>
        <v>45684</v>
      </c>
      <c r="B18" s="55">
        <f t="shared" si="1"/>
        <v>12</v>
      </c>
      <c r="C18" s="91" t="s">
        <v>1224</v>
      </c>
      <c r="D18" s="107"/>
      <c r="E18" s="108"/>
      <c r="F18" s="107" t="s">
        <v>17</v>
      </c>
      <c r="G18" s="91" t="s">
        <v>169</v>
      </c>
      <c r="I18" s="90"/>
    </row>
    <row r="19" spans="1:9" s="57" customFormat="1" ht="28.5" x14ac:dyDescent="0.2">
      <c r="A19" s="54">
        <f t="shared" si="0"/>
        <v>45684</v>
      </c>
      <c r="B19" s="55">
        <f t="shared" si="1"/>
        <v>13</v>
      </c>
      <c r="C19" s="109" t="s">
        <v>1230</v>
      </c>
      <c r="D19" s="107"/>
      <c r="E19" s="108"/>
      <c r="F19" s="107" t="s">
        <v>17</v>
      </c>
      <c r="G19" s="91" t="s">
        <v>169</v>
      </c>
      <c r="I19" s="90"/>
    </row>
    <row r="20" spans="1:9" s="57" customFormat="1" x14ac:dyDescent="0.2">
      <c r="A20" s="54">
        <f t="shared" si="0"/>
        <v>45684</v>
      </c>
      <c r="B20" s="55">
        <f t="shared" si="1"/>
        <v>14</v>
      </c>
      <c r="C20" s="91" t="s">
        <v>1237</v>
      </c>
      <c r="D20" s="107"/>
      <c r="E20" s="108"/>
      <c r="F20" s="107" t="s">
        <v>17</v>
      </c>
      <c r="G20" s="91" t="s">
        <v>169</v>
      </c>
      <c r="I20" s="115"/>
    </row>
    <row r="21" spans="1:9" s="57" customFormat="1" x14ac:dyDescent="0.2">
      <c r="A21" s="54">
        <f t="shared" si="0"/>
        <v>45684</v>
      </c>
      <c r="B21" s="55">
        <f t="shared" si="1"/>
        <v>15</v>
      </c>
      <c r="C21" s="91" t="s">
        <v>1240</v>
      </c>
      <c r="D21" s="107"/>
      <c r="E21" s="108"/>
      <c r="F21" s="107" t="s">
        <v>17</v>
      </c>
      <c r="G21" s="91" t="s">
        <v>169</v>
      </c>
      <c r="I21" s="90"/>
    </row>
    <row r="22" spans="1:9" s="57" customFormat="1" x14ac:dyDescent="0.2">
      <c r="A22" s="54">
        <f t="shared" si="0"/>
        <v>45684</v>
      </c>
      <c r="B22" s="55">
        <f t="shared" si="1"/>
        <v>16</v>
      </c>
      <c r="C22" s="91" t="s">
        <v>1241</v>
      </c>
      <c r="D22" s="107"/>
      <c r="E22" s="108"/>
      <c r="F22" s="107" t="s">
        <v>17</v>
      </c>
      <c r="G22" s="91" t="s">
        <v>169</v>
      </c>
      <c r="I22" s="90"/>
    </row>
    <row r="23" spans="1:9" s="57" customFormat="1" x14ac:dyDescent="0.2">
      <c r="A23" s="54">
        <f t="shared" si="0"/>
        <v>45684</v>
      </c>
      <c r="B23" s="55">
        <f t="shared" si="1"/>
        <v>17</v>
      </c>
      <c r="C23" s="91" t="s">
        <v>1242</v>
      </c>
      <c r="D23" s="107"/>
      <c r="E23" s="108"/>
      <c r="F23" s="107" t="s">
        <v>17</v>
      </c>
      <c r="G23" s="91" t="s">
        <v>169</v>
      </c>
      <c r="I23" s="90"/>
    </row>
    <row r="24" spans="1:9" s="57" customFormat="1" ht="42.75" x14ac:dyDescent="0.2">
      <c r="A24" s="54">
        <f t="shared" si="0"/>
        <v>45684</v>
      </c>
      <c r="B24" s="55">
        <f t="shared" si="1"/>
        <v>18</v>
      </c>
      <c r="C24" s="91" t="s">
        <v>1243</v>
      </c>
      <c r="D24" s="107"/>
      <c r="E24" s="108"/>
      <c r="F24" s="107" t="s">
        <v>17</v>
      </c>
      <c r="G24" s="91" t="s">
        <v>169</v>
      </c>
      <c r="I24" s="90"/>
    </row>
    <row r="25" spans="1:9" s="57" customFormat="1" ht="28.5" x14ac:dyDescent="0.2">
      <c r="A25" s="54">
        <f t="shared" si="0"/>
        <v>45684</v>
      </c>
      <c r="B25" s="55">
        <f t="shared" si="1"/>
        <v>19</v>
      </c>
      <c r="C25" s="91" t="s">
        <v>1244</v>
      </c>
      <c r="D25" s="107"/>
      <c r="E25" s="108"/>
      <c r="F25" s="107" t="s">
        <v>17</v>
      </c>
      <c r="G25" s="91" t="s">
        <v>169</v>
      </c>
      <c r="I25" s="90"/>
    </row>
    <row r="26" spans="1:9" s="57" customFormat="1" ht="42.75" x14ac:dyDescent="0.2">
      <c r="A26" s="54">
        <f t="shared" si="0"/>
        <v>45684</v>
      </c>
      <c r="B26" s="55">
        <f t="shared" si="1"/>
        <v>20</v>
      </c>
      <c r="C26" s="83" t="s">
        <v>1245</v>
      </c>
      <c r="D26" s="107"/>
      <c r="E26" s="110"/>
      <c r="F26" s="107" t="s">
        <v>17</v>
      </c>
      <c r="G26" s="91"/>
      <c r="I26" s="90"/>
    </row>
    <row r="27" spans="1:9" s="57" customFormat="1" x14ac:dyDescent="0.2">
      <c r="A27" s="54">
        <f t="shared" si="0"/>
        <v>45684</v>
      </c>
      <c r="B27" s="55">
        <f t="shared" si="1"/>
        <v>21</v>
      </c>
      <c r="C27" s="91" t="s">
        <v>1246</v>
      </c>
      <c r="D27" s="107"/>
      <c r="E27" s="110"/>
      <c r="F27" s="107" t="s">
        <v>17</v>
      </c>
      <c r="G27" s="91"/>
      <c r="I27" s="90"/>
    </row>
    <row r="28" spans="1:9" s="57" customFormat="1" x14ac:dyDescent="0.2">
      <c r="A28" s="54">
        <f t="shared" si="0"/>
        <v>45684</v>
      </c>
      <c r="B28" s="55">
        <f t="shared" si="1"/>
        <v>22</v>
      </c>
      <c r="C28" s="91" t="s">
        <v>1247</v>
      </c>
      <c r="D28" s="107"/>
      <c r="E28" s="110"/>
      <c r="F28" s="107" t="s">
        <v>17</v>
      </c>
      <c r="G28" s="91" t="s">
        <v>169</v>
      </c>
      <c r="I28" s="90"/>
    </row>
    <row r="29" spans="1:9" s="57" customFormat="1" ht="42.75" x14ac:dyDescent="0.2">
      <c r="A29" s="54">
        <f t="shared" si="0"/>
        <v>45684</v>
      </c>
      <c r="B29" s="55">
        <f t="shared" si="1"/>
        <v>23</v>
      </c>
      <c r="C29" s="91" t="s">
        <v>1249</v>
      </c>
      <c r="D29" s="107"/>
      <c r="E29" s="110"/>
      <c r="F29" s="107" t="s">
        <v>17</v>
      </c>
      <c r="G29" s="91" t="s">
        <v>169</v>
      </c>
      <c r="I29" s="90"/>
    </row>
    <row r="30" spans="1:9" s="57" customFormat="1" ht="71.25" x14ac:dyDescent="0.2">
      <c r="A30" s="54">
        <f t="shared" si="0"/>
        <v>45684</v>
      </c>
      <c r="B30" s="55">
        <f t="shared" si="1"/>
        <v>24</v>
      </c>
      <c r="C30" s="91" t="s">
        <v>1250</v>
      </c>
      <c r="D30" s="107"/>
      <c r="E30" s="110"/>
      <c r="F30" s="107" t="s">
        <v>17</v>
      </c>
      <c r="G30" s="91"/>
      <c r="I30" s="90"/>
    </row>
    <row r="31" spans="1:9" s="57" customFormat="1" x14ac:dyDescent="0.2">
      <c r="A31" s="54">
        <f t="shared" si="0"/>
        <v>45684</v>
      </c>
      <c r="B31" s="55">
        <f t="shared" si="1"/>
        <v>25</v>
      </c>
      <c r="C31" s="91" t="s">
        <v>1255</v>
      </c>
      <c r="D31" s="107"/>
      <c r="E31" s="110"/>
      <c r="F31" s="107" t="s">
        <v>17</v>
      </c>
      <c r="G31" s="91" t="s">
        <v>169</v>
      </c>
      <c r="I31" s="90"/>
    </row>
    <row r="32" spans="1:9" s="57" customFormat="1" ht="42.75" x14ac:dyDescent="0.2">
      <c r="A32" s="54">
        <f t="shared" si="0"/>
        <v>45684</v>
      </c>
      <c r="B32" s="55">
        <f t="shared" si="1"/>
        <v>26</v>
      </c>
      <c r="C32" s="91" t="s">
        <v>1256</v>
      </c>
      <c r="D32" s="107"/>
      <c r="E32" s="110"/>
      <c r="F32" s="107" t="s">
        <v>17</v>
      </c>
      <c r="G32" s="91"/>
      <c r="I32" s="90"/>
    </row>
    <row r="33" spans="1:9" s="57" customFormat="1" ht="42.75" x14ac:dyDescent="0.2">
      <c r="A33" s="54">
        <f t="shared" si="0"/>
        <v>45684</v>
      </c>
      <c r="B33" s="55">
        <f t="shared" si="1"/>
        <v>27</v>
      </c>
      <c r="C33" s="91" t="s">
        <v>1258</v>
      </c>
      <c r="D33" s="107"/>
      <c r="E33" s="110"/>
      <c r="F33" s="107" t="s">
        <v>17</v>
      </c>
      <c r="G33" s="91" t="s">
        <v>169</v>
      </c>
      <c r="I33" s="90"/>
    </row>
    <row r="34" spans="1:9" s="57" customFormat="1" ht="42.75" x14ac:dyDescent="0.2">
      <c r="A34" s="54">
        <f t="shared" si="0"/>
        <v>45684</v>
      </c>
      <c r="B34" s="55">
        <f t="shared" si="1"/>
        <v>28</v>
      </c>
      <c r="C34" s="91" t="s">
        <v>1259</v>
      </c>
      <c r="D34" s="107"/>
      <c r="E34" s="110"/>
      <c r="F34" s="107" t="s">
        <v>17</v>
      </c>
      <c r="G34" s="91" t="s">
        <v>169</v>
      </c>
      <c r="I34" s="90"/>
    </row>
    <row r="35" spans="1:9" s="57" customFormat="1" ht="28.5" x14ac:dyDescent="0.2">
      <c r="A35" s="54">
        <f t="shared" si="0"/>
        <v>45684</v>
      </c>
      <c r="B35" s="55">
        <f t="shared" si="1"/>
        <v>29</v>
      </c>
      <c r="C35" s="91" t="s">
        <v>1260</v>
      </c>
      <c r="D35" s="107"/>
      <c r="E35" s="110"/>
      <c r="F35" s="107" t="s">
        <v>17</v>
      </c>
      <c r="G35" s="91" t="s">
        <v>169</v>
      </c>
      <c r="I35" s="90"/>
    </row>
    <row r="36" spans="1:9" s="57" customFormat="1" ht="57" x14ac:dyDescent="0.2">
      <c r="A36" s="54">
        <f t="shared" si="0"/>
        <v>45684</v>
      </c>
      <c r="B36" s="55">
        <f t="shared" si="1"/>
        <v>30</v>
      </c>
      <c r="C36" s="91" t="s">
        <v>1261</v>
      </c>
      <c r="D36" s="107"/>
      <c r="E36" s="110"/>
      <c r="F36" s="107" t="s">
        <v>17</v>
      </c>
      <c r="G36" s="91" t="s">
        <v>169</v>
      </c>
      <c r="I36" s="90"/>
    </row>
    <row r="37" spans="1:9" s="57" customFormat="1" ht="71.25" x14ac:dyDescent="0.2">
      <c r="A37" s="54">
        <f t="shared" si="0"/>
        <v>45684</v>
      </c>
      <c r="B37" s="55">
        <f t="shared" si="1"/>
        <v>31</v>
      </c>
      <c r="C37" s="91" t="s">
        <v>1262</v>
      </c>
      <c r="D37" s="107"/>
      <c r="E37" s="110"/>
      <c r="F37" s="107" t="s">
        <v>17</v>
      </c>
      <c r="G37" s="91" t="s">
        <v>169</v>
      </c>
      <c r="I37" s="90"/>
    </row>
    <row r="38" spans="1:9" s="57" customFormat="1" ht="71.25" x14ac:dyDescent="0.2">
      <c r="A38" s="54">
        <f t="shared" si="0"/>
        <v>45684</v>
      </c>
      <c r="B38" s="55">
        <f t="shared" si="1"/>
        <v>32</v>
      </c>
      <c r="C38" s="91" t="s">
        <v>1263</v>
      </c>
      <c r="D38" s="107"/>
      <c r="E38" s="110"/>
      <c r="F38" s="107" t="s">
        <v>17</v>
      </c>
      <c r="G38" s="91" t="s">
        <v>169</v>
      </c>
      <c r="I38" s="90"/>
    </row>
    <row r="39" spans="1:9" s="57" customFormat="1" x14ac:dyDescent="0.2">
      <c r="A39" s="54">
        <f t="shared" si="0"/>
        <v>45684</v>
      </c>
      <c r="B39" s="55">
        <f t="shared" si="1"/>
        <v>33</v>
      </c>
      <c r="C39" s="91" t="s">
        <v>1266</v>
      </c>
      <c r="D39" s="107"/>
      <c r="E39" s="110"/>
      <c r="F39" s="107" t="s">
        <v>17</v>
      </c>
      <c r="G39" s="91" t="s">
        <v>169</v>
      </c>
      <c r="I39" s="90"/>
    </row>
    <row r="40" spans="1:9" s="57" customFormat="1" ht="28.5" x14ac:dyDescent="0.2">
      <c r="A40" s="123">
        <f t="shared" si="0"/>
        <v>45684</v>
      </c>
      <c r="B40" s="124">
        <f t="shared" si="1"/>
        <v>34</v>
      </c>
      <c r="C40" s="112" t="s">
        <v>1267</v>
      </c>
      <c r="D40" s="125"/>
      <c r="E40" s="122"/>
      <c r="F40" s="107" t="s">
        <v>17</v>
      </c>
      <c r="G40" s="91" t="s">
        <v>169</v>
      </c>
      <c r="I40" s="90"/>
    </row>
    <row r="41" spans="1:9" s="57" customFormat="1" ht="42.75" x14ac:dyDescent="0.2">
      <c r="A41" s="123">
        <f t="shared" si="0"/>
        <v>45684</v>
      </c>
      <c r="B41" s="124">
        <f t="shared" si="1"/>
        <v>35</v>
      </c>
      <c r="C41" s="112" t="s">
        <v>1268</v>
      </c>
      <c r="D41" s="125"/>
      <c r="E41" s="122"/>
      <c r="F41" s="107" t="s">
        <v>17</v>
      </c>
      <c r="G41" s="91" t="s">
        <v>169</v>
      </c>
      <c r="I41" s="90"/>
    </row>
    <row r="42" spans="1:9" s="57" customFormat="1" x14ac:dyDescent="0.2">
      <c r="A42" s="123">
        <f t="shared" si="0"/>
        <v>45684</v>
      </c>
      <c r="B42" s="124">
        <f t="shared" si="1"/>
        <v>36</v>
      </c>
      <c r="C42" s="112" t="s">
        <v>1269</v>
      </c>
      <c r="D42" s="125"/>
      <c r="E42" s="122"/>
      <c r="F42" s="107" t="s">
        <v>17</v>
      </c>
      <c r="G42" s="91" t="s">
        <v>169</v>
      </c>
      <c r="I42" s="90"/>
    </row>
    <row r="43" spans="1:9" x14ac:dyDescent="0.2">
      <c r="A43" s="615" t="s">
        <v>7</v>
      </c>
      <c r="B43" s="615"/>
      <c r="C43" s="615"/>
      <c r="D43" s="615"/>
      <c r="E43" s="615"/>
      <c r="F43" s="615"/>
      <c r="G43" s="615"/>
    </row>
    <row r="45" spans="1:9" x14ac:dyDescent="0.2">
      <c r="A45" s="637" t="s">
        <v>365</v>
      </c>
      <c r="B45" s="637"/>
      <c r="C45" s="637"/>
      <c r="D45" s="637"/>
      <c r="E45" s="637"/>
      <c r="F45" s="637"/>
      <c r="G45" s="637"/>
    </row>
    <row r="46" spans="1:9" x14ac:dyDescent="0.2">
      <c r="F46" s="1"/>
      <c r="I46" s="127"/>
    </row>
    <row r="47" spans="1:9" x14ac:dyDescent="0.2">
      <c r="D47" s="626"/>
      <c r="E47" s="626"/>
      <c r="F47" s="626"/>
      <c r="H47" s="627"/>
      <c r="I47" s="627"/>
    </row>
    <row r="48" spans="1:9" x14ac:dyDescent="0.2">
      <c r="A48" s="6" t="s">
        <v>10</v>
      </c>
      <c r="B48" s="6"/>
      <c r="D48" s="622" t="s">
        <v>12</v>
      </c>
      <c r="E48" s="622"/>
      <c r="F48" s="622"/>
      <c r="G48" s="6" t="s">
        <v>14</v>
      </c>
    </row>
    <row r="49" spans="1:10" x14ac:dyDescent="0.2">
      <c r="A49" s="1" t="s">
        <v>11</v>
      </c>
      <c r="D49" s="638" t="s">
        <v>11</v>
      </c>
      <c r="E49" s="638"/>
      <c r="F49" s="638"/>
      <c r="G49" s="1" t="s">
        <v>15</v>
      </c>
    </row>
    <row r="51" spans="1:10" x14ac:dyDescent="0.2">
      <c r="I51" s="127"/>
    </row>
    <row r="52" spans="1:10" x14ac:dyDescent="0.2">
      <c r="I52" s="627"/>
      <c r="J52" s="627"/>
    </row>
    <row r="53" spans="1:10" x14ac:dyDescent="0.2">
      <c r="J53" s="6"/>
    </row>
  </sheetData>
  <mergeCells count="15">
    <mergeCell ref="A1:G1"/>
    <mergeCell ref="A2:G2"/>
    <mergeCell ref="A3:G3"/>
    <mergeCell ref="B4:G4"/>
    <mergeCell ref="A5:B6"/>
    <mergeCell ref="C5:E5"/>
    <mergeCell ref="F5:F6"/>
    <mergeCell ref="G5:G6"/>
    <mergeCell ref="I52:J52"/>
    <mergeCell ref="A43:G43"/>
    <mergeCell ref="A45:G45"/>
    <mergeCell ref="D47:F47"/>
    <mergeCell ref="H47:I47"/>
    <mergeCell ref="D48:F48"/>
    <mergeCell ref="D49:F49"/>
  </mergeCells>
  <conditionalFormatting sqref="D7 D9 D15:D16 D26:D42">
    <cfRule type="cellIs" dxfId="24968" priority="310" operator="equal">
      <formula>"CATNES"</formula>
    </cfRule>
    <cfRule type="cellIs" dxfId="24967" priority="311" operator="equal">
      <formula>"FINANCE"</formula>
    </cfRule>
    <cfRule type="cellIs" dxfId="24966" priority="312" operator="equal">
      <formula>"ADMIN"</formula>
    </cfRule>
    <cfRule type="cellIs" dxfId="24965" priority="313" operator="equal">
      <formula>"ENG'G"</formula>
    </cfRule>
    <cfRule type="cellIs" dxfId="24964" priority="314" operator="equal">
      <formula>"BAC"</formula>
    </cfRule>
    <cfRule type="cellIs" dxfId="24963" priority="315" operator="equal">
      <formula>"BAC"</formula>
    </cfRule>
    <cfRule type="cellIs" dxfId="24962" priority="316" operator="equal">
      <formula>"OMS"</formula>
    </cfRule>
    <cfRule type="cellIs" dxfId="24961" priority="317" operator="equal">
      <formula>"BAC"</formula>
    </cfRule>
    <cfRule type="cellIs" dxfId="24960" priority="318" operator="equal">
      <formula>"OMS"</formula>
    </cfRule>
    <cfRule type="cellIs" dxfId="24959" priority="319" operator="equal">
      <formula>"BAC"</formula>
    </cfRule>
    <cfRule type="cellIs" dxfId="24958" priority="320" operator="equal">
      <formula>"OMS"</formula>
    </cfRule>
  </conditionalFormatting>
  <conditionalFormatting sqref="F7">
    <cfRule type="cellIs" dxfId="24957" priority="305" operator="equal">
      <formula>"MME"</formula>
    </cfRule>
    <cfRule type="cellIs" dxfId="24956" priority="306" operator="equal">
      <formula>"VMM"</formula>
    </cfRule>
    <cfRule type="cellIs" dxfId="24955" priority="307" operator="equal">
      <formula>"VEP"</formula>
    </cfRule>
    <cfRule type="cellIs" dxfId="24954" priority="308" operator="equal">
      <formula>"LFCP"</formula>
    </cfRule>
    <cfRule type="cellIs" dxfId="24953" priority="309" operator="equal">
      <formula>"BPB"</formula>
    </cfRule>
  </conditionalFormatting>
  <conditionalFormatting sqref="D22">
    <cfRule type="cellIs" dxfId="24952" priority="294" operator="equal">
      <formula>"CATNES"</formula>
    </cfRule>
    <cfRule type="cellIs" dxfId="24951" priority="295" operator="equal">
      <formula>"FINANCE"</formula>
    </cfRule>
    <cfRule type="cellIs" dxfId="24950" priority="296" operator="equal">
      <formula>"ADMIN"</formula>
    </cfRule>
    <cfRule type="cellIs" dxfId="24949" priority="297" operator="equal">
      <formula>"ENG'G"</formula>
    </cfRule>
    <cfRule type="cellIs" dxfId="24948" priority="298" operator="equal">
      <formula>"BAC"</formula>
    </cfRule>
    <cfRule type="cellIs" dxfId="24947" priority="299" operator="equal">
      <formula>"BAC"</formula>
    </cfRule>
    <cfRule type="cellIs" dxfId="24946" priority="300" operator="equal">
      <formula>"OMS"</formula>
    </cfRule>
    <cfRule type="cellIs" dxfId="24945" priority="301" operator="equal">
      <formula>"BAC"</formula>
    </cfRule>
    <cfRule type="cellIs" dxfId="24944" priority="302" operator="equal">
      <formula>"OMS"</formula>
    </cfRule>
    <cfRule type="cellIs" dxfId="24943" priority="303" operator="equal">
      <formula>"BAC"</formula>
    </cfRule>
    <cfRule type="cellIs" dxfId="24942" priority="304" operator="equal">
      <formula>"OMS"</formula>
    </cfRule>
  </conditionalFormatting>
  <conditionalFormatting sqref="D11">
    <cfRule type="cellIs" dxfId="24941" priority="283" operator="equal">
      <formula>"CATNES"</formula>
    </cfRule>
    <cfRule type="cellIs" dxfId="24940" priority="284" operator="equal">
      <formula>"FINANCE"</formula>
    </cfRule>
    <cfRule type="cellIs" dxfId="24939" priority="285" operator="equal">
      <formula>"ADMIN"</formula>
    </cfRule>
    <cfRule type="cellIs" dxfId="24938" priority="286" operator="equal">
      <formula>"ENG'G"</formula>
    </cfRule>
    <cfRule type="cellIs" dxfId="24937" priority="287" operator="equal">
      <formula>"BAC"</formula>
    </cfRule>
    <cfRule type="cellIs" dxfId="24936" priority="288" operator="equal">
      <formula>"BAC"</formula>
    </cfRule>
    <cfRule type="cellIs" dxfId="24935" priority="289" operator="equal">
      <formula>"OMS"</formula>
    </cfRule>
    <cfRule type="cellIs" dxfId="24934" priority="290" operator="equal">
      <formula>"BAC"</formula>
    </cfRule>
    <cfRule type="cellIs" dxfId="24933" priority="291" operator="equal">
      <formula>"OMS"</formula>
    </cfRule>
    <cfRule type="cellIs" dxfId="24932" priority="292" operator="equal">
      <formula>"BAC"</formula>
    </cfRule>
    <cfRule type="cellIs" dxfId="24931" priority="293" operator="equal">
      <formula>"OMS"</formula>
    </cfRule>
  </conditionalFormatting>
  <conditionalFormatting sqref="D13">
    <cfRule type="cellIs" dxfId="24930" priority="272" operator="equal">
      <formula>"CATNES"</formula>
    </cfRule>
    <cfRule type="cellIs" dxfId="24929" priority="273" operator="equal">
      <formula>"FINANCE"</formula>
    </cfRule>
    <cfRule type="cellIs" dxfId="24928" priority="274" operator="equal">
      <formula>"ADMIN"</formula>
    </cfRule>
    <cfRule type="cellIs" dxfId="24927" priority="275" operator="equal">
      <formula>"ENG'G"</formula>
    </cfRule>
    <cfRule type="cellIs" dxfId="24926" priority="276" operator="equal">
      <formula>"BAC"</formula>
    </cfRule>
    <cfRule type="cellIs" dxfId="24925" priority="277" operator="equal">
      <formula>"BAC"</formula>
    </cfRule>
    <cfRule type="cellIs" dxfId="24924" priority="278" operator="equal">
      <formula>"OMS"</formula>
    </cfRule>
    <cfRule type="cellIs" dxfId="24923" priority="279" operator="equal">
      <formula>"BAC"</formula>
    </cfRule>
    <cfRule type="cellIs" dxfId="24922" priority="280" operator="equal">
      <formula>"OMS"</formula>
    </cfRule>
    <cfRule type="cellIs" dxfId="24921" priority="281" operator="equal">
      <formula>"BAC"</formula>
    </cfRule>
    <cfRule type="cellIs" dxfId="24920" priority="282" operator="equal">
      <formula>"OMS"</formula>
    </cfRule>
  </conditionalFormatting>
  <conditionalFormatting sqref="D24">
    <cfRule type="cellIs" dxfId="24919" priority="217" operator="equal">
      <formula>"CATNES"</formula>
    </cfRule>
    <cfRule type="cellIs" dxfId="24918" priority="218" operator="equal">
      <formula>"FINANCE"</formula>
    </cfRule>
    <cfRule type="cellIs" dxfId="24917" priority="219" operator="equal">
      <formula>"ADMIN"</formula>
    </cfRule>
    <cfRule type="cellIs" dxfId="24916" priority="220" operator="equal">
      <formula>"ENG'G"</formula>
    </cfRule>
    <cfRule type="cellIs" dxfId="24915" priority="221" operator="equal">
      <formula>"BAC"</formula>
    </cfRule>
    <cfRule type="cellIs" dxfId="24914" priority="222" operator="equal">
      <formula>"BAC"</formula>
    </cfRule>
    <cfRule type="cellIs" dxfId="24913" priority="223" operator="equal">
      <formula>"OMS"</formula>
    </cfRule>
    <cfRule type="cellIs" dxfId="24912" priority="224" operator="equal">
      <formula>"BAC"</formula>
    </cfRule>
    <cfRule type="cellIs" dxfId="24911" priority="225" operator="equal">
      <formula>"OMS"</formula>
    </cfRule>
    <cfRule type="cellIs" dxfId="24910" priority="226" operator="equal">
      <formula>"BAC"</formula>
    </cfRule>
    <cfRule type="cellIs" dxfId="24909" priority="227" operator="equal">
      <formula>"OMS"</formula>
    </cfRule>
  </conditionalFormatting>
  <conditionalFormatting sqref="D19">
    <cfRule type="cellIs" dxfId="24908" priority="261" operator="equal">
      <formula>"CATNES"</formula>
    </cfRule>
    <cfRule type="cellIs" dxfId="24907" priority="262" operator="equal">
      <formula>"FINANCE"</formula>
    </cfRule>
    <cfRule type="cellIs" dxfId="24906" priority="263" operator="equal">
      <formula>"ADMIN"</formula>
    </cfRule>
    <cfRule type="cellIs" dxfId="24905" priority="264" operator="equal">
      <formula>"ENG'G"</formula>
    </cfRule>
    <cfRule type="cellIs" dxfId="24904" priority="265" operator="equal">
      <formula>"BAC"</formula>
    </cfRule>
    <cfRule type="cellIs" dxfId="24903" priority="266" operator="equal">
      <formula>"BAC"</formula>
    </cfRule>
    <cfRule type="cellIs" dxfId="24902" priority="267" operator="equal">
      <formula>"OMS"</formula>
    </cfRule>
    <cfRule type="cellIs" dxfId="24901" priority="268" operator="equal">
      <formula>"BAC"</formula>
    </cfRule>
    <cfRule type="cellIs" dxfId="24900" priority="269" operator="equal">
      <formula>"OMS"</formula>
    </cfRule>
    <cfRule type="cellIs" dxfId="24899" priority="270" operator="equal">
      <formula>"BAC"</formula>
    </cfRule>
    <cfRule type="cellIs" dxfId="24898" priority="271" operator="equal">
      <formula>"OMS"</formula>
    </cfRule>
  </conditionalFormatting>
  <conditionalFormatting sqref="D20">
    <cfRule type="cellIs" dxfId="24897" priority="250" operator="equal">
      <formula>"CATNES"</formula>
    </cfRule>
    <cfRule type="cellIs" dxfId="24896" priority="251" operator="equal">
      <formula>"FINANCE"</formula>
    </cfRule>
    <cfRule type="cellIs" dxfId="24895" priority="252" operator="equal">
      <formula>"ADMIN"</formula>
    </cfRule>
    <cfRule type="cellIs" dxfId="24894" priority="253" operator="equal">
      <formula>"ENG'G"</formula>
    </cfRule>
    <cfRule type="cellIs" dxfId="24893" priority="254" operator="equal">
      <formula>"BAC"</formula>
    </cfRule>
    <cfRule type="cellIs" dxfId="24892" priority="255" operator="equal">
      <formula>"BAC"</formula>
    </cfRule>
    <cfRule type="cellIs" dxfId="24891" priority="256" operator="equal">
      <formula>"OMS"</formula>
    </cfRule>
    <cfRule type="cellIs" dxfId="24890" priority="257" operator="equal">
      <formula>"BAC"</formula>
    </cfRule>
    <cfRule type="cellIs" dxfId="24889" priority="258" operator="equal">
      <formula>"OMS"</formula>
    </cfRule>
    <cfRule type="cellIs" dxfId="24888" priority="259" operator="equal">
      <formula>"BAC"</formula>
    </cfRule>
    <cfRule type="cellIs" dxfId="24887" priority="260" operator="equal">
      <formula>"OMS"</formula>
    </cfRule>
  </conditionalFormatting>
  <conditionalFormatting sqref="D21">
    <cfRule type="cellIs" dxfId="24886" priority="239" operator="equal">
      <formula>"CATNES"</formula>
    </cfRule>
    <cfRule type="cellIs" dxfId="24885" priority="240" operator="equal">
      <formula>"FINANCE"</formula>
    </cfRule>
    <cfRule type="cellIs" dxfId="24884" priority="241" operator="equal">
      <formula>"ADMIN"</formula>
    </cfRule>
    <cfRule type="cellIs" dxfId="24883" priority="242" operator="equal">
      <formula>"ENG'G"</formula>
    </cfRule>
    <cfRule type="cellIs" dxfId="24882" priority="243" operator="equal">
      <formula>"BAC"</formula>
    </cfRule>
    <cfRule type="cellIs" dxfId="24881" priority="244" operator="equal">
      <formula>"BAC"</formula>
    </cfRule>
    <cfRule type="cellIs" dxfId="24880" priority="245" operator="equal">
      <formula>"OMS"</formula>
    </cfRule>
    <cfRule type="cellIs" dxfId="24879" priority="246" operator="equal">
      <formula>"BAC"</formula>
    </cfRule>
    <cfRule type="cellIs" dxfId="24878" priority="247" operator="equal">
      <formula>"OMS"</formula>
    </cfRule>
    <cfRule type="cellIs" dxfId="24877" priority="248" operator="equal">
      <formula>"BAC"</formula>
    </cfRule>
    <cfRule type="cellIs" dxfId="24876" priority="249" operator="equal">
      <formula>"OMS"</formula>
    </cfRule>
  </conditionalFormatting>
  <conditionalFormatting sqref="D23">
    <cfRule type="cellIs" dxfId="24875" priority="228" operator="equal">
      <formula>"CATNES"</formula>
    </cfRule>
    <cfRule type="cellIs" dxfId="24874" priority="229" operator="equal">
      <formula>"FINANCE"</formula>
    </cfRule>
    <cfRule type="cellIs" dxfId="24873" priority="230" operator="equal">
      <formula>"ADMIN"</formula>
    </cfRule>
    <cfRule type="cellIs" dxfId="24872" priority="231" operator="equal">
      <formula>"ENG'G"</formula>
    </cfRule>
    <cfRule type="cellIs" dxfId="24871" priority="232" operator="equal">
      <formula>"BAC"</formula>
    </cfRule>
    <cfRule type="cellIs" dxfId="24870" priority="233" operator="equal">
      <formula>"BAC"</formula>
    </cfRule>
    <cfRule type="cellIs" dxfId="24869" priority="234" operator="equal">
      <formula>"OMS"</formula>
    </cfRule>
    <cfRule type="cellIs" dxfId="24868" priority="235" operator="equal">
      <formula>"BAC"</formula>
    </cfRule>
    <cfRule type="cellIs" dxfId="24867" priority="236" operator="equal">
      <formula>"OMS"</formula>
    </cfRule>
    <cfRule type="cellIs" dxfId="24866" priority="237" operator="equal">
      <formula>"BAC"</formula>
    </cfRule>
    <cfRule type="cellIs" dxfId="24865" priority="238" operator="equal">
      <formula>"OMS"</formula>
    </cfRule>
  </conditionalFormatting>
  <conditionalFormatting sqref="D25">
    <cfRule type="cellIs" dxfId="24864" priority="206" operator="equal">
      <formula>"CATNES"</formula>
    </cfRule>
    <cfRule type="cellIs" dxfId="24863" priority="207" operator="equal">
      <formula>"FINANCE"</formula>
    </cfRule>
    <cfRule type="cellIs" dxfId="24862" priority="208" operator="equal">
      <formula>"ADMIN"</formula>
    </cfRule>
    <cfRule type="cellIs" dxfId="24861" priority="209" operator="equal">
      <formula>"ENG'G"</formula>
    </cfRule>
    <cfRule type="cellIs" dxfId="24860" priority="210" operator="equal">
      <formula>"BAC"</formula>
    </cfRule>
    <cfRule type="cellIs" dxfId="24859" priority="211" operator="equal">
      <formula>"BAC"</formula>
    </cfRule>
    <cfRule type="cellIs" dxfId="24858" priority="212" operator="equal">
      <formula>"OMS"</formula>
    </cfRule>
    <cfRule type="cellIs" dxfId="24857" priority="213" operator="equal">
      <formula>"BAC"</formula>
    </cfRule>
    <cfRule type="cellIs" dxfId="24856" priority="214" operator="equal">
      <formula>"OMS"</formula>
    </cfRule>
    <cfRule type="cellIs" dxfId="24855" priority="215" operator="equal">
      <formula>"BAC"</formula>
    </cfRule>
    <cfRule type="cellIs" dxfId="24854" priority="216" operator="equal">
      <formula>"OMS"</formula>
    </cfRule>
  </conditionalFormatting>
  <conditionalFormatting sqref="D12">
    <cfRule type="cellIs" dxfId="24853" priority="195" operator="equal">
      <formula>"CATNES"</formula>
    </cfRule>
    <cfRule type="cellIs" dxfId="24852" priority="196" operator="equal">
      <formula>"FINANCE"</formula>
    </cfRule>
    <cfRule type="cellIs" dxfId="24851" priority="197" operator="equal">
      <formula>"ADMIN"</formula>
    </cfRule>
    <cfRule type="cellIs" dxfId="24850" priority="198" operator="equal">
      <formula>"ENG'G"</formula>
    </cfRule>
    <cfRule type="cellIs" dxfId="24849" priority="199" operator="equal">
      <formula>"BAC"</formula>
    </cfRule>
    <cfRule type="cellIs" dxfId="24848" priority="200" operator="equal">
      <formula>"BAC"</formula>
    </cfRule>
    <cfRule type="cellIs" dxfId="24847" priority="201" operator="equal">
      <formula>"OMS"</formula>
    </cfRule>
    <cfRule type="cellIs" dxfId="24846" priority="202" operator="equal">
      <formula>"BAC"</formula>
    </cfRule>
    <cfRule type="cellIs" dxfId="24845" priority="203" operator="equal">
      <formula>"OMS"</formula>
    </cfRule>
    <cfRule type="cellIs" dxfId="24844" priority="204" operator="equal">
      <formula>"BAC"</formula>
    </cfRule>
    <cfRule type="cellIs" dxfId="24843" priority="205" operator="equal">
      <formula>"OMS"</formula>
    </cfRule>
  </conditionalFormatting>
  <conditionalFormatting sqref="D8">
    <cfRule type="cellIs" dxfId="24842" priority="184" operator="equal">
      <formula>"CATNES"</formula>
    </cfRule>
    <cfRule type="cellIs" dxfId="24841" priority="185" operator="equal">
      <formula>"FINANCE"</formula>
    </cfRule>
    <cfRule type="cellIs" dxfId="24840" priority="186" operator="equal">
      <formula>"ADMIN"</formula>
    </cfRule>
    <cfRule type="cellIs" dxfId="24839" priority="187" operator="equal">
      <formula>"ENG'G"</formula>
    </cfRule>
    <cfRule type="cellIs" dxfId="24838" priority="188" operator="equal">
      <formula>"BAC"</formula>
    </cfRule>
    <cfRule type="cellIs" dxfId="24837" priority="189" operator="equal">
      <formula>"BAC"</formula>
    </cfRule>
    <cfRule type="cellIs" dxfId="24836" priority="190" operator="equal">
      <formula>"OMS"</formula>
    </cfRule>
    <cfRule type="cellIs" dxfId="24835" priority="191" operator="equal">
      <formula>"BAC"</formula>
    </cfRule>
    <cfRule type="cellIs" dxfId="24834" priority="192" operator="equal">
      <formula>"OMS"</formula>
    </cfRule>
    <cfRule type="cellIs" dxfId="24833" priority="193" operator="equal">
      <formula>"BAC"</formula>
    </cfRule>
    <cfRule type="cellIs" dxfId="24832" priority="194" operator="equal">
      <formula>"OMS"</formula>
    </cfRule>
  </conditionalFormatting>
  <conditionalFormatting sqref="D10">
    <cfRule type="cellIs" dxfId="24831" priority="173" operator="equal">
      <formula>"CATNES"</formula>
    </cfRule>
    <cfRule type="cellIs" dxfId="24830" priority="174" operator="equal">
      <formula>"FINANCE"</formula>
    </cfRule>
    <cfRule type="cellIs" dxfId="24829" priority="175" operator="equal">
      <formula>"ADMIN"</formula>
    </cfRule>
    <cfRule type="cellIs" dxfId="24828" priority="176" operator="equal">
      <formula>"ENG'G"</formula>
    </cfRule>
    <cfRule type="cellIs" dxfId="24827" priority="177" operator="equal">
      <formula>"BAC"</formula>
    </cfRule>
    <cfRule type="cellIs" dxfId="24826" priority="178" operator="equal">
      <formula>"BAC"</formula>
    </cfRule>
    <cfRule type="cellIs" dxfId="24825" priority="179" operator="equal">
      <formula>"OMS"</formula>
    </cfRule>
    <cfRule type="cellIs" dxfId="24824" priority="180" operator="equal">
      <formula>"BAC"</formula>
    </cfRule>
    <cfRule type="cellIs" dxfId="24823" priority="181" operator="equal">
      <formula>"OMS"</formula>
    </cfRule>
    <cfRule type="cellIs" dxfId="24822" priority="182" operator="equal">
      <formula>"BAC"</formula>
    </cfRule>
    <cfRule type="cellIs" dxfId="24821" priority="183" operator="equal">
      <formula>"OMS"</formula>
    </cfRule>
  </conditionalFormatting>
  <conditionalFormatting sqref="D17:D18">
    <cfRule type="cellIs" dxfId="24820" priority="162" operator="equal">
      <formula>"CATNES"</formula>
    </cfRule>
    <cfRule type="cellIs" dxfId="24819" priority="163" operator="equal">
      <formula>"FINANCE"</formula>
    </cfRule>
    <cfRule type="cellIs" dxfId="24818" priority="164" operator="equal">
      <formula>"ADMIN"</formula>
    </cfRule>
    <cfRule type="cellIs" dxfId="24817" priority="165" operator="equal">
      <formula>"ENG'G"</formula>
    </cfRule>
    <cfRule type="cellIs" dxfId="24816" priority="166" operator="equal">
      <formula>"BAC"</formula>
    </cfRule>
    <cfRule type="cellIs" dxfId="24815" priority="167" operator="equal">
      <formula>"BAC"</formula>
    </cfRule>
    <cfRule type="cellIs" dxfId="24814" priority="168" operator="equal">
      <formula>"OMS"</formula>
    </cfRule>
    <cfRule type="cellIs" dxfId="24813" priority="169" operator="equal">
      <formula>"BAC"</formula>
    </cfRule>
    <cfRule type="cellIs" dxfId="24812" priority="170" operator="equal">
      <formula>"OMS"</formula>
    </cfRule>
    <cfRule type="cellIs" dxfId="24811" priority="171" operator="equal">
      <formula>"BAC"</formula>
    </cfRule>
    <cfRule type="cellIs" dxfId="24810" priority="172" operator="equal">
      <formula>"OMS"</formula>
    </cfRule>
  </conditionalFormatting>
  <conditionalFormatting sqref="D14">
    <cfRule type="cellIs" dxfId="24809" priority="121" operator="equal">
      <formula>"CATNES"</formula>
    </cfRule>
    <cfRule type="cellIs" dxfId="24808" priority="122" operator="equal">
      <formula>"FINANCE"</formula>
    </cfRule>
    <cfRule type="cellIs" dxfId="24807" priority="123" operator="equal">
      <formula>"ADMIN"</formula>
    </cfRule>
    <cfRule type="cellIs" dxfId="24806" priority="124" operator="equal">
      <formula>"ENG'G"</formula>
    </cfRule>
    <cfRule type="cellIs" dxfId="24805" priority="125" operator="equal">
      <formula>"BAC"</formula>
    </cfRule>
    <cfRule type="cellIs" dxfId="24804" priority="126" operator="equal">
      <formula>"BAC"</formula>
    </cfRule>
    <cfRule type="cellIs" dxfId="24803" priority="127" operator="equal">
      <formula>"OMS"</formula>
    </cfRule>
    <cfRule type="cellIs" dxfId="24802" priority="128" operator="equal">
      <formula>"BAC"</formula>
    </cfRule>
    <cfRule type="cellIs" dxfId="24801" priority="129" operator="equal">
      <formula>"OMS"</formula>
    </cfRule>
    <cfRule type="cellIs" dxfId="24800" priority="130" operator="equal">
      <formula>"BAC"</formula>
    </cfRule>
    <cfRule type="cellIs" dxfId="24799" priority="131" operator="equal">
      <formula>"OMS"</formula>
    </cfRule>
  </conditionalFormatting>
  <conditionalFormatting sqref="F8:F16">
    <cfRule type="cellIs" dxfId="24798" priority="56" operator="equal">
      <formula>"MME"</formula>
    </cfRule>
    <cfRule type="cellIs" dxfId="24797" priority="57" operator="equal">
      <formula>"VMM"</formula>
    </cfRule>
    <cfRule type="cellIs" dxfId="24796" priority="58" operator="equal">
      <formula>"VEP"</formula>
    </cfRule>
    <cfRule type="cellIs" dxfId="24795" priority="59" operator="equal">
      <formula>"LFCP"</formula>
    </cfRule>
    <cfRule type="cellIs" dxfId="24794" priority="60" operator="equal">
      <formula>"BPB"</formula>
    </cfRule>
  </conditionalFormatting>
  <conditionalFormatting sqref="F17:F24">
    <cfRule type="cellIs" dxfId="24793" priority="51" operator="equal">
      <formula>"MME"</formula>
    </cfRule>
    <cfRule type="cellIs" dxfId="24792" priority="52" operator="equal">
      <formula>"VMM"</formula>
    </cfRule>
    <cfRule type="cellIs" dxfId="24791" priority="53" operator="equal">
      <formula>"VEP"</formula>
    </cfRule>
    <cfRule type="cellIs" dxfId="24790" priority="54" operator="equal">
      <formula>"LFCP"</formula>
    </cfRule>
    <cfRule type="cellIs" dxfId="24789" priority="55" operator="equal">
      <formula>"BPB"</formula>
    </cfRule>
  </conditionalFormatting>
  <conditionalFormatting sqref="F25">
    <cfRule type="cellIs" dxfId="24788" priority="46" operator="equal">
      <formula>"MME"</formula>
    </cfRule>
    <cfRule type="cellIs" dxfId="24787" priority="47" operator="equal">
      <formula>"VMM"</formula>
    </cfRule>
    <cfRule type="cellIs" dxfId="24786" priority="48" operator="equal">
      <formula>"VEP"</formula>
    </cfRule>
    <cfRule type="cellIs" dxfId="24785" priority="49" operator="equal">
      <formula>"LFCP"</formula>
    </cfRule>
    <cfRule type="cellIs" dxfId="24784" priority="50" operator="equal">
      <formula>"BPB"</formula>
    </cfRule>
  </conditionalFormatting>
  <conditionalFormatting sqref="F28:F29">
    <cfRule type="cellIs" dxfId="24783" priority="41" operator="equal">
      <formula>"MME"</formula>
    </cfRule>
    <cfRule type="cellIs" dxfId="24782" priority="42" operator="equal">
      <formula>"VMM"</formula>
    </cfRule>
    <cfRule type="cellIs" dxfId="24781" priority="43" operator="equal">
      <formula>"VEP"</formula>
    </cfRule>
    <cfRule type="cellIs" dxfId="24780" priority="44" operator="equal">
      <formula>"LFCP"</formula>
    </cfRule>
    <cfRule type="cellIs" dxfId="24779" priority="45" operator="equal">
      <formula>"BPB"</formula>
    </cfRule>
  </conditionalFormatting>
  <conditionalFormatting sqref="F33:F35">
    <cfRule type="cellIs" dxfId="24778" priority="31" operator="equal">
      <formula>"MME"</formula>
    </cfRule>
    <cfRule type="cellIs" dxfId="24777" priority="32" operator="equal">
      <formula>"VMM"</formula>
    </cfRule>
    <cfRule type="cellIs" dxfId="24776" priority="33" operator="equal">
      <formula>"VEP"</formula>
    </cfRule>
    <cfRule type="cellIs" dxfId="24775" priority="34" operator="equal">
      <formula>"LFCP"</formula>
    </cfRule>
    <cfRule type="cellIs" dxfId="24774" priority="35" operator="equal">
      <formula>"BPB"</formula>
    </cfRule>
  </conditionalFormatting>
  <conditionalFormatting sqref="F31">
    <cfRule type="cellIs" dxfId="24773" priority="36" operator="equal">
      <formula>"MME"</formula>
    </cfRule>
    <cfRule type="cellIs" dxfId="24772" priority="37" operator="equal">
      <formula>"VMM"</formula>
    </cfRule>
    <cfRule type="cellIs" dxfId="24771" priority="38" operator="equal">
      <formula>"VEP"</formula>
    </cfRule>
    <cfRule type="cellIs" dxfId="24770" priority="39" operator="equal">
      <formula>"LFCP"</formula>
    </cfRule>
    <cfRule type="cellIs" dxfId="24769" priority="40" operator="equal">
      <formula>"BPB"</formula>
    </cfRule>
  </conditionalFormatting>
  <conditionalFormatting sqref="F32">
    <cfRule type="cellIs" dxfId="24768" priority="26" operator="equal">
      <formula>"MME"</formula>
    </cfRule>
    <cfRule type="cellIs" dxfId="24767" priority="27" operator="equal">
      <formula>"VMM"</formula>
    </cfRule>
    <cfRule type="cellIs" dxfId="24766" priority="28" operator="equal">
      <formula>"VEP"</formula>
    </cfRule>
    <cfRule type="cellIs" dxfId="24765" priority="29" operator="equal">
      <formula>"LFCP"</formula>
    </cfRule>
    <cfRule type="cellIs" dxfId="24764" priority="30" operator="equal">
      <formula>"BPB"</formula>
    </cfRule>
  </conditionalFormatting>
  <conditionalFormatting sqref="F30">
    <cfRule type="cellIs" dxfId="24763" priority="21" operator="equal">
      <formula>"MME"</formula>
    </cfRule>
    <cfRule type="cellIs" dxfId="24762" priority="22" operator="equal">
      <formula>"VMM"</formula>
    </cfRule>
    <cfRule type="cellIs" dxfId="24761" priority="23" operator="equal">
      <formula>"VEP"</formula>
    </cfRule>
    <cfRule type="cellIs" dxfId="24760" priority="24" operator="equal">
      <formula>"LFCP"</formula>
    </cfRule>
    <cfRule type="cellIs" dxfId="24759" priority="25" operator="equal">
      <formula>"BPB"</formula>
    </cfRule>
  </conditionalFormatting>
  <conditionalFormatting sqref="F26:F27">
    <cfRule type="cellIs" dxfId="24758" priority="16" operator="equal">
      <formula>"MME"</formula>
    </cfRule>
    <cfRule type="cellIs" dxfId="24757" priority="17" operator="equal">
      <formula>"VMM"</formula>
    </cfRule>
    <cfRule type="cellIs" dxfId="24756" priority="18" operator="equal">
      <formula>"VEP"</formula>
    </cfRule>
    <cfRule type="cellIs" dxfId="24755" priority="19" operator="equal">
      <formula>"LFCP"</formula>
    </cfRule>
    <cfRule type="cellIs" dxfId="24754" priority="20" operator="equal">
      <formula>"BPB"</formula>
    </cfRule>
  </conditionalFormatting>
  <conditionalFormatting sqref="F36">
    <cfRule type="cellIs" dxfId="24753" priority="11" operator="equal">
      <formula>"MME"</formula>
    </cfRule>
    <cfRule type="cellIs" dxfId="24752" priority="12" operator="equal">
      <formula>"VMM"</formula>
    </cfRule>
    <cfRule type="cellIs" dxfId="24751" priority="13" operator="equal">
      <formula>"VEP"</formula>
    </cfRule>
    <cfRule type="cellIs" dxfId="24750" priority="14" operator="equal">
      <formula>"LFCP"</formula>
    </cfRule>
    <cfRule type="cellIs" dxfId="24749" priority="15" operator="equal">
      <formula>"BPB"</formula>
    </cfRule>
  </conditionalFormatting>
  <conditionalFormatting sqref="F37:F38">
    <cfRule type="cellIs" dxfId="24748" priority="6" operator="equal">
      <formula>"MME"</formula>
    </cfRule>
    <cfRule type="cellIs" dxfId="24747" priority="7" operator="equal">
      <formula>"VMM"</formula>
    </cfRule>
    <cfRule type="cellIs" dxfId="24746" priority="8" operator="equal">
      <formula>"VEP"</formula>
    </cfRule>
    <cfRule type="cellIs" dxfId="24745" priority="9" operator="equal">
      <formula>"LFCP"</formula>
    </cfRule>
    <cfRule type="cellIs" dxfId="24744" priority="10" operator="equal">
      <formula>"BPB"</formula>
    </cfRule>
  </conditionalFormatting>
  <conditionalFormatting sqref="F39:F42">
    <cfRule type="cellIs" dxfId="24743" priority="1" operator="equal">
      <formula>"MME"</formula>
    </cfRule>
    <cfRule type="cellIs" dxfId="24742" priority="2" operator="equal">
      <formula>"VMM"</formula>
    </cfRule>
    <cfRule type="cellIs" dxfId="24741" priority="3" operator="equal">
      <formula>"VEP"</formula>
    </cfRule>
    <cfRule type="cellIs" dxfId="24740" priority="4" operator="equal">
      <formula>"LFCP"</formula>
    </cfRule>
    <cfRule type="cellIs" dxfId="2473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6" fitToHeight="2" orientation="portrait" horizontalDpi="0" verticalDpi="0"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6BA191E-FABF-4095-8EF0-739FB96AE0E8}">
          <x14:formula1>
            <xm:f>DropdownLIST!$A$2:$A$7</xm:f>
          </x14:formula1>
          <xm:sqref>F7:F42</xm:sqref>
        </x14:dataValidation>
        <x14:dataValidation type="list" allowBlank="1" showInputMessage="1" showErrorMessage="1" xr:uid="{BB217459-6965-477C-ACC9-92FD5A387B10}">
          <x14:formula1>
            <xm:f>DropdownLIST!$A$11:$A$17</xm:f>
          </x14:formula1>
          <xm:sqref>D7:D42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6979-0CD7-47D2-8064-3946F63BF687}">
  <sheetPr codeName="Sheet30">
    <pageSetUpPr fitToPage="1"/>
  </sheetPr>
  <dimension ref="A1:J58"/>
  <sheetViews>
    <sheetView view="pageBreakPreview" topLeftCell="A43" zoomScale="130" zoomScaleNormal="115" zoomScaleSheetLayoutView="130" workbookViewId="0">
      <selection activeCell="H15" sqref="H15"/>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31"/>
    <col min="7" max="7" width="23.25" style="1" customWidth="1"/>
    <col min="8" max="16384" width="9" style="1"/>
  </cols>
  <sheetData>
    <row r="1" spans="1:9" ht="15.75" x14ac:dyDescent="0.2">
      <c r="A1" s="620" t="s">
        <v>0</v>
      </c>
      <c r="B1" s="620"/>
      <c r="C1" s="620"/>
      <c r="D1" s="620"/>
      <c r="E1" s="620"/>
      <c r="F1" s="620"/>
      <c r="G1" s="620"/>
    </row>
    <row r="2" spans="1:9" x14ac:dyDescent="0.2">
      <c r="A2" s="621">
        <v>45685</v>
      </c>
      <c r="B2" s="621"/>
      <c r="C2" s="621"/>
      <c r="D2" s="621"/>
      <c r="E2" s="621"/>
      <c r="F2" s="621"/>
      <c r="G2" s="621"/>
    </row>
    <row r="3" spans="1:9" x14ac:dyDescent="0.2">
      <c r="A3" s="622" t="str">
        <f>TEXT(A2,"DDDD")</f>
        <v>Tuesday</v>
      </c>
      <c r="B3" s="622"/>
      <c r="C3" s="622"/>
      <c r="D3" s="622"/>
      <c r="E3" s="622"/>
      <c r="F3" s="622"/>
      <c r="G3" s="622"/>
    </row>
    <row r="4" spans="1:9" x14ac:dyDescent="0.2">
      <c r="A4" s="6" t="s">
        <v>6</v>
      </c>
      <c r="B4" s="625" t="s">
        <v>1272</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54">
        <f>A2</f>
        <v>45685</v>
      </c>
      <c r="B7" s="55">
        <v>1</v>
      </c>
      <c r="C7" s="112" t="s">
        <v>1271</v>
      </c>
      <c r="D7" s="125"/>
      <c r="E7" s="134"/>
      <c r="F7" s="125" t="s">
        <v>19</v>
      </c>
      <c r="G7" s="112" t="s">
        <v>140</v>
      </c>
    </row>
    <row r="8" spans="1:9" s="57" customFormat="1" ht="42.75" x14ac:dyDescent="0.2">
      <c r="A8" s="54">
        <f>A7</f>
        <v>45685</v>
      </c>
      <c r="B8" s="55">
        <f>B7+1</f>
        <v>2</v>
      </c>
      <c r="C8" s="112" t="s">
        <v>1270</v>
      </c>
      <c r="D8" s="125"/>
      <c r="E8" s="134"/>
      <c r="F8" s="125" t="s">
        <v>19</v>
      </c>
      <c r="G8" s="112" t="s">
        <v>140</v>
      </c>
    </row>
    <row r="9" spans="1:9" s="57" customFormat="1" ht="28.5" x14ac:dyDescent="0.2">
      <c r="A9" s="54">
        <f t="shared" ref="A9:A47" si="0">A8</f>
        <v>45685</v>
      </c>
      <c r="B9" s="55">
        <f t="shared" ref="B9:B47" si="1">B8+1</f>
        <v>3</v>
      </c>
      <c r="C9" s="112" t="s">
        <v>1273</v>
      </c>
      <c r="D9" s="125"/>
      <c r="E9" s="134"/>
      <c r="F9" s="125" t="s">
        <v>19</v>
      </c>
      <c r="G9" s="112" t="s">
        <v>140</v>
      </c>
    </row>
    <row r="10" spans="1:9" s="57" customFormat="1" ht="42.75" x14ac:dyDescent="0.2">
      <c r="A10" s="54">
        <f t="shared" si="0"/>
        <v>45685</v>
      </c>
      <c r="B10" s="55">
        <f t="shared" si="1"/>
        <v>4</v>
      </c>
      <c r="C10" s="112" t="s">
        <v>1274</v>
      </c>
      <c r="D10" s="125"/>
      <c r="E10" s="134"/>
      <c r="F10" s="125" t="s">
        <v>19</v>
      </c>
      <c r="G10" s="112" t="s">
        <v>140</v>
      </c>
    </row>
    <row r="11" spans="1:9" s="57" customFormat="1" ht="28.5" x14ac:dyDescent="0.2">
      <c r="A11" s="54">
        <f t="shared" si="0"/>
        <v>45685</v>
      </c>
      <c r="B11" s="55">
        <f t="shared" si="1"/>
        <v>5</v>
      </c>
      <c r="C11" s="112" t="s">
        <v>1275</v>
      </c>
      <c r="D11" s="125"/>
      <c r="E11" s="134"/>
      <c r="F11" s="125" t="s">
        <v>19</v>
      </c>
      <c r="G11" s="112" t="s">
        <v>140</v>
      </c>
    </row>
    <row r="12" spans="1:9" s="57" customFormat="1" ht="51" x14ac:dyDescent="0.2">
      <c r="A12" s="54">
        <f t="shared" si="0"/>
        <v>45685</v>
      </c>
      <c r="B12" s="55">
        <f t="shared" si="1"/>
        <v>6</v>
      </c>
      <c r="C12" s="135" t="s">
        <v>1276</v>
      </c>
      <c r="D12" s="125"/>
      <c r="E12" s="134"/>
      <c r="F12" s="125" t="s">
        <v>17</v>
      </c>
      <c r="G12" s="112" t="s">
        <v>140</v>
      </c>
    </row>
    <row r="13" spans="1:9" s="57" customFormat="1" x14ac:dyDescent="0.2">
      <c r="A13" s="54">
        <f t="shared" si="0"/>
        <v>45685</v>
      </c>
      <c r="B13" s="55">
        <f t="shared" si="1"/>
        <v>7</v>
      </c>
      <c r="C13" s="112" t="s">
        <v>1277</v>
      </c>
      <c r="D13" s="125"/>
      <c r="E13" s="134"/>
      <c r="F13" s="125" t="s">
        <v>19</v>
      </c>
      <c r="G13" s="112" t="s">
        <v>140</v>
      </c>
    </row>
    <row r="14" spans="1:9" s="57" customFormat="1" ht="51" x14ac:dyDescent="0.2">
      <c r="A14" s="54">
        <f t="shared" si="0"/>
        <v>45685</v>
      </c>
      <c r="B14" s="55">
        <f t="shared" si="1"/>
        <v>8</v>
      </c>
      <c r="C14" s="135" t="s">
        <v>1278</v>
      </c>
      <c r="D14" s="125"/>
      <c r="E14" s="134"/>
      <c r="F14" s="125" t="s">
        <v>17</v>
      </c>
      <c r="G14" s="112" t="s">
        <v>140</v>
      </c>
    </row>
    <row r="15" spans="1:9" s="57" customFormat="1" ht="89.25" x14ac:dyDescent="0.2">
      <c r="A15" s="54">
        <f t="shared" si="0"/>
        <v>45685</v>
      </c>
      <c r="B15" s="55">
        <f t="shared" si="1"/>
        <v>9</v>
      </c>
      <c r="C15" s="135" t="s">
        <v>1279</v>
      </c>
      <c r="D15" s="125"/>
      <c r="E15" s="134"/>
      <c r="F15" s="125" t="s">
        <v>17</v>
      </c>
      <c r="G15" s="112" t="s">
        <v>140</v>
      </c>
    </row>
    <row r="16" spans="1:9" s="57" customFormat="1" ht="28.5" x14ac:dyDescent="0.2">
      <c r="A16" s="54">
        <f t="shared" si="0"/>
        <v>45685</v>
      </c>
      <c r="B16" s="55">
        <f t="shared" si="1"/>
        <v>10</v>
      </c>
      <c r="C16" s="112" t="s">
        <v>1280</v>
      </c>
      <c r="D16" s="125"/>
      <c r="E16" s="134"/>
      <c r="F16" s="125" t="s">
        <v>19</v>
      </c>
      <c r="G16" s="112" t="s">
        <v>140</v>
      </c>
      <c r="I16" s="90"/>
    </row>
    <row r="17" spans="1:9" s="57" customFormat="1" x14ac:dyDescent="0.2">
      <c r="A17" s="54">
        <f t="shared" si="0"/>
        <v>45685</v>
      </c>
      <c r="B17" s="55">
        <f t="shared" si="1"/>
        <v>11</v>
      </c>
      <c r="C17" s="112" t="s">
        <v>1281</v>
      </c>
      <c r="D17" s="125"/>
      <c r="E17" s="134"/>
      <c r="F17" s="125" t="s">
        <v>19</v>
      </c>
      <c r="G17" s="112" t="s">
        <v>140</v>
      </c>
      <c r="I17" s="90"/>
    </row>
    <row r="18" spans="1:9" s="57" customFormat="1" x14ac:dyDescent="0.2">
      <c r="A18" s="54">
        <f t="shared" si="0"/>
        <v>45685</v>
      </c>
      <c r="B18" s="55">
        <f t="shared" si="1"/>
        <v>12</v>
      </c>
      <c r="C18" s="112" t="s">
        <v>1285</v>
      </c>
      <c r="D18" s="125"/>
      <c r="E18" s="134"/>
      <c r="F18" s="125" t="s">
        <v>19</v>
      </c>
      <c r="G18" s="112" t="s">
        <v>140</v>
      </c>
      <c r="I18" s="90"/>
    </row>
    <row r="19" spans="1:9" s="57" customFormat="1" ht="42.75" x14ac:dyDescent="0.2">
      <c r="A19" s="54">
        <f t="shared" si="0"/>
        <v>45685</v>
      </c>
      <c r="B19" s="55">
        <f t="shared" si="1"/>
        <v>13</v>
      </c>
      <c r="C19" s="112" t="s">
        <v>1286</v>
      </c>
      <c r="D19" s="125" t="s">
        <v>71</v>
      </c>
      <c r="E19" s="134"/>
      <c r="F19" s="125"/>
      <c r="G19" s="112" t="s">
        <v>1287</v>
      </c>
      <c r="I19" s="90"/>
    </row>
    <row r="20" spans="1:9" s="57" customFormat="1" ht="42.75" x14ac:dyDescent="0.2">
      <c r="A20" s="54">
        <f t="shared" si="0"/>
        <v>45685</v>
      </c>
      <c r="B20" s="55">
        <f t="shared" si="1"/>
        <v>14</v>
      </c>
      <c r="C20" s="136" t="s">
        <v>1288</v>
      </c>
      <c r="D20" s="125" t="s">
        <v>71</v>
      </c>
      <c r="E20" s="134"/>
      <c r="F20" s="125"/>
      <c r="G20" s="112" t="s">
        <v>1287</v>
      </c>
      <c r="I20" s="115"/>
    </row>
    <row r="21" spans="1:9" s="57" customFormat="1" ht="42.75" x14ac:dyDescent="0.2">
      <c r="A21" s="54">
        <f t="shared" si="0"/>
        <v>45685</v>
      </c>
      <c r="B21" s="55">
        <f t="shared" si="1"/>
        <v>15</v>
      </c>
      <c r="C21" s="112" t="s">
        <v>1289</v>
      </c>
      <c r="D21" s="125" t="s">
        <v>71</v>
      </c>
      <c r="E21" s="134"/>
      <c r="F21" s="125"/>
      <c r="G21" s="112" t="s">
        <v>1287</v>
      </c>
      <c r="I21" s="90"/>
    </row>
    <row r="22" spans="1:9" s="57" customFormat="1" ht="42.75" x14ac:dyDescent="0.2">
      <c r="A22" s="54">
        <f t="shared" si="0"/>
        <v>45685</v>
      </c>
      <c r="B22" s="55">
        <f t="shared" si="1"/>
        <v>16</v>
      </c>
      <c r="C22" s="112" t="s">
        <v>1290</v>
      </c>
      <c r="D22" s="125" t="s">
        <v>71</v>
      </c>
      <c r="E22" s="134"/>
      <c r="F22" s="125"/>
      <c r="G22" s="112" t="s">
        <v>1287</v>
      </c>
      <c r="I22" s="90"/>
    </row>
    <row r="23" spans="1:9" s="57" customFormat="1" ht="42.75" x14ac:dyDescent="0.2">
      <c r="A23" s="54">
        <f t="shared" si="0"/>
        <v>45685</v>
      </c>
      <c r="B23" s="55">
        <f t="shared" si="1"/>
        <v>17</v>
      </c>
      <c r="C23" s="112" t="s">
        <v>1291</v>
      </c>
      <c r="D23" s="125"/>
      <c r="E23" s="134"/>
      <c r="F23" s="125" t="s">
        <v>17</v>
      </c>
      <c r="G23" s="112" t="s">
        <v>140</v>
      </c>
      <c r="I23" s="90"/>
    </row>
    <row r="24" spans="1:9" s="57" customFormat="1" ht="42.75" x14ac:dyDescent="0.2">
      <c r="A24" s="54">
        <f t="shared" si="0"/>
        <v>45685</v>
      </c>
      <c r="B24" s="55">
        <f t="shared" si="1"/>
        <v>18</v>
      </c>
      <c r="C24" s="112" t="s">
        <v>1292</v>
      </c>
      <c r="D24" s="125"/>
      <c r="E24" s="134"/>
      <c r="F24" s="125" t="s">
        <v>17</v>
      </c>
      <c r="G24" s="112" t="s">
        <v>140</v>
      </c>
      <c r="I24" s="90"/>
    </row>
    <row r="25" spans="1:9" s="57" customFormat="1" ht="156.75" x14ac:dyDescent="0.2">
      <c r="A25" s="54">
        <f t="shared" si="0"/>
        <v>45685</v>
      </c>
      <c r="B25" s="55">
        <f t="shared" si="1"/>
        <v>19</v>
      </c>
      <c r="C25" s="112" t="s">
        <v>1293</v>
      </c>
      <c r="D25" s="125"/>
      <c r="E25" s="134"/>
      <c r="F25" s="125" t="s">
        <v>17</v>
      </c>
      <c r="G25" s="112" t="s">
        <v>140</v>
      </c>
      <c r="I25" s="90"/>
    </row>
    <row r="26" spans="1:9" s="57" customFormat="1" ht="28.5" x14ac:dyDescent="0.2">
      <c r="A26" s="54">
        <f t="shared" si="0"/>
        <v>45685</v>
      </c>
      <c r="B26" s="55">
        <f t="shared" si="1"/>
        <v>20</v>
      </c>
      <c r="C26" s="89" t="s">
        <v>1294</v>
      </c>
      <c r="D26" s="125"/>
      <c r="E26" s="137"/>
      <c r="F26" s="125" t="s">
        <v>19</v>
      </c>
      <c r="G26" s="112" t="s">
        <v>140</v>
      </c>
      <c r="I26" s="90"/>
    </row>
    <row r="27" spans="1:9" s="57" customFormat="1" ht="42.75" x14ac:dyDescent="0.2">
      <c r="A27" s="54">
        <f t="shared" si="0"/>
        <v>45685</v>
      </c>
      <c r="B27" s="55">
        <f t="shared" si="1"/>
        <v>21</v>
      </c>
      <c r="C27" s="112" t="s">
        <v>1295</v>
      </c>
      <c r="D27" s="125"/>
      <c r="E27" s="137"/>
      <c r="F27" s="125" t="s">
        <v>17</v>
      </c>
      <c r="G27" s="112" t="s">
        <v>140</v>
      </c>
      <c r="I27" s="90"/>
    </row>
    <row r="28" spans="1:9" s="57" customFormat="1" ht="42.75" x14ac:dyDescent="0.2">
      <c r="A28" s="54">
        <f t="shared" si="0"/>
        <v>45685</v>
      </c>
      <c r="B28" s="55">
        <f t="shared" si="1"/>
        <v>22</v>
      </c>
      <c r="C28" s="112" t="s">
        <v>1296</v>
      </c>
      <c r="D28" s="125"/>
      <c r="E28" s="137"/>
      <c r="F28" s="125" t="s">
        <v>19</v>
      </c>
      <c r="G28" s="112" t="s">
        <v>140</v>
      </c>
      <c r="I28" s="90"/>
    </row>
    <row r="29" spans="1:9" s="57" customFormat="1" ht="42.75" x14ac:dyDescent="0.2">
      <c r="A29" s="54">
        <f t="shared" si="0"/>
        <v>45685</v>
      </c>
      <c r="B29" s="55">
        <f t="shared" si="1"/>
        <v>23</v>
      </c>
      <c r="C29" s="112" t="s">
        <v>1297</v>
      </c>
      <c r="D29" s="125"/>
      <c r="E29" s="137"/>
      <c r="F29" s="125" t="s">
        <v>19</v>
      </c>
      <c r="G29" s="112" t="s">
        <v>140</v>
      </c>
      <c r="I29" s="90"/>
    </row>
    <row r="30" spans="1:9" s="57" customFormat="1" ht="57" x14ac:dyDescent="0.2">
      <c r="A30" s="54">
        <f t="shared" si="0"/>
        <v>45685</v>
      </c>
      <c r="B30" s="55">
        <f t="shared" si="1"/>
        <v>24</v>
      </c>
      <c r="C30" s="112" t="s">
        <v>1298</v>
      </c>
      <c r="D30" s="125"/>
      <c r="E30" s="137"/>
      <c r="F30" s="125" t="s">
        <v>17</v>
      </c>
      <c r="G30" s="112" t="s">
        <v>140</v>
      </c>
      <c r="I30" s="90"/>
    </row>
    <row r="31" spans="1:9" s="57" customFormat="1" ht="42.75" x14ac:dyDescent="0.2">
      <c r="A31" s="54">
        <f t="shared" si="0"/>
        <v>45685</v>
      </c>
      <c r="B31" s="55">
        <f t="shared" si="1"/>
        <v>25</v>
      </c>
      <c r="C31" s="112" t="s">
        <v>1299</v>
      </c>
      <c r="D31" s="125"/>
      <c r="E31" s="137"/>
      <c r="F31" s="125" t="s">
        <v>19</v>
      </c>
      <c r="G31" s="112" t="s">
        <v>140</v>
      </c>
      <c r="I31" s="90"/>
    </row>
    <row r="32" spans="1:9" s="57" customFormat="1" ht="42.75" x14ac:dyDescent="0.2">
      <c r="A32" s="54">
        <f t="shared" si="0"/>
        <v>45685</v>
      </c>
      <c r="B32" s="55">
        <f t="shared" si="1"/>
        <v>26</v>
      </c>
      <c r="C32" s="112" t="s">
        <v>1306</v>
      </c>
      <c r="D32" s="125"/>
      <c r="E32" s="137"/>
      <c r="F32" s="125" t="s">
        <v>17</v>
      </c>
      <c r="G32" s="112" t="s">
        <v>140</v>
      </c>
      <c r="I32" s="90"/>
    </row>
    <row r="33" spans="1:9" s="57" customFormat="1" ht="42.75" x14ac:dyDescent="0.2">
      <c r="A33" s="54">
        <f t="shared" si="0"/>
        <v>45685</v>
      </c>
      <c r="B33" s="55">
        <f t="shared" si="1"/>
        <v>27</v>
      </c>
      <c r="C33" s="112" t="s">
        <v>1307</v>
      </c>
      <c r="D33" s="125"/>
      <c r="E33" s="137"/>
      <c r="F33" s="125" t="s">
        <v>19</v>
      </c>
      <c r="G33" s="112" t="s">
        <v>140</v>
      </c>
      <c r="I33" s="90"/>
    </row>
    <row r="34" spans="1:9" s="57" customFormat="1" x14ac:dyDescent="0.2">
      <c r="A34" s="54">
        <f t="shared" si="0"/>
        <v>45685</v>
      </c>
      <c r="B34" s="55">
        <f t="shared" si="1"/>
        <v>28</v>
      </c>
      <c r="C34" s="112" t="s">
        <v>1308</v>
      </c>
      <c r="D34" s="125"/>
      <c r="E34" s="137"/>
      <c r="F34" s="125" t="s">
        <v>19</v>
      </c>
      <c r="G34" s="112" t="s">
        <v>140</v>
      </c>
      <c r="I34" s="90"/>
    </row>
    <row r="35" spans="1:9" s="57" customFormat="1" ht="140.25" x14ac:dyDescent="0.2">
      <c r="A35" s="54">
        <f t="shared" si="0"/>
        <v>45685</v>
      </c>
      <c r="B35" s="55">
        <f t="shared" si="1"/>
        <v>29</v>
      </c>
      <c r="C35" s="139" t="s">
        <v>1310</v>
      </c>
      <c r="D35" s="125"/>
      <c r="E35" s="137"/>
      <c r="F35" s="125" t="s">
        <v>17</v>
      </c>
      <c r="G35" s="112" t="s">
        <v>140</v>
      </c>
      <c r="I35" s="90"/>
    </row>
    <row r="36" spans="1:9" s="57" customFormat="1" ht="85.5" x14ac:dyDescent="0.2">
      <c r="A36" s="54">
        <f t="shared" si="0"/>
        <v>45685</v>
      </c>
      <c r="B36" s="55">
        <f t="shared" si="1"/>
        <v>30</v>
      </c>
      <c r="C36" s="112" t="s">
        <v>1311</v>
      </c>
      <c r="D36" s="125"/>
      <c r="E36" s="137"/>
      <c r="F36" s="125" t="s">
        <v>17</v>
      </c>
      <c r="G36" s="112" t="s">
        <v>140</v>
      </c>
      <c r="I36" s="90"/>
    </row>
    <row r="37" spans="1:9" s="57" customFormat="1" ht="156.75" x14ac:dyDescent="0.2">
      <c r="A37" s="54">
        <f t="shared" si="0"/>
        <v>45685</v>
      </c>
      <c r="B37" s="55">
        <f t="shared" si="1"/>
        <v>31</v>
      </c>
      <c r="C37" s="112" t="s">
        <v>1309</v>
      </c>
      <c r="D37" s="125"/>
      <c r="E37" s="137"/>
      <c r="F37" s="125" t="s">
        <v>17</v>
      </c>
      <c r="G37" s="112" t="s">
        <v>140</v>
      </c>
      <c r="I37" s="90"/>
    </row>
    <row r="38" spans="1:9" s="57" customFormat="1" ht="28.5" x14ac:dyDescent="0.2">
      <c r="A38" s="54">
        <f t="shared" si="0"/>
        <v>45685</v>
      </c>
      <c r="B38" s="55">
        <f t="shared" si="1"/>
        <v>32</v>
      </c>
      <c r="C38" s="112" t="s">
        <v>1312</v>
      </c>
      <c r="D38" s="125"/>
      <c r="E38" s="137"/>
      <c r="F38" s="125" t="s">
        <v>19</v>
      </c>
      <c r="G38" s="112" t="s">
        <v>140</v>
      </c>
      <c r="I38" s="90"/>
    </row>
    <row r="39" spans="1:9" s="57" customFormat="1" ht="57" x14ac:dyDescent="0.2">
      <c r="A39" s="54">
        <f t="shared" si="0"/>
        <v>45685</v>
      </c>
      <c r="B39" s="55">
        <f t="shared" si="1"/>
        <v>33</v>
      </c>
      <c r="C39" s="112" t="s">
        <v>1313</v>
      </c>
      <c r="D39" s="125"/>
      <c r="E39" s="137"/>
      <c r="F39" s="125" t="s">
        <v>17</v>
      </c>
      <c r="G39" s="112" t="s">
        <v>140</v>
      </c>
      <c r="I39" s="90"/>
    </row>
    <row r="40" spans="1:9" s="57" customFormat="1" ht="42.75" x14ac:dyDescent="0.2">
      <c r="A40" s="123">
        <f t="shared" si="0"/>
        <v>45685</v>
      </c>
      <c r="B40" s="124">
        <f t="shared" si="1"/>
        <v>34</v>
      </c>
      <c r="C40" s="112" t="s">
        <v>1314</v>
      </c>
      <c r="D40" s="125"/>
      <c r="E40" s="137"/>
      <c r="F40" s="125" t="s">
        <v>19</v>
      </c>
      <c r="G40" s="112" t="s">
        <v>140</v>
      </c>
      <c r="I40" s="90"/>
    </row>
    <row r="41" spans="1:9" s="57" customFormat="1" ht="128.25" x14ac:dyDescent="0.2">
      <c r="A41" s="123">
        <f t="shared" si="0"/>
        <v>45685</v>
      </c>
      <c r="B41" s="124">
        <f t="shared" si="1"/>
        <v>35</v>
      </c>
      <c r="C41" s="112" t="s">
        <v>1316</v>
      </c>
      <c r="D41" s="125"/>
      <c r="E41" s="137"/>
      <c r="F41" s="125" t="s">
        <v>17</v>
      </c>
      <c r="G41" s="112" t="s">
        <v>140</v>
      </c>
      <c r="I41" s="90"/>
    </row>
    <row r="42" spans="1:9" s="57" customFormat="1" ht="28.5" x14ac:dyDescent="0.2">
      <c r="A42" s="123">
        <f t="shared" si="0"/>
        <v>45685</v>
      </c>
      <c r="B42" s="124">
        <f t="shared" si="1"/>
        <v>36</v>
      </c>
      <c r="C42" s="112" t="s">
        <v>1315</v>
      </c>
      <c r="D42" s="125"/>
      <c r="E42" s="137"/>
      <c r="F42" s="125" t="s">
        <v>17</v>
      </c>
      <c r="G42" s="112" t="s">
        <v>140</v>
      </c>
      <c r="I42" s="90"/>
    </row>
    <row r="43" spans="1:9" s="57" customFormat="1" ht="28.5" x14ac:dyDescent="0.2">
      <c r="A43" s="123">
        <f t="shared" si="0"/>
        <v>45685</v>
      </c>
      <c r="B43" s="124">
        <f t="shared" si="1"/>
        <v>37</v>
      </c>
      <c r="C43" s="112" t="s">
        <v>1317</v>
      </c>
      <c r="D43" s="125"/>
      <c r="E43" s="137"/>
      <c r="F43" s="125" t="s">
        <v>17</v>
      </c>
      <c r="G43" s="112" t="s">
        <v>140</v>
      </c>
      <c r="I43" s="90"/>
    </row>
    <row r="44" spans="1:9" s="57" customFormat="1" ht="28.5" x14ac:dyDescent="0.2">
      <c r="A44" s="123">
        <f t="shared" si="0"/>
        <v>45685</v>
      </c>
      <c r="B44" s="124">
        <f t="shared" si="1"/>
        <v>38</v>
      </c>
      <c r="C44" s="112" t="s">
        <v>1318</v>
      </c>
      <c r="D44" s="125"/>
      <c r="E44" s="137"/>
      <c r="F44" s="125" t="s">
        <v>17</v>
      </c>
      <c r="G44" s="112" t="s">
        <v>140</v>
      </c>
      <c r="I44" s="90"/>
    </row>
    <row r="45" spans="1:9" s="57" customFormat="1" ht="28.5" x14ac:dyDescent="0.2">
      <c r="A45" s="123">
        <f t="shared" si="0"/>
        <v>45685</v>
      </c>
      <c r="B45" s="124">
        <f t="shared" si="1"/>
        <v>39</v>
      </c>
      <c r="C45" s="112" t="s">
        <v>1319</v>
      </c>
      <c r="D45" s="125"/>
      <c r="E45" s="137"/>
      <c r="F45" s="125" t="s">
        <v>17</v>
      </c>
      <c r="G45" s="112" t="s">
        <v>140</v>
      </c>
      <c r="I45" s="90"/>
    </row>
    <row r="46" spans="1:9" s="57" customFormat="1" ht="71.25" x14ac:dyDescent="0.2">
      <c r="A46" s="123">
        <f t="shared" si="0"/>
        <v>45685</v>
      </c>
      <c r="B46" s="124">
        <f t="shared" si="1"/>
        <v>40</v>
      </c>
      <c r="C46" s="112" t="s">
        <v>1320</v>
      </c>
      <c r="D46" s="125"/>
      <c r="E46" s="137"/>
      <c r="F46" s="125" t="s">
        <v>17</v>
      </c>
      <c r="G46" s="112" t="s">
        <v>140</v>
      </c>
      <c r="I46" s="90"/>
    </row>
    <row r="47" spans="1:9" s="57" customFormat="1" ht="142.5" x14ac:dyDescent="0.2">
      <c r="A47" s="123">
        <f t="shared" si="0"/>
        <v>45685</v>
      </c>
      <c r="B47" s="124">
        <f t="shared" si="1"/>
        <v>41</v>
      </c>
      <c r="C47" s="112" t="s">
        <v>1321</v>
      </c>
      <c r="D47" s="125"/>
      <c r="E47" s="137"/>
      <c r="F47" s="125" t="s">
        <v>17</v>
      </c>
      <c r="G47" s="112" t="s">
        <v>140</v>
      </c>
      <c r="I47" s="90"/>
    </row>
    <row r="48" spans="1:9" x14ac:dyDescent="0.2">
      <c r="A48" s="615" t="s">
        <v>7</v>
      </c>
      <c r="B48" s="615"/>
      <c r="C48" s="615"/>
      <c r="D48" s="615"/>
      <c r="E48" s="615"/>
      <c r="F48" s="615"/>
      <c r="G48" s="615"/>
    </row>
    <row r="50" spans="1:10" x14ac:dyDescent="0.2">
      <c r="A50" s="637" t="s">
        <v>365</v>
      </c>
      <c r="B50" s="637"/>
      <c r="C50" s="637"/>
      <c r="D50" s="637"/>
      <c r="E50" s="637"/>
      <c r="F50" s="637"/>
      <c r="G50" s="637"/>
    </row>
    <row r="51" spans="1:10" x14ac:dyDescent="0.2">
      <c r="F51" s="1"/>
      <c r="I51" s="131"/>
    </row>
    <row r="52" spans="1:10" x14ac:dyDescent="0.2">
      <c r="D52" s="626"/>
      <c r="E52" s="626"/>
      <c r="F52" s="626"/>
      <c r="H52" s="627"/>
      <c r="I52" s="627"/>
    </row>
    <row r="53" spans="1:10" x14ac:dyDescent="0.2">
      <c r="A53" s="6" t="s">
        <v>10</v>
      </c>
      <c r="B53" s="6"/>
      <c r="D53" s="622" t="s">
        <v>12</v>
      </c>
      <c r="E53" s="622"/>
      <c r="F53" s="622"/>
      <c r="G53" s="6" t="s">
        <v>14</v>
      </c>
    </row>
    <row r="54" spans="1:10" x14ac:dyDescent="0.2">
      <c r="A54" s="1" t="s">
        <v>11</v>
      </c>
      <c r="D54" s="638" t="s">
        <v>11</v>
      </c>
      <c r="E54" s="638"/>
      <c r="F54" s="638"/>
      <c r="G54" s="1" t="s">
        <v>15</v>
      </c>
    </row>
    <row r="56" spans="1:10" x14ac:dyDescent="0.2">
      <c r="I56" s="131"/>
    </row>
    <row r="57" spans="1:10" x14ac:dyDescent="0.2">
      <c r="I57" s="627"/>
      <c r="J57" s="627"/>
    </row>
    <row r="58" spans="1:10" x14ac:dyDescent="0.2">
      <c r="J58" s="6"/>
    </row>
  </sheetData>
  <mergeCells count="15">
    <mergeCell ref="I57:J57"/>
    <mergeCell ref="A48:G48"/>
    <mergeCell ref="A50:G50"/>
    <mergeCell ref="D52:F52"/>
    <mergeCell ref="H52:I52"/>
    <mergeCell ref="D53:F53"/>
    <mergeCell ref="D54:F54"/>
    <mergeCell ref="A1:G1"/>
    <mergeCell ref="A2:G2"/>
    <mergeCell ref="A3:G3"/>
    <mergeCell ref="B4:G4"/>
    <mergeCell ref="A5:B6"/>
    <mergeCell ref="C5:E5"/>
    <mergeCell ref="F5:F6"/>
    <mergeCell ref="G5:G6"/>
  </mergeCells>
  <conditionalFormatting sqref="D7 D9 D15:D16 D26:D47">
    <cfRule type="cellIs" dxfId="24738" priority="382" operator="equal">
      <formula>"CATNES"</formula>
    </cfRule>
    <cfRule type="cellIs" dxfId="24737" priority="383" operator="equal">
      <formula>"FINANCE"</formula>
    </cfRule>
    <cfRule type="cellIs" dxfId="24736" priority="384" operator="equal">
      <formula>"ADMIN"</formula>
    </cfRule>
    <cfRule type="cellIs" dxfId="24735" priority="385" operator="equal">
      <formula>"ENG'G"</formula>
    </cfRule>
    <cfRule type="cellIs" dxfId="24734" priority="386" operator="equal">
      <formula>"BAC"</formula>
    </cfRule>
    <cfRule type="cellIs" dxfId="24733" priority="387" operator="equal">
      <formula>"BAC"</formula>
    </cfRule>
    <cfRule type="cellIs" dxfId="24732" priority="388" operator="equal">
      <formula>"OMS"</formula>
    </cfRule>
    <cfRule type="cellIs" dxfId="24731" priority="389" operator="equal">
      <formula>"BAC"</formula>
    </cfRule>
    <cfRule type="cellIs" dxfId="24730" priority="390" operator="equal">
      <formula>"OMS"</formula>
    </cfRule>
    <cfRule type="cellIs" dxfId="24729" priority="391" operator="equal">
      <formula>"BAC"</formula>
    </cfRule>
    <cfRule type="cellIs" dxfId="24728" priority="392" operator="equal">
      <formula>"OMS"</formula>
    </cfRule>
  </conditionalFormatting>
  <conditionalFormatting sqref="F7">
    <cfRule type="cellIs" dxfId="24727" priority="377" operator="equal">
      <formula>"MME"</formula>
    </cfRule>
    <cfRule type="cellIs" dxfId="24726" priority="378" operator="equal">
      <formula>"VMM"</formula>
    </cfRule>
    <cfRule type="cellIs" dxfId="24725" priority="379" operator="equal">
      <formula>"VEP"</formula>
    </cfRule>
    <cfRule type="cellIs" dxfId="24724" priority="380" operator="equal">
      <formula>"LFCP"</formula>
    </cfRule>
    <cfRule type="cellIs" dxfId="24723" priority="381" operator="equal">
      <formula>"BPB"</formula>
    </cfRule>
  </conditionalFormatting>
  <conditionalFormatting sqref="D11">
    <cfRule type="cellIs" dxfId="24722" priority="355" operator="equal">
      <formula>"CATNES"</formula>
    </cfRule>
    <cfRule type="cellIs" dxfId="24721" priority="356" operator="equal">
      <formula>"FINANCE"</formula>
    </cfRule>
    <cfRule type="cellIs" dxfId="24720" priority="357" operator="equal">
      <formula>"ADMIN"</formula>
    </cfRule>
    <cfRule type="cellIs" dxfId="24719" priority="358" operator="equal">
      <formula>"ENG'G"</formula>
    </cfRule>
    <cfRule type="cellIs" dxfId="24718" priority="359" operator="equal">
      <formula>"BAC"</formula>
    </cfRule>
    <cfRule type="cellIs" dxfId="24717" priority="360" operator="equal">
      <formula>"BAC"</formula>
    </cfRule>
    <cfRule type="cellIs" dxfId="24716" priority="361" operator="equal">
      <formula>"OMS"</formula>
    </cfRule>
    <cfRule type="cellIs" dxfId="24715" priority="362" operator="equal">
      <formula>"BAC"</formula>
    </cfRule>
    <cfRule type="cellIs" dxfId="24714" priority="363" operator="equal">
      <formula>"OMS"</formula>
    </cfRule>
    <cfRule type="cellIs" dxfId="24713" priority="364" operator="equal">
      <formula>"BAC"</formula>
    </cfRule>
    <cfRule type="cellIs" dxfId="24712" priority="365" operator="equal">
      <formula>"OMS"</formula>
    </cfRule>
  </conditionalFormatting>
  <conditionalFormatting sqref="D13">
    <cfRule type="cellIs" dxfId="24711" priority="344" operator="equal">
      <formula>"CATNES"</formula>
    </cfRule>
    <cfRule type="cellIs" dxfId="24710" priority="345" operator="equal">
      <formula>"FINANCE"</formula>
    </cfRule>
    <cfRule type="cellIs" dxfId="24709" priority="346" operator="equal">
      <formula>"ADMIN"</formula>
    </cfRule>
    <cfRule type="cellIs" dxfId="24708" priority="347" operator="equal">
      <formula>"ENG'G"</formula>
    </cfRule>
    <cfRule type="cellIs" dxfId="24707" priority="348" operator="equal">
      <formula>"BAC"</formula>
    </cfRule>
    <cfRule type="cellIs" dxfId="24706" priority="349" operator="equal">
      <formula>"BAC"</formula>
    </cfRule>
    <cfRule type="cellIs" dxfId="24705" priority="350" operator="equal">
      <formula>"OMS"</formula>
    </cfRule>
    <cfRule type="cellIs" dxfId="24704" priority="351" operator="equal">
      <formula>"BAC"</formula>
    </cfRule>
    <cfRule type="cellIs" dxfId="24703" priority="352" operator="equal">
      <formula>"OMS"</formula>
    </cfRule>
    <cfRule type="cellIs" dxfId="24702" priority="353" operator="equal">
      <formula>"BAC"</formula>
    </cfRule>
    <cfRule type="cellIs" dxfId="24701" priority="354" operator="equal">
      <formula>"OMS"</formula>
    </cfRule>
  </conditionalFormatting>
  <conditionalFormatting sqref="D24">
    <cfRule type="cellIs" dxfId="24700" priority="289" operator="equal">
      <formula>"CATNES"</formula>
    </cfRule>
    <cfRule type="cellIs" dxfId="24699" priority="290" operator="equal">
      <formula>"FINANCE"</formula>
    </cfRule>
    <cfRule type="cellIs" dxfId="24698" priority="291" operator="equal">
      <formula>"ADMIN"</formula>
    </cfRule>
    <cfRule type="cellIs" dxfId="24697" priority="292" operator="equal">
      <formula>"ENG'G"</formula>
    </cfRule>
    <cfRule type="cellIs" dxfId="24696" priority="293" operator="equal">
      <formula>"BAC"</formula>
    </cfRule>
    <cfRule type="cellIs" dxfId="24695" priority="294" operator="equal">
      <formula>"BAC"</formula>
    </cfRule>
    <cfRule type="cellIs" dxfId="24694" priority="295" operator="equal">
      <formula>"OMS"</formula>
    </cfRule>
    <cfRule type="cellIs" dxfId="24693" priority="296" operator="equal">
      <formula>"BAC"</formula>
    </cfRule>
    <cfRule type="cellIs" dxfId="24692" priority="297" operator="equal">
      <formula>"OMS"</formula>
    </cfRule>
    <cfRule type="cellIs" dxfId="24691" priority="298" operator="equal">
      <formula>"BAC"</formula>
    </cfRule>
    <cfRule type="cellIs" dxfId="24690" priority="299" operator="equal">
      <formula>"OMS"</formula>
    </cfRule>
  </conditionalFormatting>
  <conditionalFormatting sqref="D19">
    <cfRule type="cellIs" dxfId="24689" priority="333" operator="equal">
      <formula>"CATNES"</formula>
    </cfRule>
    <cfRule type="cellIs" dxfId="24688" priority="334" operator="equal">
      <formula>"FINANCE"</formula>
    </cfRule>
    <cfRule type="cellIs" dxfId="24687" priority="335" operator="equal">
      <formula>"ADMIN"</formula>
    </cfRule>
    <cfRule type="cellIs" dxfId="24686" priority="336" operator="equal">
      <formula>"ENG'G"</formula>
    </cfRule>
    <cfRule type="cellIs" dxfId="24685" priority="337" operator="equal">
      <formula>"BAC"</formula>
    </cfRule>
    <cfRule type="cellIs" dxfId="24684" priority="338" operator="equal">
      <formula>"BAC"</formula>
    </cfRule>
    <cfRule type="cellIs" dxfId="24683" priority="339" operator="equal">
      <formula>"OMS"</formula>
    </cfRule>
    <cfRule type="cellIs" dxfId="24682" priority="340" operator="equal">
      <formula>"BAC"</formula>
    </cfRule>
    <cfRule type="cellIs" dxfId="24681" priority="341" operator="equal">
      <formula>"OMS"</formula>
    </cfRule>
    <cfRule type="cellIs" dxfId="24680" priority="342" operator="equal">
      <formula>"BAC"</formula>
    </cfRule>
    <cfRule type="cellIs" dxfId="24679" priority="343" operator="equal">
      <formula>"OMS"</formula>
    </cfRule>
  </conditionalFormatting>
  <conditionalFormatting sqref="D23">
    <cfRule type="cellIs" dxfId="24678" priority="300" operator="equal">
      <formula>"CATNES"</formula>
    </cfRule>
    <cfRule type="cellIs" dxfId="24677" priority="301" operator="equal">
      <formula>"FINANCE"</formula>
    </cfRule>
    <cfRule type="cellIs" dxfId="24676" priority="302" operator="equal">
      <formula>"ADMIN"</formula>
    </cfRule>
    <cfRule type="cellIs" dxfId="24675" priority="303" operator="equal">
      <formula>"ENG'G"</formula>
    </cfRule>
    <cfRule type="cellIs" dxfId="24674" priority="304" operator="equal">
      <formula>"BAC"</formula>
    </cfRule>
    <cfRule type="cellIs" dxfId="24673" priority="305" operator="equal">
      <formula>"BAC"</formula>
    </cfRule>
    <cfRule type="cellIs" dxfId="24672" priority="306" operator="equal">
      <formula>"OMS"</formula>
    </cfRule>
    <cfRule type="cellIs" dxfId="24671" priority="307" operator="equal">
      <formula>"BAC"</formula>
    </cfRule>
    <cfRule type="cellIs" dxfId="24670" priority="308" operator="equal">
      <formula>"OMS"</formula>
    </cfRule>
    <cfRule type="cellIs" dxfId="24669" priority="309" operator="equal">
      <formula>"BAC"</formula>
    </cfRule>
    <cfRule type="cellIs" dxfId="24668" priority="310" operator="equal">
      <formula>"OMS"</formula>
    </cfRule>
  </conditionalFormatting>
  <conditionalFormatting sqref="D25">
    <cfRule type="cellIs" dxfId="24667" priority="278" operator="equal">
      <formula>"CATNES"</formula>
    </cfRule>
    <cfRule type="cellIs" dxfId="24666" priority="279" operator="equal">
      <formula>"FINANCE"</formula>
    </cfRule>
    <cfRule type="cellIs" dxfId="24665" priority="280" operator="equal">
      <formula>"ADMIN"</formula>
    </cfRule>
    <cfRule type="cellIs" dxfId="24664" priority="281" operator="equal">
      <formula>"ENG'G"</formula>
    </cfRule>
    <cfRule type="cellIs" dxfId="24663" priority="282" operator="equal">
      <formula>"BAC"</formula>
    </cfRule>
    <cfRule type="cellIs" dxfId="24662" priority="283" operator="equal">
      <formula>"BAC"</formula>
    </cfRule>
    <cfRule type="cellIs" dxfId="24661" priority="284" operator="equal">
      <formula>"OMS"</formula>
    </cfRule>
    <cfRule type="cellIs" dxfId="24660" priority="285" operator="equal">
      <formula>"BAC"</formula>
    </cfRule>
    <cfRule type="cellIs" dxfId="24659" priority="286" operator="equal">
      <formula>"OMS"</formula>
    </cfRule>
    <cfRule type="cellIs" dxfId="24658" priority="287" operator="equal">
      <formula>"BAC"</formula>
    </cfRule>
    <cfRule type="cellIs" dxfId="24657" priority="288" operator="equal">
      <formula>"OMS"</formula>
    </cfRule>
  </conditionalFormatting>
  <conditionalFormatting sqref="D12">
    <cfRule type="cellIs" dxfId="24656" priority="267" operator="equal">
      <formula>"CATNES"</formula>
    </cfRule>
    <cfRule type="cellIs" dxfId="24655" priority="268" operator="equal">
      <formula>"FINANCE"</formula>
    </cfRule>
    <cfRule type="cellIs" dxfId="24654" priority="269" operator="equal">
      <formula>"ADMIN"</formula>
    </cfRule>
    <cfRule type="cellIs" dxfId="24653" priority="270" operator="equal">
      <formula>"ENG'G"</formula>
    </cfRule>
    <cfRule type="cellIs" dxfId="24652" priority="271" operator="equal">
      <formula>"BAC"</formula>
    </cfRule>
    <cfRule type="cellIs" dxfId="24651" priority="272" operator="equal">
      <formula>"BAC"</formula>
    </cfRule>
    <cfRule type="cellIs" dxfId="24650" priority="273" operator="equal">
      <formula>"OMS"</formula>
    </cfRule>
    <cfRule type="cellIs" dxfId="24649" priority="274" operator="equal">
      <formula>"BAC"</formula>
    </cfRule>
    <cfRule type="cellIs" dxfId="24648" priority="275" operator="equal">
      <formula>"OMS"</formula>
    </cfRule>
    <cfRule type="cellIs" dxfId="24647" priority="276" operator="equal">
      <formula>"BAC"</formula>
    </cfRule>
    <cfRule type="cellIs" dxfId="24646" priority="277" operator="equal">
      <formula>"OMS"</formula>
    </cfRule>
  </conditionalFormatting>
  <conditionalFormatting sqref="D8">
    <cfRule type="cellIs" dxfId="24645" priority="256" operator="equal">
      <formula>"CATNES"</formula>
    </cfRule>
    <cfRule type="cellIs" dxfId="24644" priority="257" operator="equal">
      <formula>"FINANCE"</formula>
    </cfRule>
    <cfRule type="cellIs" dxfId="24643" priority="258" operator="equal">
      <formula>"ADMIN"</formula>
    </cfRule>
    <cfRule type="cellIs" dxfId="24642" priority="259" operator="equal">
      <formula>"ENG'G"</formula>
    </cfRule>
    <cfRule type="cellIs" dxfId="24641" priority="260" operator="equal">
      <formula>"BAC"</formula>
    </cfRule>
    <cfRule type="cellIs" dxfId="24640" priority="261" operator="equal">
      <formula>"BAC"</formula>
    </cfRule>
    <cfRule type="cellIs" dxfId="24639" priority="262" operator="equal">
      <formula>"OMS"</formula>
    </cfRule>
    <cfRule type="cellIs" dxfId="24638" priority="263" operator="equal">
      <formula>"BAC"</formula>
    </cfRule>
    <cfRule type="cellIs" dxfId="24637" priority="264" operator="equal">
      <formula>"OMS"</formula>
    </cfRule>
    <cfRule type="cellIs" dxfId="24636" priority="265" operator="equal">
      <formula>"BAC"</formula>
    </cfRule>
    <cfRule type="cellIs" dxfId="24635" priority="266" operator="equal">
      <formula>"OMS"</formula>
    </cfRule>
  </conditionalFormatting>
  <conditionalFormatting sqref="D10">
    <cfRule type="cellIs" dxfId="24634" priority="245" operator="equal">
      <formula>"CATNES"</formula>
    </cfRule>
    <cfRule type="cellIs" dxfId="24633" priority="246" operator="equal">
      <formula>"FINANCE"</formula>
    </cfRule>
    <cfRule type="cellIs" dxfId="24632" priority="247" operator="equal">
      <formula>"ADMIN"</formula>
    </cfRule>
    <cfRule type="cellIs" dxfId="24631" priority="248" operator="equal">
      <formula>"ENG'G"</formula>
    </cfRule>
    <cfRule type="cellIs" dxfId="24630" priority="249" operator="equal">
      <formula>"BAC"</formula>
    </cfRule>
    <cfRule type="cellIs" dxfId="24629" priority="250" operator="equal">
      <formula>"BAC"</formula>
    </cfRule>
    <cfRule type="cellIs" dxfId="24628" priority="251" operator="equal">
      <formula>"OMS"</formula>
    </cfRule>
    <cfRule type="cellIs" dxfId="24627" priority="252" operator="equal">
      <formula>"BAC"</formula>
    </cfRule>
    <cfRule type="cellIs" dxfId="24626" priority="253" operator="equal">
      <formula>"OMS"</formula>
    </cfRule>
    <cfRule type="cellIs" dxfId="24625" priority="254" operator="equal">
      <formula>"BAC"</formula>
    </cfRule>
    <cfRule type="cellIs" dxfId="24624" priority="255" operator="equal">
      <formula>"OMS"</formula>
    </cfRule>
  </conditionalFormatting>
  <conditionalFormatting sqref="D17:D18">
    <cfRule type="cellIs" dxfId="24623" priority="234" operator="equal">
      <formula>"CATNES"</formula>
    </cfRule>
    <cfRule type="cellIs" dxfId="24622" priority="235" operator="equal">
      <formula>"FINANCE"</formula>
    </cfRule>
    <cfRule type="cellIs" dxfId="24621" priority="236" operator="equal">
      <formula>"ADMIN"</formula>
    </cfRule>
    <cfRule type="cellIs" dxfId="24620" priority="237" operator="equal">
      <formula>"ENG'G"</formula>
    </cfRule>
    <cfRule type="cellIs" dxfId="24619" priority="238" operator="equal">
      <formula>"BAC"</formula>
    </cfRule>
    <cfRule type="cellIs" dxfId="24618" priority="239" operator="equal">
      <formula>"BAC"</formula>
    </cfRule>
    <cfRule type="cellIs" dxfId="24617" priority="240" operator="equal">
      <formula>"OMS"</formula>
    </cfRule>
    <cfRule type="cellIs" dxfId="24616" priority="241" operator="equal">
      <formula>"BAC"</formula>
    </cfRule>
    <cfRule type="cellIs" dxfId="24615" priority="242" operator="equal">
      <formula>"OMS"</formula>
    </cfRule>
    <cfRule type="cellIs" dxfId="24614" priority="243" operator="equal">
      <formula>"BAC"</formula>
    </cfRule>
    <cfRule type="cellIs" dxfId="24613" priority="244" operator="equal">
      <formula>"OMS"</formula>
    </cfRule>
  </conditionalFormatting>
  <conditionalFormatting sqref="D14">
    <cfRule type="cellIs" dxfId="24612" priority="223" operator="equal">
      <formula>"CATNES"</formula>
    </cfRule>
    <cfRule type="cellIs" dxfId="24611" priority="224" operator="equal">
      <formula>"FINANCE"</formula>
    </cfRule>
    <cfRule type="cellIs" dxfId="24610" priority="225" operator="equal">
      <formula>"ADMIN"</formula>
    </cfRule>
    <cfRule type="cellIs" dxfId="24609" priority="226" operator="equal">
      <formula>"ENG'G"</formula>
    </cfRule>
    <cfRule type="cellIs" dxfId="24608" priority="227" operator="equal">
      <formula>"BAC"</formula>
    </cfRule>
    <cfRule type="cellIs" dxfId="24607" priority="228" operator="equal">
      <formula>"BAC"</formula>
    </cfRule>
    <cfRule type="cellIs" dxfId="24606" priority="229" operator="equal">
      <formula>"OMS"</formula>
    </cfRule>
    <cfRule type="cellIs" dxfId="24605" priority="230" operator="equal">
      <formula>"BAC"</formula>
    </cfRule>
    <cfRule type="cellIs" dxfId="24604" priority="231" operator="equal">
      <formula>"OMS"</formula>
    </cfRule>
    <cfRule type="cellIs" dxfId="24603" priority="232" operator="equal">
      <formula>"BAC"</formula>
    </cfRule>
    <cfRule type="cellIs" dxfId="24602" priority="233" operator="equal">
      <formula>"OMS"</formula>
    </cfRule>
  </conditionalFormatting>
  <conditionalFormatting sqref="F12">
    <cfRule type="cellIs" dxfId="24601" priority="218" operator="equal">
      <formula>"MME"</formula>
    </cfRule>
    <cfRule type="cellIs" dxfId="24600" priority="219" operator="equal">
      <formula>"VMM"</formula>
    </cfRule>
    <cfRule type="cellIs" dxfId="24599" priority="220" operator="equal">
      <formula>"VEP"</formula>
    </cfRule>
    <cfRule type="cellIs" dxfId="24598" priority="221" operator="equal">
      <formula>"LFCP"</formula>
    </cfRule>
    <cfRule type="cellIs" dxfId="24597" priority="222" operator="equal">
      <formula>"BPB"</formula>
    </cfRule>
  </conditionalFormatting>
  <conditionalFormatting sqref="F19">
    <cfRule type="cellIs" dxfId="24596" priority="213" operator="equal">
      <formula>"MME"</formula>
    </cfRule>
    <cfRule type="cellIs" dxfId="24595" priority="214" operator="equal">
      <formula>"VMM"</formula>
    </cfRule>
    <cfRule type="cellIs" dxfId="24594" priority="215" operator="equal">
      <formula>"VEP"</formula>
    </cfRule>
    <cfRule type="cellIs" dxfId="24593" priority="216" operator="equal">
      <formula>"LFCP"</formula>
    </cfRule>
    <cfRule type="cellIs" dxfId="24592" priority="217" operator="equal">
      <formula>"BPB"</formula>
    </cfRule>
  </conditionalFormatting>
  <conditionalFormatting sqref="F9">
    <cfRule type="cellIs" dxfId="24591" priority="153" operator="equal">
      <formula>"MME"</formula>
    </cfRule>
    <cfRule type="cellIs" dxfId="24590" priority="154" operator="equal">
      <formula>"VMM"</formula>
    </cfRule>
    <cfRule type="cellIs" dxfId="24589" priority="155" operator="equal">
      <formula>"VEP"</formula>
    </cfRule>
    <cfRule type="cellIs" dxfId="24588" priority="156" operator="equal">
      <formula>"LFCP"</formula>
    </cfRule>
    <cfRule type="cellIs" dxfId="24587" priority="157" operator="equal">
      <formula>"BPB"</formula>
    </cfRule>
  </conditionalFormatting>
  <conditionalFormatting sqref="F29">
    <cfRule type="cellIs" dxfId="24586" priority="203" operator="equal">
      <formula>"MME"</formula>
    </cfRule>
    <cfRule type="cellIs" dxfId="24585" priority="204" operator="equal">
      <formula>"VMM"</formula>
    </cfRule>
    <cfRule type="cellIs" dxfId="24584" priority="205" operator="equal">
      <formula>"VEP"</formula>
    </cfRule>
    <cfRule type="cellIs" dxfId="24583" priority="206" operator="equal">
      <formula>"LFCP"</formula>
    </cfRule>
    <cfRule type="cellIs" dxfId="24582" priority="207" operator="equal">
      <formula>"BPB"</formula>
    </cfRule>
  </conditionalFormatting>
  <conditionalFormatting sqref="F35">
    <cfRule type="cellIs" dxfId="24581" priority="193" operator="equal">
      <formula>"MME"</formula>
    </cfRule>
    <cfRule type="cellIs" dxfId="24580" priority="194" operator="equal">
      <formula>"VMM"</formula>
    </cfRule>
    <cfRule type="cellIs" dxfId="24579" priority="195" operator="equal">
      <formula>"VEP"</formula>
    </cfRule>
    <cfRule type="cellIs" dxfId="24578" priority="196" operator="equal">
      <formula>"LFCP"</formula>
    </cfRule>
    <cfRule type="cellIs" dxfId="24577" priority="197" operator="equal">
      <formula>"BPB"</formula>
    </cfRule>
  </conditionalFormatting>
  <conditionalFormatting sqref="F8">
    <cfRule type="cellIs" dxfId="24576" priority="158" operator="equal">
      <formula>"MME"</formula>
    </cfRule>
    <cfRule type="cellIs" dxfId="24575" priority="159" operator="equal">
      <formula>"VMM"</formula>
    </cfRule>
    <cfRule type="cellIs" dxfId="24574" priority="160" operator="equal">
      <formula>"VEP"</formula>
    </cfRule>
    <cfRule type="cellIs" dxfId="24573" priority="161" operator="equal">
      <formula>"LFCP"</formula>
    </cfRule>
    <cfRule type="cellIs" dxfId="24572" priority="162" operator="equal">
      <formula>"BPB"</formula>
    </cfRule>
  </conditionalFormatting>
  <conditionalFormatting sqref="F30">
    <cfRule type="cellIs" dxfId="24571" priority="183" operator="equal">
      <formula>"MME"</formula>
    </cfRule>
    <cfRule type="cellIs" dxfId="24570" priority="184" operator="equal">
      <formula>"VMM"</formula>
    </cfRule>
    <cfRule type="cellIs" dxfId="24569" priority="185" operator="equal">
      <formula>"VEP"</formula>
    </cfRule>
    <cfRule type="cellIs" dxfId="24568" priority="186" operator="equal">
      <formula>"LFCP"</formula>
    </cfRule>
    <cfRule type="cellIs" dxfId="24567" priority="187" operator="equal">
      <formula>"BPB"</formula>
    </cfRule>
  </conditionalFormatting>
  <conditionalFormatting sqref="F14:F15">
    <cfRule type="cellIs" dxfId="24566" priority="133" operator="equal">
      <formula>"MME"</formula>
    </cfRule>
    <cfRule type="cellIs" dxfId="24565" priority="134" operator="equal">
      <formula>"VMM"</formula>
    </cfRule>
    <cfRule type="cellIs" dxfId="24564" priority="135" operator="equal">
      <formula>"VEP"</formula>
    </cfRule>
    <cfRule type="cellIs" dxfId="24563" priority="136" operator="equal">
      <formula>"LFCP"</formula>
    </cfRule>
    <cfRule type="cellIs" dxfId="24562" priority="137" operator="equal">
      <formula>"BPB"</formula>
    </cfRule>
  </conditionalFormatting>
  <conditionalFormatting sqref="F11">
    <cfRule type="cellIs" dxfId="24561" priority="143" operator="equal">
      <formula>"MME"</formula>
    </cfRule>
    <cfRule type="cellIs" dxfId="24560" priority="144" operator="equal">
      <formula>"VMM"</formula>
    </cfRule>
    <cfRule type="cellIs" dxfId="24559" priority="145" operator="equal">
      <formula>"VEP"</formula>
    </cfRule>
    <cfRule type="cellIs" dxfId="24558" priority="146" operator="equal">
      <formula>"LFCP"</formula>
    </cfRule>
    <cfRule type="cellIs" dxfId="24557" priority="147" operator="equal">
      <formula>"BPB"</formula>
    </cfRule>
  </conditionalFormatting>
  <conditionalFormatting sqref="F10">
    <cfRule type="cellIs" dxfId="24556" priority="148" operator="equal">
      <formula>"MME"</formula>
    </cfRule>
    <cfRule type="cellIs" dxfId="24555" priority="149" operator="equal">
      <formula>"VMM"</formula>
    </cfRule>
    <cfRule type="cellIs" dxfId="24554" priority="150" operator="equal">
      <formula>"VEP"</formula>
    </cfRule>
    <cfRule type="cellIs" dxfId="24553" priority="151" operator="equal">
      <formula>"LFCP"</formula>
    </cfRule>
    <cfRule type="cellIs" dxfId="24552" priority="152" operator="equal">
      <formula>"BPB"</formula>
    </cfRule>
  </conditionalFormatting>
  <conditionalFormatting sqref="F13">
    <cfRule type="cellIs" dxfId="24551" priority="138" operator="equal">
      <formula>"MME"</formula>
    </cfRule>
    <cfRule type="cellIs" dxfId="24550" priority="139" operator="equal">
      <formula>"VMM"</formula>
    </cfRule>
    <cfRule type="cellIs" dxfId="24549" priority="140" operator="equal">
      <formula>"VEP"</formula>
    </cfRule>
    <cfRule type="cellIs" dxfId="24548" priority="141" operator="equal">
      <formula>"LFCP"</formula>
    </cfRule>
    <cfRule type="cellIs" dxfId="24547" priority="142" operator="equal">
      <formula>"BPB"</formula>
    </cfRule>
  </conditionalFormatting>
  <conditionalFormatting sqref="F16">
    <cfRule type="cellIs" dxfId="24546" priority="128" operator="equal">
      <formula>"MME"</formula>
    </cfRule>
    <cfRule type="cellIs" dxfId="24545" priority="129" operator="equal">
      <formula>"VMM"</formula>
    </cfRule>
    <cfRule type="cellIs" dxfId="24544" priority="130" operator="equal">
      <formula>"VEP"</formula>
    </cfRule>
    <cfRule type="cellIs" dxfId="24543" priority="131" operator="equal">
      <formula>"LFCP"</formula>
    </cfRule>
    <cfRule type="cellIs" dxfId="24542" priority="132" operator="equal">
      <formula>"BPB"</formula>
    </cfRule>
  </conditionalFormatting>
  <conditionalFormatting sqref="F18">
    <cfRule type="cellIs" dxfId="24541" priority="118" operator="equal">
      <formula>"MME"</formula>
    </cfRule>
    <cfRule type="cellIs" dxfId="24540" priority="119" operator="equal">
      <formula>"VMM"</formula>
    </cfRule>
    <cfRule type="cellIs" dxfId="24539" priority="120" operator="equal">
      <formula>"VEP"</formula>
    </cfRule>
    <cfRule type="cellIs" dxfId="24538" priority="121" operator="equal">
      <formula>"LFCP"</formula>
    </cfRule>
    <cfRule type="cellIs" dxfId="24537" priority="122" operator="equal">
      <formula>"BPB"</formula>
    </cfRule>
  </conditionalFormatting>
  <conditionalFormatting sqref="F17">
    <cfRule type="cellIs" dxfId="24536" priority="123" operator="equal">
      <formula>"MME"</formula>
    </cfRule>
    <cfRule type="cellIs" dxfId="24535" priority="124" operator="equal">
      <formula>"VMM"</formula>
    </cfRule>
    <cfRule type="cellIs" dxfId="24534" priority="125" operator="equal">
      <formula>"VEP"</formula>
    </cfRule>
    <cfRule type="cellIs" dxfId="24533" priority="126" operator="equal">
      <formula>"LFCP"</formula>
    </cfRule>
    <cfRule type="cellIs" dxfId="24532" priority="127" operator="equal">
      <formula>"BPB"</formula>
    </cfRule>
  </conditionalFormatting>
  <conditionalFormatting sqref="D20">
    <cfRule type="cellIs" dxfId="24531" priority="107" operator="equal">
      <formula>"CATNES"</formula>
    </cfRule>
    <cfRule type="cellIs" dxfId="24530" priority="108" operator="equal">
      <formula>"FINANCE"</formula>
    </cfRule>
    <cfRule type="cellIs" dxfId="24529" priority="109" operator="equal">
      <formula>"ADMIN"</formula>
    </cfRule>
    <cfRule type="cellIs" dxfId="24528" priority="110" operator="equal">
      <formula>"ENG'G"</formula>
    </cfRule>
    <cfRule type="cellIs" dxfId="24527" priority="111" operator="equal">
      <formula>"BAC"</formula>
    </cfRule>
    <cfRule type="cellIs" dxfId="24526" priority="112" operator="equal">
      <formula>"BAC"</formula>
    </cfRule>
    <cfRule type="cellIs" dxfId="24525" priority="113" operator="equal">
      <formula>"OMS"</formula>
    </cfRule>
    <cfRule type="cellIs" dxfId="24524" priority="114" operator="equal">
      <formula>"BAC"</formula>
    </cfRule>
    <cfRule type="cellIs" dxfId="24523" priority="115" operator="equal">
      <formula>"OMS"</formula>
    </cfRule>
    <cfRule type="cellIs" dxfId="24522" priority="116" operator="equal">
      <formula>"BAC"</formula>
    </cfRule>
    <cfRule type="cellIs" dxfId="24521" priority="117" operator="equal">
      <formula>"OMS"</formula>
    </cfRule>
  </conditionalFormatting>
  <conditionalFormatting sqref="F20">
    <cfRule type="cellIs" dxfId="24520" priority="102" operator="equal">
      <formula>"MME"</formula>
    </cfRule>
    <cfRule type="cellIs" dxfId="24519" priority="103" operator="equal">
      <formula>"VMM"</formula>
    </cfRule>
    <cfRule type="cellIs" dxfId="24518" priority="104" operator="equal">
      <formula>"VEP"</formula>
    </cfRule>
    <cfRule type="cellIs" dxfId="24517" priority="105" operator="equal">
      <formula>"LFCP"</formula>
    </cfRule>
    <cfRule type="cellIs" dxfId="24516" priority="106" operator="equal">
      <formula>"BPB"</formula>
    </cfRule>
  </conditionalFormatting>
  <conditionalFormatting sqref="D21:D22">
    <cfRule type="cellIs" dxfId="24515" priority="91" operator="equal">
      <formula>"CATNES"</formula>
    </cfRule>
    <cfRule type="cellIs" dxfId="24514" priority="92" operator="equal">
      <formula>"FINANCE"</formula>
    </cfRule>
    <cfRule type="cellIs" dxfId="24513" priority="93" operator="equal">
      <formula>"ADMIN"</formula>
    </cfRule>
    <cfRule type="cellIs" dxfId="24512" priority="94" operator="equal">
      <formula>"ENG'G"</formula>
    </cfRule>
    <cfRule type="cellIs" dxfId="24511" priority="95" operator="equal">
      <formula>"BAC"</formula>
    </cfRule>
    <cfRule type="cellIs" dxfId="24510" priority="96" operator="equal">
      <formula>"BAC"</formula>
    </cfRule>
    <cfRule type="cellIs" dxfId="24509" priority="97" operator="equal">
      <formula>"OMS"</formula>
    </cfRule>
    <cfRule type="cellIs" dxfId="24508" priority="98" operator="equal">
      <formula>"BAC"</formula>
    </cfRule>
    <cfRule type="cellIs" dxfId="24507" priority="99" operator="equal">
      <formula>"OMS"</formula>
    </cfRule>
    <cfRule type="cellIs" dxfId="24506" priority="100" operator="equal">
      <formula>"BAC"</formula>
    </cfRule>
    <cfRule type="cellIs" dxfId="24505" priority="101" operator="equal">
      <formula>"OMS"</formula>
    </cfRule>
  </conditionalFormatting>
  <conditionalFormatting sqref="F21:F22">
    <cfRule type="cellIs" dxfId="24504" priority="86" operator="equal">
      <formula>"MME"</formula>
    </cfRule>
    <cfRule type="cellIs" dxfId="24503" priority="87" operator="equal">
      <formula>"VMM"</formula>
    </cfRule>
    <cfRule type="cellIs" dxfId="24502" priority="88" operator="equal">
      <formula>"VEP"</formula>
    </cfRule>
    <cfRule type="cellIs" dxfId="24501" priority="89" operator="equal">
      <formula>"LFCP"</formula>
    </cfRule>
    <cfRule type="cellIs" dxfId="24500" priority="90" operator="equal">
      <formula>"BPB"</formula>
    </cfRule>
  </conditionalFormatting>
  <conditionalFormatting sqref="F23:F24">
    <cfRule type="cellIs" dxfId="24499" priority="81" operator="equal">
      <formula>"MME"</formula>
    </cfRule>
    <cfRule type="cellIs" dxfId="24498" priority="82" operator="equal">
      <formula>"VMM"</formula>
    </cfRule>
    <cfRule type="cellIs" dxfId="24497" priority="83" operator="equal">
      <formula>"VEP"</formula>
    </cfRule>
    <cfRule type="cellIs" dxfId="24496" priority="84" operator="equal">
      <formula>"LFCP"</formula>
    </cfRule>
    <cfRule type="cellIs" dxfId="24495" priority="85" operator="equal">
      <formula>"BPB"</formula>
    </cfRule>
  </conditionalFormatting>
  <conditionalFormatting sqref="F25">
    <cfRule type="cellIs" dxfId="24494" priority="76" operator="equal">
      <formula>"MME"</formula>
    </cfRule>
    <cfRule type="cellIs" dxfId="24493" priority="77" operator="equal">
      <formula>"VMM"</formula>
    </cfRule>
    <cfRule type="cellIs" dxfId="24492" priority="78" operator="equal">
      <formula>"VEP"</formula>
    </cfRule>
    <cfRule type="cellIs" dxfId="24491" priority="79" operator="equal">
      <formula>"LFCP"</formula>
    </cfRule>
    <cfRule type="cellIs" dxfId="24490" priority="80" operator="equal">
      <formula>"BPB"</formula>
    </cfRule>
  </conditionalFormatting>
  <conditionalFormatting sqref="F26">
    <cfRule type="cellIs" dxfId="24489" priority="71" operator="equal">
      <formula>"MME"</formula>
    </cfRule>
    <cfRule type="cellIs" dxfId="24488" priority="72" operator="equal">
      <formula>"VMM"</formula>
    </cfRule>
    <cfRule type="cellIs" dxfId="24487" priority="73" operator="equal">
      <formula>"VEP"</formula>
    </cfRule>
    <cfRule type="cellIs" dxfId="24486" priority="74" operator="equal">
      <formula>"LFCP"</formula>
    </cfRule>
    <cfRule type="cellIs" dxfId="24485" priority="75" operator="equal">
      <formula>"BPB"</formula>
    </cfRule>
  </conditionalFormatting>
  <conditionalFormatting sqref="F27">
    <cfRule type="cellIs" dxfId="24484" priority="66" operator="equal">
      <formula>"MME"</formula>
    </cfRule>
    <cfRule type="cellIs" dxfId="24483" priority="67" operator="equal">
      <formula>"VMM"</formula>
    </cfRule>
    <cfRule type="cellIs" dxfId="24482" priority="68" operator="equal">
      <formula>"VEP"</formula>
    </cfRule>
    <cfRule type="cellIs" dxfId="24481" priority="69" operator="equal">
      <formula>"LFCP"</formula>
    </cfRule>
    <cfRule type="cellIs" dxfId="24480" priority="70" operator="equal">
      <formula>"BPB"</formula>
    </cfRule>
  </conditionalFormatting>
  <conditionalFormatting sqref="F28">
    <cfRule type="cellIs" dxfId="24479" priority="61" operator="equal">
      <formula>"MME"</formula>
    </cfRule>
    <cfRule type="cellIs" dxfId="24478" priority="62" operator="equal">
      <formula>"VMM"</formula>
    </cfRule>
    <cfRule type="cellIs" dxfId="24477" priority="63" operator="equal">
      <formula>"VEP"</formula>
    </cfRule>
    <cfRule type="cellIs" dxfId="24476" priority="64" operator="equal">
      <formula>"LFCP"</formula>
    </cfRule>
    <cfRule type="cellIs" dxfId="24475" priority="65" operator="equal">
      <formula>"BPB"</formula>
    </cfRule>
  </conditionalFormatting>
  <conditionalFormatting sqref="F31">
    <cfRule type="cellIs" dxfId="24474" priority="56" operator="equal">
      <formula>"MME"</formula>
    </cfRule>
    <cfRule type="cellIs" dxfId="24473" priority="57" operator="equal">
      <formula>"VMM"</formula>
    </cfRule>
    <cfRule type="cellIs" dxfId="24472" priority="58" operator="equal">
      <formula>"VEP"</formula>
    </cfRule>
    <cfRule type="cellIs" dxfId="24471" priority="59" operator="equal">
      <formula>"LFCP"</formula>
    </cfRule>
    <cfRule type="cellIs" dxfId="24470" priority="60" operator="equal">
      <formula>"BPB"</formula>
    </cfRule>
  </conditionalFormatting>
  <conditionalFormatting sqref="F32">
    <cfRule type="cellIs" dxfId="24469" priority="51" operator="equal">
      <formula>"MME"</formula>
    </cfRule>
    <cfRule type="cellIs" dxfId="24468" priority="52" operator="equal">
      <formula>"VMM"</formula>
    </cfRule>
    <cfRule type="cellIs" dxfId="24467" priority="53" operator="equal">
      <formula>"VEP"</formula>
    </cfRule>
    <cfRule type="cellIs" dxfId="24466" priority="54" operator="equal">
      <formula>"LFCP"</formula>
    </cfRule>
    <cfRule type="cellIs" dxfId="24465" priority="55" operator="equal">
      <formula>"BPB"</formula>
    </cfRule>
  </conditionalFormatting>
  <conditionalFormatting sqref="F33">
    <cfRule type="cellIs" dxfId="24464" priority="46" operator="equal">
      <formula>"MME"</formula>
    </cfRule>
    <cfRule type="cellIs" dxfId="24463" priority="47" operator="equal">
      <formula>"VMM"</formula>
    </cfRule>
    <cfRule type="cellIs" dxfId="24462" priority="48" operator="equal">
      <formula>"VEP"</formula>
    </cfRule>
    <cfRule type="cellIs" dxfId="24461" priority="49" operator="equal">
      <formula>"LFCP"</formula>
    </cfRule>
    <cfRule type="cellIs" dxfId="24460" priority="50" operator="equal">
      <formula>"BPB"</formula>
    </cfRule>
  </conditionalFormatting>
  <conditionalFormatting sqref="F34">
    <cfRule type="cellIs" dxfId="24459" priority="41" operator="equal">
      <formula>"MME"</formula>
    </cfRule>
    <cfRule type="cellIs" dxfId="24458" priority="42" operator="equal">
      <formula>"VMM"</formula>
    </cfRule>
    <cfRule type="cellIs" dxfId="24457" priority="43" operator="equal">
      <formula>"VEP"</formula>
    </cfRule>
    <cfRule type="cellIs" dxfId="24456" priority="44" operator="equal">
      <formula>"LFCP"</formula>
    </cfRule>
    <cfRule type="cellIs" dxfId="24455" priority="45" operator="equal">
      <formula>"BPB"</formula>
    </cfRule>
  </conditionalFormatting>
  <conditionalFormatting sqref="F36:F37">
    <cfRule type="cellIs" dxfId="24454" priority="36" operator="equal">
      <formula>"MME"</formula>
    </cfRule>
    <cfRule type="cellIs" dxfId="24453" priority="37" operator="equal">
      <formula>"VMM"</formula>
    </cfRule>
    <cfRule type="cellIs" dxfId="24452" priority="38" operator="equal">
      <formula>"VEP"</formula>
    </cfRule>
    <cfRule type="cellIs" dxfId="24451" priority="39" operator="equal">
      <formula>"LFCP"</formula>
    </cfRule>
    <cfRule type="cellIs" dxfId="24450" priority="40" operator="equal">
      <formula>"BPB"</formula>
    </cfRule>
  </conditionalFormatting>
  <conditionalFormatting sqref="F38">
    <cfRule type="cellIs" dxfId="24449" priority="31" operator="equal">
      <formula>"MME"</formula>
    </cfRule>
    <cfRule type="cellIs" dxfId="24448" priority="32" operator="equal">
      <formula>"VMM"</formula>
    </cfRule>
    <cfRule type="cellIs" dxfId="24447" priority="33" operator="equal">
      <formula>"VEP"</formula>
    </cfRule>
    <cfRule type="cellIs" dxfId="24446" priority="34" operator="equal">
      <formula>"LFCP"</formula>
    </cfRule>
    <cfRule type="cellIs" dxfId="24445" priority="35" operator="equal">
      <formula>"BPB"</formula>
    </cfRule>
  </conditionalFormatting>
  <conditionalFormatting sqref="F39">
    <cfRule type="cellIs" dxfId="24444" priority="26" operator="equal">
      <formula>"MME"</formula>
    </cfRule>
    <cfRule type="cellIs" dxfId="24443" priority="27" operator="equal">
      <formula>"VMM"</formula>
    </cfRule>
    <cfRule type="cellIs" dxfId="24442" priority="28" operator="equal">
      <formula>"VEP"</formula>
    </cfRule>
    <cfRule type="cellIs" dxfId="24441" priority="29" operator="equal">
      <formula>"LFCP"</formula>
    </cfRule>
    <cfRule type="cellIs" dxfId="24440" priority="30" operator="equal">
      <formula>"BPB"</formula>
    </cfRule>
  </conditionalFormatting>
  <conditionalFormatting sqref="F40">
    <cfRule type="cellIs" dxfId="24439" priority="21" operator="equal">
      <formula>"MME"</formula>
    </cfRule>
    <cfRule type="cellIs" dxfId="24438" priority="22" operator="equal">
      <formula>"VMM"</formula>
    </cfRule>
    <cfRule type="cellIs" dxfId="24437" priority="23" operator="equal">
      <formula>"VEP"</formula>
    </cfRule>
    <cfRule type="cellIs" dxfId="24436" priority="24" operator="equal">
      <formula>"LFCP"</formula>
    </cfRule>
    <cfRule type="cellIs" dxfId="24435" priority="25" operator="equal">
      <formula>"BPB"</formula>
    </cfRule>
  </conditionalFormatting>
  <conditionalFormatting sqref="F41">
    <cfRule type="cellIs" dxfId="24434" priority="16" operator="equal">
      <formula>"MME"</formula>
    </cfRule>
    <cfRule type="cellIs" dxfId="24433" priority="17" operator="equal">
      <formula>"VMM"</formula>
    </cfRule>
    <cfRule type="cellIs" dxfId="24432" priority="18" operator="equal">
      <formula>"VEP"</formula>
    </cfRule>
    <cfRule type="cellIs" dxfId="24431" priority="19" operator="equal">
      <formula>"LFCP"</formula>
    </cfRule>
    <cfRule type="cellIs" dxfId="24430" priority="20" operator="equal">
      <formula>"BPB"</formula>
    </cfRule>
  </conditionalFormatting>
  <conditionalFormatting sqref="F42:F44">
    <cfRule type="cellIs" dxfId="24429" priority="11" operator="equal">
      <formula>"MME"</formula>
    </cfRule>
    <cfRule type="cellIs" dxfId="24428" priority="12" operator="equal">
      <formula>"VMM"</formula>
    </cfRule>
    <cfRule type="cellIs" dxfId="24427" priority="13" operator="equal">
      <formula>"VEP"</formula>
    </cfRule>
    <cfRule type="cellIs" dxfId="24426" priority="14" operator="equal">
      <formula>"LFCP"</formula>
    </cfRule>
    <cfRule type="cellIs" dxfId="24425" priority="15" operator="equal">
      <formula>"BPB"</formula>
    </cfRule>
  </conditionalFormatting>
  <conditionalFormatting sqref="F45:F46">
    <cfRule type="cellIs" dxfId="24424" priority="6" operator="equal">
      <formula>"MME"</formula>
    </cfRule>
    <cfRule type="cellIs" dxfId="24423" priority="7" operator="equal">
      <formula>"VMM"</formula>
    </cfRule>
    <cfRule type="cellIs" dxfId="24422" priority="8" operator="equal">
      <formula>"VEP"</formula>
    </cfRule>
    <cfRule type="cellIs" dxfId="24421" priority="9" operator="equal">
      <formula>"LFCP"</formula>
    </cfRule>
    <cfRule type="cellIs" dxfId="24420" priority="10" operator="equal">
      <formula>"BPB"</formula>
    </cfRule>
  </conditionalFormatting>
  <conditionalFormatting sqref="F47">
    <cfRule type="cellIs" dxfId="24419" priority="1" operator="equal">
      <formula>"MME"</formula>
    </cfRule>
    <cfRule type="cellIs" dxfId="24418" priority="2" operator="equal">
      <formula>"VMM"</formula>
    </cfRule>
    <cfRule type="cellIs" dxfId="24417" priority="3" operator="equal">
      <formula>"VEP"</formula>
    </cfRule>
    <cfRule type="cellIs" dxfId="24416" priority="4" operator="equal">
      <formula>"LFCP"</formula>
    </cfRule>
    <cfRule type="cellIs" dxfId="2441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66"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BF8E48C-0D51-4715-9148-A3E999E35CAF}">
          <x14:formula1>
            <xm:f>DropdownLIST!$A$11:$A$17</xm:f>
          </x14:formula1>
          <xm:sqref>D7:D47</xm:sqref>
        </x14:dataValidation>
        <x14:dataValidation type="list" allowBlank="1" showInputMessage="1" showErrorMessage="1" xr:uid="{3E0D6113-5E3A-489E-88B9-4CBAC10E9DFE}">
          <x14:formula1>
            <xm:f>DropdownLIST!$A$2:$A$7</xm:f>
          </x14:formula1>
          <xm:sqref>F7:F47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D555-182C-4D1E-BFE7-D63BEDE1F2A9}">
  <sheetPr codeName="Sheet31">
    <pageSetUpPr fitToPage="1"/>
  </sheetPr>
  <dimension ref="A1:J58"/>
  <sheetViews>
    <sheetView view="pageBreakPreview" topLeftCell="A16" zoomScale="130" zoomScaleNormal="115" zoomScaleSheetLayoutView="130" workbookViewId="0">
      <selection activeCell="J21" sqref="J21"/>
    </sheetView>
  </sheetViews>
  <sheetFormatPr defaultRowHeight="14.25" x14ac:dyDescent="0.2"/>
  <cols>
    <col min="1" max="1" width="9.25" style="396" customWidth="1"/>
    <col min="2" max="2" width="3.875" style="1" bestFit="1" customWidth="1"/>
    <col min="3" max="3" width="50.625" style="1" customWidth="1"/>
    <col min="4" max="4" width="8.75" style="1" bestFit="1" customWidth="1"/>
    <col min="5" max="5" width="5.75" style="1" hidden="1" customWidth="1"/>
    <col min="6" max="6" width="9" style="138"/>
    <col min="7" max="7" width="23.25" style="1" customWidth="1"/>
    <col min="8" max="16384" width="9" style="1"/>
  </cols>
  <sheetData>
    <row r="1" spans="1:9" ht="15.75" x14ac:dyDescent="0.2">
      <c r="A1" s="620" t="s">
        <v>0</v>
      </c>
      <c r="B1" s="620"/>
      <c r="C1" s="620"/>
      <c r="D1" s="620"/>
      <c r="E1" s="620"/>
      <c r="F1" s="620"/>
      <c r="G1" s="620"/>
    </row>
    <row r="2" spans="1:9" x14ac:dyDescent="0.2">
      <c r="A2" s="621">
        <v>45687</v>
      </c>
      <c r="B2" s="621"/>
      <c r="C2" s="621"/>
      <c r="D2" s="621"/>
      <c r="E2" s="621"/>
      <c r="F2" s="621"/>
      <c r="G2" s="621"/>
    </row>
    <row r="3" spans="1:9" x14ac:dyDescent="0.2">
      <c r="A3" s="622" t="str">
        <f>TEXT(A2,"DDDD")</f>
        <v>Thursday</v>
      </c>
      <c r="B3" s="622"/>
      <c r="C3" s="622"/>
      <c r="D3" s="622"/>
      <c r="E3" s="622"/>
      <c r="F3" s="622"/>
      <c r="G3" s="622"/>
    </row>
    <row r="4" spans="1:9" x14ac:dyDescent="0.2">
      <c r="A4" s="393" t="s">
        <v>6</v>
      </c>
      <c r="B4" s="625" t="s">
        <v>1322</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42.75" x14ac:dyDescent="0.2">
      <c r="A7" s="394">
        <f>A2</f>
        <v>45687</v>
      </c>
      <c r="B7" s="55">
        <v>1</v>
      </c>
      <c r="C7" s="112" t="s">
        <v>1323</v>
      </c>
      <c r="D7" s="125"/>
      <c r="E7" s="134"/>
      <c r="F7" s="125" t="s">
        <v>21</v>
      </c>
      <c r="G7" s="112" t="s">
        <v>140</v>
      </c>
    </row>
    <row r="8" spans="1:9" s="57" customFormat="1" ht="42.75" x14ac:dyDescent="0.2">
      <c r="A8" s="394">
        <f>A7</f>
        <v>45687</v>
      </c>
      <c r="B8" s="55">
        <f>B7+1</f>
        <v>2</v>
      </c>
      <c r="C8" s="112" t="s">
        <v>1326</v>
      </c>
      <c r="D8" s="125"/>
      <c r="E8" s="134"/>
      <c r="F8" s="125" t="s">
        <v>21</v>
      </c>
      <c r="G8" s="112" t="s">
        <v>140</v>
      </c>
    </row>
    <row r="9" spans="1:9" s="57" customFormat="1" ht="28.5" x14ac:dyDescent="0.2">
      <c r="A9" s="394">
        <f t="shared" ref="A9:A47" si="0">A8</f>
        <v>45687</v>
      </c>
      <c r="B9" s="55">
        <f t="shared" ref="B9:B47" si="1">B8+1</f>
        <v>3</v>
      </c>
      <c r="C9" s="112" t="s">
        <v>1327</v>
      </c>
      <c r="D9" s="125"/>
      <c r="E9" s="134"/>
      <c r="F9" s="125" t="s">
        <v>21</v>
      </c>
      <c r="G9" s="112" t="s">
        <v>140</v>
      </c>
    </row>
    <row r="10" spans="1:9" s="57" customFormat="1" ht="99.75" x14ac:dyDescent="0.2">
      <c r="A10" s="394">
        <f t="shared" si="0"/>
        <v>45687</v>
      </c>
      <c r="B10" s="55">
        <f t="shared" si="1"/>
        <v>4</v>
      </c>
      <c r="C10" s="112" t="s">
        <v>1328</v>
      </c>
      <c r="D10" s="125"/>
      <c r="E10" s="134"/>
      <c r="F10" s="125"/>
      <c r="G10" s="112" t="s">
        <v>140</v>
      </c>
    </row>
    <row r="11" spans="1:9" s="57" customFormat="1" x14ac:dyDescent="0.2">
      <c r="A11" s="394">
        <f t="shared" si="0"/>
        <v>45687</v>
      </c>
      <c r="B11" s="55">
        <f t="shared" si="1"/>
        <v>5</v>
      </c>
      <c r="C11" s="112" t="s">
        <v>1329</v>
      </c>
      <c r="D11" s="125"/>
      <c r="E11" s="134"/>
      <c r="F11" s="125" t="s">
        <v>21</v>
      </c>
      <c r="G11" s="112" t="s">
        <v>140</v>
      </c>
    </row>
    <row r="12" spans="1:9" s="57" customFormat="1" ht="28.5" x14ac:dyDescent="0.2">
      <c r="A12" s="394">
        <f t="shared" si="0"/>
        <v>45687</v>
      </c>
      <c r="B12" s="55">
        <f t="shared" si="1"/>
        <v>6</v>
      </c>
      <c r="C12" s="141" t="s">
        <v>1330</v>
      </c>
      <c r="D12" s="125"/>
      <c r="E12" s="134"/>
      <c r="F12" s="125" t="s">
        <v>17</v>
      </c>
      <c r="G12" s="112"/>
    </row>
    <row r="13" spans="1:9" s="57" customFormat="1" ht="42.75" x14ac:dyDescent="0.2">
      <c r="A13" s="394">
        <f t="shared" si="0"/>
        <v>45687</v>
      </c>
      <c r="B13" s="55">
        <f t="shared" si="1"/>
        <v>7</v>
      </c>
      <c r="C13" s="112" t="s">
        <v>1332</v>
      </c>
      <c r="D13" s="125" t="s">
        <v>71</v>
      </c>
      <c r="E13" s="134"/>
      <c r="F13" s="125" t="s">
        <v>19</v>
      </c>
      <c r="G13" s="112"/>
    </row>
    <row r="14" spans="1:9" s="57" customFormat="1" ht="38.25" x14ac:dyDescent="0.2">
      <c r="A14" s="394">
        <f t="shared" si="0"/>
        <v>45687</v>
      </c>
      <c r="B14" s="55">
        <f t="shared" si="1"/>
        <v>8</v>
      </c>
      <c r="C14" s="135" t="s">
        <v>1331</v>
      </c>
      <c r="D14" s="125" t="s">
        <v>71</v>
      </c>
      <c r="E14" s="134"/>
      <c r="F14" s="125"/>
      <c r="G14" s="112" t="s">
        <v>1287</v>
      </c>
    </row>
    <row r="15" spans="1:9" s="57" customFormat="1" ht="25.5" x14ac:dyDescent="0.2">
      <c r="A15" s="394">
        <f t="shared" si="0"/>
        <v>45687</v>
      </c>
      <c r="B15" s="55">
        <f t="shared" si="1"/>
        <v>9</v>
      </c>
      <c r="C15" s="135" t="s">
        <v>1333</v>
      </c>
      <c r="D15" s="125"/>
      <c r="E15" s="134"/>
      <c r="F15" s="125" t="s">
        <v>21</v>
      </c>
      <c r="G15" s="112" t="s">
        <v>140</v>
      </c>
    </row>
    <row r="16" spans="1:9" s="57" customFormat="1" ht="28.5" x14ac:dyDescent="0.2">
      <c r="A16" s="394">
        <f t="shared" si="0"/>
        <v>45687</v>
      </c>
      <c r="B16" s="55">
        <f t="shared" si="1"/>
        <v>10</v>
      </c>
      <c r="C16" s="112" t="s">
        <v>1334</v>
      </c>
      <c r="D16" s="125"/>
      <c r="E16" s="134"/>
      <c r="F16" s="125" t="s">
        <v>21</v>
      </c>
      <c r="G16" s="112" t="s">
        <v>140</v>
      </c>
      <c r="I16" s="90"/>
    </row>
    <row r="17" spans="1:9" s="57" customFormat="1" ht="42.75" x14ac:dyDescent="0.2">
      <c r="A17" s="394">
        <f t="shared" si="0"/>
        <v>45687</v>
      </c>
      <c r="B17" s="55">
        <f t="shared" si="1"/>
        <v>11</v>
      </c>
      <c r="C17" s="112" t="s">
        <v>1335</v>
      </c>
      <c r="D17" s="125"/>
      <c r="E17" s="134"/>
      <c r="F17" s="125" t="s">
        <v>21</v>
      </c>
      <c r="G17" s="112" t="s">
        <v>140</v>
      </c>
      <c r="I17" s="90"/>
    </row>
    <row r="18" spans="1:9" s="57" customFormat="1" ht="42.75" x14ac:dyDescent="0.2">
      <c r="A18" s="394">
        <f t="shared" si="0"/>
        <v>45687</v>
      </c>
      <c r="B18" s="55">
        <f t="shared" si="1"/>
        <v>12</v>
      </c>
      <c r="C18" s="112" t="s">
        <v>1336</v>
      </c>
      <c r="D18" s="125"/>
      <c r="E18" s="134"/>
      <c r="F18" s="125" t="s">
        <v>21</v>
      </c>
      <c r="G18" s="112" t="s">
        <v>140</v>
      </c>
      <c r="I18" s="90"/>
    </row>
    <row r="19" spans="1:9" s="57" customFormat="1" ht="57" x14ac:dyDescent="0.2">
      <c r="A19" s="394">
        <f t="shared" si="0"/>
        <v>45687</v>
      </c>
      <c r="B19" s="55">
        <f t="shared" si="1"/>
        <v>13</v>
      </c>
      <c r="C19" s="112" t="s">
        <v>1337</v>
      </c>
      <c r="D19" s="125"/>
      <c r="E19" s="134"/>
      <c r="F19" s="125" t="s">
        <v>17</v>
      </c>
      <c r="G19" s="112" t="s">
        <v>140</v>
      </c>
      <c r="I19" s="90"/>
    </row>
    <row r="20" spans="1:9" s="57" customFormat="1" ht="42.75" x14ac:dyDescent="0.2">
      <c r="A20" s="394">
        <f t="shared" si="0"/>
        <v>45687</v>
      </c>
      <c r="B20" s="55">
        <f t="shared" si="1"/>
        <v>14</v>
      </c>
      <c r="C20" s="112" t="s">
        <v>1338</v>
      </c>
      <c r="D20" s="125"/>
      <c r="E20" s="134"/>
      <c r="F20" s="125" t="s">
        <v>17</v>
      </c>
      <c r="G20" s="112" t="s">
        <v>140</v>
      </c>
      <c r="I20" s="115"/>
    </row>
    <row r="21" spans="1:9" s="57" customFormat="1" ht="42.75" x14ac:dyDescent="0.2">
      <c r="A21" s="394">
        <f t="shared" si="0"/>
        <v>45687</v>
      </c>
      <c r="B21" s="55">
        <f t="shared" si="1"/>
        <v>15</v>
      </c>
      <c r="C21" s="112" t="s">
        <v>1339</v>
      </c>
      <c r="D21" s="125"/>
      <c r="E21" s="134"/>
      <c r="F21" s="125" t="s">
        <v>17</v>
      </c>
      <c r="G21" s="112" t="s">
        <v>140</v>
      </c>
      <c r="I21" s="90"/>
    </row>
    <row r="22" spans="1:9" s="57" customFormat="1" ht="42.75" x14ac:dyDescent="0.2">
      <c r="A22" s="394">
        <f t="shared" si="0"/>
        <v>45687</v>
      </c>
      <c r="B22" s="55">
        <f t="shared" si="1"/>
        <v>16</v>
      </c>
      <c r="C22" s="112" t="s">
        <v>1340</v>
      </c>
      <c r="D22" s="125"/>
      <c r="E22" s="134"/>
      <c r="F22" s="125" t="s">
        <v>17</v>
      </c>
      <c r="G22" s="112" t="s">
        <v>140</v>
      </c>
      <c r="I22" s="90"/>
    </row>
    <row r="23" spans="1:9" s="57" customFormat="1" ht="42.75" x14ac:dyDescent="0.2">
      <c r="A23" s="394">
        <f t="shared" si="0"/>
        <v>45687</v>
      </c>
      <c r="B23" s="55">
        <f t="shared" si="1"/>
        <v>17</v>
      </c>
      <c r="C23" s="112" t="s">
        <v>1341</v>
      </c>
      <c r="D23" s="125"/>
      <c r="E23" s="134"/>
      <c r="F23" s="125" t="s">
        <v>17</v>
      </c>
      <c r="G23" s="112" t="s">
        <v>140</v>
      </c>
      <c r="I23" s="90"/>
    </row>
    <row r="24" spans="1:9" s="57" customFormat="1" ht="42.75" x14ac:dyDescent="0.2">
      <c r="A24" s="394">
        <f t="shared" si="0"/>
        <v>45687</v>
      </c>
      <c r="B24" s="55">
        <f t="shared" si="1"/>
        <v>18</v>
      </c>
      <c r="C24" s="112" t="s">
        <v>1342</v>
      </c>
      <c r="D24" s="125"/>
      <c r="E24" s="134"/>
      <c r="F24" s="125" t="s">
        <v>17</v>
      </c>
      <c r="G24" s="112" t="s">
        <v>140</v>
      </c>
      <c r="I24" s="90"/>
    </row>
    <row r="25" spans="1:9" s="57" customFormat="1" ht="42.75" x14ac:dyDescent="0.2">
      <c r="A25" s="394">
        <f t="shared" si="0"/>
        <v>45687</v>
      </c>
      <c r="B25" s="55">
        <f t="shared" si="1"/>
        <v>19</v>
      </c>
      <c r="C25" s="112" t="s">
        <v>1343</v>
      </c>
      <c r="D25" s="125"/>
      <c r="E25" s="134"/>
      <c r="F25" s="125" t="s">
        <v>17</v>
      </c>
      <c r="G25" s="112" t="s">
        <v>140</v>
      </c>
      <c r="I25" s="90"/>
    </row>
    <row r="26" spans="1:9" s="57" customFormat="1" ht="57" x14ac:dyDescent="0.2">
      <c r="A26" s="394">
        <f t="shared" si="0"/>
        <v>45687</v>
      </c>
      <c r="B26" s="55">
        <f t="shared" si="1"/>
        <v>20</v>
      </c>
      <c r="C26" s="112" t="s">
        <v>1344</v>
      </c>
      <c r="D26" s="125"/>
      <c r="E26" s="137"/>
      <c r="F26" s="125" t="s">
        <v>17</v>
      </c>
      <c r="G26" s="112" t="s">
        <v>140</v>
      </c>
      <c r="I26" s="90"/>
    </row>
    <row r="27" spans="1:9" s="57" customFormat="1" ht="42.75" x14ac:dyDescent="0.2">
      <c r="A27" s="394">
        <f t="shared" si="0"/>
        <v>45687</v>
      </c>
      <c r="B27" s="55">
        <f t="shared" si="1"/>
        <v>21</v>
      </c>
      <c r="C27" s="112" t="s">
        <v>1345</v>
      </c>
      <c r="D27" s="125"/>
      <c r="E27" s="137"/>
      <c r="F27" s="125" t="s">
        <v>17</v>
      </c>
      <c r="G27" s="112" t="s">
        <v>140</v>
      </c>
      <c r="I27" s="90"/>
    </row>
    <row r="28" spans="1:9" s="57" customFormat="1" ht="42.75" x14ac:dyDescent="0.2">
      <c r="A28" s="394">
        <f t="shared" si="0"/>
        <v>45687</v>
      </c>
      <c r="B28" s="55">
        <f t="shared" si="1"/>
        <v>22</v>
      </c>
      <c r="C28" s="112" t="s">
        <v>1346</v>
      </c>
      <c r="D28" s="125"/>
      <c r="E28" s="137"/>
      <c r="F28" s="125" t="s">
        <v>17</v>
      </c>
      <c r="G28" s="112" t="s">
        <v>140</v>
      </c>
      <c r="I28" s="90"/>
    </row>
    <row r="29" spans="1:9" s="57" customFormat="1" ht="42.75" x14ac:dyDescent="0.2">
      <c r="A29" s="394">
        <f t="shared" si="0"/>
        <v>45687</v>
      </c>
      <c r="B29" s="55">
        <f t="shared" si="1"/>
        <v>23</v>
      </c>
      <c r="C29" s="112" t="s">
        <v>1347</v>
      </c>
      <c r="D29" s="125"/>
      <c r="E29" s="137"/>
      <c r="F29" s="125" t="s">
        <v>17</v>
      </c>
      <c r="G29" s="112" t="s">
        <v>140</v>
      </c>
      <c r="I29" s="90"/>
    </row>
    <row r="30" spans="1:9" s="57" customFormat="1" ht="57" x14ac:dyDescent="0.2">
      <c r="A30" s="394">
        <f t="shared" si="0"/>
        <v>45687</v>
      </c>
      <c r="B30" s="55">
        <f t="shared" si="1"/>
        <v>24</v>
      </c>
      <c r="C30" s="112" t="s">
        <v>1348</v>
      </c>
      <c r="D30" s="125"/>
      <c r="E30" s="137"/>
      <c r="F30" s="125" t="s">
        <v>17</v>
      </c>
      <c r="G30" s="112" t="s">
        <v>140</v>
      </c>
      <c r="I30" s="90"/>
    </row>
    <row r="31" spans="1:9" s="57" customFormat="1" ht="42.75" x14ac:dyDescent="0.2">
      <c r="A31" s="394">
        <f t="shared" si="0"/>
        <v>45687</v>
      </c>
      <c r="B31" s="55">
        <f t="shared" si="1"/>
        <v>25</v>
      </c>
      <c r="C31" s="112" t="s">
        <v>1349</v>
      </c>
      <c r="D31" s="125"/>
      <c r="E31" s="137"/>
      <c r="F31" s="125" t="s">
        <v>17</v>
      </c>
      <c r="G31" s="112" t="s">
        <v>140</v>
      </c>
      <c r="I31" s="90"/>
    </row>
    <row r="32" spans="1:9" s="57" customFormat="1" ht="42.75" x14ac:dyDescent="0.2">
      <c r="A32" s="394">
        <f t="shared" si="0"/>
        <v>45687</v>
      </c>
      <c r="B32" s="55">
        <f t="shared" si="1"/>
        <v>26</v>
      </c>
      <c r="C32" s="112" t="s">
        <v>1350</v>
      </c>
      <c r="D32" s="125"/>
      <c r="E32" s="137"/>
      <c r="F32" s="125" t="s">
        <v>17</v>
      </c>
      <c r="G32" s="112" t="s">
        <v>140</v>
      </c>
      <c r="I32" s="90"/>
    </row>
    <row r="33" spans="1:9" s="57" customFormat="1" ht="42.75" x14ac:dyDescent="0.2">
      <c r="A33" s="394">
        <f t="shared" si="0"/>
        <v>45687</v>
      </c>
      <c r="B33" s="55">
        <f t="shared" si="1"/>
        <v>27</v>
      </c>
      <c r="C33" s="112" t="s">
        <v>1351</v>
      </c>
      <c r="D33" s="125"/>
      <c r="E33" s="137"/>
      <c r="F33" s="125" t="s">
        <v>17</v>
      </c>
      <c r="G33" s="112" t="s">
        <v>140</v>
      </c>
      <c r="I33" s="90"/>
    </row>
    <row r="34" spans="1:9" s="57" customFormat="1" ht="42.75" x14ac:dyDescent="0.2">
      <c r="A34" s="394">
        <f t="shared" si="0"/>
        <v>45687</v>
      </c>
      <c r="B34" s="55">
        <f t="shared" si="1"/>
        <v>28</v>
      </c>
      <c r="C34" s="112" t="s">
        <v>1352</v>
      </c>
      <c r="D34" s="125"/>
      <c r="E34" s="137"/>
      <c r="F34" s="125" t="s">
        <v>17</v>
      </c>
      <c r="G34" s="112" t="s">
        <v>140</v>
      </c>
      <c r="I34" s="90"/>
    </row>
    <row r="35" spans="1:9" s="57" customFormat="1" ht="42.75" x14ac:dyDescent="0.2">
      <c r="A35" s="394">
        <f t="shared" si="0"/>
        <v>45687</v>
      </c>
      <c r="B35" s="55">
        <f t="shared" si="1"/>
        <v>29</v>
      </c>
      <c r="C35" s="112" t="s">
        <v>1353</v>
      </c>
      <c r="D35" s="125"/>
      <c r="E35" s="137"/>
      <c r="F35" s="125" t="s">
        <v>17</v>
      </c>
      <c r="G35" s="112" t="s">
        <v>140</v>
      </c>
      <c r="I35" s="90"/>
    </row>
    <row r="36" spans="1:9" s="57" customFormat="1" ht="42.75" x14ac:dyDescent="0.2">
      <c r="A36" s="394">
        <f t="shared" si="0"/>
        <v>45687</v>
      </c>
      <c r="B36" s="55">
        <f t="shared" si="1"/>
        <v>30</v>
      </c>
      <c r="C36" s="112" t="s">
        <v>1354</v>
      </c>
      <c r="D36" s="125"/>
      <c r="E36" s="137"/>
      <c r="F36" s="125" t="s">
        <v>17</v>
      </c>
      <c r="G36" s="112" t="s">
        <v>140</v>
      </c>
      <c r="I36" s="90"/>
    </row>
    <row r="37" spans="1:9" s="57" customFormat="1" ht="42.75" x14ac:dyDescent="0.2">
      <c r="A37" s="394">
        <f t="shared" si="0"/>
        <v>45687</v>
      </c>
      <c r="B37" s="55">
        <f t="shared" si="1"/>
        <v>31</v>
      </c>
      <c r="C37" s="112" t="s">
        <v>1355</v>
      </c>
      <c r="D37" s="125"/>
      <c r="E37" s="137"/>
      <c r="F37" s="125" t="s">
        <v>17</v>
      </c>
      <c r="G37" s="112" t="s">
        <v>140</v>
      </c>
      <c r="I37" s="90"/>
    </row>
    <row r="38" spans="1:9" s="57" customFormat="1" ht="42.75" x14ac:dyDescent="0.2">
      <c r="A38" s="394">
        <f t="shared" si="0"/>
        <v>45687</v>
      </c>
      <c r="B38" s="55">
        <f t="shared" si="1"/>
        <v>32</v>
      </c>
      <c r="C38" s="112" t="s">
        <v>1356</v>
      </c>
      <c r="D38" s="125"/>
      <c r="E38" s="137"/>
      <c r="F38" s="125" t="s">
        <v>17</v>
      </c>
      <c r="G38" s="112" t="s">
        <v>140</v>
      </c>
      <c r="I38" s="90"/>
    </row>
    <row r="39" spans="1:9" s="57" customFormat="1" ht="42.75" x14ac:dyDescent="0.2">
      <c r="A39" s="394">
        <f t="shared" si="0"/>
        <v>45687</v>
      </c>
      <c r="B39" s="55">
        <f t="shared" si="1"/>
        <v>33</v>
      </c>
      <c r="C39" s="112" t="s">
        <v>1357</v>
      </c>
      <c r="D39" s="125"/>
      <c r="E39" s="137"/>
      <c r="F39" s="125" t="s">
        <v>17</v>
      </c>
      <c r="G39" s="112" t="s">
        <v>140</v>
      </c>
      <c r="I39" s="90"/>
    </row>
    <row r="40" spans="1:9" s="57" customFormat="1" ht="42.75" x14ac:dyDescent="0.2">
      <c r="A40" s="395">
        <f t="shared" si="0"/>
        <v>45687</v>
      </c>
      <c r="B40" s="124">
        <f t="shared" si="1"/>
        <v>34</v>
      </c>
      <c r="C40" s="112" t="s">
        <v>1358</v>
      </c>
      <c r="D40" s="125"/>
      <c r="E40" s="137"/>
      <c r="F40" s="125" t="s">
        <v>17</v>
      </c>
      <c r="G40" s="112" t="s">
        <v>140</v>
      </c>
      <c r="I40" s="90"/>
    </row>
    <row r="41" spans="1:9" s="57" customFormat="1" ht="57" x14ac:dyDescent="0.2">
      <c r="A41" s="395">
        <f t="shared" si="0"/>
        <v>45687</v>
      </c>
      <c r="B41" s="124">
        <f t="shared" si="1"/>
        <v>35</v>
      </c>
      <c r="C41" s="112" t="s">
        <v>1359</v>
      </c>
      <c r="D41" s="125"/>
      <c r="E41" s="137"/>
      <c r="F41" s="125" t="s">
        <v>17</v>
      </c>
      <c r="G41" s="112" t="s">
        <v>140</v>
      </c>
      <c r="I41" s="90"/>
    </row>
    <row r="42" spans="1:9" s="57" customFormat="1" ht="42.75" x14ac:dyDescent="0.2">
      <c r="A42" s="395">
        <f t="shared" si="0"/>
        <v>45687</v>
      </c>
      <c r="B42" s="124">
        <f t="shared" si="1"/>
        <v>36</v>
      </c>
      <c r="C42" s="112" t="s">
        <v>1360</v>
      </c>
      <c r="D42" s="125"/>
      <c r="E42" s="137"/>
      <c r="F42" s="125" t="s">
        <v>17</v>
      </c>
      <c r="G42" s="112"/>
      <c r="I42" s="90"/>
    </row>
    <row r="43" spans="1:9" s="57" customFormat="1" ht="42.75" x14ac:dyDescent="0.2">
      <c r="A43" s="395">
        <f t="shared" si="0"/>
        <v>45687</v>
      </c>
      <c r="B43" s="124">
        <f t="shared" si="1"/>
        <v>37</v>
      </c>
      <c r="C43" s="112" t="s">
        <v>1361</v>
      </c>
      <c r="D43" s="125"/>
      <c r="E43" s="137"/>
      <c r="F43" s="125" t="s">
        <v>17</v>
      </c>
      <c r="G43" s="112" t="s">
        <v>140</v>
      </c>
      <c r="I43" s="90"/>
    </row>
    <row r="44" spans="1:9" s="57" customFormat="1" ht="42.75" x14ac:dyDescent="0.2">
      <c r="A44" s="395">
        <f t="shared" si="0"/>
        <v>45687</v>
      </c>
      <c r="B44" s="124">
        <f t="shared" si="1"/>
        <v>38</v>
      </c>
      <c r="C44" s="112" t="s">
        <v>1362</v>
      </c>
      <c r="D44" s="125"/>
      <c r="E44" s="137"/>
      <c r="F44" s="125" t="s">
        <v>17</v>
      </c>
      <c r="G44" s="112" t="s">
        <v>140</v>
      </c>
      <c r="I44" s="90"/>
    </row>
    <row r="45" spans="1:9" s="57" customFormat="1" x14ac:dyDescent="0.2">
      <c r="A45" s="395">
        <f t="shared" si="0"/>
        <v>45687</v>
      </c>
      <c r="B45" s="124">
        <f t="shared" si="1"/>
        <v>39</v>
      </c>
      <c r="C45" s="112" t="s">
        <v>1363</v>
      </c>
      <c r="D45" s="125"/>
      <c r="E45" s="137"/>
      <c r="F45" s="125" t="s">
        <v>21</v>
      </c>
      <c r="G45" s="112" t="s">
        <v>140</v>
      </c>
      <c r="I45" s="90"/>
    </row>
    <row r="46" spans="1:9" s="57" customFormat="1" ht="85.5" x14ac:dyDescent="0.2">
      <c r="A46" s="395">
        <f t="shared" si="0"/>
        <v>45687</v>
      </c>
      <c r="B46" s="124">
        <f t="shared" si="1"/>
        <v>40</v>
      </c>
      <c r="C46" s="112" t="s">
        <v>1364</v>
      </c>
      <c r="D46" s="125" t="s">
        <v>112</v>
      </c>
      <c r="E46" s="137"/>
      <c r="F46" s="125"/>
      <c r="G46" s="112" t="s">
        <v>1365</v>
      </c>
      <c r="I46" s="90"/>
    </row>
    <row r="47" spans="1:9" s="57" customFormat="1" ht="85.5" x14ac:dyDescent="0.2">
      <c r="A47" s="395">
        <f t="shared" si="0"/>
        <v>45687</v>
      </c>
      <c r="B47" s="124">
        <f t="shared" si="1"/>
        <v>41</v>
      </c>
      <c r="C47" s="112" t="s">
        <v>1366</v>
      </c>
      <c r="D47" s="125" t="s">
        <v>112</v>
      </c>
      <c r="E47" s="137"/>
      <c r="F47" s="125" t="s">
        <v>21</v>
      </c>
      <c r="G47" s="112" t="s">
        <v>140</v>
      </c>
      <c r="I47" s="90"/>
    </row>
    <row r="48" spans="1:9" x14ac:dyDescent="0.2">
      <c r="A48" s="615" t="s">
        <v>7</v>
      </c>
      <c r="B48" s="615"/>
      <c r="C48" s="615"/>
      <c r="D48" s="615"/>
      <c r="E48" s="615"/>
      <c r="F48" s="615"/>
      <c r="G48" s="615"/>
    </row>
    <row r="50" spans="1:10" x14ac:dyDescent="0.2">
      <c r="A50" s="637" t="s">
        <v>365</v>
      </c>
      <c r="B50" s="637"/>
      <c r="C50" s="637"/>
      <c r="D50" s="637"/>
      <c r="E50" s="637"/>
      <c r="F50" s="637"/>
      <c r="G50" s="637"/>
    </row>
    <row r="51" spans="1:10" x14ac:dyDescent="0.2">
      <c r="F51" s="1"/>
      <c r="I51" s="138"/>
    </row>
    <row r="52" spans="1:10" x14ac:dyDescent="0.2">
      <c r="D52" s="626"/>
      <c r="E52" s="626"/>
      <c r="F52" s="626"/>
      <c r="H52" s="627"/>
      <c r="I52" s="627"/>
    </row>
    <row r="53" spans="1:10" x14ac:dyDescent="0.2">
      <c r="A53" s="393" t="s">
        <v>10</v>
      </c>
      <c r="B53" s="6"/>
      <c r="D53" s="622" t="s">
        <v>12</v>
      </c>
      <c r="E53" s="622"/>
      <c r="F53" s="622"/>
      <c r="G53" s="6" t="s">
        <v>14</v>
      </c>
    </row>
    <row r="54" spans="1:10" x14ac:dyDescent="0.2">
      <c r="A54" s="396" t="s">
        <v>11</v>
      </c>
      <c r="D54" s="638" t="s">
        <v>11</v>
      </c>
      <c r="E54" s="638"/>
      <c r="F54" s="638"/>
      <c r="G54" s="1" t="s">
        <v>15</v>
      </c>
    </row>
    <row r="56" spans="1:10" x14ac:dyDescent="0.2">
      <c r="I56" s="138"/>
    </row>
    <row r="57" spans="1:10" x14ac:dyDescent="0.2">
      <c r="I57" s="627"/>
      <c r="J57" s="627"/>
    </row>
    <row r="58" spans="1:10" x14ac:dyDescent="0.2">
      <c r="J58" s="6"/>
    </row>
  </sheetData>
  <mergeCells count="15">
    <mergeCell ref="I57:J57"/>
    <mergeCell ref="A48:G48"/>
    <mergeCell ref="A50:G50"/>
    <mergeCell ref="D52:F52"/>
    <mergeCell ref="H52:I52"/>
    <mergeCell ref="D53:F53"/>
    <mergeCell ref="D54:F54"/>
    <mergeCell ref="A1:G1"/>
    <mergeCell ref="A2:G2"/>
    <mergeCell ref="A3:G3"/>
    <mergeCell ref="B4:G4"/>
    <mergeCell ref="A5:B6"/>
    <mergeCell ref="C5:E5"/>
    <mergeCell ref="F5:F6"/>
    <mergeCell ref="G5:G6"/>
  </mergeCells>
  <conditionalFormatting sqref="D7 D9 D15:D16 D26:D27 D29:D47">
    <cfRule type="cellIs" dxfId="24414" priority="425" operator="equal">
      <formula>"CATNES"</formula>
    </cfRule>
    <cfRule type="cellIs" dxfId="24413" priority="426" operator="equal">
      <formula>"FINANCE"</formula>
    </cfRule>
    <cfRule type="cellIs" dxfId="24412" priority="427" operator="equal">
      <formula>"ADMIN"</formula>
    </cfRule>
    <cfRule type="cellIs" dxfId="24411" priority="428" operator="equal">
      <formula>"ENG'G"</formula>
    </cfRule>
    <cfRule type="cellIs" dxfId="24410" priority="429" operator="equal">
      <formula>"BAC"</formula>
    </cfRule>
    <cfRule type="cellIs" dxfId="24409" priority="430" operator="equal">
      <formula>"BAC"</formula>
    </cfRule>
    <cfRule type="cellIs" dxfId="24408" priority="431" operator="equal">
      <formula>"OMS"</formula>
    </cfRule>
    <cfRule type="cellIs" dxfId="24407" priority="432" operator="equal">
      <formula>"BAC"</formula>
    </cfRule>
    <cfRule type="cellIs" dxfId="24406" priority="433" operator="equal">
      <formula>"OMS"</formula>
    </cfRule>
    <cfRule type="cellIs" dxfId="24405" priority="434" operator="equal">
      <formula>"BAC"</formula>
    </cfRule>
    <cfRule type="cellIs" dxfId="24404" priority="435" operator="equal">
      <formula>"OMS"</formula>
    </cfRule>
  </conditionalFormatting>
  <conditionalFormatting sqref="F7">
    <cfRule type="cellIs" dxfId="24403" priority="420" operator="equal">
      <formula>"MME"</formula>
    </cfRule>
    <cfRule type="cellIs" dxfId="24402" priority="421" operator="equal">
      <formula>"VMM"</formula>
    </cfRule>
    <cfRule type="cellIs" dxfId="24401" priority="422" operator="equal">
      <formula>"VEP"</formula>
    </cfRule>
    <cfRule type="cellIs" dxfId="24400" priority="423" operator="equal">
      <formula>"LFCP"</formula>
    </cfRule>
    <cfRule type="cellIs" dxfId="24399" priority="424" operator="equal">
      <formula>"BPB"</formula>
    </cfRule>
  </conditionalFormatting>
  <conditionalFormatting sqref="D11">
    <cfRule type="cellIs" dxfId="24398" priority="409" operator="equal">
      <formula>"CATNES"</formula>
    </cfRule>
    <cfRule type="cellIs" dxfId="24397" priority="410" operator="equal">
      <formula>"FINANCE"</formula>
    </cfRule>
    <cfRule type="cellIs" dxfId="24396" priority="411" operator="equal">
      <formula>"ADMIN"</formula>
    </cfRule>
    <cfRule type="cellIs" dxfId="24395" priority="412" operator="equal">
      <formula>"ENG'G"</formula>
    </cfRule>
    <cfRule type="cellIs" dxfId="24394" priority="413" operator="equal">
      <formula>"BAC"</formula>
    </cfRule>
    <cfRule type="cellIs" dxfId="24393" priority="414" operator="equal">
      <formula>"BAC"</formula>
    </cfRule>
    <cfRule type="cellIs" dxfId="24392" priority="415" operator="equal">
      <formula>"OMS"</formula>
    </cfRule>
    <cfRule type="cellIs" dxfId="24391" priority="416" operator="equal">
      <formula>"BAC"</formula>
    </cfRule>
    <cfRule type="cellIs" dxfId="24390" priority="417" operator="equal">
      <formula>"OMS"</formula>
    </cfRule>
    <cfRule type="cellIs" dxfId="24389" priority="418" operator="equal">
      <formula>"BAC"</formula>
    </cfRule>
    <cfRule type="cellIs" dxfId="24388" priority="419" operator="equal">
      <formula>"OMS"</formula>
    </cfRule>
  </conditionalFormatting>
  <conditionalFormatting sqref="D13">
    <cfRule type="cellIs" dxfId="24387" priority="398" operator="equal">
      <formula>"CATNES"</formula>
    </cfRule>
    <cfRule type="cellIs" dxfId="24386" priority="399" operator="equal">
      <formula>"FINANCE"</formula>
    </cfRule>
    <cfRule type="cellIs" dxfId="24385" priority="400" operator="equal">
      <formula>"ADMIN"</formula>
    </cfRule>
    <cfRule type="cellIs" dxfId="24384" priority="401" operator="equal">
      <formula>"ENG'G"</formula>
    </cfRule>
    <cfRule type="cellIs" dxfId="24383" priority="402" operator="equal">
      <formula>"BAC"</formula>
    </cfRule>
    <cfRule type="cellIs" dxfId="24382" priority="403" operator="equal">
      <formula>"BAC"</formula>
    </cfRule>
    <cfRule type="cellIs" dxfId="24381" priority="404" operator="equal">
      <formula>"OMS"</formula>
    </cfRule>
    <cfRule type="cellIs" dxfId="24380" priority="405" operator="equal">
      <formula>"BAC"</formula>
    </cfRule>
    <cfRule type="cellIs" dxfId="24379" priority="406" operator="equal">
      <formula>"OMS"</formula>
    </cfRule>
    <cfRule type="cellIs" dxfId="24378" priority="407" operator="equal">
      <formula>"BAC"</formula>
    </cfRule>
    <cfRule type="cellIs" dxfId="24377" priority="408" operator="equal">
      <formula>"OMS"</formula>
    </cfRule>
  </conditionalFormatting>
  <conditionalFormatting sqref="D24">
    <cfRule type="cellIs" dxfId="24376" priority="365" operator="equal">
      <formula>"CATNES"</formula>
    </cfRule>
    <cfRule type="cellIs" dxfId="24375" priority="366" operator="equal">
      <formula>"FINANCE"</formula>
    </cfRule>
    <cfRule type="cellIs" dxfId="24374" priority="367" operator="equal">
      <formula>"ADMIN"</formula>
    </cfRule>
    <cfRule type="cellIs" dxfId="24373" priority="368" operator="equal">
      <formula>"ENG'G"</formula>
    </cfRule>
    <cfRule type="cellIs" dxfId="24372" priority="369" operator="equal">
      <formula>"BAC"</formula>
    </cfRule>
    <cfRule type="cellIs" dxfId="24371" priority="370" operator="equal">
      <formula>"BAC"</formula>
    </cfRule>
    <cfRule type="cellIs" dxfId="24370" priority="371" operator="equal">
      <formula>"OMS"</formula>
    </cfRule>
    <cfRule type="cellIs" dxfId="24369" priority="372" operator="equal">
      <formula>"BAC"</formula>
    </cfRule>
    <cfRule type="cellIs" dxfId="24368" priority="373" operator="equal">
      <formula>"OMS"</formula>
    </cfRule>
    <cfRule type="cellIs" dxfId="24367" priority="374" operator="equal">
      <formula>"BAC"</formula>
    </cfRule>
    <cfRule type="cellIs" dxfId="24366" priority="375" operator="equal">
      <formula>"OMS"</formula>
    </cfRule>
  </conditionalFormatting>
  <conditionalFormatting sqref="D19">
    <cfRule type="cellIs" dxfId="24365" priority="387" operator="equal">
      <formula>"CATNES"</formula>
    </cfRule>
    <cfRule type="cellIs" dxfId="24364" priority="388" operator="equal">
      <formula>"FINANCE"</formula>
    </cfRule>
    <cfRule type="cellIs" dxfId="24363" priority="389" operator="equal">
      <formula>"ADMIN"</formula>
    </cfRule>
    <cfRule type="cellIs" dxfId="24362" priority="390" operator="equal">
      <formula>"ENG'G"</formula>
    </cfRule>
    <cfRule type="cellIs" dxfId="24361" priority="391" operator="equal">
      <formula>"BAC"</formula>
    </cfRule>
    <cfRule type="cellIs" dxfId="24360" priority="392" operator="equal">
      <formula>"BAC"</formula>
    </cfRule>
    <cfRule type="cellIs" dxfId="24359" priority="393" operator="equal">
      <formula>"OMS"</formula>
    </cfRule>
    <cfRule type="cellIs" dxfId="24358" priority="394" operator="equal">
      <formula>"BAC"</formula>
    </cfRule>
    <cfRule type="cellIs" dxfId="24357" priority="395" operator="equal">
      <formula>"OMS"</formula>
    </cfRule>
    <cfRule type="cellIs" dxfId="24356" priority="396" operator="equal">
      <formula>"BAC"</formula>
    </cfRule>
    <cfRule type="cellIs" dxfId="24355" priority="397" operator="equal">
      <formula>"OMS"</formula>
    </cfRule>
  </conditionalFormatting>
  <conditionalFormatting sqref="D23">
    <cfRule type="cellIs" dxfId="24354" priority="376" operator="equal">
      <formula>"CATNES"</formula>
    </cfRule>
    <cfRule type="cellIs" dxfId="24353" priority="377" operator="equal">
      <formula>"FINANCE"</formula>
    </cfRule>
    <cfRule type="cellIs" dxfId="24352" priority="378" operator="equal">
      <formula>"ADMIN"</formula>
    </cfRule>
    <cfRule type="cellIs" dxfId="24351" priority="379" operator="equal">
      <formula>"ENG'G"</formula>
    </cfRule>
    <cfRule type="cellIs" dxfId="24350" priority="380" operator="equal">
      <formula>"BAC"</formula>
    </cfRule>
    <cfRule type="cellIs" dxfId="24349" priority="381" operator="equal">
      <formula>"BAC"</formula>
    </cfRule>
    <cfRule type="cellIs" dxfId="24348" priority="382" operator="equal">
      <formula>"OMS"</formula>
    </cfRule>
    <cfRule type="cellIs" dxfId="24347" priority="383" operator="equal">
      <formula>"BAC"</formula>
    </cfRule>
    <cfRule type="cellIs" dxfId="24346" priority="384" operator="equal">
      <formula>"OMS"</formula>
    </cfRule>
    <cfRule type="cellIs" dxfId="24345" priority="385" operator="equal">
      <formula>"BAC"</formula>
    </cfRule>
    <cfRule type="cellIs" dxfId="24344" priority="386" operator="equal">
      <formula>"OMS"</formula>
    </cfRule>
  </conditionalFormatting>
  <conditionalFormatting sqref="D25">
    <cfRule type="cellIs" dxfId="24343" priority="354" operator="equal">
      <formula>"CATNES"</formula>
    </cfRule>
    <cfRule type="cellIs" dxfId="24342" priority="355" operator="equal">
      <formula>"FINANCE"</formula>
    </cfRule>
    <cfRule type="cellIs" dxfId="24341" priority="356" operator="equal">
      <formula>"ADMIN"</formula>
    </cfRule>
    <cfRule type="cellIs" dxfId="24340" priority="357" operator="equal">
      <formula>"ENG'G"</formula>
    </cfRule>
    <cfRule type="cellIs" dxfId="24339" priority="358" operator="equal">
      <formula>"BAC"</formula>
    </cfRule>
    <cfRule type="cellIs" dxfId="24338" priority="359" operator="equal">
      <formula>"BAC"</formula>
    </cfRule>
    <cfRule type="cellIs" dxfId="24337" priority="360" operator="equal">
      <formula>"OMS"</formula>
    </cfRule>
    <cfRule type="cellIs" dxfId="24336" priority="361" operator="equal">
      <formula>"BAC"</formula>
    </cfRule>
    <cfRule type="cellIs" dxfId="24335" priority="362" operator="equal">
      <formula>"OMS"</formula>
    </cfRule>
    <cfRule type="cellIs" dxfId="24334" priority="363" operator="equal">
      <formula>"BAC"</formula>
    </cfRule>
    <cfRule type="cellIs" dxfId="24333" priority="364" operator="equal">
      <formula>"OMS"</formula>
    </cfRule>
  </conditionalFormatting>
  <conditionalFormatting sqref="D12">
    <cfRule type="cellIs" dxfId="24332" priority="343" operator="equal">
      <formula>"CATNES"</formula>
    </cfRule>
    <cfRule type="cellIs" dxfId="24331" priority="344" operator="equal">
      <formula>"FINANCE"</formula>
    </cfRule>
    <cfRule type="cellIs" dxfId="24330" priority="345" operator="equal">
      <formula>"ADMIN"</formula>
    </cfRule>
    <cfRule type="cellIs" dxfId="24329" priority="346" operator="equal">
      <formula>"ENG'G"</formula>
    </cfRule>
    <cfRule type="cellIs" dxfId="24328" priority="347" operator="equal">
      <formula>"BAC"</formula>
    </cfRule>
    <cfRule type="cellIs" dxfId="24327" priority="348" operator="equal">
      <formula>"BAC"</formula>
    </cfRule>
    <cfRule type="cellIs" dxfId="24326" priority="349" operator="equal">
      <formula>"OMS"</formula>
    </cfRule>
    <cfRule type="cellIs" dxfId="24325" priority="350" operator="equal">
      <formula>"BAC"</formula>
    </cfRule>
    <cfRule type="cellIs" dxfId="24324" priority="351" operator="equal">
      <formula>"OMS"</formula>
    </cfRule>
    <cfRule type="cellIs" dxfId="24323" priority="352" operator="equal">
      <formula>"BAC"</formula>
    </cfRule>
    <cfRule type="cellIs" dxfId="24322" priority="353" operator="equal">
      <formula>"OMS"</formula>
    </cfRule>
  </conditionalFormatting>
  <conditionalFormatting sqref="D8">
    <cfRule type="cellIs" dxfId="24321" priority="332" operator="equal">
      <formula>"CATNES"</formula>
    </cfRule>
    <cfRule type="cellIs" dxfId="24320" priority="333" operator="equal">
      <formula>"FINANCE"</formula>
    </cfRule>
    <cfRule type="cellIs" dxfId="24319" priority="334" operator="equal">
      <formula>"ADMIN"</formula>
    </cfRule>
    <cfRule type="cellIs" dxfId="24318" priority="335" operator="equal">
      <formula>"ENG'G"</formula>
    </cfRule>
    <cfRule type="cellIs" dxfId="24317" priority="336" operator="equal">
      <formula>"BAC"</formula>
    </cfRule>
    <cfRule type="cellIs" dxfId="24316" priority="337" operator="equal">
      <formula>"BAC"</formula>
    </cfRule>
    <cfRule type="cellIs" dxfId="24315" priority="338" operator="equal">
      <formula>"OMS"</formula>
    </cfRule>
    <cfRule type="cellIs" dxfId="24314" priority="339" operator="equal">
      <formula>"BAC"</formula>
    </cfRule>
    <cfRule type="cellIs" dxfId="24313" priority="340" operator="equal">
      <formula>"OMS"</formula>
    </cfRule>
    <cfRule type="cellIs" dxfId="24312" priority="341" operator="equal">
      <formula>"BAC"</formula>
    </cfRule>
    <cfRule type="cellIs" dxfId="24311" priority="342" operator="equal">
      <formula>"OMS"</formula>
    </cfRule>
  </conditionalFormatting>
  <conditionalFormatting sqref="D10">
    <cfRule type="cellIs" dxfId="24310" priority="321" operator="equal">
      <formula>"CATNES"</formula>
    </cfRule>
    <cfRule type="cellIs" dxfId="24309" priority="322" operator="equal">
      <formula>"FINANCE"</formula>
    </cfRule>
    <cfRule type="cellIs" dxfId="24308" priority="323" operator="equal">
      <formula>"ADMIN"</formula>
    </cfRule>
    <cfRule type="cellIs" dxfId="24307" priority="324" operator="equal">
      <formula>"ENG'G"</formula>
    </cfRule>
    <cfRule type="cellIs" dxfId="24306" priority="325" operator="equal">
      <formula>"BAC"</formula>
    </cfRule>
    <cfRule type="cellIs" dxfId="24305" priority="326" operator="equal">
      <formula>"BAC"</formula>
    </cfRule>
    <cfRule type="cellIs" dxfId="24304" priority="327" operator="equal">
      <formula>"OMS"</formula>
    </cfRule>
    <cfRule type="cellIs" dxfId="24303" priority="328" operator="equal">
      <formula>"BAC"</formula>
    </cfRule>
    <cfRule type="cellIs" dxfId="24302" priority="329" operator="equal">
      <formula>"OMS"</formula>
    </cfRule>
    <cfRule type="cellIs" dxfId="24301" priority="330" operator="equal">
      <formula>"BAC"</formula>
    </cfRule>
    <cfRule type="cellIs" dxfId="24300" priority="331" operator="equal">
      <formula>"OMS"</formula>
    </cfRule>
  </conditionalFormatting>
  <conditionalFormatting sqref="D17:D18">
    <cfRule type="cellIs" dxfId="24299" priority="310" operator="equal">
      <formula>"CATNES"</formula>
    </cfRule>
    <cfRule type="cellIs" dxfId="24298" priority="311" operator="equal">
      <formula>"FINANCE"</formula>
    </cfRule>
    <cfRule type="cellIs" dxfId="24297" priority="312" operator="equal">
      <formula>"ADMIN"</formula>
    </cfRule>
    <cfRule type="cellIs" dxfId="24296" priority="313" operator="equal">
      <formula>"ENG'G"</formula>
    </cfRule>
    <cfRule type="cellIs" dxfId="24295" priority="314" operator="equal">
      <formula>"BAC"</formula>
    </cfRule>
    <cfRule type="cellIs" dxfId="24294" priority="315" operator="equal">
      <formula>"BAC"</formula>
    </cfRule>
    <cfRule type="cellIs" dxfId="24293" priority="316" operator="equal">
      <formula>"OMS"</formula>
    </cfRule>
    <cfRule type="cellIs" dxfId="24292" priority="317" operator="equal">
      <formula>"BAC"</formula>
    </cfRule>
    <cfRule type="cellIs" dxfId="24291" priority="318" operator="equal">
      <formula>"OMS"</formula>
    </cfRule>
    <cfRule type="cellIs" dxfId="24290" priority="319" operator="equal">
      <formula>"BAC"</formula>
    </cfRule>
    <cfRule type="cellIs" dxfId="24289" priority="320" operator="equal">
      <formula>"OMS"</formula>
    </cfRule>
  </conditionalFormatting>
  <conditionalFormatting sqref="D14">
    <cfRule type="cellIs" dxfId="24288" priority="299" operator="equal">
      <formula>"CATNES"</formula>
    </cfRule>
    <cfRule type="cellIs" dxfId="24287" priority="300" operator="equal">
      <formula>"FINANCE"</formula>
    </cfRule>
    <cfRule type="cellIs" dxfId="24286" priority="301" operator="equal">
      <formula>"ADMIN"</formula>
    </cfRule>
    <cfRule type="cellIs" dxfId="24285" priority="302" operator="equal">
      <formula>"ENG'G"</formula>
    </cfRule>
    <cfRule type="cellIs" dxfId="24284" priority="303" operator="equal">
      <formula>"BAC"</formula>
    </cfRule>
    <cfRule type="cellIs" dxfId="24283" priority="304" operator="equal">
      <formula>"BAC"</formula>
    </cfRule>
    <cfRule type="cellIs" dxfId="24282" priority="305" operator="equal">
      <formula>"OMS"</formula>
    </cfRule>
    <cfRule type="cellIs" dxfId="24281" priority="306" operator="equal">
      <formula>"BAC"</formula>
    </cfRule>
    <cfRule type="cellIs" dxfId="24280" priority="307" operator="equal">
      <formula>"OMS"</formula>
    </cfRule>
    <cfRule type="cellIs" dxfId="24279" priority="308" operator="equal">
      <formula>"BAC"</formula>
    </cfRule>
    <cfRule type="cellIs" dxfId="24278" priority="309" operator="equal">
      <formula>"OMS"</formula>
    </cfRule>
  </conditionalFormatting>
  <conditionalFormatting sqref="F12">
    <cfRule type="cellIs" dxfId="24277" priority="294" operator="equal">
      <formula>"MME"</formula>
    </cfRule>
    <cfRule type="cellIs" dxfId="24276" priority="295" operator="equal">
      <formula>"VMM"</formula>
    </cfRule>
    <cfRule type="cellIs" dxfId="24275" priority="296" operator="equal">
      <formula>"VEP"</formula>
    </cfRule>
    <cfRule type="cellIs" dxfId="24274" priority="297" operator="equal">
      <formula>"LFCP"</formula>
    </cfRule>
    <cfRule type="cellIs" dxfId="24273" priority="298" operator="equal">
      <formula>"BPB"</formula>
    </cfRule>
  </conditionalFormatting>
  <conditionalFormatting sqref="F14">
    <cfRule type="cellIs" dxfId="24272" priority="244" operator="equal">
      <formula>"MME"</formula>
    </cfRule>
    <cfRule type="cellIs" dxfId="24271" priority="245" operator="equal">
      <formula>"VMM"</formula>
    </cfRule>
    <cfRule type="cellIs" dxfId="24270" priority="246" operator="equal">
      <formula>"VEP"</formula>
    </cfRule>
    <cfRule type="cellIs" dxfId="24269" priority="247" operator="equal">
      <formula>"LFCP"</formula>
    </cfRule>
    <cfRule type="cellIs" dxfId="24268" priority="248" operator="equal">
      <formula>"BPB"</formula>
    </cfRule>
  </conditionalFormatting>
  <conditionalFormatting sqref="F8">
    <cfRule type="cellIs" dxfId="24267" priority="269" operator="equal">
      <formula>"MME"</formula>
    </cfRule>
    <cfRule type="cellIs" dxfId="24266" priority="270" operator="equal">
      <formula>"VMM"</formula>
    </cfRule>
    <cfRule type="cellIs" dxfId="24265" priority="271" operator="equal">
      <formula>"VEP"</formula>
    </cfRule>
    <cfRule type="cellIs" dxfId="24264" priority="272" operator="equal">
      <formula>"LFCP"</formula>
    </cfRule>
    <cfRule type="cellIs" dxfId="24263" priority="273" operator="equal">
      <formula>"BPB"</formula>
    </cfRule>
  </conditionalFormatting>
  <conditionalFormatting sqref="F10">
    <cfRule type="cellIs" dxfId="24262" priority="259" operator="equal">
      <formula>"MME"</formula>
    </cfRule>
    <cfRule type="cellIs" dxfId="24261" priority="260" operator="equal">
      <formula>"VMM"</formula>
    </cfRule>
    <cfRule type="cellIs" dxfId="24260" priority="261" operator="equal">
      <formula>"VEP"</formula>
    </cfRule>
    <cfRule type="cellIs" dxfId="24259" priority="262" operator="equal">
      <formula>"LFCP"</formula>
    </cfRule>
    <cfRule type="cellIs" dxfId="24258" priority="263" operator="equal">
      <formula>"BPB"</formula>
    </cfRule>
  </conditionalFormatting>
  <conditionalFormatting sqref="F13">
    <cfRule type="cellIs" dxfId="24257" priority="249" operator="equal">
      <formula>"MME"</formula>
    </cfRule>
    <cfRule type="cellIs" dxfId="24256" priority="250" operator="equal">
      <formula>"VMM"</formula>
    </cfRule>
    <cfRule type="cellIs" dxfId="24255" priority="251" operator="equal">
      <formula>"VEP"</formula>
    </cfRule>
    <cfRule type="cellIs" dxfId="24254" priority="252" operator="equal">
      <formula>"LFCP"</formula>
    </cfRule>
    <cfRule type="cellIs" dxfId="24253" priority="253" operator="equal">
      <formula>"BPB"</formula>
    </cfRule>
  </conditionalFormatting>
  <conditionalFormatting sqref="F17">
    <cfRule type="cellIs" dxfId="24252" priority="234" operator="equal">
      <formula>"MME"</formula>
    </cfRule>
    <cfRule type="cellIs" dxfId="24251" priority="235" operator="equal">
      <formula>"VMM"</formula>
    </cfRule>
    <cfRule type="cellIs" dxfId="24250" priority="236" operator="equal">
      <formula>"VEP"</formula>
    </cfRule>
    <cfRule type="cellIs" dxfId="24249" priority="237" operator="equal">
      <formula>"LFCP"</formula>
    </cfRule>
    <cfRule type="cellIs" dxfId="24248" priority="238" operator="equal">
      <formula>"BPB"</formula>
    </cfRule>
  </conditionalFormatting>
  <conditionalFormatting sqref="D20">
    <cfRule type="cellIs" dxfId="24247" priority="218" operator="equal">
      <formula>"CATNES"</formula>
    </cfRule>
    <cfRule type="cellIs" dxfId="24246" priority="219" operator="equal">
      <formula>"FINANCE"</formula>
    </cfRule>
    <cfRule type="cellIs" dxfId="24245" priority="220" operator="equal">
      <formula>"ADMIN"</formula>
    </cfRule>
    <cfRule type="cellIs" dxfId="24244" priority="221" operator="equal">
      <formula>"ENG'G"</formula>
    </cfRule>
    <cfRule type="cellIs" dxfId="24243" priority="222" operator="equal">
      <formula>"BAC"</formula>
    </cfRule>
    <cfRule type="cellIs" dxfId="24242" priority="223" operator="equal">
      <formula>"BAC"</formula>
    </cfRule>
    <cfRule type="cellIs" dxfId="24241" priority="224" operator="equal">
      <formula>"OMS"</formula>
    </cfRule>
    <cfRule type="cellIs" dxfId="24240" priority="225" operator="equal">
      <formula>"BAC"</formula>
    </cfRule>
    <cfRule type="cellIs" dxfId="24239" priority="226" operator="equal">
      <formula>"OMS"</formula>
    </cfRule>
    <cfRule type="cellIs" dxfId="24238" priority="227" operator="equal">
      <formula>"BAC"</formula>
    </cfRule>
    <cfRule type="cellIs" dxfId="24237" priority="228" operator="equal">
      <formula>"OMS"</formula>
    </cfRule>
  </conditionalFormatting>
  <conditionalFormatting sqref="D21:D22">
    <cfRule type="cellIs" dxfId="24236" priority="202" operator="equal">
      <formula>"CATNES"</formula>
    </cfRule>
    <cfRule type="cellIs" dxfId="24235" priority="203" operator="equal">
      <formula>"FINANCE"</formula>
    </cfRule>
    <cfRule type="cellIs" dxfId="24234" priority="204" operator="equal">
      <formula>"ADMIN"</formula>
    </cfRule>
    <cfRule type="cellIs" dxfId="24233" priority="205" operator="equal">
      <formula>"ENG'G"</formula>
    </cfRule>
    <cfRule type="cellIs" dxfId="24232" priority="206" operator="equal">
      <formula>"BAC"</formula>
    </cfRule>
    <cfRule type="cellIs" dxfId="24231" priority="207" operator="equal">
      <formula>"BAC"</formula>
    </cfRule>
    <cfRule type="cellIs" dxfId="24230" priority="208" operator="equal">
      <formula>"OMS"</formula>
    </cfRule>
    <cfRule type="cellIs" dxfId="24229" priority="209" operator="equal">
      <formula>"BAC"</formula>
    </cfRule>
    <cfRule type="cellIs" dxfId="24228" priority="210" operator="equal">
      <formula>"OMS"</formula>
    </cfRule>
    <cfRule type="cellIs" dxfId="24227" priority="211" operator="equal">
      <formula>"BAC"</formula>
    </cfRule>
    <cfRule type="cellIs" dxfId="24226" priority="212" operator="equal">
      <formula>"OMS"</formula>
    </cfRule>
  </conditionalFormatting>
  <conditionalFormatting sqref="F46">
    <cfRule type="cellIs" dxfId="24225" priority="117" operator="equal">
      <formula>"MME"</formula>
    </cfRule>
    <cfRule type="cellIs" dxfId="24224" priority="118" operator="equal">
      <formula>"VMM"</formula>
    </cfRule>
    <cfRule type="cellIs" dxfId="24223" priority="119" operator="equal">
      <formula>"VEP"</formula>
    </cfRule>
    <cfRule type="cellIs" dxfId="24222" priority="120" operator="equal">
      <formula>"LFCP"</formula>
    </cfRule>
    <cfRule type="cellIs" dxfId="24221" priority="121" operator="equal">
      <formula>"BPB"</formula>
    </cfRule>
  </conditionalFormatting>
  <conditionalFormatting sqref="F9">
    <cfRule type="cellIs" dxfId="24220" priority="107" operator="equal">
      <formula>"MME"</formula>
    </cfRule>
    <cfRule type="cellIs" dxfId="24219" priority="108" operator="equal">
      <formula>"VMM"</formula>
    </cfRule>
    <cfRule type="cellIs" dxfId="24218" priority="109" operator="equal">
      <formula>"VEP"</formula>
    </cfRule>
    <cfRule type="cellIs" dxfId="24217" priority="110" operator="equal">
      <formula>"LFCP"</formula>
    </cfRule>
    <cfRule type="cellIs" dxfId="24216" priority="111" operator="equal">
      <formula>"BPB"</formula>
    </cfRule>
  </conditionalFormatting>
  <conditionalFormatting sqref="F11">
    <cfRule type="cellIs" dxfId="24215" priority="102" operator="equal">
      <formula>"MME"</formula>
    </cfRule>
    <cfRule type="cellIs" dxfId="24214" priority="103" operator="equal">
      <formula>"VMM"</formula>
    </cfRule>
    <cfRule type="cellIs" dxfId="24213" priority="104" operator="equal">
      <formula>"VEP"</formula>
    </cfRule>
    <cfRule type="cellIs" dxfId="24212" priority="105" operator="equal">
      <formula>"LFCP"</formula>
    </cfRule>
    <cfRule type="cellIs" dxfId="24211" priority="106" operator="equal">
      <formula>"BPB"</formula>
    </cfRule>
  </conditionalFormatting>
  <conditionalFormatting sqref="F15">
    <cfRule type="cellIs" dxfId="24210" priority="97" operator="equal">
      <formula>"MME"</formula>
    </cfRule>
    <cfRule type="cellIs" dxfId="24209" priority="98" operator="equal">
      <formula>"VMM"</formula>
    </cfRule>
    <cfRule type="cellIs" dxfId="24208" priority="99" operator="equal">
      <formula>"VEP"</formula>
    </cfRule>
    <cfRule type="cellIs" dxfId="24207" priority="100" operator="equal">
      <formula>"LFCP"</formula>
    </cfRule>
    <cfRule type="cellIs" dxfId="24206" priority="101" operator="equal">
      <formula>"BPB"</formula>
    </cfRule>
  </conditionalFormatting>
  <conditionalFormatting sqref="F16">
    <cfRule type="cellIs" dxfId="24205" priority="92" operator="equal">
      <formula>"MME"</formula>
    </cfRule>
    <cfRule type="cellIs" dxfId="24204" priority="93" operator="equal">
      <formula>"VMM"</formula>
    </cfRule>
    <cfRule type="cellIs" dxfId="24203" priority="94" operator="equal">
      <formula>"VEP"</formula>
    </cfRule>
    <cfRule type="cellIs" dxfId="24202" priority="95" operator="equal">
      <formula>"LFCP"</formula>
    </cfRule>
    <cfRule type="cellIs" dxfId="24201" priority="96" operator="equal">
      <formula>"BPB"</formula>
    </cfRule>
  </conditionalFormatting>
  <conditionalFormatting sqref="F18">
    <cfRule type="cellIs" dxfId="24200" priority="87" operator="equal">
      <formula>"MME"</formula>
    </cfRule>
    <cfRule type="cellIs" dxfId="24199" priority="88" operator="equal">
      <formula>"VMM"</formula>
    </cfRule>
    <cfRule type="cellIs" dxfId="24198" priority="89" operator="equal">
      <formula>"VEP"</formula>
    </cfRule>
    <cfRule type="cellIs" dxfId="24197" priority="90" operator="equal">
      <formula>"LFCP"</formula>
    </cfRule>
    <cfRule type="cellIs" dxfId="24196" priority="91" operator="equal">
      <formula>"BPB"</formula>
    </cfRule>
  </conditionalFormatting>
  <conditionalFormatting sqref="F19">
    <cfRule type="cellIs" dxfId="24195" priority="82" operator="equal">
      <formula>"MME"</formula>
    </cfRule>
    <cfRule type="cellIs" dxfId="24194" priority="83" operator="equal">
      <formula>"VMM"</formula>
    </cfRule>
    <cfRule type="cellIs" dxfId="24193" priority="84" operator="equal">
      <formula>"VEP"</formula>
    </cfRule>
    <cfRule type="cellIs" dxfId="24192" priority="85" operator="equal">
      <formula>"LFCP"</formula>
    </cfRule>
    <cfRule type="cellIs" dxfId="24191" priority="86" operator="equal">
      <formula>"BPB"</formula>
    </cfRule>
  </conditionalFormatting>
  <conditionalFormatting sqref="F20:F21">
    <cfRule type="cellIs" dxfId="24190" priority="77" operator="equal">
      <formula>"MME"</formula>
    </cfRule>
    <cfRule type="cellIs" dxfId="24189" priority="78" operator="equal">
      <formula>"VMM"</formula>
    </cfRule>
    <cfRule type="cellIs" dxfId="24188" priority="79" operator="equal">
      <formula>"VEP"</formula>
    </cfRule>
    <cfRule type="cellIs" dxfId="24187" priority="80" operator="equal">
      <formula>"LFCP"</formula>
    </cfRule>
    <cfRule type="cellIs" dxfId="24186" priority="81" operator="equal">
      <formula>"BPB"</formula>
    </cfRule>
  </conditionalFormatting>
  <conditionalFormatting sqref="F22:F24">
    <cfRule type="cellIs" dxfId="24185" priority="72" operator="equal">
      <formula>"MME"</formula>
    </cfRule>
    <cfRule type="cellIs" dxfId="24184" priority="73" operator="equal">
      <formula>"VMM"</formula>
    </cfRule>
    <cfRule type="cellIs" dxfId="24183" priority="74" operator="equal">
      <formula>"VEP"</formula>
    </cfRule>
    <cfRule type="cellIs" dxfId="24182" priority="75" operator="equal">
      <formula>"LFCP"</formula>
    </cfRule>
    <cfRule type="cellIs" dxfId="24181" priority="76" operator="equal">
      <formula>"BPB"</formula>
    </cfRule>
  </conditionalFormatting>
  <conditionalFormatting sqref="F25:F27">
    <cfRule type="cellIs" dxfId="24180" priority="67" operator="equal">
      <formula>"MME"</formula>
    </cfRule>
    <cfRule type="cellIs" dxfId="24179" priority="68" operator="equal">
      <formula>"VMM"</formula>
    </cfRule>
    <cfRule type="cellIs" dxfId="24178" priority="69" operator="equal">
      <formula>"VEP"</formula>
    </cfRule>
    <cfRule type="cellIs" dxfId="24177" priority="70" operator="equal">
      <formula>"LFCP"</formula>
    </cfRule>
    <cfRule type="cellIs" dxfId="24176" priority="71" operator="equal">
      <formula>"BPB"</formula>
    </cfRule>
  </conditionalFormatting>
  <conditionalFormatting sqref="D28">
    <cfRule type="cellIs" dxfId="24175" priority="56" operator="equal">
      <formula>"CATNES"</formula>
    </cfRule>
    <cfRule type="cellIs" dxfId="24174" priority="57" operator="equal">
      <formula>"FINANCE"</formula>
    </cfRule>
    <cfRule type="cellIs" dxfId="24173" priority="58" operator="equal">
      <formula>"ADMIN"</formula>
    </cfRule>
    <cfRule type="cellIs" dxfId="24172" priority="59" operator="equal">
      <formula>"ENG'G"</formula>
    </cfRule>
    <cfRule type="cellIs" dxfId="24171" priority="60" operator="equal">
      <formula>"BAC"</formula>
    </cfRule>
    <cfRule type="cellIs" dxfId="24170" priority="61" operator="equal">
      <formula>"BAC"</formula>
    </cfRule>
    <cfRule type="cellIs" dxfId="24169" priority="62" operator="equal">
      <formula>"OMS"</formula>
    </cfRule>
    <cfRule type="cellIs" dxfId="24168" priority="63" operator="equal">
      <formula>"BAC"</formula>
    </cfRule>
    <cfRule type="cellIs" dxfId="24167" priority="64" operator="equal">
      <formula>"OMS"</formula>
    </cfRule>
    <cfRule type="cellIs" dxfId="24166" priority="65" operator="equal">
      <formula>"BAC"</formula>
    </cfRule>
    <cfRule type="cellIs" dxfId="24165" priority="66" operator="equal">
      <formula>"OMS"</formula>
    </cfRule>
  </conditionalFormatting>
  <conditionalFormatting sqref="F45">
    <cfRule type="cellIs" dxfId="24164" priority="6" operator="equal">
      <formula>"MME"</formula>
    </cfRule>
    <cfRule type="cellIs" dxfId="24163" priority="7" operator="equal">
      <formula>"VMM"</formula>
    </cfRule>
    <cfRule type="cellIs" dxfId="24162" priority="8" operator="equal">
      <formula>"VEP"</formula>
    </cfRule>
    <cfRule type="cellIs" dxfId="24161" priority="9" operator="equal">
      <formula>"LFCP"</formula>
    </cfRule>
    <cfRule type="cellIs" dxfId="24160" priority="10" operator="equal">
      <formula>"BPB"</formula>
    </cfRule>
  </conditionalFormatting>
  <conditionalFormatting sqref="F28:F30">
    <cfRule type="cellIs" dxfId="24159" priority="46" operator="equal">
      <formula>"MME"</formula>
    </cfRule>
    <cfRule type="cellIs" dxfId="24158" priority="47" operator="equal">
      <formula>"VMM"</formula>
    </cfRule>
    <cfRule type="cellIs" dxfId="24157" priority="48" operator="equal">
      <formula>"VEP"</formula>
    </cfRule>
    <cfRule type="cellIs" dxfId="24156" priority="49" operator="equal">
      <formula>"LFCP"</formula>
    </cfRule>
    <cfRule type="cellIs" dxfId="24155" priority="50" operator="equal">
      <formula>"BPB"</formula>
    </cfRule>
  </conditionalFormatting>
  <conditionalFormatting sqref="F31:F33">
    <cfRule type="cellIs" dxfId="24154" priority="41" operator="equal">
      <formula>"MME"</formula>
    </cfRule>
    <cfRule type="cellIs" dxfId="24153" priority="42" operator="equal">
      <formula>"VMM"</formula>
    </cfRule>
    <cfRule type="cellIs" dxfId="24152" priority="43" operator="equal">
      <formula>"VEP"</formula>
    </cfRule>
    <cfRule type="cellIs" dxfId="24151" priority="44" operator="equal">
      <formula>"LFCP"</formula>
    </cfRule>
    <cfRule type="cellIs" dxfId="24150" priority="45" operator="equal">
      <formula>"BPB"</formula>
    </cfRule>
  </conditionalFormatting>
  <conditionalFormatting sqref="F34:F36">
    <cfRule type="cellIs" dxfId="24149" priority="36" operator="equal">
      <formula>"MME"</formula>
    </cfRule>
    <cfRule type="cellIs" dxfId="24148" priority="37" operator="equal">
      <formula>"VMM"</formula>
    </cfRule>
    <cfRule type="cellIs" dxfId="24147" priority="38" operator="equal">
      <formula>"VEP"</formula>
    </cfRule>
    <cfRule type="cellIs" dxfId="24146" priority="39" operator="equal">
      <formula>"LFCP"</formula>
    </cfRule>
    <cfRule type="cellIs" dxfId="24145" priority="40" operator="equal">
      <formula>"BPB"</formula>
    </cfRule>
  </conditionalFormatting>
  <conditionalFormatting sqref="F37:F39">
    <cfRule type="cellIs" dxfId="24144" priority="31" operator="equal">
      <formula>"MME"</formula>
    </cfRule>
    <cfRule type="cellIs" dxfId="24143" priority="32" operator="equal">
      <formula>"VMM"</formula>
    </cfRule>
    <cfRule type="cellIs" dxfId="24142" priority="33" operator="equal">
      <formula>"VEP"</formula>
    </cfRule>
    <cfRule type="cellIs" dxfId="24141" priority="34" operator="equal">
      <formula>"LFCP"</formula>
    </cfRule>
    <cfRule type="cellIs" dxfId="24140" priority="35" operator="equal">
      <formula>"BPB"</formula>
    </cfRule>
  </conditionalFormatting>
  <conditionalFormatting sqref="F40:F41">
    <cfRule type="cellIs" dxfId="24139" priority="26" operator="equal">
      <formula>"MME"</formula>
    </cfRule>
    <cfRule type="cellIs" dxfId="24138" priority="27" operator="equal">
      <formula>"VMM"</formula>
    </cfRule>
    <cfRule type="cellIs" dxfId="24137" priority="28" operator="equal">
      <formula>"VEP"</formula>
    </cfRule>
    <cfRule type="cellIs" dxfId="24136" priority="29" operator="equal">
      <formula>"LFCP"</formula>
    </cfRule>
    <cfRule type="cellIs" dxfId="24135" priority="30" operator="equal">
      <formula>"BPB"</formula>
    </cfRule>
  </conditionalFormatting>
  <conditionalFormatting sqref="F43">
    <cfRule type="cellIs" dxfId="24134" priority="21" operator="equal">
      <formula>"MME"</formula>
    </cfRule>
    <cfRule type="cellIs" dxfId="24133" priority="22" operator="equal">
      <formula>"VMM"</formula>
    </cfRule>
    <cfRule type="cellIs" dxfId="24132" priority="23" operator="equal">
      <formula>"VEP"</formula>
    </cfRule>
    <cfRule type="cellIs" dxfId="24131" priority="24" operator="equal">
      <formula>"LFCP"</formula>
    </cfRule>
    <cfRule type="cellIs" dxfId="24130" priority="25" operator="equal">
      <formula>"BPB"</formula>
    </cfRule>
  </conditionalFormatting>
  <conditionalFormatting sqref="F42">
    <cfRule type="cellIs" dxfId="24129" priority="16" operator="equal">
      <formula>"MME"</formula>
    </cfRule>
    <cfRule type="cellIs" dxfId="24128" priority="17" operator="equal">
      <formula>"VMM"</formula>
    </cfRule>
    <cfRule type="cellIs" dxfId="24127" priority="18" operator="equal">
      <formula>"VEP"</formula>
    </cfRule>
    <cfRule type="cellIs" dxfId="24126" priority="19" operator="equal">
      <formula>"LFCP"</formula>
    </cfRule>
    <cfRule type="cellIs" dxfId="24125" priority="20" operator="equal">
      <formula>"BPB"</formula>
    </cfRule>
  </conditionalFormatting>
  <conditionalFormatting sqref="F44">
    <cfRule type="cellIs" dxfId="24124" priority="11" operator="equal">
      <formula>"MME"</formula>
    </cfRule>
    <cfRule type="cellIs" dxfId="24123" priority="12" operator="equal">
      <formula>"VMM"</formula>
    </cfRule>
    <cfRule type="cellIs" dxfId="24122" priority="13" operator="equal">
      <formula>"VEP"</formula>
    </cfRule>
    <cfRule type="cellIs" dxfId="24121" priority="14" operator="equal">
      <formula>"LFCP"</formula>
    </cfRule>
    <cfRule type="cellIs" dxfId="24120" priority="15" operator="equal">
      <formula>"BPB"</formula>
    </cfRule>
  </conditionalFormatting>
  <conditionalFormatting sqref="F47">
    <cfRule type="cellIs" dxfId="24119" priority="1" operator="equal">
      <formula>"MME"</formula>
    </cfRule>
    <cfRule type="cellIs" dxfId="24118" priority="2" operator="equal">
      <formula>"VMM"</formula>
    </cfRule>
    <cfRule type="cellIs" dxfId="24117" priority="3" operator="equal">
      <formula>"VEP"</formula>
    </cfRule>
    <cfRule type="cellIs" dxfId="24116" priority="4" operator="equal">
      <formula>"LFCP"</formula>
    </cfRule>
    <cfRule type="cellIs" dxfId="2411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38"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3B8F11C-5D13-402D-83CA-385D217F8856}">
          <x14:formula1>
            <xm:f>DropdownLIST!$A$2:$A$7</xm:f>
          </x14:formula1>
          <xm:sqref>F7:F47</xm:sqref>
        </x14:dataValidation>
        <x14:dataValidation type="list" allowBlank="1" showInputMessage="1" showErrorMessage="1" xr:uid="{6BDD611B-4C1E-432F-8D5E-DF43D27D03B5}">
          <x14:formula1>
            <xm:f>DropdownLIST!$A$11:$A$17</xm:f>
          </x14:formula1>
          <xm:sqref>D7:D47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B99C-6285-4934-9EB3-72B3CB46F0C7}">
  <sheetPr codeName="Sheet32">
    <pageSetUpPr fitToPage="1"/>
  </sheetPr>
  <dimension ref="A1:J36"/>
  <sheetViews>
    <sheetView view="pageBreakPreview" zoomScale="130" zoomScaleNormal="115" zoomScaleSheetLayoutView="130" workbookViewId="0">
      <selection activeCell="J21" sqref="J21"/>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40"/>
    <col min="7" max="7" width="23.25" style="1" customWidth="1"/>
    <col min="8" max="16384" width="9" style="1"/>
  </cols>
  <sheetData>
    <row r="1" spans="1:9" ht="15.75" x14ac:dyDescent="0.2">
      <c r="A1" s="620" t="s">
        <v>0</v>
      </c>
      <c r="B1" s="620"/>
      <c r="C1" s="620"/>
      <c r="D1" s="620"/>
      <c r="E1" s="620"/>
      <c r="F1" s="620"/>
      <c r="G1" s="620"/>
    </row>
    <row r="2" spans="1:9" x14ac:dyDescent="0.2">
      <c r="A2" s="621">
        <v>45688</v>
      </c>
      <c r="B2" s="621"/>
      <c r="C2" s="621"/>
      <c r="D2" s="621"/>
      <c r="E2" s="621"/>
      <c r="F2" s="621"/>
      <c r="G2" s="621"/>
    </row>
    <row r="3" spans="1:9" x14ac:dyDescent="0.2">
      <c r="A3" s="622" t="str">
        <f>TEXT(A2,"DDDD")</f>
        <v>Friday</v>
      </c>
      <c r="B3" s="622"/>
      <c r="C3" s="622"/>
      <c r="D3" s="622"/>
      <c r="E3" s="622"/>
      <c r="F3" s="622"/>
      <c r="G3" s="622"/>
    </row>
    <row r="4" spans="1:9" x14ac:dyDescent="0.2">
      <c r="A4" s="6" t="s">
        <v>6</v>
      </c>
      <c r="B4" s="625" t="s">
        <v>1395</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57" x14ac:dyDescent="0.2">
      <c r="A7" s="54">
        <f>A2</f>
        <v>45688</v>
      </c>
      <c r="B7" s="55">
        <v>1</v>
      </c>
      <c r="C7" s="112" t="s">
        <v>1380</v>
      </c>
      <c r="D7" s="125"/>
      <c r="E7" s="134"/>
      <c r="F7" s="125"/>
      <c r="G7" s="112" t="s">
        <v>169</v>
      </c>
    </row>
    <row r="8" spans="1:9" s="57" customFormat="1" x14ac:dyDescent="0.2">
      <c r="A8" s="54">
        <f>A7</f>
        <v>45688</v>
      </c>
      <c r="B8" s="55">
        <f>B7+1</f>
        <v>2</v>
      </c>
      <c r="C8" s="112" t="s">
        <v>1381</v>
      </c>
      <c r="D8" s="125"/>
      <c r="E8" s="134"/>
      <c r="F8" s="125"/>
      <c r="G8" s="112" t="s">
        <v>169</v>
      </c>
    </row>
    <row r="9" spans="1:9" s="57" customFormat="1" ht="28.5" x14ac:dyDescent="0.2">
      <c r="A9" s="54">
        <f t="shared" ref="A9:A25" si="0">A8</f>
        <v>45688</v>
      </c>
      <c r="B9" s="55">
        <f t="shared" ref="B9:B25" si="1">B8+1</f>
        <v>3</v>
      </c>
      <c r="C9" s="112" t="s">
        <v>1371</v>
      </c>
      <c r="D9" s="125"/>
      <c r="E9" s="134"/>
      <c r="F9" s="125"/>
      <c r="G9" s="112"/>
    </row>
    <row r="10" spans="1:9" s="57" customFormat="1" x14ac:dyDescent="0.2">
      <c r="A10" s="54">
        <f t="shared" si="0"/>
        <v>45688</v>
      </c>
      <c r="B10" s="55">
        <f t="shared" si="1"/>
        <v>4</v>
      </c>
      <c r="C10" s="112" t="s">
        <v>1369</v>
      </c>
      <c r="D10" s="125"/>
      <c r="E10" s="134"/>
      <c r="F10" s="143"/>
      <c r="G10" s="112" t="s">
        <v>169</v>
      </c>
    </row>
    <row r="11" spans="1:9" s="57" customFormat="1" ht="28.5" x14ac:dyDescent="0.2">
      <c r="A11" s="54">
        <f t="shared" si="0"/>
        <v>45688</v>
      </c>
      <c r="B11" s="55">
        <f t="shared" si="1"/>
        <v>5</v>
      </c>
      <c r="C11" s="112" t="s">
        <v>1373</v>
      </c>
      <c r="D11" s="125"/>
      <c r="E11" s="134"/>
      <c r="F11" s="125" t="s">
        <v>17</v>
      </c>
      <c r="G11" s="112" t="s">
        <v>169</v>
      </c>
    </row>
    <row r="12" spans="1:9" s="57" customFormat="1" ht="28.5" x14ac:dyDescent="0.2">
      <c r="A12" s="54">
        <f t="shared" si="0"/>
        <v>45688</v>
      </c>
      <c r="B12" s="55">
        <f t="shared" si="1"/>
        <v>6</v>
      </c>
      <c r="C12" s="141" t="s">
        <v>1372</v>
      </c>
      <c r="D12" s="125"/>
      <c r="E12" s="134"/>
      <c r="F12" s="143"/>
      <c r="G12" s="112" t="s">
        <v>169</v>
      </c>
    </row>
    <row r="13" spans="1:9" s="57" customFormat="1" ht="28.5" x14ac:dyDescent="0.2">
      <c r="A13" s="54">
        <f t="shared" si="0"/>
        <v>45688</v>
      </c>
      <c r="B13" s="55">
        <f t="shared" si="1"/>
        <v>7</v>
      </c>
      <c r="C13" s="112" t="s">
        <v>1374</v>
      </c>
      <c r="D13" s="125"/>
      <c r="E13" s="134"/>
      <c r="F13" s="143" t="s">
        <v>17</v>
      </c>
      <c r="G13" s="112" t="s">
        <v>169</v>
      </c>
    </row>
    <row r="14" spans="1:9" s="57" customFormat="1" ht="28.5" x14ac:dyDescent="0.2">
      <c r="A14" s="54">
        <f t="shared" si="0"/>
        <v>45688</v>
      </c>
      <c r="B14" s="55">
        <f t="shared" si="1"/>
        <v>8</v>
      </c>
      <c r="C14" s="112" t="s">
        <v>1382</v>
      </c>
      <c r="D14" s="125"/>
      <c r="E14" s="134"/>
      <c r="F14" s="144"/>
      <c r="G14" s="112" t="s">
        <v>169</v>
      </c>
    </row>
    <row r="15" spans="1:9" s="57" customFormat="1" x14ac:dyDescent="0.2">
      <c r="A15" s="54">
        <f t="shared" si="0"/>
        <v>45688</v>
      </c>
      <c r="B15" s="55">
        <f t="shared" si="1"/>
        <v>9</v>
      </c>
      <c r="C15" s="141" t="s">
        <v>1383</v>
      </c>
      <c r="D15" s="125"/>
      <c r="E15" s="134"/>
      <c r="F15" s="143"/>
      <c r="G15" s="112" t="s">
        <v>169</v>
      </c>
    </row>
    <row r="16" spans="1:9" s="57" customFormat="1" ht="42.75" x14ac:dyDescent="0.2">
      <c r="A16" s="54">
        <f t="shared" si="0"/>
        <v>45688</v>
      </c>
      <c r="B16" s="55">
        <f t="shared" si="1"/>
        <v>10</v>
      </c>
      <c r="C16" s="141" t="s">
        <v>1384</v>
      </c>
      <c r="D16" s="125"/>
      <c r="E16" s="134"/>
      <c r="F16" s="125"/>
      <c r="G16" s="112" t="s">
        <v>1385</v>
      </c>
      <c r="I16" s="90"/>
    </row>
    <row r="17" spans="1:9" s="57" customFormat="1" ht="28.5" x14ac:dyDescent="0.2">
      <c r="A17" s="54">
        <f t="shared" si="0"/>
        <v>45688</v>
      </c>
      <c r="B17" s="55">
        <f t="shared" si="1"/>
        <v>11</v>
      </c>
      <c r="C17" s="141" t="s">
        <v>1386</v>
      </c>
      <c r="D17" s="125"/>
      <c r="E17" s="134"/>
      <c r="F17" s="125"/>
      <c r="G17" s="112" t="s">
        <v>169</v>
      </c>
      <c r="I17" s="90"/>
    </row>
    <row r="18" spans="1:9" s="57" customFormat="1" ht="42.75" x14ac:dyDescent="0.2">
      <c r="A18" s="54">
        <f t="shared" si="0"/>
        <v>45688</v>
      </c>
      <c r="B18" s="55">
        <f t="shared" si="1"/>
        <v>12</v>
      </c>
      <c r="C18" s="141" t="s">
        <v>1387</v>
      </c>
      <c r="D18" s="125"/>
      <c r="E18" s="134"/>
      <c r="F18" s="143"/>
      <c r="G18" s="112" t="s">
        <v>169</v>
      </c>
      <c r="I18" s="90"/>
    </row>
    <row r="19" spans="1:9" s="57" customFormat="1" ht="42.75" x14ac:dyDescent="0.2">
      <c r="A19" s="54">
        <f t="shared" si="0"/>
        <v>45688</v>
      </c>
      <c r="B19" s="55">
        <f t="shared" si="1"/>
        <v>13</v>
      </c>
      <c r="C19" s="141" t="s">
        <v>1388</v>
      </c>
      <c r="D19" s="125"/>
      <c r="E19" s="134"/>
      <c r="F19" s="143"/>
      <c r="G19" s="112" t="s">
        <v>169</v>
      </c>
      <c r="I19" s="90"/>
    </row>
    <row r="20" spans="1:9" s="57" customFormat="1" x14ac:dyDescent="0.2">
      <c r="A20" s="54">
        <f t="shared" si="0"/>
        <v>45688</v>
      </c>
      <c r="B20" s="55">
        <f t="shared" si="1"/>
        <v>14</v>
      </c>
      <c r="C20" s="141" t="s">
        <v>1389</v>
      </c>
      <c r="D20" s="125"/>
      <c r="E20" s="134"/>
      <c r="F20" s="125" t="s">
        <v>17</v>
      </c>
      <c r="G20" s="112" t="s">
        <v>169</v>
      </c>
      <c r="I20" s="115"/>
    </row>
    <row r="21" spans="1:9" s="57" customFormat="1" x14ac:dyDescent="0.2">
      <c r="A21" s="54">
        <f t="shared" si="0"/>
        <v>45688</v>
      </c>
      <c r="B21" s="55">
        <f t="shared" si="1"/>
        <v>15</v>
      </c>
      <c r="C21" s="141" t="s">
        <v>1390</v>
      </c>
      <c r="D21" s="125"/>
      <c r="E21" s="134"/>
      <c r="F21" s="145"/>
      <c r="G21" s="112" t="s">
        <v>169</v>
      </c>
      <c r="I21" s="90"/>
    </row>
    <row r="22" spans="1:9" s="57" customFormat="1" ht="57" x14ac:dyDescent="0.2">
      <c r="A22" s="54">
        <f t="shared" si="0"/>
        <v>45688</v>
      </c>
      <c r="B22" s="55">
        <f t="shared" si="1"/>
        <v>16</v>
      </c>
      <c r="C22" s="112" t="s">
        <v>1391</v>
      </c>
      <c r="D22" s="125"/>
      <c r="E22" s="134"/>
      <c r="F22" s="143"/>
      <c r="G22" s="112" t="s">
        <v>169</v>
      </c>
      <c r="I22" s="90"/>
    </row>
    <row r="23" spans="1:9" s="57" customFormat="1" ht="28.5" x14ac:dyDescent="0.2">
      <c r="A23" s="54">
        <f t="shared" si="0"/>
        <v>45688</v>
      </c>
      <c r="B23" s="55">
        <f t="shared" si="1"/>
        <v>17</v>
      </c>
      <c r="C23" s="112" t="s">
        <v>1392</v>
      </c>
      <c r="D23" s="125"/>
      <c r="E23" s="134"/>
      <c r="F23" s="143"/>
      <c r="G23" s="112" t="s">
        <v>169</v>
      </c>
      <c r="I23" s="90"/>
    </row>
    <row r="24" spans="1:9" s="57" customFormat="1" ht="57" x14ac:dyDescent="0.2">
      <c r="A24" s="54">
        <f t="shared" si="0"/>
        <v>45688</v>
      </c>
      <c r="B24" s="55">
        <f t="shared" si="1"/>
        <v>18</v>
      </c>
      <c r="C24" s="112" t="s">
        <v>1393</v>
      </c>
      <c r="D24" s="125"/>
      <c r="E24" s="134"/>
      <c r="F24" s="125"/>
      <c r="G24" s="112"/>
      <c r="I24" s="90"/>
    </row>
    <row r="25" spans="1:9" s="57" customFormat="1" x14ac:dyDescent="0.2">
      <c r="A25" s="54">
        <f t="shared" si="0"/>
        <v>45688</v>
      </c>
      <c r="B25" s="55">
        <f t="shared" si="1"/>
        <v>19</v>
      </c>
      <c r="C25" s="112" t="s">
        <v>1394</v>
      </c>
      <c r="D25" s="125"/>
      <c r="E25" s="134"/>
      <c r="F25" s="125"/>
      <c r="G25" s="112" t="s">
        <v>169</v>
      </c>
      <c r="I25" s="90"/>
    </row>
    <row r="26" spans="1:9" x14ac:dyDescent="0.2">
      <c r="A26" s="615" t="s">
        <v>7</v>
      </c>
      <c r="B26" s="615"/>
      <c r="C26" s="615"/>
      <c r="D26" s="615"/>
      <c r="E26" s="615"/>
      <c r="F26" s="615"/>
      <c r="G26" s="615"/>
    </row>
    <row r="28" spans="1:9" x14ac:dyDescent="0.2">
      <c r="A28" s="637" t="s">
        <v>365</v>
      </c>
      <c r="B28" s="637"/>
      <c r="C28" s="637"/>
      <c r="D28" s="637"/>
      <c r="E28" s="637"/>
      <c r="F28" s="637"/>
      <c r="G28" s="637"/>
    </row>
    <row r="29" spans="1:9" x14ac:dyDescent="0.2">
      <c r="F29" s="1"/>
      <c r="I29" s="140"/>
    </row>
    <row r="30" spans="1:9" x14ac:dyDescent="0.2">
      <c r="D30" s="626"/>
      <c r="E30" s="626"/>
      <c r="F30" s="626"/>
      <c r="H30" s="627"/>
      <c r="I30" s="627"/>
    </row>
    <row r="31" spans="1:9" x14ac:dyDescent="0.2">
      <c r="A31" s="6" t="s">
        <v>10</v>
      </c>
      <c r="B31" s="6"/>
      <c r="D31" s="622" t="s">
        <v>12</v>
      </c>
      <c r="E31" s="622"/>
      <c r="F31" s="622"/>
      <c r="G31" s="6" t="s">
        <v>14</v>
      </c>
    </row>
    <row r="32" spans="1:9" x14ac:dyDescent="0.2">
      <c r="A32" s="1" t="s">
        <v>11</v>
      </c>
      <c r="D32" s="638" t="s">
        <v>11</v>
      </c>
      <c r="E32" s="638"/>
      <c r="F32" s="638"/>
      <c r="G32" s="1" t="s">
        <v>15</v>
      </c>
    </row>
    <row r="34" spans="9:10" x14ac:dyDescent="0.2">
      <c r="I34" s="140"/>
    </row>
    <row r="35" spans="9:10" x14ac:dyDescent="0.2">
      <c r="I35" s="627"/>
      <c r="J35" s="627"/>
    </row>
    <row r="36" spans="9:10" x14ac:dyDescent="0.2">
      <c r="J36" s="6"/>
    </row>
  </sheetData>
  <mergeCells count="15">
    <mergeCell ref="A1:G1"/>
    <mergeCell ref="A2:G2"/>
    <mergeCell ref="A3:G3"/>
    <mergeCell ref="B4:G4"/>
    <mergeCell ref="A5:B6"/>
    <mergeCell ref="C5:E5"/>
    <mergeCell ref="F5:F6"/>
    <mergeCell ref="G5:G6"/>
    <mergeCell ref="I35:J35"/>
    <mergeCell ref="A26:G26"/>
    <mergeCell ref="A28:G28"/>
    <mergeCell ref="D30:F30"/>
    <mergeCell ref="H30:I30"/>
    <mergeCell ref="D31:F31"/>
    <mergeCell ref="D32:F32"/>
  </mergeCells>
  <conditionalFormatting sqref="D11">
    <cfRule type="cellIs" dxfId="24114" priority="208" operator="equal">
      <formula>"CATNES"</formula>
    </cfRule>
    <cfRule type="cellIs" dxfId="24113" priority="209" operator="equal">
      <formula>"FINANCE"</formula>
    </cfRule>
    <cfRule type="cellIs" dxfId="24112" priority="210" operator="equal">
      <formula>"ADMIN"</formula>
    </cfRule>
    <cfRule type="cellIs" dxfId="24111" priority="211" operator="equal">
      <formula>"ENG'G"</formula>
    </cfRule>
    <cfRule type="cellIs" dxfId="24110" priority="212" operator="equal">
      <formula>"BAC"</formula>
    </cfRule>
    <cfRule type="cellIs" dxfId="24109" priority="213" operator="equal">
      <formula>"BAC"</formula>
    </cfRule>
    <cfRule type="cellIs" dxfId="24108" priority="214" operator="equal">
      <formula>"OMS"</formula>
    </cfRule>
    <cfRule type="cellIs" dxfId="24107" priority="215" operator="equal">
      <formula>"BAC"</formula>
    </cfRule>
    <cfRule type="cellIs" dxfId="24106" priority="216" operator="equal">
      <formula>"OMS"</formula>
    </cfRule>
    <cfRule type="cellIs" dxfId="24105" priority="217" operator="equal">
      <formula>"BAC"</formula>
    </cfRule>
    <cfRule type="cellIs" dxfId="24104" priority="218" operator="equal">
      <formula>"OMS"</formula>
    </cfRule>
  </conditionalFormatting>
  <conditionalFormatting sqref="D13">
    <cfRule type="cellIs" dxfId="24103" priority="197" operator="equal">
      <formula>"CATNES"</formula>
    </cfRule>
    <cfRule type="cellIs" dxfId="24102" priority="198" operator="equal">
      <formula>"FINANCE"</formula>
    </cfRule>
    <cfRule type="cellIs" dxfId="24101" priority="199" operator="equal">
      <formula>"ADMIN"</formula>
    </cfRule>
    <cfRule type="cellIs" dxfId="24100" priority="200" operator="equal">
      <formula>"ENG'G"</formula>
    </cfRule>
    <cfRule type="cellIs" dxfId="24099" priority="201" operator="equal">
      <formula>"BAC"</formula>
    </cfRule>
    <cfRule type="cellIs" dxfId="24098" priority="202" operator="equal">
      <formula>"BAC"</formula>
    </cfRule>
    <cfRule type="cellIs" dxfId="24097" priority="203" operator="equal">
      <formula>"OMS"</formula>
    </cfRule>
    <cfRule type="cellIs" dxfId="24096" priority="204" operator="equal">
      <formula>"BAC"</formula>
    </cfRule>
    <cfRule type="cellIs" dxfId="24095" priority="205" operator="equal">
      <formula>"OMS"</formula>
    </cfRule>
    <cfRule type="cellIs" dxfId="24094" priority="206" operator="equal">
      <formula>"BAC"</formula>
    </cfRule>
    <cfRule type="cellIs" dxfId="24093" priority="207" operator="equal">
      <formula>"OMS"</formula>
    </cfRule>
  </conditionalFormatting>
  <conditionalFormatting sqref="D19">
    <cfRule type="cellIs" dxfId="24092" priority="186" operator="equal">
      <formula>"CATNES"</formula>
    </cfRule>
    <cfRule type="cellIs" dxfId="24091" priority="187" operator="equal">
      <formula>"FINANCE"</formula>
    </cfRule>
    <cfRule type="cellIs" dxfId="24090" priority="188" operator="equal">
      <formula>"ADMIN"</formula>
    </cfRule>
    <cfRule type="cellIs" dxfId="24089" priority="189" operator="equal">
      <formula>"ENG'G"</formula>
    </cfRule>
    <cfRule type="cellIs" dxfId="24088" priority="190" operator="equal">
      <formula>"BAC"</formula>
    </cfRule>
    <cfRule type="cellIs" dxfId="24087" priority="191" operator="equal">
      <formula>"BAC"</formula>
    </cfRule>
    <cfRule type="cellIs" dxfId="24086" priority="192" operator="equal">
      <formula>"OMS"</formula>
    </cfRule>
    <cfRule type="cellIs" dxfId="24085" priority="193" operator="equal">
      <formula>"BAC"</formula>
    </cfRule>
    <cfRule type="cellIs" dxfId="24084" priority="194" operator="equal">
      <formula>"OMS"</formula>
    </cfRule>
    <cfRule type="cellIs" dxfId="24083" priority="195" operator="equal">
      <formula>"BAC"</formula>
    </cfRule>
    <cfRule type="cellIs" dxfId="24082" priority="196" operator="equal">
      <formula>"OMS"</formula>
    </cfRule>
  </conditionalFormatting>
  <conditionalFormatting sqref="D23">
    <cfRule type="cellIs" dxfId="24081" priority="175" operator="equal">
      <formula>"CATNES"</formula>
    </cfRule>
    <cfRule type="cellIs" dxfId="24080" priority="176" operator="equal">
      <formula>"FINANCE"</formula>
    </cfRule>
    <cfRule type="cellIs" dxfId="24079" priority="177" operator="equal">
      <formula>"ADMIN"</formula>
    </cfRule>
    <cfRule type="cellIs" dxfId="24078" priority="178" operator="equal">
      <formula>"ENG'G"</formula>
    </cfRule>
    <cfRule type="cellIs" dxfId="24077" priority="179" operator="equal">
      <formula>"BAC"</formula>
    </cfRule>
    <cfRule type="cellIs" dxfId="24076" priority="180" operator="equal">
      <formula>"BAC"</formula>
    </cfRule>
    <cfRule type="cellIs" dxfId="24075" priority="181" operator="equal">
      <formula>"OMS"</formula>
    </cfRule>
    <cfRule type="cellIs" dxfId="24074" priority="182" operator="equal">
      <formula>"BAC"</formula>
    </cfRule>
    <cfRule type="cellIs" dxfId="24073" priority="183" operator="equal">
      <formula>"OMS"</formula>
    </cfRule>
    <cfRule type="cellIs" dxfId="24072" priority="184" operator="equal">
      <formula>"BAC"</formula>
    </cfRule>
    <cfRule type="cellIs" dxfId="24071" priority="185" operator="equal">
      <formula>"OMS"</formula>
    </cfRule>
  </conditionalFormatting>
  <conditionalFormatting sqref="D24">
    <cfRule type="cellIs" dxfId="24070" priority="164" operator="equal">
      <formula>"CATNES"</formula>
    </cfRule>
    <cfRule type="cellIs" dxfId="24069" priority="165" operator="equal">
      <formula>"FINANCE"</formula>
    </cfRule>
    <cfRule type="cellIs" dxfId="24068" priority="166" operator="equal">
      <formula>"ADMIN"</formula>
    </cfRule>
    <cfRule type="cellIs" dxfId="24067" priority="167" operator="equal">
      <formula>"ENG'G"</formula>
    </cfRule>
    <cfRule type="cellIs" dxfId="24066" priority="168" operator="equal">
      <formula>"BAC"</formula>
    </cfRule>
    <cfRule type="cellIs" dxfId="24065" priority="169" operator="equal">
      <formula>"BAC"</formula>
    </cfRule>
    <cfRule type="cellIs" dxfId="24064" priority="170" operator="equal">
      <formula>"OMS"</formula>
    </cfRule>
    <cfRule type="cellIs" dxfId="24063" priority="171" operator="equal">
      <formula>"BAC"</formula>
    </cfRule>
    <cfRule type="cellIs" dxfId="24062" priority="172" operator="equal">
      <formula>"OMS"</formula>
    </cfRule>
    <cfRule type="cellIs" dxfId="24061" priority="173" operator="equal">
      <formula>"BAC"</formula>
    </cfRule>
    <cfRule type="cellIs" dxfId="24060" priority="174" operator="equal">
      <formula>"OMS"</formula>
    </cfRule>
  </conditionalFormatting>
  <conditionalFormatting sqref="D7 D9 D15:D16">
    <cfRule type="cellIs" dxfId="24059" priority="224" operator="equal">
      <formula>"CATNES"</formula>
    </cfRule>
    <cfRule type="cellIs" dxfId="24058" priority="225" operator="equal">
      <formula>"FINANCE"</formula>
    </cfRule>
    <cfRule type="cellIs" dxfId="24057" priority="226" operator="equal">
      <formula>"ADMIN"</formula>
    </cfRule>
    <cfRule type="cellIs" dxfId="24056" priority="227" operator="equal">
      <formula>"ENG'G"</formula>
    </cfRule>
    <cfRule type="cellIs" dxfId="24055" priority="228" operator="equal">
      <formula>"BAC"</formula>
    </cfRule>
    <cfRule type="cellIs" dxfId="24054" priority="229" operator="equal">
      <formula>"BAC"</formula>
    </cfRule>
    <cfRule type="cellIs" dxfId="24053" priority="230" operator="equal">
      <formula>"OMS"</formula>
    </cfRule>
    <cfRule type="cellIs" dxfId="24052" priority="231" operator="equal">
      <formula>"BAC"</formula>
    </cfRule>
    <cfRule type="cellIs" dxfId="24051" priority="232" operator="equal">
      <formula>"OMS"</formula>
    </cfRule>
    <cfRule type="cellIs" dxfId="24050" priority="233" operator="equal">
      <formula>"BAC"</formula>
    </cfRule>
    <cfRule type="cellIs" dxfId="24049" priority="234" operator="equal">
      <formula>"OMS"</formula>
    </cfRule>
  </conditionalFormatting>
  <conditionalFormatting sqref="F7">
    <cfRule type="cellIs" dxfId="24048" priority="219" operator="equal">
      <formula>"MME"</formula>
    </cfRule>
    <cfRule type="cellIs" dxfId="24047" priority="220" operator="equal">
      <formula>"VMM"</formula>
    </cfRule>
    <cfRule type="cellIs" dxfId="24046" priority="221" operator="equal">
      <formula>"VEP"</formula>
    </cfRule>
    <cfRule type="cellIs" dxfId="24045" priority="222" operator="equal">
      <formula>"LFCP"</formula>
    </cfRule>
    <cfRule type="cellIs" dxfId="24044" priority="223" operator="equal">
      <formula>"BPB"</formula>
    </cfRule>
  </conditionalFormatting>
  <conditionalFormatting sqref="D25">
    <cfRule type="cellIs" dxfId="24043" priority="153" operator="equal">
      <formula>"CATNES"</formula>
    </cfRule>
    <cfRule type="cellIs" dxfId="24042" priority="154" operator="equal">
      <formula>"FINANCE"</formula>
    </cfRule>
    <cfRule type="cellIs" dxfId="24041" priority="155" operator="equal">
      <formula>"ADMIN"</formula>
    </cfRule>
    <cfRule type="cellIs" dxfId="24040" priority="156" operator="equal">
      <formula>"ENG'G"</formula>
    </cfRule>
    <cfRule type="cellIs" dxfId="24039" priority="157" operator="equal">
      <formula>"BAC"</formula>
    </cfRule>
    <cfRule type="cellIs" dxfId="24038" priority="158" operator="equal">
      <formula>"BAC"</formula>
    </cfRule>
    <cfRule type="cellIs" dxfId="24037" priority="159" operator="equal">
      <formula>"OMS"</formula>
    </cfRule>
    <cfRule type="cellIs" dxfId="24036" priority="160" operator="equal">
      <formula>"BAC"</formula>
    </cfRule>
    <cfRule type="cellIs" dxfId="24035" priority="161" operator="equal">
      <formula>"OMS"</formula>
    </cfRule>
    <cfRule type="cellIs" dxfId="24034" priority="162" operator="equal">
      <formula>"BAC"</formula>
    </cfRule>
    <cfRule type="cellIs" dxfId="24033" priority="163" operator="equal">
      <formula>"OMS"</formula>
    </cfRule>
  </conditionalFormatting>
  <conditionalFormatting sqref="D12">
    <cfRule type="cellIs" dxfId="24032" priority="142" operator="equal">
      <formula>"CATNES"</formula>
    </cfRule>
    <cfRule type="cellIs" dxfId="24031" priority="143" operator="equal">
      <formula>"FINANCE"</formula>
    </cfRule>
    <cfRule type="cellIs" dxfId="24030" priority="144" operator="equal">
      <formula>"ADMIN"</formula>
    </cfRule>
    <cfRule type="cellIs" dxfId="24029" priority="145" operator="equal">
      <formula>"ENG'G"</formula>
    </cfRule>
    <cfRule type="cellIs" dxfId="24028" priority="146" operator="equal">
      <formula>"BAC"</formula>
    </cfRule>
    <cfRule type="cellIs" dxfId="24027" priority="147" operator="equal">
      <formula>"BAC"</formula>
    </cfRule>
    <cfRule type="cellIs" dxfId="24026" priority="148" operator="equal">
      <formula>"OMS"</formula>
    </cfRule>
    <cfRule type="cellIs" dxfId="24025" priority="149" operator="equal">
      <formula>"BAC"</formula>
    </cfRule>
    <cfRule type="cellIs" dxfId="24024" priority="150" operator="equal">
      <formula>"OMS"</formula>
    </cfRule>
    <cfRule type="cellIs" dxfId="24023" priority="151" operator="equal">
      <formula>"BAC"</formula>
    </cfRule>
    <cfRule type="cellIs" dxfId="24022" priority="152" operator="equal">
      <formula>"OMS"</formula>
    </cfRule>
  </conditionalFormatting>
  <conditionalFormatting sqref="D8">
    <cfRule type="cellIs" dxfId="24021" priority="131" operator="equal">
      <formula>"CATNES"</formula>
    </cfRule>
    <cfRule type="cellIs" dxfId="24020" priority="132" operator="equal">
      <formula>"FINANCE"</formula>
    </cfRule>
    <cfRule type="cellIs" dxfId="24019" priority="133" operator="equal">
      <formula>"ADMIN"</formula>
    </cfRule>
    <cfRule type="cellIs" dxfId="24018" priority="134" operator="equal">
      <formula>"ENG'G"</formula>
    </cfRule>
    <cfRule type="cellIs" dxfId="24017" priority="135" operator="equal">
      <formula>"BAC"</formula>
    </cfRule>
    <cfRule type="cellIs" dxfId="24016" priority="136" operator="equal">
      <formula>"BAC"</formula>
    </cfRule>
    <cfRule type="cellIs" dxfId="24015" priority="137" operator="equal">
      <formula>"OMS"</formula>
    </cfRule>
    <cfRule type="cellIs" dxfId="24014" priority="138" operator="equal">
      <formula>"BAC"</formula>
    </cfRule>
    <cfRule type="cellIs" dxfId="24013" priority="139" operator="equal">
      <formula>"OMS"</formula>
    </cfRule>
    <cfRule type="cellIs" dxfId="24012" priority="140" operator="equal">
      <formula>"BAC"</formula>
    </cfRule>
    <cfRule type="cellIs" dxfId="24011" priority="141" operator="equal">
      <formula>"OMS"</formula>
    </cfRule>
  </conditionalFormatting>
  <conditionalFormatting sqref="D10">
    <cfRule type="cellIs" dxfId="24010" priority="120" operator="equal">
      <formula>"CATNES"</formula>
    </cfRule>
    <cfRule type="cellIs" dxfId="24009" priority="121" operator="equal">
      <formula>"FINANCE"</formula>
    </cfRule>
    <cfRule type="cellIs" dxfId="24008" priority="122" operator="equal">
      <formula>"ADMIN"</formula>
    </cfRule>
    <cfRule type="cellIs" dxfId="24007" priority="123" operator="equal">
      <formula>"ENG'G"</formula>
    </cfRule>
    <cfRule type="cellIs" dxfId="24006" priority="124" operator="equal">
      <formula>"BAC"</formula>
    </cfRule>
    <cfRule type="cellIs" dxfId="24005" priority="125" operator="equal">
      <formula>"BAC"</formula>
    </cfRule>
    <cfRule type="cellIs" dxfId="24004" priority="126" operator="equal">
      <formula>"OMS"</formula>
    </cfRule>
    <cfRule type="cellIs" dxfId="24003" priority="127" operator="equal">
      <formula>"BAC"</formula>
    </cfRule>
    <cfRule type="cellIs" dxfId="24002" priority="128" operator="equal">
      <formula>"OMS"</formula>
    </cfRule>
    <cfRule type="cellIs" dxfId="24001" priority="129" operator="equal">
      <formula>"BAC"</formula>
    </cfRule>
    <cfRule type="cellIs" dxfId="24000" priority="130" operator="equal">
      <formula>"OMS"</formula>
    </cfRule>
  </conditionalFormatting>
  <conditionalFormatting sqref="D17:D18">
    <cfRule type="cellIs" dxfId="23999" priority="109" operator="equal">
      <formula>"CATNES"</formula>
    </cfRule>
    <cfRule type="cellIs" dxfId="23998" priority="110" operator="equal">
      <formula>"FINANCE"</formula>
    </cfRule>
    <cfRule type="cellIs" dxfId="23997" priority="111" operator="equal">
      <formula>"ADMIN"</formula>
    </cfRule>
    <cfRule type="cellIs" dxfId="23996" priority="112" operator="equal">
      <formula>"ENG'G"</formula>
    </cfRule>
    <cfRule type="cellIs" dxfId="23995" priority="113" operator="equal">
      <formula>"BAC"</formula>
    </cfRule>
    <cfRule type="cellIs" dxfId="23994" priority="114" operator="equal">
      <formula>"BAC"</formula>
    </cfRule>
    <cfRule type="cellIs" dxfId="23993" priority="115" operator="equal">
      <formula>"OMS"</formula>
    </cfRule>
    <cfRule type="cellIs" dxfId="23992" priority="116" operator="equal">
      <formula>"BAC"</formula>
    </cfRule>
    <cfRule type="cellIs" dxfId="23991" priority="117" operator="equal">
      <formula>"OMS"</formula>
    </cfRule>
    <cfRule type="cellIs" dxfId="23990" priority="118" operator="equal">
      <formula>"BAC"</formula>
    </cfRule>
    <cfRule type="cellIs" dxfId="23989" priority="119" operator="equal">
      <formula>"OMS"</formula>
    </cfRule>
  </conditionalFormatting>
  <conditionalFormatting sqref="D14">
    <cfRule type="cellIs" dxfId="23988" priority="98" operator="equal">
      <formula>"CATNES"</formula>
    </cfRule>
    <cfRule type="cellIs" dxfId="23987" priority="99" operator="equal">
      <formula>"FINANCE"</formula>
    </cfRule>
    <cfRule type="cellIs" dxfId="23986" priority="100" operator="equal">
      <formula>"ADMIN"</formula>
    </cfRule>
    <cfRule type="cellIs" dxfId="23985" priority="101" operator="equal">
      <formula>"ENG'G"</formula>
    </cfRule>
    <cfRule type="cellIs" dxfId="23984" priority="102" operator="equal">
      <formula>"BAC"</formula>
    </cfRule>
    <cfRule type="cellIs" dxfId="23983" priority="103" operator="equal">
      <formula>"BAC"</formula>
    </cfRule>
    <cfRule type="cellIs" dxfId="23982" priority="104" operator="equal">
      <formula>"OMS"</formula>
    </cfRule>
    <cfRule type="cellIs" dxfId="23981" priority="105" operator="equal">
      <formula>"BAC"</formula>
    </cfRule>
    <cfRule type="cellIs" dxfId="23980" priority="106" operator="equal">
      <formula>"OMS"</formula>
    </cfRule>
    <cfRule type="cellIs" dxfId="23979" priority="107" operator="equal">
      <formula>"BAC"</formula>
    </cfRule>
    <cfRule type="cellIs" dxfId="23978" priority="108" operator="equal">
      <formula>"OMS"</formula>
    </cfRule>
  </conditionalFormatting>
  <conditionalFormatting sqref="F12">
    <cfRule type="cellIs" dxfId="23977" priority="93" operator="equal">
      <formula>"MME"</formula>
    </cfRule>
    <cfRule type="cellIs" dxfId="23976" priority="94" operator="equal">
      <formula>"VMM"</formula>
    </cfRule>
    <cfRule type="cellIs" dxfId="23975" priority="95" operator="equal">
      <formula>"VEP"</formula>
    </cfRule>
    <cfRule type="cellIs" dxfId="23974" priority="96" operator="equal">
      <formula>"LFCP"</formula>
    </cfRule>
    <cfRule type="cellIs" dxfId="23973" priority="97" operator="equal">
      <formula>"BPB"</formula>
    </cfRule>
  </conditionalFormatting>
  <conditionalFormatting sqref="F14">
    <cfRule type="cellIs" dxfId="23972" priority="73" operator="equal">
      <formula>"MME"</formula>
    </cfRule>
    <cfRule type="cellIs" dxfId="23971" priority="74" operator="equal">
      <formula>"VMM"</formula>
    </cfRule>
    <cfRule type="cellIs" dxfId="23970" priority="75" operator="equal">
      <formula>"VEP"</formula>
    </cfRule>
    <cfRule type="cellIs" dxfId="23969" priority="76" operator="equal">
      <formula>"LFCP"</formula>
    </cfRule>
    <cfRule type="cellIs" dxfId="23968" priority="77" operator="equal">
      <formula>"BPB"</formula>
    </cfRule>
  </conditionalFormatting>
  <conditionalFormatting sqref="F8">
    <cfRule type="cellIs" dxfId="23967" priority="88" operator="equal">
      <formula>"MME"</formula>
    </cfRule>
    <cfRule type="cellIs" dxfId="23966" priority="89" operator="equal">
      <formula>"VMM"</formula>
    </cfRule>
    <cfRule type="cellIs" dxfId="23965" priority="90" operator="equal">
      <formula>"VEP"</formula>
    </cfRule>
    <cfRule type="cellIs" dxfId="23964" priority="91" operator="equal">
      <formula>"LFCP"</formula>
    </cfRule>
    <cfRule type="cellIs" dxfId="23963" priority="92" operator="equal">
      <formula>"BPB"</formula>
    </cfRule>
  </conditionalFormatting>
  <conditionalFormatting sqref="F10">
    <cfRule type="cellIs" dxfId="23962" priority="83" operator="equal">
      <formula>"MME"</formula>
    </cfRule>
    <cfRule type="cellIs" dxfId="23961" priority="84" operator="equal">
      <formula>"VMM"</formula>
    </cfRule>
    <cfRule type="cellIs" dxfId="23960" priority="85" operator="equal">
      <formula>"VEP"</formula>
    </cfRule>
    <cfRule type="cellIs" dxfId="23959" priority="86" operator="equal">
      <formula>"LFCP"</formula>
    </cfRule>
    <cfRule type="cellIs" dxfId="23958" priority="87" operator="equal">
      <formula>"BPB"</formula>
    </cfRule>
  </conditionalFormatting>
  <conditionalFormatting sqref="F13">
    <cfRule type="cellIs" dxfId="23957" priority="78" operator="equal">
      <formula>"MME"</formula>
    </cfRule>
    <cfRule type="cellIs" dxfId="23956" priority="79" operator="equal">
      <formula>"VMM"</formula>
    </cfRule>
    <cfRule type="cellIs" dxfId="23955" priority="80" operator="equal">
      <formula>"VEP"</formula>
    </cfRule>
    <cfRule type="cellIs" dxfId="23954" priority="81" operator="equal">
      <formula>"LFCP"</formula>
    </cfRule>
    <cfRule type="cellIs" dxfId="23953" priority="82" operator="equal">
      <formula>"BPB"</formula>
    </cfRule>
  </conditionalFormatting>
  <conditionalFormatting sqref="F17">
    <cfRule type="cellIs" dxfId="23952" priority="68" operator="equal">
      <formula>"MME"</formula>
    </cfRule>
    <cfRule type="cellIs" dxfId="23951" priority="69" operator="equal">
      <formula>"VMM"</formula>
    </cfRule>
    <cfRule type="cellIs" dxfId="23950" priority="70" operator="equal">
      <formula>"VEP"</formula>
    </cfRule>
    <cfRule type="cellIs" dxfId="23949" priority="71" operator="equal">
      <formula>"LFCP"</formula>
    </cfRule>
    <cfRule type="cellIs" dxfId="23948" priority="72" operator="equal">
      <formula>"BPB"</formula>
    </cfRule>
  </conditionalFormatting>
  <conditionalFormatting sqref="D20">
    <cfRule type="cellIs" dxfId="23947" priority="57" operator="equal">
      <formula>"CATNES"</formula>
    </cfRule>
    <cfRule type="cellIs" dxfId="23946" priority="58" operator="equal">
      <formula>"FINANCE"</formula>
    </cfRule>
    <cfRule type="cellIs" dxfId="23945" priority="59" operator="equal">
      <formula>"ADMIN"</formula>
    </cfRule>
    <cfRule type="cellIs" dxfId="23944" priority="60" operator="equal">
      <formula>"ENG'G"</formula>
    </cfRule>
    <cfRule type="cellIs" dxfId="23943" priority="61" operator="equal">
      <formula>"BAC"</formula>
    </cfRule>
    <cfRule type="cellIs" dxfId="23942" priority="62" operator="equal">
      <formula>"BAC"</formula>
    </cfRule>
    <cfRule type="cellIs" dxfId="23941" priority="63" operator="equal">
      <formula>"OMS"</formula>
    </cfRule>
    <cfRule type="cellIs" dxfId="23940" priority="64" operator="equal">
      <formula>"BAC"</formula>
    </cfRule>
    <cfRule type="cellIs" dxfId="23939" priority="65" operator="equal">
      <formula>"OMS"</formula>
    </cfRule>
    <cfRule type="cellIs" dxfId="23938" priority="66" operator="equal">
      <formula>"BAC"</formula>
    </cfRule>
    <cfRule type="cellIs" dxfId="23937" priority="67" operator="equal">
      <formula>"OMS"</formula>
    </cfRule>
  </conditionalFormatting>
  <conditionalFormatting sqref="D21:D22">
    <cfRule type="cellIs" dxfId="23936" priority="46" operator="equal">
      <formula>"CATNES"</formula>
    </cfRule>
    <cfRule type="cellIs" dxfId="23935" priority="47" operator="equal">
      <formula>"FINANCE"</formula>
    </cfRule>
    <cfRule type="cellIs" dxfId="23934" priority="48" operator="equal">
      <formula>"ADMIN"</formula>
    </cfRule>
    <cfRule type="cellIs" dxfId="23933" priority="49" operator="equal">
      <formula>"ENG'G"</formula>
    </cfRule>
    <cfRule type="cellIs" dxfId="23932" priority="50" operator="equal">
      <formula>"BAC"</formula>
    </cfRule>
    <cfRule type="cellIs" dxfId="23931" priority="51" operator="equal">
      <formula>"BAC"</formula>
    </cfRule>
    <cfRule type="cellIs" dxfId="23930" priority="52" operator="equal">
      <formula>"OMS"</formula>
    </cfRule>
    <cfRule type="cellIs" dxfId="23929" priority="53" operator="equal">
      <formula>"BAC"</formula>
    </cfRule>
    <cfRule type="cellIs" dxfId="23928" priority="54" operator="equal">
      <formula>"OMS"</formula>
    </cfRule>
    <cfRule type="cellIs" dxfId="23927" priority="55" operator="equal">
      <formula>"BAC"</formula>
    </cfRule>
    <cfRule type="cellIs" dxfId="23926" priority="56" operator="equal">
      <formula>"OMS"</formula>
    </cfRule>
  </conditionalFormatting>
  <conditionalFormatting sqref="F9">
    <cfRule type="cellIs" dxfId="23925" priority="41" operator="equal">
      <formula>"MME"</formula>
    </cfRule>
    <cfRule type="cellIs" dxfId="23924" priority="42" operator="equal">
      <formula>"VMM"</formula>
    </cfRule>
    <cfRule type="cellIs" dxfId="23923" priority="43" operator="equal">
      <formula>"VEP"</formula>
    </cfRule>
    <cfRule type="cellIs" dxfId="23922" priority="44" operator="equal">
      <formula>"LFCP"</formula>
    </cfRule>
    <cfRule type="cellIs" dxfId="23921" priority="45" operator="equal">
      <formula>"BPB"</formula>
    </cfRule>
  </conditionalFormatting>
  <conditionalFormatting sqref="F11">
    <cfRule type="cellIs" dxfId="23920" priority="36" operator="equal">
      <formula>"MME"</formula>
    </cfRule>
    <cfRule type="cellIs" dxfId="23919" priority="37" operator="equal">
      <formula>"VMM"</formula>
    </cfRule>
    <cfRule type="cellIs" dxfId="23918" priority="38" operator="equal">
      <formula>"VEP"</formula>
    </cfRule>
    <cfRule type="cellIs" dxfId="23917" priority="39" operator="equal">
      <formula>"LFCP"</formula>
    </cfRule>
    <cfRule type="cellIs" dxfId="23916" priority="40" operator="equal">
      <formula>"BPB"</formula>
    </cfRule>
  </conditionalFormatting>
  <conditionalFormatting sqref="F15">
    <cfRule type="cellIs" dxfId="23915" priority="31" operator="equal">
      <formula>"MME"</formula>
    </cfRule>
    <cfRule type="cellIs" dxfId="23914" priority="32" operator="equal">
      <formula>"VMM"</formula>
    </cfRule>
    <cfRule type="cellIs" dxfId="23913" priority="33" operator="equal">
      <formula>"VEP"</formula>
    </cfRule>
    <cfRule type="cellIs" dxfId="23912" priority="34" operator="equal">
      <formula>"LFCP"</formula>
    </cfRule>
    <cfRule type="cellIs" dxfId="23911" priority="35" operator="equal">
      <formula>"BPB"</formula>
    </cfRule>
  </conditionalFormatting>
  <conditionalFormatting sqref="F16">
    <cfRule type="cellIs" dxfId="23910" priority="26" operator="equal">
      <formula>"MME"</formula>
    </cfRule>
    <cfRule type="cellIs" dxfId="23909" priority="27" operator="equal">
      <formula>"VMM"</formula>
    </cfRule>
    <cfRule type="cellIs" dxfId="23908" priority="28" operator="equal">
      <formula>"VEP"</formula>
    </cfRule>
    <cfRule type="cellIs" dxfId="23907" priority="29" operator="equal">
      <formula>"LFCP"</formula>
    </cfRule>
    <cfRule type="cellIs" dxfId="23906" priority="30" operator="equal">
      <formula>"BPB"</formula>
    </cfRule>
  </conditionalFormatting>
  <conditionalFormatting sqref="F18">
    <cfRule type="cellIs" dxfId="23905" priority="21" operator="equal">
      <formula>"MME"</formula>
    </cfRule>
    <cfRule type="cellIs" dxfId="23904" priority="22" operator="equal">
      <formula>"VMM"</formula>
    </cfRule>
    <cfRule type="cellIs" dxfId="23903" priority="23" operator="equal">
      <formula>"VEP"</formula>
    </cfRule>
    <cfRule type="cellIs" dxfId="23902" priority="24" operator="equal">
      <formula>"LFCP"</formula>
    </cfRule>
    <cfRule type="cellIs" dxfId="23901" priority="25" operator="equal">
      <formula>"BPB"</formula>
    </cfRule>
  </conditionalFormatting>
  <conditionalFormatting sqref="F19">
    <cfRule type="cellIs" dxfId="23900" priority="16" operator="equal">
      <formula>"MME"</formula>
    </cfRule>
    <cfRule type="cellIs" dxfId="23899" priority="17" operator="equal">
      <formula>"VMM"</formula>
    </cfRule>
    <cfRule type="cellIs" dxfId="23898" priority="18" operator="equal">
      <formula>"VEP"</formula>
    </cfRule>
    <cfRule type="cellIs" dxfId="23897" priority="19" operator="equal">
      <formula>"LFCP"</formula>
    </cfRule>
    <cfRule type="cellIs" dxfId="23896" priority="20" operator="equal">
      <formula>"BPB"</formula>
    </cfRule>
  </conditionalFormatting>
  <conditionalFormatting sqref="F20:F21">
    <cfRule type="cellIs" dxfId="23895" priority="11" operator="equal">
      <formula>"MME"</formula>
    </cfRule>
    <cfRule type="cellIs" dxfId="23894" priority="12" operator="equal">
      <formula>"VMM"</formula>
    </cfRule>
    <cfRule type="cellIs" dxfId="23893" priority="13" operator="equal">
      <formula>"VEP"</formula>
    </cfRule>
    <cfRule type="cellIs" dxfId="23892" priority="14" operator="equal">
      <formula>"LFCP"</formula>
    </cfRule>
    <cfRule type="cellIs" dxfId="23891" priority="15" operator="equal">
      <formula>"BPB"</formula>
    </cfRule>
  </conditionalFormatting>
  <conditionalFormatting sqref="F22:F24">
    <cfRule type="cellIs" dxfId="23890" priority="6" operator="equal">
      <formula>"MME"</formula>
    </cfRule>
    <cfRule type="cellIs" dxfId="23889" priority="7" operator="equal">
      <formula>"VMM"</formula>
    </cfRule>
    <cfRule type="cellIs" dxfId="23888" priority="8" operator="equal">
      <formula>"VEP"</formula>
    </cfRule>
    <cfRule type="cellIs" dxfId="23887" priority="9" operator="equal">
      <formula>"LFCP"</formula>
    </cfRule>
    <cfRule type="cellIs" dxfId="23886" priority="10" operator="equal">
      <formula>"BPB"</formula>
    </cfRule>
  </conditionalFormatting>
  <conditionalFormatting sqref="F25">
    <cfRule type="cellIs" dxfId="23885" priority="1" operator="equal">
      <formula>"MME"</formula>
    </cfRule>
    <cfRule type="cellIs" dxfId="23884" priority="2" operator="equal">
      <formula>"VMM"</formula>
    </cfRule>
    <cfRule type="cellIs" dxfId="23883" priority="3" operator="equal">
      <formula>"VEP"</formula>
    </cfRule>
    <cfRule type="cellIs" dxfId="23882" priority="4" operator="equal">
      <formula>"LFCP"</formula>
    </cfRule>
    <cfRule type="cellIs" dxfId="2388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6"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36ADF0C-FAD2-45CE-AEDA-D12B2C92FCA2}">
          <x14:formula1>
            <xm:f>'E:\2025\[INCOMING 2025-ELLA.xlsx]DropdownLIST'!#REF!</xm:f>
          </x14:formula1>
          <xm:sqref>F7:F25</xm:sqref>
        </x14:dataValidation>
        <x14:dataValidation type="list" allowBlank="1" showInputMessage="1" showErrorMessage="1" xr:uid="{D88B3A59-306B-46F0-B489-B42296A68A1B}">
          <x14:formula1>
            <xm:f>'E:\2025\[INCOMING 2025-ELLA.xlsx]DropdownLIST'!#REF!</xm:f>
          </x14:formula1>
          <xm:sqref>D7:D25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5255-106D-4095-A308-3EB0B8A3AD9D}">
  <sheetPr codeName="Sheet33">
    <pageSetUpPr fitToPage="1"/>
  </sheetPr>
  <dimension ref="A1:J61"/>
  <sheetViews>
    <sheetView view="pageBreakPreview" zoomScale="145" zoomScaleNormal="115" zoomScaleSheetLayoutView="145"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42"/>
    <col min="7" max="7" width="23.25" style="1" customWidth="1"/>
    <col min="8" max="16384" width="9" style="1"/>
  </cols>
  <sheetData>
    <row r="1" spans="1:9" ht="15.75" x14ac:dyDescent="0.2">
      <c r="A1" s="620" t="s">
        <v>0</v>
      </c>
      <c r="B1" s="620"/>
      <c r="C1" s="620"/>
      <c r="D1" s="620"/>
      <c r="E1" s="620"/>
      <c r="F1" s="620"/>
      <c r="G1" s="620"/>
    </row>
    <row r="2" spans="1:9" x14ac:dyDescent="0.2">
      <c r="A2" s="621">
        <v>45691</v>
      </c>
      <c r="B2" s="621"/>
      <c r="C2" s="621"/>
      <c r="D2" s="621"/>
      <c r="E2" s="621"/>
      <c r="F2" s="621"/>
      <c r="G2" s="621"/>
    </row>
    <row r="3" spans="1:9" x14ac:dyDescent="0.2">
      <c r="A3" s="622" t="str">
        <f>TEXT(A2,"DDDD")</f>
        <v>Monday</v>
      </c>
      <c r="B3" s="622"/>
      <c r="C3" s="622"/>
      <c r="D3" s="622"/>
      <c r="E3" s="622"/>
      <c r="F3" s="622"/>
      <c r="G3" s="622"/>
    </row>
    <row r="4" spans="1:9" x14ac:dyDescent="0.2">
      <c r="A4" s="214" t="s">
        <v>6</v>
      </c>
      <c r="B4" s="625" t="s">
        <v>1489</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215">
        <f>A2</f>
        <v>45691</v>
      </c>
      <c r="B7" s="55">
        <v>1</v>
      </c>
      <c r="C7" s="112" t="s">
        <v>1375</v>
      </c>
      <c r="D7" s="125" t="s">
        <v>108</v>
      </c>
      <c r="E7" s="134"/>
      <c r="F7" s="125" t="s">
        <v>18</v>
      </c>
      <c r="G7" s="112" t="s">
        <v>169</v>
      </c>
    </row>
    <row r="8" spans="1:9" s="57" customFormat="1" x14ac:dyDescent="0.2">
      <c r="A8" s="215">
        <f>A7</f>
        <v>45691</v>
      </c>
      <c r="B8" s="55">
        <f>B7+1</f>
        <v>2</v>
      </c>
      <c r="C8" s="112" t="s">
        <v>1399</v>
      </c>
      <c r="D8" s="125" t="s">
        <v>71</v>
      </c>
      <c r="E8" s="134"/>
      <c r="F8" s="125" t="s">
        <v>18</v>
      </c>
      <c r="G8" s="112" t="s">
        <v>169</v>
      </c>
    </row>
    <row r="9" spans="1:9" s="57" customFormat="1" ht="28.5" x14ac:dyDescent="0.2">
      <c r="A9" s="215">
        <f t="shared" ref="A9:A50" si="0">A8</f>
        <v>45691</v>
      </c>
      <c r="B9" s="55">
        <f t="shared" ref="B9:B50" si="1">B8+1</f>
        <v>3</v>
      </c>
      <c r="C9" s="112" t="s">
        <v>1400</v>
      </c>
      <c r="D9" s="125" t="s">
        <v>71</v>
      </c>
      <c r="E9" s="134"/>
      <c r="F9" s="125" t="s">
        <v>17</v>
      </c>
      <c r="G9" s="112" t="s">
        <v>169</v>
      </c>
    </row>
    <row r="10" spans="1:9" s="57" customFormat="1" ht="28.5" x14ac:dyDescent="0.2">
      <c r="A10" s="215">
        <f t="shared" si="0"/>
        <v>45691</v>
      </c>
      <c r="B10" s="55">
        <f t="shared" si="1"/>
        <v>4</v>
      </c>
      <c r="C10" s="112" t="s">
        <v>1404</v>
      </c>
      <c r="D10" s="125" t="s">
        <v>108</v>
      </c>
      <c r="E10" s="134"/>
      <c r="F10" s="125" t="s">
        <v>18</v>
      </c>
      <c r="G10" s="112" t="s">
        <v>169</v>
      </c>
    </row>
    <row r="11" spans="1:9" s="57" customFormat="1" ht="42.75" x14ac:dyDescent="0.2">
      <c r="A11" s="215">
        <f t="shared" si="0"/>
        <v>45691</v>
      </c>
      <c r="B11" s="55">
        <f t="shared" si="1"/>
        <v>5</v>
      </c>
      <c r="C11" s="112" t="s">
        <v>1410</v>
      </c>
      <c r="D11" s="125" t="s">
        <v>108</v>
      </c>
      <c r="E11" s="134"/>
      <c r="F11" s="125" t="s">
        <v>18</v>
      </c>
      <c r="G11" s="112" t="s">
        <v>169</v>
      </c>
    </row>
    <row r="12" spans="1:9" s="57" customFormat="1" ht="28.5" x14ac:dyDescent="0.2">
      <c r="A12" s="215">
        <f t="shared" si="0"/>
        <v>45691</v>
      </c>
      <c r="B12" s="55">
        <f t="shared" si="1"/>
        <v>6</v>
      </c>
      <c r="C12" s="141" t="s">
        <v>1411</v>
      </c>
      <c r="D12" s="125"/>
      <c r="E12" s="134"/>
      <c r="F12" s="125" t="s">
        <v>17</v>
      </c>
      <c r="G12" s="112" t="s">
        <v>169</v>
      </c>
    </row>
    <row r="13" spans="1:9" s="57" customFormat="1" x14ac:dyDescent="0.2">
      <c r="A13" s="215">
        <f t="shared" si="0"/>
        <v>45691</v>
      </c>
      <c r="B13" s="55">
        <f t="shared" si="1"/>
        <v>7</v>
      </c>
      <c r="C13" s="112" t="s">
        <v>1415</v>
      </c>
      <c r="D13" s="125" t="s">
        <v>71</v>
      </c>
      <c r="E13" s="134"/>
      <c r="F13" s="125" t="s">
        <v>18</v>
      </c>
      <c r="G13" s="112" t="s">
        <v>169</v>
      </c>
    </row>
    <row r="14" spans="1:9" s="57" customFormat="1" x14ac:dyDescent="0.2">
      <c r="A14" s="215">
        <f t="shared" si="0"/>
        <v>45691</v>
      </c>
      <c r="B14" s="55">
        <f t="shared" si="1"/>
        <v>8</v>
      </c>
      <c r="C14" s="112" t="s">
        <v>1428</v>
      </c>
      <c r="D14" s="125" t="s">
        <v>108</v>
      </c>
      <c r="E14" s="134"/>
      <c r="F14" s="125" t="s">
        <v>18</v>
      </c>
      <c r="G14" s="112" t="s">
        <v>169</v>
      </c>
    </row>
    <row r="15" spans="1:9" s="57" customFormat="1" ht="25.5" x14ac:dyDescent="0.2">
      <c r="A15" s="215">
        <f t="shared" si="0"/>
        <v>45691</v>
      </c>
      <c r="B15" s="55">
        <f t="shared" si="1"/>
        <v>9</v>
      </c>
      <c r="C15" s="135" t="s">
        <v>1433</v>
      </c>
      <c r="D15" s="125" t="s">
        <v>108</v>
      </c>
      <c r="E15" s="134"/>
      <c r="F15" s="125" t="s">
        <v>18</v>
      </c>
      <c r="G15" s="112" t="s">
        <v>169</v>
      </c>
    </row>
    <row r="16" spans="1:9" s="57" customFormat="1" x14ac:dyDescent="0.2">
      <c r="A16" s="215">
        <f t="shared" si="0"/>
        <v>45691</v>
      </c>
      <c r="B16" s="55">
        <f t="shared" si="1"/>
        <v>10</v>
      </c>
      <c r="C16" s="112" t="s">
        <v>1442</v>
      </c>
      <c r="D16" s="125" t="s">
        <v>71</v>
      </c>
      <c r="E16" s="134"/>
      <c r="F16" s="125" t="s">
        <v>18</v>
      </c>
      <c r="G16" s="112" t="s">
        <v>169</v>
      </c>
      <c r="I16" s="90"/>
    </row>
    <row r="17" spans="1:9" s="57" customFormat="1" ht="28.5" x14ac:dyDescent="0.2">
      <c r="A17" s="215">
        <f t="shared" si="0"/>
        <v>45691</v>
      </c>
      <c r="B17" s="55">
        <f t="shared" si="1"/>
        <v>11</v>
      </c>
      <c r="C17" s="112" t="s">
        <v>1449</v>
      </c>
      <c r="D17" s="125" t="s">
        <v>108</v>
      </c>
      <c r="E17" s="134"/>
      <c r="F17" s="125" t="s">
        <v>18</v>
      </c>
      <c r="G17" s="112" t="s">
        <v>169</v>
      </c>
      <c r="I17" s="90"/>
    </row>
    <row r="18" spans="1:9" s="57" customFormat="1" x14ac:dyDescent="0.2">
      <c r="A18" s="215">
        <f t="shared" si="0"/>
        <v>45691</v>
      </c>
      <c r="B18" s="55">
        <f t="shared" si="1"/>
        <v>12</v>
      </c>
      <c r="C18" s="112" t="s">
        <v>1450</v>
      </c>
      <c r="D18" s="125" t="s">
        <v>108</v>
      </c>
      <c r="E18" s="134"/>
      <c r="F18" s="125" t="s">
        <v>18</v>
      </c>
      <c r="G18" s="112" t="s">
        <v>169</v>
      </c>
      <c r="I18" s="90"/>
    </row>
    <row r="19" spans="1:9" s="57" customFormat="1" ht="71.25" x14ac:dyDescent="0.2">
      <c r="A19" s="215">
        <f t="shared" si="0"/>
        <v>45691</v>
      </c>
      <c r="B19" s="55">
        <f t="shared" si="1"/>
        <v>13</v>
      </c>
      <c r="C19" s="112" t="s">
        <v>1459</v>
      </c>
      <c r="D19" s="125" t="s">
        <v>108</v>
      </c>
      <c r="E19" s="134"/>
      <c r="F19" s="125" t="s">
        <v>18</v>
      </c>
      <c r="G19" s="112" t="s">
        <v>169</v>
      </c>
      <c r="I19" s="90"/>
    </row>
    <row r="20" spans="1:9" s="57" customFormat="1" x14ac:dyDescent="0.2">
      <c r="A20" s="215">
        <f t="shared" si="0"/>
        <v>45691</v>
      </c>
      <c r="B20" s="55">
        <f t="shared" si="1"/>
        <v>14</v>
      </c>
      <c r="C20" s="112" t="s">
        <v>1460</v>
      </c>
      <c r="D20" s="125" t="s">
        <v>108</v>
      </c>
      <c r="E20" s="134"/>
      <c r="F20" s="125" t="s">
        <v>18</v>
      </c>
      <c r="G20" s="112" t="s">
        <v>169</v>
      </c>
      <c r="I20" s="115"/>
    </row>
    <row r="21" spans="1:9" s="57" customFormat="1" x14ac:dyDescent="0.2">
      <c r="A21" s="215">
        <f t="shared" si="0"/>
        <v>45691</v>
      </c>
      <c r="B21" s="55">
        <f t="shared" si="1"/>
        <v>15</v>
      </c>
      <c r="C21" s="112" t="s">
        <v>1468</v>
      </c>
      <c r="D21" s="125" t="s">
        <v>71</v>
      </c>
      <c r="E21" s="134"/>
      <c r="F21" s="125" t="s">
        <v>18</v>
      </c>
      <c r="G21" s="112" t="s">
        <v>169</v>
      </c>
      <c r="I21" s="90"/>
    </row>
    <row r="22" spans="1:9" s="57" customFormat="1" ht="28.5" x14ac:dyDescent="0.2">
      <c r="A22" s="215">
        <f t="shared" si="0"/>
        <v>45691</v>
      </c>
      <c r="B22" s="55">
        <f t="shared" si="1"/>
        <v>16</v>
      </c>
      <c r="C22" s="112" t="s">
        <v>1469</v>
      </c>
      <c r="D22" s="125" t="s">
        <v>108</v>
      </c>
      <c r="E22" s="134"/>
      <c r="F22" s="125" t="s">
        <v>18</v>
      </c>
      <c r="G22" s="112" t="s">
        <v>169</v>
      </c>
      <c r="I22" s="90"/>
    </row>
    <row r="23" spans="1:9" s="57" customFormat="1" ht="71.25" x14ac:dyDescent="0.2">
      <c r="A23" s="215">
        <f t="shared" si="0"/>
        <v>45691</v>
      </c>
      <c r="B23" s="55">
        <f t="shared" si="1"/>
        <v>17</v>
      </c>
      <c r="C23" s="112" t="s">
        <v>1473</v>
      </c>
      <c r="D23" s="125" t="s">
        <v>112</v>
      </c>
      <c r="E23" s="134"/>
      <c r="F23" s="125"/>
      <c r="G23" s="112" t="s">
        <v>1470</v>
      </c>
      <c r="I23" s="90"/>
    </row>
    <row r="24" spans="1:9" s="57" customFormat="1" ht="71.25" x14ac:dyDescent="0.2">
      <c r="A24" s="215">
        <f t="shared" si="0"/>
        <v>45691</v>
      </c>
      <c r="B24" s="55">
        <f t="shared" si="1"/>
        <v>18</v>
      </c>
      <c r="C24" s="112" t="s">
        <v>1471</v>
      </c>
      <c r="D24" s="125" t="s">
        <v>112</v>
      </c>
      <c r="E24" s="134"/>
      <c r="F24" s="125"/>
      <c r="G24" s="112" t="s">
        <v>1470</v>
      </c>
      <c r="I24" s="90"/>
    </row>
    <row r="25" spans="1:9" s="57" customFormat="1" ht="85.5" x14ac:dyDescent="0.2">
      <c r="A25" s="215">
        <f t="shared" si="0"/>
        <v>45691</v>
      </c>
      <c r="B25" s="55">
        <f t="shared" si="1"/>
        <v>19</v>
      </c>
      <c r="C25" s="151" t="s">
        <v>1472</v>
      </c>
      <c r="D25" s="153"/>
      <c r="E25" s="154"/>
      <c r="F25" s="153" t="s">
        <v>17</v>
      </c>
      <c r="G25" s="151"/>
      <c r="I25" s="90"/>
    </row>
    <row r="26" spans="1:9" s="57" customFormat="1" x14ac:dyDescent="0.2">
      <c r="A26" s="215">
        <f t="shared" si="0"/>
        <v>45691</v>
      </c>
      <c r="B26" s="55">
        <f t="shared" si="1"/>
        <v>20</v>
      </c>
      <c r="C26" s="112" t="s">
        <v>1474</v>
      </c>
      <c r="D26" s="125" t="s">
        <v>108</v>
      </c>
      <c r="E26" s="134"/>
      <c r="F26" s="125" t="s">
        <v>18</v>
      </c>
      <c r="G26" s="112" t="s">
        <v>169</v>
      </c>
      <c r="I26" s="90"/>
    </row>
    <row r="27" spans="1:9" s="57" customFormat="1" x14ac:dyDescent="0.2">
      <c r="A27" s="215">
        <f t="shared" si="0"/>
        <v>45691</v>
      </c>
      <c r="B27" s="55">
        <f t="shared" si="1"/>
        <v>21</v>
      </c>
      <c r="C27" s="112" t="s">
        <v>1475</v>
      </c>
      <c r="D27" s="125" t="s">
        <v>108</v>
      </c>
      <c r="E27" s="134"/>
      <c r="F27" s="125" t="s">
        <v>18</v>
      </c>
      <c r="G27" s="112" t="s">
        <v>169</v>
      </c>
      <c r="I27" s="90"/>
    </row>
    <row r="28" spans="1:9" s="57" customFormat="1" ht="71.25" x14ac:dyDescent="0.2">
      <c r="A28" s="215">
        <f t="shared" si="0"/>
        <v>45691</v>
      </c>
      <c r="B28" s="55">
        <f t="shared" si="1"/>
        <v>22</v>
      </c>
      <c r="C28" s="112" t="s">
        <v>1476</v>
      </c>
      <c r="D28" s="125" t="s">
        <v>76</v>
      </c>
      <c r="E28" s="137"/>
      <c r="F28" s="125" t="s">
        <v>17</v>
      </c>
      <c r="G28" s="112" t="s">
        <v>169</v>
      </c>
      <c r="I28" s="90"/>
    </row>
    <row r="29" spans="1:9" s="57" customFormat="1" x14ac:dyDescent="0.2">
      <c r="A29" s="215">
        <f t="shared" si="0"/>
        <v>45691</v>
      </c>
      <c r="B29" s="55">
        <f t="shared" si="1"/>
        <v>23</v>
      </c>
      <c r="C29" s="112" t="s">
        <v>1477</v>
      </c>
      <c r="D29" s="125" t="s">
        <v>76</v>
      </c>
      <c r="E29" s="137"/>
      <c r="F29" s="125" t="s">
        <v>18</v>
      </c>
      <c r="G29" s="112" t="s">
        <v>169</v>
      </c>
      <c r="I29" s="90"/>
    </row>
    <row r="30" spans="1:9" s="57" customFormat="1" x14ac:dyDescent="0.2">
      <c r="A30" s="215">
        <f t="shared" si="0"/>
        <v>45691</v>
      </c>
      <c r="B30" s="55">
        <f t="shared" si="1"/>
        <v>24</v>
      </c>
      <c r="C30" s="112" t="s">
        <v>1486</v>
      </c>
      <c r="D30" s="125" t="s">
        <v>71</v>
      </c>
      <c r="E30" s="137"/>
      <c r="F30" s="125" t="s">
        <v>18</v>
      </c>
      <c r="G30" s="112" t="s">
        <v>169</v>
      </c>
      <c r="I30" s="90"/>
    </row>
    <row r="31" spans="1:9" s="57" customFormat="1" x14ac:dyDescent="0.2">
      <c r="A31" s="215">
        <f t="shared" si="0"/>
        <v>45691</v>
      </c>
      <c r="B31" s="55">
        <f t="shared" si="1"/>
        <v>25</v>
      </c>
      <c r="C31" s="112" t="s">
        <v>1487</v>
      </c>
      <c r="D31" s="125" t="s">
        <v>71</v>
      </c>
      <c r="E31" s="137"/>
      <c r="F31" s="125" t="s">
        <v>18</v>
      </c>
      <c r="G31" s="112" t="s">
        <v>169</v>
      </c>
      <c r="I31" s="90"/>
    </row>
    <row r="32" spans="1:9" s="57" customFormat="1" ht="42.75" x14ac:dyDescent="0.2">
      <c r="A32" s="215">
        <f t="shared" si="0"/>
        <v>45691</v>
      </c>
      <c r="B32" s="55">
        <f t="shared" si="1"/>
        <v>26</v>
      </c>
      <c r="C32" s="112" t="s">
        <v>1488</v>
      </c>
      <c r="D32" s="125" t="s">
        <v>78</v>
      </c>
      <c r="E32" s="137"/>
      <c r="F32" s="125" t="s">
        <v>17</v>
      </c>
      <c r="G32" s="112" t="s">
        <v>169</v>
      </c>
      <c r="I32" s="90"/>
    </row>
    <row r="33" spans="1:9" s="57" customFormat="1" ht="42.75" x14ac:dyDescent="0.2">
      <c r="A33" s="215">
        <f t="shared" si="0"/>
        <v>45691</v>
      </c>
      <c r="B33" s="55">
        <f t="shared" si="1"/>
        <v>27</v>
      </c>
      <c r="C33" s="112" t="s">
        <v>1490</v>
      </c>
      <c r="D33" s="125" t="s">
        <v>78</v>
      </c>
      <c r="E33" s="137"/>
      <c r="F33" s="125" t="s">
        <v>17</v>
      </c>
      <c r="G33" s="112" t="s">
        <v>169</v>
      </c>
      <c r="I33" s="90"/>
    </row>
    <row r="34" spans="1:9" s="57" customFormat="1" ht="42.75" x14ac:dyDescent="0.2">
      <c r="A34" s="215">
        <f t="shared" si="0"/>
        <v>45691</v>
      </c>
      <c r="B34" s="55">
        <f t="shared" si="1"/>
        <v>28</v>
      </c>
      <c r="C34" s="112" t="s">
        <v>1491</v>
      </c>
      <c r="D34" s="125" t="s">
        <v>78</v>
      </c>
      <c r="E34" s="137"/>
      <c r="F34" s="125" t="s">
        <v>17</v>
      </c>
      <c r="G34" s="112" t="s">
        <v>169</v>
      </c>
      <c r="I34" s="90"/>
    </row>
    <row r="35" spans="1:9" s="57" customFormat="1" ht="28.5" x14ac:dyDescent="0.2">
      <c r="A35" s="215">
        <f t="shared" si="0"/>
        <v>45691</v>
      </c>
      <c r="B35" s="55">
        <f t="shared" si="1"/>
        <v>29</v>
      </c>
      <c r="C35" s="112" t="s">
        <v>1492</v>
      </c>
      <c r="D35" s="125"/>
      <c r="E35" s="137"/>
      <c r="F35" s="125" t="s">
        <v>17</v>
      </c>
      <c r="G35" s="112" t="s">
        <v>169</v>
      </c>
      <c r="I35" s="90"/>
    </row>
    <row r="36" spans="1:9" s="57" customFormat="1" ht="28.5" x14ac:dyDescent="0.2">
      <c r="A36" s="215">
        <f t="shared" si="0"/>
        <v>45691</v>
      </c>
      <c r="B36" s="55">
        <f t="shared" si="1"/>
        <v>30</v>
      </c>
      <c r="C36" s="112" t="s">
        <v>1493</v>
      </c>
      <c r="D36" s="125" t="s">
        <v>108</v>
      </c>
      <c r="E36" s="137"/>
      <c r="F36" s="125" t="s">
        <v>17</v>
      </c>
      <c r="G36" s="112" t="s">
        <v>169</v>
      </c>
      <c r="I36" s="90"/>
    </row>
    <row r="37" spans="1:9" s="57" customFormat="1" x14ac:dyDescent="0.2">
      <c r="A37" s="215">
        <f t="shared" si="0"/>
        <v>45691</v>
      </c>
      <c r="B37" s="55">
        <f t="shared" si="1"/>
        <v>31</v>
      </c>
      <c r="C37" s="112" t="s">
        <v>1494</v>
      </c>
      <c r="D37" s="125" t="s">
        <v>108</v>
      </c>
      <c r="E37" s="137"/>
      <c r="F37" s="125" t="s">
        <v>17</v>
      </c>
      <c r="G37" s="112" t="s">
        <v>169</v>
      </c>
      <c r="I37" s="90"/>
    </row>
    <row r="38" spans="1:9" s="57" customFormat="1" ht="42.75" x14ac:dyDescent="0.2">
      <c r="A38" s="215">
        <f t="shared" si="0"/>
        <v>45691</v>
      </c>
      <c r="B38" s="55">
        <f t="shared" si="1"/>
        <v>32</v>
      </c>
      <c r="C38" s="112" t="s">
        <v>1495</v>
      </c>
      <c r="D38" s="125" t="s">
        <v>108</v>
      </c>
      <c r="E38" s="137"/>
      <c r="F38" s="125" t="s">
        <v>17</v>
      </c>
      <c r="G38" s="112" t="s">
        <v>169</v>
      </c>
      <c r="I38" s="90"/>
    </row>
    <row r="39" spans="1:9" s="57" customFormat="1" x14ac:dyDescent="0.2">
      <c r="A39" s="215">
        <f t="shared" si="0"/>
        <v>45691</v>
      </c>
      <c r="B39" s="55">
        <f t="shared" si="1"/>
        <v>33</v>
      </c>
      <c r="C39" s="112" t="s">
        <v>1503</v>
      </c>
      <c r="D39" s="125" t="s">
        <v>76</v>
      </c>
      <c r="E39" s="137"/>
      <c r="F39" s="125" t="s">
        <v>17</v>
      </c>
      <c r="G39" s="112"/>
      <c r="I39" s="90"/>
    </row>
    <row r="40" spans="1:9" s="57" customFormat="1" ht="28.5" x14ac:dyDescent="0.2">
      <c r="A40" s="217">
        <f t="shared" si="0"/>
        <v>45691</v>
      </c>
      <c r="B40" s="124">
        <f t="shared" si="1"/>
        <v>34</v>
      </c>
      <c r="C40" s="112" t="s">
        <v>1504</v>
      </c>
      <c r="D40" s="125"/>
      <c r="E40" s="137"/>
      <c r="F40" s="125" t="s">
        <v>17</v>
      </c>
      <c r="G40" s="112" t="s">
        <v>169</v>
      </c>
      <c r="I40" s="90"/>
    </row>
    <row r="41" spans="1:9" s="57" customFormat="1" ht="99.75" x14ac:dyDescent="0.2">
      <c r="A41" s="217">
        <f t="shared" si="0"/>
        <v>45691</v>
      </c>
      <c r="B41" s="124">
        <f t="shared" si="1"/>
        <v>35</v>
      </c>
      <c r="C41" s="112" t="s">
        <v>1505</v>
      </c>
      <c r="D41" s="125" t="s">
        <v>76</v>
      </c>
      <c r="E41" s="137"/>
      <c r="F41" s="125" t="s">
        <v>17</v>
      </c>
      <c r="G41" s="112" t="s">
        <v>169</v>
      </c>
      <c r="I41" s="90"/>
    </row>
    <row r="42" spans="1:9" s="57" customFormat="1" ht="28.5" x14ac:dyDescent="0.2">
      <c r="A42" s="217">
        <f t="shared" si="0"/>
        <v>45691</v>
      </c>
      <c r="B42" s="124">
        <f t="shared" si="1"/>
        <v>36</v>
      </c>
      <c r="C42" s="112" t="s">
        <v>1506</v>
      </c>
      <c r="D42" s="125" t="s">
        <v>76</v>
      </c>
      <c r="E42" s="137"/>
      <c r="F42" s="125" t="s">
        <v>17</v>
      </c>
      <c r="G42" s="112" t="s">
        <v>169</v>
      </c>
      <c r="I42" s="90"/>
    </row>
    <row r="43" spans="1:9" s="57" customFormat="1" ht="114" x14ac:dyDescent="0.2">
      <c r="A43" s="217">
        <f t="shared" si="0"/>
        <v>45691</v>
      </c>
      <c r="B43" s="124">
        <f t="shared" si="1"/>
        <v>37</v>
      </c>
      <c r="C43" s="112" t="s">
        <v>1507</v>
      </c>
      <c r="D43" s="125" t="s">
        <v>108</v>
      </c>
      <c r="E43" s="137"/>
      <c r="F43" s="125" t="s">
        <v>17</v>
      </c>
      <c r="G43" s="112" t="s">
        <v>169</v>
      </c>
      <c r="I43" s="90"/>
    </row>
    <row r="44" spans="1:9" s="57" customFormat="1" ht="185.25" x14ac:dyDescent="0.2">
      <c r="A44" s="217">
        <f t="shared" si="0"/>
        <v>45691</v>
      </c>
      <c r="B44" s="124">
        <f t="shared" si="1"/>
        <v>38</v>
      </c>
      <c r="C44" s="112" t="s">
        <v>1508</v>
      </c>
      <c r="D44" s="125" t="s">
        <v>108</v>
      </c>
      <c r="E44" s="137"/>
      <c r="F44" s="125" t="s">
        <v>17</v>
      </c>
      <c r="G44" s="112" t="s">
        <v>169</v>
      </c>
      <c r="I44" s="90"/>
    </row>
    <row r="45" spans="1:9" s="57" customFormat="1" ht="213.75" x14ac:dyDescent="0.2">
      <c r="A45" s="217">
        <f t="shared" si="0"/>
        <v>45691</v>
      </c>
      <c r="B45" s="124">
        <f t="shared" si="1"/>
        <v>39</v>
      </c>
      <c r="C45" s="112" t="s">
        <v>1510</v>
      </c>
      <c r="D45" s="125" t="s">
        <v>108</v>
      </c>
      <c r="E45" s="137"/>
      <c r="F45" s="125" t="s">
        <v>17</v>
      </c>
      <c r="G45" s="112" t="s">
        <v>169</v>
      </c>
      <c r="I45" s="90"/>
    </row>
    <row r="46" spans="1:9" s="57" customFormat="1" ht="28.5" x14ac:dyDescent="0.2">
      <c r="A46" s="217">
        <f t="shared" si="0"/>
        <v>45691</v>
      </c>
      <c r="B46" s="124">
        <f t="shared" si="1"/>
        <v>40</v>
      </c>
      <c r="C46" s="112" t="s">
        <v>1509</v>
      </c>
      <c r="D46" s="125" t="s">
        <v>108</v>
      </c>
      <c r="E46" s="137"/>
      <c r="F46" s="125" t="s">
        <v>17</v>
      </c>
      <c r="G46" s="112" t="s">
        <v>169</v>
      </c>
      <c r="I46" s="90"/>
    </row>
    <row r="47" spans="1:9" s="57" customFormat="1" ht="42.75" x14ac:dyDescent="0.2">
      <c r="A47" s="217">
        <f t="shared" si="0"/>
        <v>45691</v>
      </c>
      <c r="B47" s="124">
        <f t="shared" si="1"/>
        <v>41</v>
      </c>
      <c r="C47" s="112" t="s">
        <v>1511</v>
      </c>
      <c r="D47" s="125" t="s">
        <v>126</v>
      </c>
      <c r="E47" s="137"/>
      <c r="F47" s="125" t="s">
        <v>17</v>
      </c>
      <c r="G47" s="112" t="s">
        <v>169</v>
      </c>
      <c r="I47" s="90"/>
    </row>
    <row r="48" spans="1:9" s="57" customFormat="1" ht="57" x14ac:dyDescent="0.2">
      <c r="A48" s="217">
        <f t="shared" si="0"/>
        <v>45691</v>
      </c>
      <c r="B48" s="124">
        <f t="shared" si="1"/>
        <v>42</v>
      </c>
      <c r="C48" s="112" t="s">
        <v>1512</v>
      </c>
      <c r="D48" s="125" t="s">
        <v>108</v>
      </c>
      <c r="E48" s="137"/>
      <c r="F48" s="125" t="s">
        <v>17</v>
      </c>
      <c r="G48" s="112" t="s">
        <v>169</v>
      </c>
      <c r="I48" s="90"/>
    </row>
    <row r="49" spans="1:10" s="57" customFormat="1" ht="57" x14ac:dyDescent="0.2">
      <c r="A49" s="217">
        <f t="shared" si="0"/>
        <v>45691</v>
      </c>
      <c r="B49" s="124">
        <f t="shared" si="1"/>
        <v>43</v>
      </c>
      <c r="C49" s="112" t="s">
        <v>1513</v>
      </c>
      <c r="D49" s="125" t="s">
        <v>78</v>
      </c>
      <c r="E49" s="137"/>
      <c r="F49" s="125" t="s">
        <v>17</v>
      </c>
      <c r="G49" s="112" t="s">
        <v>169</v>
      </c>
      <c r="I49" s="90"/>
    </row>
    <row r="50" spans="1:10" s="57" customFormat="1" ht="42.75" x14ac:dyDescent="0.2">
      <c r="A50" s="217">
        <f t="shared" si="0"/>
        <v>45691</v>
      </c>
      <c r="B50" s="124">
        <f t="shared" si="1"/>
        <v>44</v>
      </c>
      <c r="C50" s="112" t="s">
        <v>1514</v>
      </c>
      <c r="D50" s="125" t="s">
        <v>108</v>
      </c>
      <c r="E50" s="137"/>
      <c r="F50" s="125" t="s">
        <v>17</v>
      </c>
      <c r="G50" s="112" t="s">
        <v>169</v>
      </c>
      <c r="I50" s="90"/>
    </row>
    <row r="51" spans="1:10" x14ac:dyDescent="0.2">
      <c r="A51" s="615" t="s">
        <v>7</v>
      </c>
      <c r="B51" s="615"/>
      <c r="C51" s="615"/>
      <c r="D51" s="615"/>
      <c r="E51" s="615"/>
      <c r="F51" s="615"/>
      <c r="G51" s="615"/>
    </row>
    <row r="53" spans="1:10" x14ac:dyDescent="0.2">
      <c r="A53" s="637" t="s">
        <v>365</v>
      </c>
      <c r="B53" s="637"/>
      <c r="C53" s="637"/>
      <c r="D53" s="637"/>
      <c r="E53" s="637"/>
      <c r="F53" s="637"/>
      <c r="G53" s="637"/>
    </row>
    <row r="54" spans="1:10" x14ac:dyDescent="0.2">
      <c r="F54" s="1"/>
      <c r="I54" s="142"/>
    </row>
    <row r="55" spans="1:10" x14ac:dyDescent="0.2">
      <c r="D55" s="626"/>
      <c r="E55" s="626"/>
      <c r="F55" s="626"/>
      <c r="H55" s="627"/>
      <c r="I55" s="627"/>
    </row>
    <row r="56" spans="1:10" x14ac:dyDescent="0.2">
      <c r="A56" s="214" t="s">
        <v>10</v>
      </c>
      <c r="B56" s="6"/>
      <c r="D56" s="622" t="s">
        <v>12</v>
      </c>
      <c r="E56" s="622"/>
      <c r="F56" s="622"/>
      <c r="G56" s="6" t="s">
        <v>14</v>
      </c>
    </row>
    <row r="57" spans="1:10" x14ac:dyDescent="0.2">
      <c r="A57" s="216" t="s">
        <v>11</v>
      </c>
      <c r="D57" s="638" t="s">
        <v>11</v>
      </c>
      <c r="E57" s="638"/>
      <c r="F57" s="638"/>
      <c r="G57" s="1" t="s">
        <v>15</v>
      </c>
    </row>
    <row r="59" spans="1:10" x14ac:dyDescent="0.2">
      <c r="I59" s="142"/>
    </row>
    <row r="60" spans="1:10" x14ac:dyDescent="0.2">
      <c r="I60" s="627"/>
      <c r="J60" s="627"/>
    </row>
    <row r="61" spans="1:10" x14ac:dyDescent="0.2">
      <c r="J61" s="6"/>
    </row>
  </sheetData>
  <mergeCells count="15">
    <mergeCell ref="I60:J60"/>
    <mergeCell ref="A51:G51"/>
    <mergeCell ref="A53:G53"/>
    <mergeCell ref="D55:F55"/>
    <mergeCell ref="H55:I55"/>
    <mergeCell ref="D56:F56"/>
    <mergeCell ref="D57:F57"/>
    <mergeCell ref="A1:G1"/>
    <mergeCell ref="A2:G2"/>
    <mergeCell ref="A3:G3"/>
    <mergeCell ref="B4:G4"/>
    <mergeCell ref="A5:B6"/>
    <mergeCell ref="C5:E5"/>
    <mergeCell ref="F5:F6"/>
    <mergeCell ref="G5:G6"/>
  </mergeCells>
  <conditionalFormatting sqref="D7 D9 D29:D30 D32:D33 D35:D36 D38:D41 D43 D47 D49">
    <cfRule type="cellIs" dxfId="23880" priority="707" operator="equal">
      <formula>"CATNES"</formula>
    </cfRule>
    <cfRule type="cellIs" dxfId="23879" priority="708" operator="equal">
      <formula>"FINANCE"</formula>
    </cfRule>
    <cfRule type="cellIs" dxfId="23878" priority="709" operator="equal">
      <formula>"ADMIN"</formula>
    </cfRule>
    <cfRule type="cellIs" dxfId="23877" priority="710" operator="equal">
      <formula>"ENG'G"</formula>
    </cfRule>
    <cfRule type="cellIs" dxfId="23876" priority="711" operator="equal">
      <formula>"BAC"</formula>
    </cfRule>
    <cfRule type="cellIs" dxfId="23875" priority="712" operator="equal">
      <formula>"BAC"</formula>
    </cfRule>
    <cfRule type="cellIs" dxfId="23874" priority="713" operator="equal">
      <formula>"OMS"</formula>
    </cfRule>
    <cfRule type="cellIs" dxfId="23873" priority="714" operator="equal">
      <formula>"BAC"</formula>
    </cfRule>
    <cfRule type="cellIs" dxfId="23872" priority="715" operator="equal">
      <formula>"OMS"</formula>
    </cfRule>
    <cfRule type="cellIs" dxfId="23871" priority="716" operator="equal">
      <formula>"BAC"</formula>
    </cfRule>
    <cfRule type="cellIs" dxfId="23870" priority="717" operator="equal">
      <formula>"OMS"</formula>
    </cfRule>
  </conditionalFormatting>
  <conditionalFormatting sqref="F7">
    <cfRule type="cellIs" dxfId="23869" priority="702" operator="equal">
      <formula>"MME"</formula>
    </cfRule>
    <cfRule type="cellIs" dxfId="23868" priority="703" operator="equal">
      <formula>"VMM"</formula>
    </cfRule>
    <cfRule type="cellIs" dxfId="23867" priority="704" operator="equal">
      <formula>"VEP"</formula>
    </cfRule>
    <cfRule type="cellIs" dxfId="23866" priority="705" operator="equal">
      <formula>"LFCP"</formula>
    </cfRule>
    <cfRule type="cellIs" dxfId="23865" priority="706" operator="equal">
      <formula>"BPB"</formula>
    </cfRule>
  </conditionalFormatting>
  <conditionalFormatting sqref="D24">
    <cfRule type="cellIs" dxfId="23864" priority="647" operator="equal">
      <formula>"CATNES"</formula>
    </cfRule>
    <cfRule type="cellIs" dxfId="23863" priority="648" operator="equal">
      <formula>"FINANCE"</formula>
    </cfRule>
    <cfRule type="cellIs" dxfId="23862" priority="649" operator="equal">
      <formula>"ADMIN"</formula>
    </cfRule>
    <cfRule type="cellIs" dxfId="23861" priority="650" operator="equal">
      <formula>"ENG'G"</formula>
    </cfRule>
    <cfRule type="cellIs" dxfId="23860" priority="651" operator="equal">
      <formula>"BAC"</formula>
    </cfRule>
    <cfRule type="cellIs" dxfId="23859" priority="652" operator="equal">
      <formula>"BAC"</formula>
    </cfRule>
    <cfRule type="cellIs" dxfId="23858" priority="653" operator="equal">
      <formula>"OMS"</formula>
    </cfRule>
    <cfRule type="cellIs" dxfId="23857" priority="654" operator="equal">
      <formula>"BAC"</formula>
    </cfRule>
    <cfRule type="cellIs" dxfId="23856" priority="655" operator="equal">
      <formula>"OMS"</formula>
    </cfRule>
    <cfRule type="cellIs" dxfId="23855" priority="656" operator="equal">
      <formula>"BAC"</formula>
    </cfRule>
    <cfRule type="cellIs" dxfId="23854" priority="657" operator="equal">
      <formula>"OMS"</formula>
    </cfRule>
  </conditionalFormatting>
  <conditionalFormatting sqref="D23">
    <cfRule type="cellIs" dxfId="23853" priority="658" operator="equal">
      <formula>"CATNES"</formula>
    </cfRule>
    <cfRule type="cellIs" dxfId="23852" priority="659" operator="equal">
      <formula>"FINANCE"</formula>
    </cfRule>
    <cfRule type="cellIs" dxfId="23851" priority="660" operator="equal">
      <formula>"ADMIN"</formula>
    </cfRule>
    <cfRule type="cellIs" dxfId="23850" priority="661" operator="equal">
      <formula>"ENG'G"</formula>
    </cfRule>
    <cfRule type="cellIs" dxfId="23849" priority="662" operator="equal">
      <formula>"BAC"</formula>
    </cfRule>
    <cfRule type="cellIs" dxfId="23848" priority="663" operator="equal">
      <formula>"BAC"</formula>
    </cfRule>
    <cfRule type="cellIs" dxfId="23847" priority="664" operator="equal">
      <formula>"OMS"</formula>
    </cfRule>
    <cfRule type="cellIs" dxfId="23846" priority="665" operator="equal">
      <formula>"BAC"</formula>
    </cfRule>
    <cfRule type="cellIs" dxfId="23845" priority="666" operator="equal">
      <formula>"OMS"</formula>
    </cfRule>
    <cfRule type="cellIs" dxfId="23844" priority="667" operator="equal">
      <formula>"BAC"</formula>
    </cfRule>
    <cfRule type="cellIs" dxfId="23843" priority="668" operator="equal">
      <formula>"OMS"</formula>
    </cfRule>
  </conditionalFormatting>
  <conditionalFormatting sqref="D25">
    <cfRule type="cellIs" dxfId="23842" priority="636" operator="equal">
      <formula>"CATNES"</formula>
    </cfRule>
    <cfRule type="cellIs" dxfId="23841" priority="637" operator="equal">
      <formula>"FINANCE"</formula>
    </cfRule>
    <cfRule type="cellIs" dxfId="23840" priority="638" operator="equal">
      <formula>"ADMIN"</formula>
    </cfRule>
    <cfRule type="cellIs" dxfId="23839" priority="639" operator="equal">
      <formula>"ENG'G"</formula>
    </cfRule>
    <cfRule type="cellIs" dxfId="23838" priority="640" operator="equal">
      <formula>"BAC"</formula>
    </cfRule>
    <cfRule type="cellIs" dxfId="23837" priority="641" operator="equal">
      <formula>"BAC"</formula>
    </cfRule>
    <cfRule type="cellIs" dxfId="23836" priority="642" operator="equal">
      <formula>"OMS"</formula>
    </cfRule>
    <cfRule type="cellIs" dxfId="23835" priority="643" operator="equal">
      <formula>"BAC"</formula>
    </cfRule>
    <cfRule type="cellIs" dxfId="23834" priority="644" operator="equal">
      <formula>"OMS"</formula>
    </cfRule>
    <cfRule type="cellIs" dxfId="23833" priority="645" operator="equal">
      <formula>"BAC"</formula>
    </cfRule>
    <cfRule type="cellIs" dxfId="23832" priority="646" operator="equal">
      <formula>"OMS"</formula>
    </cfRule>
  </conditionalFormatting>
  <conditionalFormatting sqref="D12">
    <cfRule type="cellIs" dxfId="23831" priority="625" operator="equal">
      <formula>"CATNES"</formula>
    </cfRule>
    <cfRule type="cellIs" dxfId="23830" priority="626" operator="equal">
      <formula>"FINANCE"</formula>
    </cfRule>
    <cfRule type="cellIs" dxfId="23829" priority="627" operator="equal">
      <formula>"ADMIN"</formula>
    </cfRule>
    <cfRule type="cellIs" dxfId="23828" priority="628" operator="equal">
      <formula>"ENG'G"</formula>
    </cfRule>
    <cfRule type="cellIs" dxfId="23827" priority="629" operator="equal">
      <formula>"BAC"</formula>
    </cfRule>
    <cfRule type="cellIs" dxfId="23826" priority="630" operator="equal">
      <formula>"BAC"</formula>
    </cfRule>
    <cfRule type="cellIs" dxfId="23825" priority="631" operator="equal">
      <formula>"OMS"</formula>
    </cfRule>
    <cfRule type="cellIs" dxfId="23824" priority="632" operator="equal">
      <formula>"BAC"</formula>
    </cfRule>
    <cfRule type="cellIs" dxfId="23823" priority="633" operator="equal">
      <formula>"OMS"</formula>
    </cfRule>
    <cfRule type="cellIs" dxfId="23822" priority="634" operator="equal">
      <formula>"BAC"</formula>
    </cfRule>
    <cfRule type="cellIs" dxfId="23821" priority="635" operator="equal">
      <formula>"OMS"</formula>
    </cfRule>
  </conditionalFormatting>
  <conditionalFormatting sqref="D8">
    <cfRule type="cellIs" dxfId="23820" priority="614" operator="equal">
      <formula>"CATNES"</formula>
    </cfRule>
    <cfRule type="cellIs" dxfId="23819" priority="615" operator="equal">
      <formula>"FINANCE"</formula>
    </cfRule>
    <cfRule type="cellIs" dxfId="23818" priority="616" operator="equal">
      <formula>"ADMIN"</formula>
    </cfRule>
    <cfRule type="cellIs" dxfId="23817" priority="617" operator="equal">
      <formula>"ENG'G"</formula>
    </cfRule>
    <cfRule type="cellIs" dxfId="23816" priority="618" operator="equal">
      <formula>"BAC"</formula>
    </cfRule>
    <cfRule type="cellIs" dxfId="23815" priority="619" operator="equal">
      <formula>"BAC"</formula>
    </cfRule>
    <cfRule type="cellIs" dxfId="23814" priority="620" operator="equal">
      <formula>"OMS"</formula>
    </cfRule>
    <cfRule type="cellIs" dxfId="23813" priority="621" operator="equal">
      <formula>"BAC"</formula>
    </cfRule>
    <cfRule type="cellIs" dxfId="23812" priority="622" operator="equal">
      <formula>"OMS"</formula>
    </cfRule>
    <cfRule type="cellIs" dxfId="23811" priority="623" operator="equal">
      <formula>"BAC"</formula>
    </cfRule>
    <cfRule type="cellIs" dxfId="23810" priority="624" operator="equal">
      <formula>"OMS"</formula>
    </cfRule>
  </conditionalFormatting>
  <conditionalFormatting sqref="F9">
    <cfRule type="cellIs" dxfId="23809" priority="519" operator="equal">
      <formula>"MME"</formula>
    </cfRule>
    <cfRule type="cellIs" dxfId="23808" priority="520" operator="equal">
      <formula>"VMM"</formula>
    </cfRule>
    <cfRule type="cellIs" dxfId="23807" priority="521" operator="equal">
      <formula>"VEP"</formula>
    </cfRule>
    <cfRule type="cellIs" dxfId="23806" priority="522" operator="equal">
      <formula>"LFCP"</formula>
    </cfRule>
    <cfRule type="cellIs" dxfId="23805" priority="523" operator="equal">
      <formula>"BPB"</formula>
    </cfRule>
  </conditionalFormatting>
  <conditionalFormatting sqref="D21">
    <cfRule type="cellIs" dxfId="23804" priority="529" operator="equal">
      <formula>"CATNES"</formula>
    </cfRule>
    <cfRule type="cellIs" dxfId="23803" priority="530" operator="equal">
      <formula>"FINANCE"</formula>
    </cfRule>
    <cfRule type="cellIs" dxfId="23802" priority="531" operator="equal">
      <formula>"ADMIN"</formula>
    </cfRule>
    <cfRule type="cellIs" dxfId="23801" priority="532" operator="equal">
      <formula>"ENG'G"</formula>
    </cfRule>
    <cfRule type="cellIs" dxfId="23800" priority="533" operator="equal">
      <formula>"BAC"</formula>
    </cfRule>
    <cfRule type="cellIs" dxfId="23799" priority="534" operator="equal">
      <formula>"BAC"</formula>
    </cfRule>
    <cfRule type="cellIs" dxfId="23798" priority="535" operator="equal">
      <formula>"OMS"</formula>
    </cfRule>
    <cfRule type="cellIs" dxfId="23797" priority="536" operator="equal">
      <formula>"BAC"</formula>
    </cfRule>
    <cfRule type="cellIs" dxfId="23796" priority="537" operator="equal">
      <formula>"OMS"</formula>
    </cfRule>
    <cfRule type="cellIs" dxfId="23795" priority="538" operator="equal">
      <formula>"BAC"</formula>
    </cfRule>
    <cfRule type="cellIs" dxfId="23794" priority="539" operator="equal">
      <formula>"OMS"</formula>
    </cfRule>
  </conditionalFormatting>
  <conditionalFormatting sqref="F10">
    <cfRule type="cellIs" dxfId="23793" priority="397" operator="equal">
      <formula>"MME"</formula>
    </cfRule>
    <cfRule type="cellIs" dxfId="23792" priority="398" operator="equal">
      <formula>"VMM"</formula>
    </cfRule>
    <cfRule type="cellIs" dxfId="23791" priority="399" operator="equal">
      <formula>"VEP"</formula>
    </cfRule>
    <cfRule type="cellIs" dxfId="23790" priority="400" operator="equal">
      <formula>"LFCP"</formula>
    </cfRule>
    <cfRule type="cellIs" dxfId="23789" priority="401" operator="equal">
      <formula>"BPB"</formula>
    </cfRule>
  </conditionalFormatting>
  <conditionalFormatting sqref="F8">
    <cfRule type="cellIs" dxfId="23788" priority="413" operator="equal">
      <formula>"MME"</formula>
    </cfRule>
    <cfRule type="cellIs" dxfId="23787" priority="414" operator="equal">
      <formula>"VMM"</formula>
    </cfRule>
    <cfRule type="cellIs" dxfId="23786" priority="415" operator="equal">
      <formula>"VEP"</formula>
    </cfRule>
    <cfRule type="cellIs" dxfId="23785" priority="416" operator="equal">
      <formula>"LFCP"</formula>
    </cfRule>
    <cfRule type="cellIs" dxfId="23784" priority="417" operator="equal">
      <formula>"BPB"</formula>
    </cfRule>
  </conditionalFormatting>
  <conditionalFormatting sqref="F23:F24">
    <cfRule type="cellIs" dxfId="23783" priority="484" operator="equal">
      <formula>"MME"</formula>
    </cfRule>
    <cfRule type="cellIs" dxfId="23782" priority="485" operator="equal">
      <formula>"VMM"</formula>
    </cfRule>
    <cfRule type="cellIs" dxfId="23781" priority="486" operator="equal">
      <formula>"VEP"</formula>
    </cfRule>
    <cfRule type="cellIs" dxfId="23780" priority="487" operator="equal">
      <formula>"LFCP"</formula>
    </cfRule>
    <cfRule type="cellIs" dxfId="23779" priority="488" operator="equal">
      <formula>"BPB"</formula>
    </cfRule>
  </conditionalFormatting>
  <conditionalFormatting sqref="F25">
    <cfRule type="cellIs" dxfId="23778" priority="479" operator="equal">
      <formula>"MME"</formula>
    </cfRule>
    <cfRule type="cellIs" dxfId="23777" priority="480" operator="equal">
      <formula>"VMM"</formula>
    </cfRule>
    <cfRule type="cellIs" dxfId="23776" priority="481" operator="equal">
      <formula>"VEP"</formula>
    </cfRule>
    <cfRule type="cellIs" dxfId="23775" priority="482" operator="equal">
      <formula>"LFCP"</formula>
    </cfRule>
    <cfRule type="cellIs" dxfId="23774" priority="483" operator="equal">
      <formula>"BPB"</formula>
    </cfRule>
  </conditionalFormatting>
  <conditionalFormatting sqref="D28">
    <cfRule type="cellIs" dxfId="23773" priority="468" operator="equal">
      <formula>"CATNES"</formula>
    </cfRule>
    <cfRule type="cellIs" dxfId="23772" priority="469" operator="equal">
      <formula>"FINANCE"</formula>
    </cfRule>
    <cfRule type="cellIs" dxfId="23771" priority="470" operator="equal">
      <formula>"ADMIN"</formula>
    </cfRule>
    <cfRule type="cellIs" dxfId="23770" priority="471" operator="equal">
      <formula>"ENG'G"</formula>
    </cfRule>
    <cfRule type="cellIs" dxfId="23769" priority="472" operator="equal">
      <formula>"BAC"</formula>
    </cfRule>
    <cfRule type="cellIs" dxfId="23768" priority="473" operator="equal">
      <formula>"BAC"</formula>
    </cfRule>
    <cfRule type="cellIs" dxfId="23767" priority="474" operator="equal">
      <formula>"OMS"</formula>
    </cfRule>
    <cfRule type="cellIs" dxfId="23766" priority="475" operator="equal">
      <formula>"BAC"</formula>
    </cfRule>
    <cfRule type="cellIs" dxfId="23765" priority="476" operator="equal">
      <formula>"OMS"</formula>
    </cfRule>
    <cfRule type="cellIs" dxfId="23764" priority="477" operator="equal">
      <formula>"BAC"</formula>
    </cfRule>
    <cfRule type="cellIs" dxfId="23763" priority="478" operator="equal">
      <formula>"OMS"</formula>
    </cfRule>
  </conditionalFormatting>
  <conditionalFormatting sqref="F28">
    <cfRule type="cellIs" dxfId="23762" priority="463" operator="equal">
      <formula>"MME"</formula>
    </cfRule>
    <cfRule type="cellIs" dxfId="23761" priority="464" operator="equal">
      <formula>"VMM"</formula>
    </cfRule>
    <cfRule type="cellIs" dxfId="23760" priority="465" operator="equal">
      <formula>"VEP"</formula>
    </cfRule>
    <cfRule type="cellIs" dxfId="23759" priority="466" operator="equal">
      <formula>"LFCP"</formula>
    </cfRule>
    <cfRule type="cellIs" dxfId="23758" priority="467" operator="equal">
      <formula>"BPB"</formula>
    </cfRule>
  </conditionalFormatting>
  <conditionalFormatting sqref="F32">
    <cfRule type="cellIs" dxfId="23757" priority="458" operator="equal">
      <formula>"MME"</formula>
    </cfRule>
    <cfRule type="cellIs" dxfId="23756" priority="459" operator="equal">
      <formula>"VMM"</formula>
    </cfRule>
    <cfRule type="cellIs" dxfId="23755" priority="460" operator="equal">
      <formula>"VEP"</formula>
    </cfRule>
    <cfRule type="cellIs" dxfId="23754" priority="461" operator="equal">
      <formula>"LFCP"</formula>
    </cfRule>
    <cfRule type="cellIs" dxfId="23753" priority="462" operator="equal">
      <formula>"BPB"</formula>
    </cfRule>
  </conditionalFormatting>
  <conditionalFormatting sqref="F35">
    <cfRule type="cellIs" dxfId="23752" priority="453" operator="equal">
      <formula>"MME"</formula>
    </cfRule>
    <cfRule type="cellIs" dxfId="23751" priority="454" operator="equal">
      <formula>"VMM"</formula>
    </cfRule>
    <cfRule type="cellIs" dxfId="23750" priority="455" operator="equal">
      <formula>"VEP"</formula>
    </cfRule>
    <cfRule type="cellIs" dxfId="23749" priority="456" operator="equal">
      <formula>"LFCP"</formula>
    </cfRule>
    <cfRule type="cellIs" dxfId="23748" priority="457" operator="equal">
      <formula>"BPB"</formula>
    </cfRule>
  </conditionalFormatting>
  <conditionalFormatting sqref="D10">
    <cfRule type="cellIs" dxfId="23747" priority="402" operator="equal">
      <formula>"CATNES"</formula>
    </cfRule>
    <cfRule type="cellIs" dxfId="23746" priority="403" operator="equal">
      <formula>"FINANCE"</formula>
    </cfRule>
    <cfRule type="cellIs" dxfId="23745" priority="404" operator="equal">
      <formula>"ADMIN"</formula>
    </cfRule>
    <cfRule type="cellIs" dxfId="23744" priority="405" operator="equal">
      <formula>"ENG'G"</formula>
    </cfRule>
    <cfRule type="cellIs" dxfId="23743" priority="406" operator="equal">
      <formula>"BAC"</formula>
    </cfRule>
    <cfRule type="cellIs" dxfId="23742" priority="407" operator="equal">
      <formula>"BAC"</formula>
    </cfRule>
    <cfRule type="cellIs" dxfId="23741" priority="408" operator="equal">
      <formula>"OMS"</formula>
    </cfRule>
    <cfRule type="cellIs" dxfId="23740" priority="409" operator="equal">
      <formula>"BAC"</formula>
    </cfRule>
    <cfRule type="cellIs" dxfId="23739" priority="410" operator="equal">
      <formula>"OMS"</formula>
    </cfRule>
    <cfRule type="cellIs" dxfId="23738" priority="411" operator="equal">
      <formula>"BAC"</formula>
    </cfRule>
    <cfRule type="cellIs" dxfId="23737" priority="412" operator="equal">
      <formula>"OMS"</formula>
    </cfRule>
  </conditionalFormatting>
  <conditionalFormatting sqref="D11">
    <cfRule type="cellIs" dxfId="23736" priority="386" operator="equal">
      <formula>"CATNES"</formula>
    </cfRule>
    <cfRule type="cellIs" dxfId="23735" priority="387" operator="equal">
      <formula>"FINANCE"</formula>
    </cfRule>
    <cfRule type="cellIs" dxfId="23734" priority="388" operator="equal">
      <formula>"ADMIN"</formula>
    </cfRule>
    <cfRule type="cellIs" dxfId="23733" priority="389" operator="equal">
      <formula>"ENG'G"</formula>
    </cfRule>
    <cfRule type="cellIs" dxfId="23732" priority="390" operator="equal">
      <formula>"BAC"</formula>
    </cfRule>
    <cfRule type="cellIs" dxfId="23731" priority="391" operator="equal">
      <formula>"BAC"</formula>
    </cfRule>
    <cfRule type="cellIs" dxfId="23730" priority="392" operator="equal">
      <formula>"OMS"</formula>
    </cfRule>
    <cfRule type="cellIs" dxfId="23729" priority="393" operator="equal">
      <formula>"BAC"</formula>
    </cfRule>
    <cfRule type="cellIs" dxfId="23728" priority="394" operator="equal">
      <formula>"OMS"</formula>
    </cfRule>
    <cfRule type="cellIs" dxfId="23727" priority="395" operator="equal">
      <formula>"BAC"</formula>
    </cfRule>
    <cfRule type="cellIs" dxfId="23726" priority="396" operator="equal">
      <formula>"OMS"</formula>
    </cfRule>
  </conditionalFormatting>
  <conditionalFormatting sqref="F11">
    <cfRule type="cellIs" dxfId="23725" priority="381" operator="equal">
      <formula>"MME"</formula>
    </cfRule>
    <cfRule type="cellIs" dxfId="23724" priority="382" operator="equal">
      <formula>"VMM"</formula>
    </cfRule>
    <cfRule type="cellIs" dxfId="23723" priority="383" operator="equal">
      <formula>"VEP"</formula>
    </cfRule>
    <cfRule type="cellIs" dxfId="23722" priority="384" operator="equal">
      <formula>"LFCP"</formula>
    </cfRule>
    <cfRule type="cellIs" dxfId="23721" priority="385" operator="equal">
      <formula>"BPB"</formula>
    </cfRule>
  </conditionalFormatting>
  <conditionalFormatting sqref="F12">
    <cfRule type="cellIs" dxfId="23720" priority="376" operator="equal">
      <formula>"MME"</formula>
    </cfRule>
    <cfRule type="cellIs" dxfId="23719" priority="377" operator="equal">
      <formula>"VMM"</formula>
    </cfRule>
    <cfRule type="cellIs" dxfId="23718" priority="378" operator="equal">
      <formula>"VEP"</formula>
    </cfRule>
    <cfRule type="cellIs" dxfId="23717" priority="379" operator="equal">
      <formula>"LFCP"</formula>
    </cfRule>
    <cfRule type="cellIs" dxfId="23716" priority="380" operator="equal">
      <formula>"BPB"</formula>
    </cfRule>
  </conditionalFormatting>
  <conditionalFormatting sqref="D13">
    <cfRule type="cellIs" dxfId="23715" priority="365" operator="equal">
      <formula>"CATNES"</formula>
    </cfRule>
    <cfRule type="cellIs" dxfId="23714" priority="366" operator="equal">
      <formula>"FINANCE"</formula>
    </cfRule>
    <cfRule type="cellIs" dxfId="23713" priority="367" operator="equal">
      <formula>"ADMIN"</formula>
    </cfRule>
    <cfRule type="cellIs" dxfId="23712" priority="368" operator="equal">
      <formula>"ENG'G"</formula>
    </cfRule>
    <cfRule type="cellIs" dxfId="23711" priority="369" operator="equal">
      <formula>"BAC"</formula>
    </cfRule>
    <cfRule type="cellIs" dxfId="23710" priority="370" operator="equal">
      <formula>"BAC"</formula>
    </cfRule>
    <cfRule type="cellIs" dxfId="23709" priority="371" operator="equal">
      <formula>"OMS"</formula>
    </cfRule>
    <cfRule type="cellIs" dxfId="23708" priority="372" operator="equal">
      <formula>"BAC"</formula>
    </cfRule>
    <cfRule type="cellIs" dxfId="23707" priority="373" operator="equal">
      <formula>"OMS"</formula>
    </cfRule>
    <cfRule type="cellIs" dxfId="23706" priority="374" operator="equal">
      <formula>"BAC"</formula>
    </cfRule>
    <cfRule type="cellIs" dxfId="23705" priority="375" operator="equal">
      <formula>"OMS"</formula>
    </cfRule>
  </conditionalFormatting>
  <conditionalFormatting sqref="F13">
    <cfRule type="cellIs" dxfId="23704" priority="360" operator="equal">
      <formula>"MME"</formula>
    </cfRule>
    <cfRule type="cellIs" dxfId="23703" priority="361" operator="equal">
      <formula>"VMM"</formula>
    </cfRule>
    <cfRule type="cellIs" dxfId="23702" priority="362" operator="equal">
      <formula>"VEP"</formula>
    </cfRule>
    <cfRule type="cellIs" dxfId="23701" priority="363" operator="equal">
      <formula>"LFCP"</formula>
    </cfRule>
    <cfRule type="cellIs" dxfId="23700" priority="364" operator="equal">
      <formula>"BPB"</formula>
    </cfRule>
  </conditionalFormatting>
  <conditionalFormatting sqref="D14">
    <cfRule type="cellIs" dxfId="23699" priority="349" operator="equal">
      <formula>"CATNES"</formula>
    </cfRule>
    <cfRule type="cellIs" dxfId="23698" priority="350" operator="equal">
      <formula>"FINANCE"</formula>
    </cfRule>
    <cfRule type="cellIs" dxfId="23697" priority="351" operator="equal">
      <formula>"ADMIN"</formula>
    </cfRule>
    <cfRule type="cellIs" dxfId="23696" priority="352" operator="equal">
      <formula>"ENG'G"</formula>
    </cfRule>
    <cfRule type="cellIs" dxfId="23695" priority="353" operator="equal">
      <formula>"BAC"</formula>
    </cfRule>
    <cfRule type="cellIs" dxfId="23694" priority="354" operator="equal">
      <formula>"BAC"</formula>
    </cfRule>
    <cfRule type="cellIs" dxfId="23693" priority="355" operator="equal">
      <formula>"OMS"</formula>
    </cfRule>
    <cfRule type="cellIs" dxfId="23692" priority="356" operator="equal">
      <formula>"BAC"</formula>
    </cfRule>
    <cfRule type="cellIs" dxfId="23691" priority="357" operator="equal">
      <formula>"OMS"</formula>
    </cfRule>
    <cfRule type="cellIs" dxfId="23690" priority="358" operator="equal">
      <formula>"BAC"</formula>
    </cfRule>
    <cfRule type="cellIs" dxfId="23689" priority="359" operator="equal">
      <formula>"OMS"</formula>
    </cfRule>
  </conditionalFormatting>
  <conditionalFormatting sqref="F14">
    <cfRule type="cellIs" dxfId="23688" priority="344" operator="equal">
      <formula>"MME"</formula>
    </cfRule>
    <cfRule type="cellIs" dxfId="23687" priority="345" operator="equal">
      <formula>"VMM"</formula>
    </cfRule>
    <cfRule type="cellIs" dxfId="23686" priority="346" operator="equal">
      <formula>"VEP"</formula>
    </cfRule>
    <cfRule type="cellIs" dxfId="23685" priority="347" operator="equal">
      <formula>"LFCP"</formula>
    </cfRule>
    <cfRule type="cellIs" dxfId="23684" priority="348" operator="equal">
      <formula>"BPB"</formula>
    </cfRule>
  </conditionalFormatting>
  <conditionalFormatting sqref="D15">
    <cfRule type="cellIs" dxfId="23683" priority="333" operator="equal">
      <formula>"CATNES"</formula>
    </cfRule>
    <cfRule type="cellIs" dxfId="23682" priority="334" operator="equal">
      <formula>"FINANCE"</formula>
    </cfRule>
    <cfRule type="cellIs" dxfId="23681" priority="335" operator="equal">
      <formula>"ADMIN"</formula>
    </cfRule>
    <cfRule type="cellIs" dxfId="23680" priority="336" operator="equal">
      <formula>"ENG'G"</formula>
    </cfRule>
    <cfRule type="cellIs" dxfId="23679" priority="337" operator="equal">
      <formula>"BAC"</formula>
    </cfRule>
    <cfRule type="cellIs" dxfId="23678" priority="338" operator="equal">
      <formula>"BAC"</formula>
    </cfRule>
    <cfRule type="cellIs" dxfId="23677" priority="339" operator="equal">
      <formula>"OMS"</formula>
    </cfRule>
    <cfRule type="cellIs" dxfId="23676" priority="340" operator="equal">
      <formula>"BAC"</formula>
    </cfRule>
    <cfRule type="cellIs" dxfId="23675" priority="341" operator="equal">
      <formula>"OMS"</formula>
    </cfRule>
    <cfRule type="cellIs" dxfId="23674" priority="342" operator="equal">
      <formula>"BAC"</formula>
    </cfRule>
    <cfRule type="cellIs" dxfId="23673" priority="343" operator="equal">
      <formula>"OMS"</formula>
    </cfRule>
  </conditionalFormatting>
  <conditionalFormatting sqref="F15">
    <cfRule type="cellIs" dxfId="23672" priority="328" operator="equal">
      <formula>"MME"</formula>
    </cfRule>
    <cfRule type="cellIs" dxfId="23671" priority="329" operator="equal">
      <formula>"VMM"</formula>
    </cfRule>
    <cfRule type="cellIs" dxfId="23670" priority="330" operator="equal">
      <formula>"VEP"</formula>
    </cfRule>
    <cfRule type="cellIs" dxfId="23669" priority="331" operator="equal">
      <formula>"LFCP"</formula>
    </cfRule>
    <cfRule type="cellIs" dxfId="23668" priority="332" operator="equal">
      <formula>"BPB"</formula>
    </cfRule>
  </conditionalFormatting>
  <conditionalFormatting sqref="D16">
    <cfRule type="cellIs" dxfId="23667" priority="317" operator="equal">
      <formula>"CATNES"</formula>
    </cfRule>
    <cfRule type="cellIs" dxfId="23666" priority="318" operator="equal">
      <formula>"FINANCE"</formula>
    </cfRule>
    <cfRule type="cellIs" dxfId="23665" priority="319" operator="equal">
      <formula>"ADMIN"</formula>
    </cfRule>
    <cfRule type="cellIs" dxfId="23664" priority="320" operator="equal">
      <formula>"ENG'G"</formula>
    </cfRule>
    <cfRule type="cellIs" dxfId="23663" priority="321" operator="equal">
      <formula>"BAC"</formula>
    </cfRule>
    <cfRule type="cellIs" dxfId="23662" priority="322" operator="equal">
      <formula>"BAC"</formula>
    </cfRule>
    <cfRule type="cellIs" dxfId="23661" priority="323" operator="equal">
      <formula>"OMS"</formula>
    </cfRule>
    <cfRule type="cellIs" dxfId="23660" priority="324" operator="equal">
      <formula>"BAC"</formula>
    </cfRule>
    <cfRule type="cellIs" dxfId="23659" priority="325" operator="equal">
      <formula>"OMS"</formula>
    </cfRule>
    <cfRule type="cellIs" dxfId="23658" priority="326" operator="equal">
      <formula>"BAC"</formula>
    </cfRule>
    <cfRule type="cellIs" dxfId="23657" priority="327" operator="equal">
      <formula>"OMS"</formula>
    </cfRule>
  </conditionalFormatting>
  <conditionalFormatting sqref="F16">
    <cfRule type="cellIs" dxfId="23656" priority="312" operator="equal">
      <formula>"MME"</formula>
    </cfRule>
    <cfRule type="cellIs" dxfId="23655" priority="313" operator="equal">
      <formula>"VMM"</formula>
    </cfRule>
    <cfRule type="cellIs" dxfId="23654" priority="314" operator="equal">
      <formula>"VEP"</formula>
    </cfRule>
    <cfRule type="cellIs" dxfId="23653" priority="315" operator="equal">
      <formula>"LFCP"</formula>
    </cfRule>
    <cfRule type="cellIs" dxfId="23652" priority="316" operator="equal">
      <formula>"BPB"</formula>
    </cfRule>
  </conditionalFormatting>
  <conditionalFormatting sqref="D17">
    <cfRule type="cellIs" dxfId="23651" priority="301" operator="equal">
      <formula>"CATNES"</formula>
    </cfRule>
    <cfRule type="cellIs" dxfId="23650" priority="302" operator="equal">
      <formula>"FINANCE"</formula>
    </cfRule>
    <cfRule type="cellIs" dxfId="23649" priority="303" operator="equal">
      <formula>"ADMIN"</formula>
    </cfRule>
    <cfRule type="cellIs" dxfId="23648" priority="304" operator="equal">
      <formula>"ENG'G"</formula>
    </cfRule>
    <cfRule type="cellIs" dxfId="23647" priority="305" operator="equal">
      <formula>"BAC"</formula>
    </cfRule>
    <cfRule type="cellIs" dxfId="23646" priority="306" operator="equal">
      <formula>"BAC"</formula>
    </cfRule>
    <cfRule type="cellIs" dxfId="23645" priority="307" operator="equal">
      <formula>"OMS"</formula>
    </cfRule>
    <cfRule type="cellIs" dxfId="23644" priority="308" operator="equal">
      <formula>"BAC"</formula>
    </cfRule>
    <cfRule type="cellIs" dxfId="23643" priority="309" operator="equal">
      <formula>"OMS"</formula>
    </cfRule>
    <cfRule type="cellIs" dxfId="23642" priority="310" operator="equal">
      <formula>"BAC"</formula>
    </cfRule>
    <cfRule type="cellIs" dxfId="23641" priority="311" operator="equal">
      <formula>"OMS"</formula>
    </cfRule>
  </conditionalFormatting>
  <conditionalFormatting sqref="F17">
    <cfRule type="cellIs" dxfId="23640" priority="296" operator="equal">
      <formula>"MME"</formula>
    </cfRule>
    <cfRule type="cellIs" dxfId="23639" priority="297" operator="equal">
      <formula>"VMM"</formula>
    </cfRule>
    <cfRule type="cellIs" dxfId="23638" priority="298" operator="equal">
      <formula>"VEP"</formula>
    </cfRule>
    <cfRule type="cellIs" dxfId="23637" priority="299" operator="equal">
      <formula>"LFCP"</formula>
    </cfRule>
    <cfRule type="cellIs" dxfId="23636" priority="300" operator="equal">
      <formula>"BPB"</formula>
    </cfRule>
  </conditionalFormatting>
  <conditionalFormatting sqref="D18">
    <cfRule type="cellIs" dxfId="23635" priority="285" operator="equal">
      <formula>"CATNES"</formula>
    </cfRule>
    <cfRule type="cellIs" dxfId="23634" priority="286" operator="equal">
      <formula>"FINANCE"</formula>
    </cfRule>
    <cfRule type="cellIs" dxfId="23633" priority="287" operator="equal">
      <formula>"ADMIN"</formula>
    </cfRule>
    <cfRule type="cellIs" dxfId="23632" priority="288" operator="equal">
      <formula>"ENG'G"</formula>
    </cfRule>
    <cfRule type="cellIs" dxfId="23631" priority="289" operator="equal">
      <formula>"BAC"</formula>
    </cfRule>
    <cfRule type="cellIs" dxfId="23630" priority="290" operator="equal">
      <formula>"BAC"</formula>
    </cfRule>
    <cfRule type="cellIs" dxfId="23629" priority="291" operator="equal">
      <formula>"OMS"</formula>
    </cfRule>
    <cfRule type="cellIs" dxfId="23628" priority="292" operator="equal">
      <formula>"BAC"</formula>
    </cfRule>
    <cfRule type="cellIs" dxfId="23627" priority="293" operator="equal">
      <formula>"OMS"</formula>
    </cfRule>
    <cfRule type="cellIs" dxfId="23626" priority="294" operator="equal">
      <formula>"BAC"</formula>
    </cfRule>
    <cfRule type="cellIs" dxfId="23625" priority="295" operator="equal">
      <formula>"OMS"</formula>
    </cfRule>
  </conditionalFormatting>
  <conditionalFormatting sqref="F18">
    <cfRule type="cellIs" dxfId="23624" priority="280" operator="equal">
      <formula>"MME"</formula>
    </cfRule>
    <cfRule type="cellIs" dxfId="23623" priority="281" operator="equal">
      <formula>"VMM"</formula>
    </cfRule>
    <cfRule type="cellIs" dxfId="23622" priority="282" operator="equal">
      <formula>"VEP"</formula>
    </cfRule>
    <cfRule type="cellIs" dxfId="23621" priority="283" operator="equal">
      <formula>"LFCP"</formula>
    </cfRule>
    <cfRule type="cellIs" dxfId="23620" priority="284" operator="equal">
      <formula>"BPB"</formula>
    </cfRule>
  </conditionalFormatting>
  <conditionalFormatting sqref="D19">
    <cfRule type="cellIs" dxfId="23619" priority="269" operator="equal">
      <formula>"CATNES"</formula>
    </cfRule>
    <cfRule type="cellIs" dxfId="23618" priority="270" operator="equal">
      <formula>"FINANCE"</formula>
    </cfRule>
    <cfRule type="cellIs" dxfId="23617" priority="271" operator="equal">
      <formula>"ADMIN"</formula>
    </cfRule>
    <cfRule type="cellIs" dxfId="23616" priority="272" operator="equal">
      <formula>"ENG'G"</formula>
    </cfRule>
    <cfRule type="cellIs" dxfId="23615" priority="273" operator="equal">
      <formula>"BAC"</formula>
    </cfRule>
    <cfRule type="cellIs" dxfId="23614" priority="274" operator="equal">
      <formula>"BAC"</formula>
    </cfRule>
    <cfRule type="cellIs" dxfId="23613" priority="275" operator="equal">
      <formula>"OMS"</formula>
    </cfRule>
    <cfRule type="cellIs" dxfId="23612" priority="276" operator="equal">
      <formula>"BAC"</formula>
    </cfRule>
    <cfRule type="cellIs" dxfId="23611" priority="277" operator="equal">
      <formula>"OMS"</formula>
    </cfRule>
    <cfRule type="cellIs" dxfId="23610" priority="278" operator="equal">
      <formula>"BAC"</formula>
    </cfRule>
    <cfRule type="cellIs" dxfId="23609" priority="279" operator="equal">
      <formula>"OMS"</formula>
    </cfRule>
  </conditionalFormatting>
  <conditionalFormatting sqref="F19">
    <cfRule type="cellIs" dxfId="23608" priority="264" operator="equal">
      <formula>"MME"</formula>
    </cfRule>
    <cfRule type="cellIs" dxfId="23607" priority="265" operator="equal">
      <formula>"VMM"</formula>
    </cfRule>
    <cfRule type="cellIs" dxfId="23606" priority="266" operator="equal">
      <formula>"VEP"</formula>
    </cfRule>
    <cfRule type="cellIs" dxfId="23605" priority="267" operator="equal">
      <formula>"LFCP"</formula>
    </cfRule>
    <cfRule type="cellIs" dxfId="23604" priority="268" operator="equal">
      <formula>"BPB"</formula>
    </cfRule>
  </conditionalFormatting>
  <conditionalFormatting sqref="D20">
    <cfRule type="cellIs" dxfId="23603" priority="253" operator="equal">
      <formula>"CATNES"</formula>
    </cfRule>
    <cfRule type="cellIs" dxfId="23602" priority="254" operator="equal">
      <formula>"FINANCE"</formula>
    </cfRule>
    <cfRule type="cellIs" dxfId="23601" priority="255" operator="equal">
      <formula>"ADMIN"</formula>
    </cfRule>
    <cfRule type="cellIs" dxfId="23600" priority="256" operator="equal">
      <formula>"ENG'G"</formula>
    </cfRule>
    <cfRule type="cellIs" dxfId="23599" priority="257" operator="equal">
      <formula>"BAC"</formula>
    </cfRule>
    <cfRule type="cellIs" dxfId="23598" priority="258" operator="equal">
      <formula>"BAC"</formula>
    </cfRule>
    <cfRule type="cellIs" dxfId="23597" priority="259" operator="equal">
      <formula>"OMS"</formula>
    </cfRule>
    <cfRule type="cellIs" dxfId="23596" priority="260" operator="equal">
      <formula>"BAC"</formula>
    </cfRule>
    <cfRule type="cellIs" dxfId="23595" priority="261" operator="equal">
      <formula>"OMS"</formula>
    </cfRule>
    <cfRule type="cellIs" dxfId="23594" priority="262" operator="equal">
      <formula>"BAC"</formula>
    </cfRule>
    <cfRule type="cellIs" dxfId="23593" priority="263" operator="equal">
      <formula>"OMS"</formula>
    </cfRule>
  </conditionalFormatting>
  <conditionalFormatting sqref="F20">
    <cfRule type="cellIs" dxfId="23592" priority="248" operator="equal">
      <formula>"MME"</formula>
    </cfRule>
    <cfRule type="cellIs" dxfId="23591" priority="249" operator="equal">
      <formula>"VMM"</formula>
    </cfRule>
    <cfRule type="cellIs" dxfId="23590" priority="250" operator="equal">
      <formula>"VEP"</formula>
    </cfRule>
    <cfRule type="cellIs" dxfId="23589" priority="251" operator="equal">
      <formula>"LFCP"</formula>
    </cfRule>
    <cfRule type="cellIs" dxfId="23588" priority="252" operator="equal">
      <formula>"BPB"</formula>
    </cfRule>
  </conditionalFormatting>
  <conditionalFormatting sqref="F21">
    <cfRule type="cellIs" dxfId="23587" priority="243" operator="equal">
      <formula>"MME"</formula>
    </cfRule>
    <cfRule type="cellIs" dxfId="23586" priority="244" operator="equal">
      <formula>"VMM"</formula>
    </cfRule>
    <cfRule type="cellIs" dxfId="23585" priority="245" operator="equal">
      <formula>"VEP"</formula>
    </cfRule>
    <cfRule type="cellIs" dxfId="23584" priority="246" operator="equal">
      <formula>"LFCP"</formula>
    </cfRule>
    <cfRule type="cellIs" dxfId="23583" priority="247" operator="equal">
      <formula>"BPB"</formula>
    </cfRule>
  </conditionalFormatting>
  <conditionalFormatting sqref="D22">
    <cfRule type="cellIs" dxfId="23582" priority="232" operator="equal">
      <formula>"CATNES"</formula>
    </cfRule>
    <cfRule type="cellIs" dxfId="23581" priority="233" operator="equal">
      <formula>"FINANCE"</formula>
    </cfRule>
    <cfRule type="cellIs" dxfId="23580" priority="234" operator="equal">
      <formula>"ADMIN"</formula>
    </cfRule>
    <cfRule type="cellIs" dxfId="23579" priority="235" operator="equal">
      <formula>"ENG'G"</formula>
    </cfRule>
    <cfRule type="cellIs" dxfId="23578" priority="236" operator="equal">
      <formula>"BAC"</formula>
    </cfRule>
    <cfRule type="cellIs" dxfId="23577" priority="237" operator="equal">
      <formula>"BAC"</formula>
    </cfRule>
    <cfRule type="cellIs" dxfId="23576" priority="238" operator="equal">
      <formula>"OMS"</formula>
    </cfRule>
    <cfRule type="cellIs" dxfId="23575" priority="239" operator="equal">
      <formula>"BAC"</formula>
    </cfRule>
    <cfRule type="cellIs" dxfId="23574" priority="240" operator="equal">
      <formula>"OMS"</formula>
    </cfRule>
    <cfRule type="cellIs" dxfId="23573" priority="241" operator="equal">
      <formula>"BAC"</formula>
    </cfRule>
    <cfRule type="cellIs" dxfId="23572" priority="242" operator="equal">
      <formula>"OMS"</formula>
    </cfRule>
  </conditionalFormatting>
  <conditionalFormatting sqref="F22">
    <cfRule type="cellIs" dxfId="23571" priority="227" operator="equal">
      <formula>"MME"</formula>
    </cfRule>
    <cfRule type="cellIs" dxfId="23570" priority="228" operator="equal">
      <formula>"VMM"</formula>
    </cfRule>
    <cfRule type="cellIs" dxfId="23569" priority="229" operator="equal">
      <formula>"VEP"</formula>
    </cfRule>
    <cfRule type="cellIs" dxfId="23568" priority="230" operator="equal">
      <formula>"LFCP"</formula>
    </cfRule>
    <cfRule type="cellIs" dxfId="23567" priority="231" operator="equal">
      <formula>"BPB"</formula>
    </cfRule>
  </conditionalFormatting>
  <conditionalFormatting sqref="D26">
    <cfRule type="cellIs" dxfId="23566" priority="216" operator="equal">
      <formula>"CATNES"</formula>
    </cfRule>
    <cfRule type="cellIs" dxfId="23565" priority="217" operator="equal">
      <formula>"FINANCE"</formula>
    </cfRule>
    <cfRule type="cellIs" dxfId="23564" priority="218" operator="equal">
      <formula>"ADMIN"</formula>
    </cfRule>
    <cfRule type="cellIs" dxfId="23563" priority="219" operator="equal">
      <formula>"ENG'G"</formula>
    </cfRule>
    <cfRule type="cellIs" dxfId="23562" priority="220" operator="equal">
      <formula>"BAC"</formula>
    </cfRule>
    <cfRule type="cellIs" dxfId="23561" priority="221" operator="equal">
      <formula>"BAC"</formula>
    </cfRule>
    <cfRule type="cellIs" dxfId="23560" priority="222" operator="equal">
      <formula>"OMS"</formula>
    </cfRule>
    <cfRule type="cellIs" dxfId="23559" priority="223" operator="equal">
      <formula>"BAC"</formula>
    </cfRule>
    <cfRule type="cellIs" dxfId="23558" priority="224" operator="equal">
      <formula>"OMS"</formula>
    </cfRule>
    <cfRule type="cellIs" dxfId="23557" priority="225" operator="equal">
      <formula>"BAC"</formula>
    </cfRule>
    <cfRule type="cellIs" dxfId="23556" priority="226" operator="equal">
      <formula>"OMS"</formula>
    </cfRule>
  </conditionalFormatting>
  <conditionalFormatting sqref="F26">
    <cfRule type="cellIs" dxfId="23555" priority="211" operator="equal">
      <formula>"MME"</formula>
    </cfRule>
    <cfRule type="cellIs" dxfId="23554" priority="212" operator="equal">
      <formula>"VMM"</formula>
    </cfRule>
    <cfRule type="cellIs" dxfId="23553" priority="213" operator="equal">
      <formula>"VEP"</formula>
    </cfRule>
    <cfRule type="cellIs" dxfId="23552" priority="214" operator="equal">
      <formula>"LFCP"</formula>
    </cfRule>
    <cfRule type="cellIs" dxfId="23551" priority="215" operator="equal">
      <formula>"BPB"</formula>
    </cfRule>
  </conditionalFormatting>
  <conditionalFormatting sqref="D27">
    <cfRule type="cellIs" dxfId="23550" priority="200" operator="equal">
      <formula>"CATNES"</formula>
    </cfRule>
    <cfRule type="cellIs" dxfId="23549" priority="201" operator="equal">
      <formula>"FINANCE"</formula>
    </cfRule>
    <cfRule type="cellIs" dxfId="23548" priority="202" operator="equal">
      <formula>"ADMIN"</formula>
    </cfRule>
    <cfRule type="cellIs" dxfId="23547" priority="203" operator="equal">
      <formula>"ENG'G"</formula>
    </cfRule>
    <cfRule type="cellIs" dxfId="23546" priority="204" operator="equal">
      <formula>"BAC"</formula>
    </cfRule>
    <cfRule type="cellIs" dxfId="23545" priority="205" operator="equal">
      <formula>"BAC"</formula>
    </cfRule>
    <cfRule type="cellIs" dxfId="23544" priority="206" operator="equal">
      <formula>"OMS"</formula>
    </cfRule>
    <cfRule type="cellIs" dxfId="23543" priority="207" operator="equal">
      <formula>"BAC"</formula>
    </cfRule>
    <cfRule type="cellIs" dxfId="23542" priority="208" operator="equal">
      <formula>"OMS"</formula>
    </cfRule>
    <cfRule type="cellIs" dxfId="23541" priority="209" operator="equal">
      <formula>"BAC"</formula>
    </cfRule>
    <cfRule type="cellIs" dxfId="23540" priority="210" operator="equal">
      <formula>"OMS"</formula>
    </cfRule>
  </conditionalFormatting>
  <conditionalFormatting sqref="F27">
    <cfRule type="cellIs" dxfId="23539" priority="195" operator="equal">
      <formula>"MME"</formula>
    </cfRule>
    <cfRule type="cellIs" dxfId="23538" priority="196" operator="equal">
      <formula>"VMM"</formula>
    </cfRule>
    <cfRule type="cellIs" dxfId="23537" priority="197" operator="equal">
      <formula>"VEP"</formula>
    </cfRule>
    <cfRule type="cellIs" dxfId="23536" priority="198" operator="equal">
      <formula>"LFCP"</formula>
    </cfRule>
    <cfRule type="cellIs" dxfId="23535" priority="199" operator="equal">
      <formula>"BPB"</formula>
    </cfRule>
  </conditionalFormatting>
  <conditionalFormatting sqref="F29">
    <cfRule type="cellIs" dxfId="23534" priority="190" operator="equal">
      <formula>"MME"</formula>
    </cfRule>
    <cfRule type="cellIs" dxfId="23533" priority="191" operator="equal">
      <formula>"VMM"</formula>
    </cfRule>
    <cfRule type="cellIs" dxfId="23532" priority="192" operator="equal">
      <formula>"VEP"</formula>
    </cfRule>
    <cfRule type="cellIs" dxfId="23531" priority="193" operator="equal">
      <formula>"LFCP"</formula>
    </cfRule>
    <cfRule type="cellIs" dxfId="23530" priority="194" operator="equal">
      <formula>"BPB"</formula>
    </cfRule>
  </conditionalFormatting>
  <conditionalFormatting sqref="F30">
    <cfRule type="cellIs" dxfId="23529" priority="185" operator="equal">
      <formula>"MME"</formula>
    </cfRule>
    <cfRule type="cellIs" dxfId="23528" priority="186" operator="equal">
      <formula>"VMM"</formula>
    </cfRule>
    <cfRule type="cellIs" dxfId="23527" priority="187" operator="equal">
      <formula>"VEP"</formula>
    </cfRule>
    <cfRule type="cellIs" dxfId="23526" priority="188" operator="equal">
      <formula>"LFCP"</formula>
    </cfRule>
    <cfRule type="cellIs" dxfId="23525" priority="189" operator="equal">
      <formula>"BPB"</formula>
    </cfRule>
  </conditionalFormatting>
  <conditionalFormatting sqref="D31">
    <cfRule type="cellIs" dxfId="23524" priority="174" operator="equal">
      <formula>"CATNES"</formula>
    </cfRule>
    <cfRule type="cellIs" dxfId="23523" priority="175" operator="equal">
      <formula>"FINANCE"</formula>
    </cfRule>
    <cfRule type="cellIs" dxfId="23522" priority="176" operator="equal">
      <formula>"ADMIN"</formula>
    </cfRule>
    <cfRule type="cellIs" dxfId="23521" priority="177" operator="equal">
      <formula>"ENG'G"</formula>
    </cfRule>
    <cfRule type="cellIs" dxfId="23520" priority="178" operator="equal">
      <formula>"BAC"</formula>
    </cfRule>
    <cfRule type="cellIs" dxfId="23519" priority="179" operator="equal">
      <formula>"BAC"</formula>
    </cfRule>
    <cfRule type="cellIs" dxfId="23518" priority="180" operator="equal">
      <formula>"OMS"</formula>
    </cfRule>
    <cfRule type="cellIs" dxfId="23517" priority="181" operator="equal">
      <formula>"BAC"</formula>
    </cfRule>
    <cfRule type="cellIs" dxfId="23516" priority="182" operator="equal">
      <formula>"OMS"</formula>
    </cfRule>
    <cfRule type="cellIs" dxfId="23515" priority="183" operator="equal">
      <formula>"BAC"</formula>
    </cfRule>
    <cfRule type="cellIs" dxfId="23514" priority="184" operator="equal">
      <formula>"OMS"</formula>
    </cfRule>
  </conditionalFormatting>
  <conditionalFormatting sqref="F31">
    <cfRule type="cellIs" dxfId="23513" priority="169" operator="equal">
      <formula>"MME"</formula>
    </cfRule>
    <cfRule type="cellIs" dxfId="23512" priority="170" operator="equal">
      <formula>"VMM"</formula>
    </cfRule>
    <cfRule type="cellIs" dxfId="23511" priority="171" operator="equal">
      <formula>"VEP"</formula>
    </cfRule>
    <cfRule type="cellIs" dxfId="23510" priority="172" operator="equal">
      <formula>"LFCP"</formula>
    </cfRule>
    <cfRule type="cellIs" dxfId="23509" priority="173" operator="equal">
      <formula>"BPB"</formula>
    </cfRule>
  </conditionalFormatting>
  <conditionalFormatting sqref="F33">
    <cfRule type="cellIs" dxfId="23508" priority="164" operator="equal">
      <formula>"MME"</formula>
    </cfRule>
    <cfRule type="cellIs" dxfId="23507" priority="165" operator="equal">
      <formula>"VMM"</formula>
    </cfRule>
    <cfRule type="cellIs" dxfId="23506" priority="166" operator="equal">
      <formula>"VEP"</formula>
    </cfRule>
    <cfRule type="cellIs" dxfId="23505" priority="167" operator="equal">
      <formula>"LFCP"</formula>
    </cfRule>
    <cfRule type="cellIs" dxfId="23504" priority="168" operator="equal">
      <formula>"BPB"</formula>
    </cfRule>
  </conditionalFormatting>
  <conditionalFormatting sqref="D34">
    <cfRule type="cellIs" dxfId="23503" priority="153" operator="equal">
      <formula>"CATNES"</formula>
    </cfRule>
    <cfRule type="cellIs" dxfId="23502" priority="154" operator="equal">
      <formula>"FINANCE"</formula>
    </cfRule>
    <cfRule type="cellIs" dxfId="23501" priority="155" operator="equal">
      <formula>"ADMIN"</formula>
    </cfRule>
    <cfRule type="cellIs" dxfId="23500" priority="156" operator="equal">
      <formula>"ENG'G"</formula>
    </cfRule>
    <cfRule type="cellIs" dxfId="23499" priority="157" operator="equal">
      <formula>"BAC"</formula>
    </cfRule>
    <cfRule type="cellIs" dxfId="23498" priority="158" operator="equal">
      <formula>"BAC"</formula>
    </cfRule>
    <cfRule type="cellIs" dxfId="23497" priority="159" operator="equal">
      <formula>"OMS"</formula>
    </cfRule>
    <cfRule type="cellIs" dxfId="23496" priority="160" operator="equal">
      <formula>"BAC"</formula>
    </cfRule>
    <cfRule type="cellIs" dxfId="23495" priority="161" operator="equal">
      <formula>"OMS"</formula>
    </cfRule>
    <cfRule type="cellIs" dxfId="23494" priority="162" operator="equal">
      <formula>"BAC"</formula>
    </cfRule>
    <cfRule type="cellIs" dxfId="23493" priority="163" operator="equal">
      <formula>"OMS"</formula>
    </cfRule>
  </conditionalFormatting>
  <conditionalFormatting sqref="F34">
    <cfRule type="cellIs" dxfId="23492" priority="148" operator="equal">
      <formula>"MME"</formula>
    </cfRule>
    <cfRule type="cellIs" dxfId="23491" priority="149" operator="equal">
      <formula>"VMM"</formula>
    </cfRule>
    <cfRule type="cellIs" dxfId="23490" priority="150" operator="equal">
      <formula>"VEP"</formula>
    </cfRule>
    <cfRule type="cellIs" dxfId="23489" priority="151" operator="equal">
      <formula>"LFCP"</formula>
    </cfRule>
    <cfRule type="cellIs" dxfId="23488" priority="152" operator="equal">
      <formula>"BPB"</formula>
    </cfRule>
  </conditionalFormatting>
  <conditionalFormatting sqref="F36">
    <cfRule type="cellIs" dxfId="23487" priority="143" operator="equal">
      <formula>"MME"</formula>
    </cfRule>
    <cfRule type="cellIs" dxfId="23486" priority="144" operator="equal">
      <formula>"VMM"</formula>
    </cfRule>
    <cfRule type="cellIs" dxfId="23485" priority="145" operator="equal">
      <formula>"VEP"</formula>
    </cfRule>
    <cfRule type="cellIs" dxfId="23484" priority="146" operator="equal">
      <formula>"LFCP"</formula>
    </cfRule>
    <cfRule type="cellIs" dxfId="23483" priority="147" operator="equal">
      <formula>"BPB"</formula>
    </cfRule>
  </conditionalFormatting>
  <conditionalFormatting sqref="D37">
    <cfRule type="cellIs" dxfId="23482" priority="132" operator="equal">
      <formula>"CATNES"</formula>
    </cfRule>
    <cfRule type="cellIs" dxfId="23481" priority="133" operator="equal">
      <formula>"FINANCE"</formula>
    </cfRule>
    <cfRule type="cellIs" dxfId="23480" priority="134" operator="equal">
      <formula>"ADMIN"</formula>
    </cfRule>
    <cfRule type="cellIs" dxfId="23479" priority="135" operator="equal">
      <formula>"ENG'G"</formula>
    </cfRule>
    <cfRule type="cellIs" dxfId="23478" priority="136" operator="equal">
      <formula>"BAC"</formula>
    </cfRule>
    <cfRule type="cellIs" dxfId="23477" priority="137" operator="equal">
      <formula>"BAC"</formula>
    </cfRule>
    <cfRule type="cellIs" dxfId="23476" priority="138" operator="equal">
      <formula>"OMS"</formula>
    </cfRule>
    <cfRule type="cellIs" dxfId="23475" priority="139" operator="equal">
      <formula>"BAC"</formula>
    </cfRule>
    <cfRule type="cellIs" dxfId="23474" priority="140" operator="equal">
      <formula>"OMS"</formula>
    </cfRule>
    <cfRule type="cellIs" dxfId="23473" priority="141" operator="equal">
      <formula>"BAC"</formula>
    </cfRule>
    <cfRule type="cellIs" dxfId="23472" priority="142" operator="equal">
      <formula>"OMS"</formula>
    </cfRule>
  </conditionalFormatting>
  <conditionalFormatting sqref="F37:F38">
    <cfRule type="cellIs" dxfId="23471" priority="127" operator="equal">
      <formula>"MME"</formula>
    </cfRule>
    <cfRule type="cellIs" dxfId="23470" priority="128" operator="equal">
      <formula>"VMM"</formula>
    </cfRule>
    <cfRule type="cellIs" dxfId="23469" priority="129" operator="equal">
      <formula>"VEP"</formula>
    </cfRule>
    <cfRule type="cellIs" dxfId="23468" priority="130" operator="equal">
      <formula>"LFCP"</formula>
    </cfRule>
    <cfRule type="cellIs" dxfId="23467" priority="131" operator="equal">
      <formula>"BPB"</formula>
    </cfRule>
  </conditionalFormatting>
  <conditionalFormatting sqref="F39">
    <cfRule type="cellIs" dxfId="23466" priority="122" operator="equal">
      <formula>"MME"</formula>
    </cfRule>
    <cfRule type="cellIs" dxfId="23465" priority="123" operator="equal">
      <formula>"VMM"</formula>
    </cfRule>
    <cfRule type="cellIs" dxfId="23464" priority="124" operator="equal">
      <formula>"VEP"</formula>
    </cfRule>
    <cfRule type="cellIs" dxfId="23463" priority="125" operator="equal">
      <formula>"LFCP"</formula>
    </cfRule>
    <cfRule type="cellIs" dxfId="23462" priority="126" operator="equal">
      <formula>"BPB"</formula>
    </cfRule>
  </conditionalFormatting>
  <conditionalFormatting sqref="F40">
    <cfRule type="cellIs" dxfId="23461" priority="117" operator="equal">
      <formula>"MME"</formula>
    </cfRule>
    <cfRule type="cellIs" dxfId="23460" priority="118" operator="equal">
      <formula>"VMM"</formula>
    </cfRule>
    <cfRule type="cellIs" dxfId="23459" priority="119" operator="equal">
      <formula>"VEP"</formula>
    </cfRule>
    <cfRule type="cellIs" dxfId="23458" priority="120" operator="equal">
      <formula>"LFCP"</formula>
    </cfRule>
    <cfRule type="cellIs" dxfId="23457" priority="121" operator="equal">
      <formula>"BPB"</formula>
    </cfRule>
  </conditionalFormatting>
  <conditionalFormatting sqref="F41">
    <cfRule type="cellIs" dxfId="23456" priority="112" operator="equal">
      <formula>"MME"</formula>
    </cfRule>
    <cfRule type="cellIs" dxfId="23455" priority="113" operator="equal">
      <formula>"VMM"</formula>
    </cfRule>
    <cfRule type="cellIs" dxfId="23454" priority="114" operator="equal">
      <formula>"VEP"</formula>
    </cfRule>
    <cfRule type="cellIs" dxfId="23453" priority="115" operator="equal">
      <formula>"LFCP"</formula>
    </cfRule>
    <cfRule type="cellIs" dxfId="23452" priority="116" operator="equal">
      <formula>"BPB"</formula>
    </cfRule>
  </conditionalFormatting>
  <conditionalFormatting sqref="D42">
    <cfRule type="cellIs" dxfId="23451" priority="101" operator="equal">
      <formula>"CATNES"</formula>
    </cfRule>
    <cfRule type="cellIs" dxfId="23450" priority="102" operator="equal">
      <formula>"FINANCE"</formula>
    </cfRule>
    <cfRule type="cellIs" dxfId="23449" priority="103" operator="equal">
      <formula>"ADMIN"</formula>
    </cfRule>
    <cfRule type="cellIs" dxfId="23448" priority="104" operator="equal">
      <formula>"ENG'G"</formula>
    </cfRule>
    <cfRule type="cellIs" dxfId="23447" priority="105" operator="equal">
      <formula>"BAC"</formula>
    </cfRule>
    <cfRule type="cellIs" dxfId="23446" priority="106" operator="equal">
      <formula>"BAC"</formula>
    </cfRule>
    <cfRule type="cellIs" dxfId="23445" priority="107" operator="equal">
      <formula>"OMS"</formula>
    </cfRule>
    <cfRule type="cellIs" dxfId="23444" priority="108" operator="equal">
      <formula>"BAC"</formula>
    </cfRule>
    <cfRule type="cellIs" dxfId="23443" priority="109" operator="equal">
      <formula>"OMS"</formula>
    </cfRule>
    <cfRule type="cellIs" dxfId="23442" priority="110" operator="equal">
      <formula>"BAC"</formula>
    </cfRule>
    <cfRule type="cellIs" dxfId="23441" priority="111" operator="equal">
      <formula>"OMS"</formula>
    </cfRule>
  </conditionalFormatting>
  <conditionalFormatting sqref="F42">
    <cfRule type="cellIs" dxfId="23440" priority="96" operator="equal">
      <formula>"MME"</formula>
    </cfRule>
    <cfRule type="cellIs" dxfId="23439" priority="97" operator="equal">
      <formula>"VMM"</formula>
    </cfRule>
    <cfRule type="cellIs" dxfId="23438" priority="98" operator="equal">
      <formula>"VEP"</formula>
    </cfRule>
    <cfRule type="cellIs" dxfId="23437" priority="99" operator="equal">
      <formula>"LFCP"</formula>
    </cfRule>
    <cfRule type="cellIs" dxfId="23436" priority="100" operator="equal">
      <formula>"BPB"</formula>
    </cfRule>
  </conditionalFormatting>
  <conditionalFormatting sqref="F43">
    <cfRule type="cellIs" dxfId="23435" priority="91" operator="equal">
      <formula>"MME"</formula>
    </cfRule>
    <cfRule type="cellIs" dxfId="23434" priority="92" operator="equal">
      <formula>"VMM"</formula>
    </cfRule>
    <cfRule type="cellIs" dxfId="23433" priority="93" operator="equal">
      <formula>"VEP"</formula>
    </cfRule>
    <cfRule type="cellIs" dxfId="23432" priority="94" operator="equal">
      <formula>"LFCP"</formula>
    </cfRule>
    <cfRule type="cellIs" dxfId="23431" priority="95" operator="equal">
      <formula>"BPB"</formula>
    </cfRule>
  </conditionalFormatting>
  <conditionalFormatting sqref="D44">
    <cfRule type="cellIs" dxfId="23430" priority="80" operator="equal">
      <formula>"CATNES"</formula>
    </cfRule>
    <cfRule type="cellIs" dxfId="23429" priority="81" operator="equal">
      <formula>"FINANCE"</formula>
    </cfRule>
    <cfRule type="cellIs" dxfId="23428" priority="82" operator="equal">
      <formula>"ADMIN"</formula>
    </cfRule>
    <cfRule type="cellIs" dxfId="23427" priority="83" operator="equal">
      <formula>"ENG'G"</formula>
    </cfRule>
    <cfRule type="cellIs" dxfId="23426" priority="84" operator="equal">
      <formula>"BAC"</formula>
    </cfRule>
    <cfRule type="cellIs" dxfId="23425" priority="85" operator="equal">
      <formula>"BAC"</formula>
    </cfRule>
    <cfRule type="cellIs" dxfId="23424" priority="86" operator="equal">
      <formula>"OMS"</formula>
    </cfRule>
    <cfRule type="cellIs" dxfId="23423" priority="87" operator="equal">
      <formula>"BAC"</formula>
    </cfRule>
    <cfRule type="cellIs" dxfId="23422" priority="88" operator="equal">
      <formula>"OMS"</formula>
    </cfRule>
    <cfRule type="cellIs" dxfId="23421" priority="89" operator="equal">
      <formula>"BAC"</formula>
    </cfRule>
    <cfRule type="cellIs" dxfId="23420" priority="90" operator="equal">
      <formula>"OMS"</formula>
    </cfRule>
  </conditionalFormatting>
  <conditionalFormatting sqref="F44">
    <cfRule type="cellIs" dxfId="23419" priority="75" operator="equal">
      <formula>"MME"</formula>
    </cfRule>
    <cfRule type="cellIs" dxfId="23418" priority="76" operator="equal">
      <formula>"VMM"</formula>
    </cfRule>
    <cfRule type="cellIs" dxfId="23417" priority="77" operator="equal">
      <formula>"VEP"</formula>
    </cfRule>
    <cfRule type="cellIs" dxfId="23416" priority="78" operator="equal">
      <formula>"LFCP"</formula>
    </cfRule>
    <cfRule type="cellIs" dxfId="23415" priority="79" operator="equal">
      <formula>"BPB"</formula>
    </cfRule>
  </conditionalFormatting>
  <conditionalFormatting sqref="D46">
    <cfRule type="cellIs" dxfId="23414" priority="64" operator="equal">
      <formula>"CATNES"</formula>
    </cfRule>
    <cfRule type="cellIs" dxfId="23413" priority="65" operator="equal">
      <formula>"FINANCE"</formula>
    </cfRule>
    <cfRule type="cellIs" dxfId="23412" priority="66" operator="equal">
      <formula>"ADMIN"</formula>
    </cfRule>
    <cfRule type="cellIs" dxfId="23411" priority="67" operator="equal">
      <formula>"ENG'G"</formula>
    </cfRule>
    <cfRule type="cellIs" dxfId="23410" priority="68" operator="equal">
      <formula>"BAC"</formula>
    </cfRule>
    <cfRule type="cellIs" dxfId="23409" priority="69" operator="equal">
      <formula>"BAC"</formula>
    </cfRule>
    <cfRule type="cellIs" dxfId="23408" priority="70" operator="equal">
      <formula>"OMS"</formula>
    </cfRule>
    <cfRule type="cellIs" dxfId="23407" priority="71" operator="equal">
      <formula>"BAC"</formula>
    </cfRule>
    <cfRule type="cellIs" dxfId="23406" priority="72" operator="equal">
      <formula>"OMS"</formula>
    </cfRule>
    <cfRule type="cellIs" dxfId="23405" priority="73" operator="equal">
      <formula>"BAC"</formula>
    </cfRule>
    <cfRule type="cellIs" dxfId="23404" priority="74" operator="equal">
      <formula>"OMS"</formula>
    </cfRule>
  </conditionalFormatting>
  <conditionalFormatting sqref="F46">
    <cfRule type="cellIs" dxfId="23403" priority="59" operator="equal">
      <formula>"MME"</formula>
    </cfRule>
    <cfRule type="cellIs" dxfId="23402" priority="60" operator="equal">
      <formula>"VMM"</formula>
    </cfRule>
    <cfRule type="cellIs" dxfId="23401" priority="61" operator="equal">
      <formula>"VEP"</formula>
    </cfRule>
    <cfRule type="cellIs" dxfId="23400" priority="62" operator="equal">
      <formula>"LFCP"</formula>
    </cfRule>
    <cfRule type="cellIs" dxfId="23399" priority="63" operator="equal">
      <formula>"BPB"</formula>
    </cfRule>
  </conditionalFormatting>
  <conditionalFormatting sqref="D45">
    <cfRule type="cellIs" dxfId="23398" priority="48" operator="equal">
      <formula>"CATNES"</formula>
    </cfRule>
    <cfRule type="cellIs" dxfId="23397" priority="49" operator="equal">
      <formula>"FINANCE"</formula>
    </cfRule>
    <cfRule type="cellIs" dxfId="23396" priority="50" operator="equal">
      <formula>"ADMIN"</formula>
    </cfRule>
    <cfRule type="cellIs" dxfId="23395" priority="51" operator="equal">
      <formula>"ENG'G"</formula>
    </cfRule>
    <cfRule type="cellIs" dxfId="23394" priority="52" operator="equal">
      <formula>"BAC"</formula>
    </cfRule>
    <cfRule type="cellIs" dxfId="23393" priority="53" operator="equal">
      <formula>"BAC"</formula>
    </cfRule>
    <cfRule type="cellIs" dxfId="23392" priority="54" operator="equal">
      <formula>"OMS"</formula>
    </cfRule>
    <cfRule type="cellIs" dxfId="23391" priority="55" operator="equal">
      <formula>"BAC"</formula>
    </cfRule>
    <cfRule type="cellIs" dxfId="23390" priority="56" operator="equal">
      <formula>"OMS"</formula>
    </cfRule>
    <cfRule type="cellIs" dxfId="23389" priority="57" operator="equal">
      <formula>"BAC"</formula>
    </cfRule>
    <cfRule type="cellIs" dxfId="23388" priority="58" operator="equal">
      <formula>"OMS"</formula>
    </cfRule>
  </conditionalFormatting>
  <conditionalFormatting sqref="F45">
    <cfRule type="cellIs" dxfId="23387" priority="43" operator="equal">
      <formula>"MME"</formula>
    </cfRule>
    <cfRule type="cellIs" dxfId="23386" priority="44" operator="equal">
      <formula>"VMM"</formula>
    </cfRule>
    <cfRule type="cellIs" dxfId="23385" priority="45" operator="equal">
      <formula>"VEP"</formula>
    </cfRule>
    <cfRule type="cellIs" dxfId="23384" priority="46" operator="equal">
      <formula>"LFCP"</formula>
    </cfRule>
    <cfRule type="cellIs" dxfId="23383" priority="47" operator="equal">
      <formula>"BPB"</formula>
    </cfRule>
  </conditionalFormatting>
  <conditionalFormatting sqref="F47">
    <cfRule type="cellIs" dxfId="23382" priority="38" operator="equal">
      <formula>"MME"</formula>
    </cfRule>
    <cfRule type="cellIs" dxfId="23381" priority="39" operator="equal">
      <formula>"VMM"</formula>
    </cfRule>
    <cfRule type="cellIs" dxfId="23380" priority="40" operator="equal">
      <formula>"VEP"</formula>
    </cfRule>
    <cfRule type="cellIs" dxfId="23379" priority="41" operator="equal">
      <formula>"LFCP"</formula>
    </cfRule>
    <cfRule type="cellIs" dxfId="23378" priority="42" operator="equal">
      <formula>"BPB"</formula>
    </cfRule>
  </conditionalFormatting>
  <conditionalFormatting sqref="D48">
    <cfRule type="cellIs" dxfId="23377" priority="27" operator="equal">
      <formula>"CATNES"</formula>
    </cfRule>
    <cfRule type="cellIs" dxfId="23376" priority="28" operator="equal">
      <formula>"FINANCE"</formula>
    </cfRule>
    <cfRule type="cellIs" dxfId="23375" priority="29" operator="equal">
      <formula>"ADMIN"</formula>
    </cfRule>
    <cfRule type="cellIs" dxfId="23374" priority="30" operator="equal">
      <formula>"ENG'G"</formula>
    </cfRule>
    <cfRule type="cellIs" dxfId="23373" priority="31" operator="equal">
      <formula>"BAC"</formula>
    </cfRule>
    <cfRule type="cellIs" dxfId="23372" priority="32" operator="equal">
      <formula>"BAC"</formula>
    </cfRule>
    <cfRule type="cellIs" dxfId="23371" priority="33" operator="equal">
      <formula>"OMS"</formula>
    </cfRule>
    <cfRule type="cellIs" dxfId="23370" priority="34" operator="equal">
      <formula>"BAC"</formula>
    </cfRule>
    <cfRule type="cellIs" dxfId="23369" priority="35" operator="equal">
      <formula>"OMS"</formula>
    </cfRule>
    <cfRule type="cellIs" dxfId="23368" priority="36" operator="equal">
      <formula>"BAC"</formula>
    </cfRule>
    <cfRule type="cellIs" dxfId="23367" priority="37" operator="equal">
      <formula>"OMS"</formula>
    </cfRule>
  </conditionalFormatting>
  <conditionalFormatting sqref="F48">
    <cfRule type="cellIs" dxfId="23366" priority="22" operator="equal">
      <formula>"MME"</formula>
    </cfRule>
    <cfRule type="cellIs" dxfId="23365" priority="23" operator="equal">
      <formula>"VMM"</formula>
    </cfRule>
    <cfRule type="cellIs" dxfId="23364" priority="24" operator="equal">
      <formula>"VEP"</formula>
    </cfRule>
    <cfRule type="cellIs" dxfId="23363" priority="25" operator="equal">
      <formula>"LFCP"</formula>
    </cfRule>
    <cfRule type="cellIs" dxfId="23362" priority="26" operator="equal">
      <formula>"BPB"</formula>
    </cfRule>
  </conditionalFormatting>
  <conditionalFormatting sqref="F49">
    <cfRule type="cellIs" dxfId="23361" priority="17" operator="equal">
      <formula>"MME"</formula>
    </cfRule>
    <cfRule type="cellIs" dxfId="23360" priority="18" operator="equal">
      <formula>"VMM"</formula>
    </cfRule>
    <cfRule type="cellIs" dxfId="23359" priority="19" operator="equal">
      <formula>"VEP"</formula>
    </cfRule>
    <cfRule type="cellIs" dxfId="23358" priority="20" operator="equal">
      <formula>"LFCP"</formula>
    </cfRule>
    <cfRule type="cellIs" dxfId="23357" priority="21" operator="equal">
      <formula>"BPB"</formula>
    </cfRule>
  </conditionalFormatting>
  <conditionalFormatting sqref="D50">
    <cfRule type="cellIs" dxfId="23356" priority="6" operator="equal">
      <formula>"CATNES"</formula>
    </cfRule>
    <cfRule type="cellIs" dxfId="23355" priority="7" operator="equal">
      <formula>"FINANCE"</formula>
    </cfRule>
    <cfRule type="cellIs" dxfId="23354" priority="8" operator="equal">
      <formula>"ADMIN"</formula>
    </cfRule>
    <cfRule type="cellIs" dxfId="23353" priority="9" operator="equal">
      <formula>"ENG'G"</formula>
    </cfRule>
    <cfRule type="cellIs" dxfId="23352" priority="10" operator="equal">
      <formula>"BAC"</formula>
    </cfRule>
    <cfRule type="cellIs" dxfId="23351" priority="11" operator="equal">
      <formula>"BAC"</formula>
    </cfRule>
    <cfRule type="cellIs" dxfId="23350" priority="12" operator="equal">
      <formula>"OMS"</formula>
    </cfRule>
    <cfRule type="cellIs" dxfId="23349" priority="13" operator="equal">
      <formula>"BAC"</formula>
    </cfRule>
    <cfRule type="cellIs" dxfId="23348" priority="14" operator="equal">
      <formula>"OMS"</formula>
    </cfRule>
    <cfRule type="cellIs" dxfId="23347" priority="15" operator="equal">
      <formula>"BAC"</formula>
    </cfRule>
    <cfRule type="cellIs" dxfId="23346" priority="16" operator="equal">
      <formula>"OMS"</formula>
    </cfRule>
  </conditionalFormatting>
  <conditionalFormatting sqref="F50">
    <cfRule type="cellIs" dxfId="23345" priority="1" operator="equal">
      <formula>"MME"</formula>
    </cfRule>
    <cfRule type="cellIs" dxfId="23344" priority="2" operator="equal">
      <formula>"VMM"</formula>
    </cfRule>
    <cfRule type="cellIs" dxfId="23343" priority="3" operator="equal">
      <formula>"VEP"</formula>
    </cfRule>
    <cfRule type="cellIs" dxfId="23342" priority="4" operator="equal">
      <formula>"LFCP"</formula>
    </cfRule>
    <cfRule type="cellIs" dxfId="2334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71"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70A0C29B-9249-4217-9E46-F9EBADE67458}">
          <x14:formula1>
            <xm:f>DropdownLIST!$A$2:$A$7</xm:f>
          </x14:formula1>
          <xm:sqref>F7:F50</xm:sqref>
        </x14:dataValidation>
        <x14:dataValidation type="list" allowBlank="1" showInputMessage="1" showErrorMessage="1" xr:uid="{0DF4C974-60E4-4D04-B720-89FF3F1C6F79}">
          <x14:formula1>
            <xm:f>DropdownLIST!$A$11:$A$17</xm:f>
          </x14:formula1>
          <xm:sqref>D7:D50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DBEC-5CBA-47DD-8B01-2B96F90491A8}">
  <sheetPr codeName="Sheet34">
    <pageSetUpPr fitToPage="1"/>
  </sheetPr>
  <dimension ref="A1:J57"/>
  <sheetViews>
    <sheetView topLeftCell="A16" zoomScale="145" zoomScaleNormal="145" zoomScaleSheetLayoutView="130" workbookViewId="0">
      <selection activeCell="C17" sqref="C17"/>
    </sheetView>
  </sheetViews>
  <sheetFormatPr defaultRowHeight="14.25" x14ac:dyDescent="0.2"/>
  <cols>
    <col min="1" max="1" width="8.625" style="1" customWidth="1"/>
    <col min="2" max="2" width="3.875" style="1" bestFit="1" customWidth="1"/>
    <col min="3" max="3" width="50.625" style="1" customWidth="1"/>
    <col min="4" max="4" width="8.75" style="1" bestFit="1" customWidth="1"/>
    <col min="5" max="5" width="5.75" style="1" hidden="1" customWidth="1"/>
    <col min="6" max="6" width="9" style="152"/>
    <col min="7" max="7" width="23.25" style="1" customWidth="1"/>
    <col min="8" max="16384" width="9" style="1"/>
  </cols>
  <sheetData>
    <row r="1" spans="1:9" ht="15.75" x14ac:dyDescent="0.2">
      <c r="A1" s="620" t="s">
        <v>0</v>
      </c>
      <c r="B1" s="620"/>
      <c r="C1" s="620"/>
      <c r="D1" s="620"/>
      <c r="E1" s="620"/>
      <c r="F1" s="620"/>
      <c r="G1" s="620"/>
    </row>
    <row r="2" spans="1:9" x14ac:dyDescent="0.2">
      <c r="A2" s="621">
        <v>45692</v>
      </c>
      <c r="B2" s="621"/>
      <c r="C2" s="621"/>
      <c r="D2" s="621"/>
      <c r="E2" s="621"/>
      <c r="F2" s="621"/>
      <c r="G2" s="621"/>
    </row>
    <row r="3" spans="1:9" x14ac:dyDescent="0.2">
      <c r="A3" s="622" t="str">
        <f>TEXT(A2,"DDDD")</f>
        <v>Tuesday</v>
      </c>
      <c r="B3" s="622"/>
      <c r="C3" s="622"/>
      <c r="D3" s="622"/>
      <c r="E3" s="622"/>
      <c r="F3" s="622"/>
      <c r="G3" s="622"/>
    </row>
    <row r="4" spans="1:9" x14ac:dyDescent="0.2">
      <c r="A4" s="6" t="s">
        <v>6</v>
      </c>
      <c r="B4" s="625" t="s">
        <v>1529</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28.5" x14ac:dyDescent="0.2">
      <c r="A7" s="54">
        <f>A2</f>
        <v>45692</v>
      </c>
      <c r="B7" s="55">
        <v>1</v>
      </c>
      <c r="C7" s="112" t="s">
        <v>1515</v>
      </c>
      <c r="D7" s="125" t="s">
        <v>108</v>
      </c>
      <c r="E7" s="134"/>
      <c r="F7" s="125" t="s">
        <v>18</v>
      </c>
      <c r="G7" s="112" t="s">
        <v>169</v>
      </c>
    </row>
    <row r="8" spans="1:9" s="57" customFormat="1" ht="42.75" x14ac:dyDescent="0.2">
      <c r="A8" s="54">
        <f>A7</f>
        <v>45692</v>
      </c>
      <c r="B8" s="55">
        <f>B7+1</f>
        <v>2</v>
      </c>
      <c r="C8" s="112" t="s">
        <v>1516</v>
      </c>
      <c r="D8" s="125" t="s">
        <v>76</v>
      </c>
      <c r="E8" s="134"/>
      <c r="F8" s="125" t="s">
        <v>17</v>
      </c>
      <c r="G8" s="112"/>
    </row>
    <row r="9" spans="1:9" s="57" customFormat="1" ht="28.5" x14ac:dyDescent="0.2">
      <c r="A9" s="54">
        <f t="shared" ref="A9:A46" si="0">A8</f>
        <v>45692</v>
      </c>
      <c r="B9" s="55">
        <f t="shared" ref="B9:B46" si="1">B8+1</f>
        <v>3</v>
      </c>
      <c r="C9" s="112" t="s">
        <v>1517</v>
      </c>
      <c r="D9" s="125" t="s">
        <v>52</v>
      </c>
      <c r="E9" s="134"/>
      <c r="F9" s="125" t="s">
        <v>17</v>
      </c>
      <c r="G9" s="112" t="s">
        <v>169</v>
      </c>
    </row>
    <row r="10" spans="1:9" s="57" customFormat="1" ht="28.5" x14ac:dyDescent="0.2">
      <c r="A10" s="54">
        <f t="shared" si="0"/>
        <v>45692</v>
      </c>
      <c r="B10" s="55">
        <f t="shared" si="1"/>
        <v>4</v>
      </c>
      <c r="C10" s="112" t="s">
        <v>1518</v>
      </c>
      <c r="D10" s="125" t="s">
        <v>108</v>
      </c>
      <c r="E10" s="134"/>
      <c r="F10" s="125" t="s">
        <v>17</v>
      </c>
      <c r="G10" s="112" t="s">
        <v>169</v>
      </c>
    </row>
    <row r="11" spans="1:9" s="57" customFormat="1" x14ac:dyDescent="0.2">
      <c r="A11" s="54">
        <f t="shared" si="0"/>
        <v>45692</v>
      </c>
      <c r="B11" s="55">
        <f t="shared" si="1"/>
        <v>5</v>
      </c>
      <c r="C11" s="112" t="s">
        <v>1519</v>
      </c>
      <c r="D11" s="125" t="s">
        <v>108</v>
      </c>
      <c r="E11" s="134"/>
      <c r="F11" s="125" t="s">
        <v>17</v>
      </c>
      <c r="G11" s="112" t="s">
        <v>169</v>
      </c>
    </row>
    <row r="12" spans="1:9" s="57" customFormat="1" x14ac:dyDescent="0.2">
      <c r="A12" s="54">
        <f t="shared" si="0"/>
        <v>45692</v>
      </c>
      <c r="B12" s="55">
        <f t="shared" si="1"/>
        <v>6</v>
      </c>
      <c r="C12" s="141" t="s">
        <v>1520</v>
      </c>
      <c r="D12" s="125" t="s">
        <v>108</v>
      </c>
      <c r="E12" s="134"/>
      <c r="F12" s="125" t="s">
        <v>17</v>
      </c>
      <c r="G12" s="112" t="s">
        <v>169</v>
      </c>
    </row>
    <row r="13" spans="1:9" s="57" customFormat="1" ht="42.75" x14ac:dyDescent="0.2">
      <c r="A13" s="54">
        <f t="shared" si="0"/>
        <v>45692</v>
      </c>
      <c r="B13" s="55">
        <f t="shared" si="1"/>
        <v>7</v>
      </c>
      <c r="C13" s="112" t="s">
        <v>1521</v>
      </c>
      <c r="D13" s="125" t="s">
        <v>71</v>
      </c>
      <c r="E13" s="134"/>
      <c r="F13" s="125" t="s">
        <v>17</v>
      </c>
      <c r="G13" s="112" t="s">
        <v>169</v>
      </c>
    </row>
    <row r="14" spans="1:9" s="57" customFormat="1" ht="28.5" x14ac:dyDescent="0.2">
      <c r="A14" s="54">
        <f t="shared" si="0"/>
        <v>45692</v>
      </c>
      <c r="B14" s="55">
        <f t="shared" si="1"/>
        <v>8</v>
      </c>
      <c r="C14" s="112" t="s">
        <v>1525</v>
      </c>
      <c r="D14" s="125" t="s">
        <v>71</v>
      </c>
      <c r="E14" s="134"/>
      <c r="F14" s="125" t="s">
        <v>17</v>
      </c>
      <c r="G14" s="112" t="s">
        <v>169</v>
      </c>
    </row>
    <row r="15" spans="1:9" s="57" customFormat="1" ht="140.25" x14ac:dyDescent="0.2">
      <c r="A15" s="54">
        <f t="shared" si="0"/>
        <v>45692</v>
      </c>
      <c r="B15" s="55">
        <f t="shared" si="1"/>
        <v>9</v>
      </c>
      <c r="C15" s="135" t="s">
        <v>1526</v>
      </c>
      <c r="D15" s="125" t="s">
        <v>76</v>
      </c>
      <c r="E15" s="134"/>
      <c r="F15" s="125" t="s">
        <v>17</v>
      </c>
      <c r="G15" s="112" t="s">
        <v>169</v>
      </c>
    </row>
    <row r="16" spans="1:9" s="57" customFormat="1" x14ac:dyDescent="0.2">
      <c r="A16" s="54">
        <f t="shared" si="0"/>
        <v>45692</v>
      </c>
      <c r="B16" s="55">
        <f t="shared" si="1"/>
        <v>10</v>
      </c>
      <c r="C16" s="112" t="s">
        <v>1527</v>
      </c>
      <c r="D16" s="125" t="s">
        <v>76</v>
      </c>
      <c r="E16" s="134"/>
      <c r="F16" s="125" t="s">
        <v>17</v>
      </c>
      <c r="G16" s="112" t="s">
        <v>169</v>
      </c>
      <c r="I16" s="90"/>
    </row>
    <row r="17" spans="1:9" s="57" customFormat="1" x14ac:dyDescent="0.2">
      <c r="A17" s="54">
        <f t="shared" si="0"/>
        <v>45692</v>
      </c>
      <c r="B17" s="55">
        <f t="shared" si="1"/>
        <v>11</v>
      </c>
      <c r="C17" s="112" t="s">
        <v>1528</v>
      </c>
      <c r="D17" s="125" t="s">
        <v>76</v>
      </c>
      <c r="E17" s="134"/>
      <c r="F17" s="125" t="s">
        <v>17</v>
      </c>
      <c r="G17" s="112" t="s">
        <v>169</v>
      </c>
      <c r="I17" s="90"/>
    </row>
    <row r="18" spans="1:9" s="57" customFormat="1" x14ac:dyDescent="0.2">
      <c r="A18" s="54">
        <f t="shared" si="0"/>
        <v>45692</v>
      </c>
      <c r="B18" s="55">
        <f t="shared" si="1"/>
        <v>12</v>
      </c>
      <c r="C18" s="112" t="s">
        <v>1530</v>
      </c>
      <c r="D18" s="125" t="s">
        <v>108</v>
      </c>
      <c r="E18" s="134"/>
      <c r="F18" s="125" t="s">
        <v>17</v>
      </c>
      <c r="G18" s="112" t="s">
        <v>169</v>
      </c>
      <c r="I18" s="90"/>
    </row>
    <row r="19" spans="1:9" s="57" customFormat="1" ht="28.5" x14ac:dyDescent="0.2">
      <c r="A19" s="54">
        <f t="shared" si="0"/>
        <v>45692</v>
      </c>
      <c r="B19" s="55">
        <f t="shared" si="1"/>
        <v>13</v>
      </c>
      <c r="C19" s="112" t="s">
        <v>1531</v>
      </c>
      <c r="D19" s="125" t="s">
        <v>78</v>
      </c>
      <c r="E19" s="134"/>
      <c r="F19" s="125" t="s">
        <v>17</v>
      </c>
      <c r="G19" s="112" t="s">
        <v>169</v>
      </c>
      <c r="I19" s="90"/>
    </row>
    <row r="20" spans="1:9" s="57" customFormat="1" ht="28.5" x14ac:dyDescent="0.2">
      <c r="A20" s="54">
        <f t="shared" si="0"/>
        <v>45692</v>
      </c>
      <c r="B20" s="55">
        <f t="shared" si="1"/>
        <v>14</v>
      </c>
      <c r="C20" s="112" t="s">
        <v>1532</v>
      </c>
      <c r="D20" s="125" t="s">
        <v>108</v>
      </c>
      <c r="E20" s="134"/>
      <c r="F20" s="125" t="s">
        <v>17</v>
      </c>
      <c r="G20" s="112" t="s">
        <v>169</v>
      </c>
      <c r="I20" s="115"/>
    </row>
    <row r="21" spans="1:9" s="57" customFormat="1" x14ac:dyDescent="0.2">
      <c r="A21" s="54">
        <f t="shared" si="0"/>
        <v>45692</v>
      </c>
      <c r="B21" s="55">
        <f t="shared" si="1"/>
        <v>15</v>
      </c>
      <c r="C21" s="112" t="s">
        <v>1533</v>
      </c>
      <c r="D21" s="125" t="s">
        <v>108</v>
      </c>
      <c r="E21" s="134"/>
      <c r="F21" s="125" t="s">
        <v>17</v>
      </c>
      <c r="G21" s="112" t="s">
        <v>169</v>
      </c>
      <c r="I21" s="90"/>
    </row>
    <row r="22" spans="1:9" s="57" customFormat="1" ht="42.75" x14ac:dyDescent="0.2">
      <c r="A22" s="54">
        <f t="shared" si="0"/>
        <v>45692</v>
      </c>
      <c r="B22" s="55">
        <f t="shared" si="1"/>
        <v>16</v>
      </c>
      <c r="C22" s="112" t="s">
        <v>1534</v>
      </c>
      <c r="D22" s="125" t="s">
        <v>108</v>
      </c>
      <c r="E22" s="134"/>
      <c r="F22" s="125" t="s">
        <v>17</v>
      </c>
      <c r="G22" s="112" t="s">
        <v>169</v>
      </c>
      <c r="I22" s="90"/>
    </row>
    <row r="23" spans="1:9" s="57" customFormat="1" ht="57" x14ac:dyDescent="0.2">
      <c r="A23" s="54">
        <f t="shared" si="0"/>
        <v>45692</v>
      </c>
      <c r="B23" s="55">
        <f t="shared" si="1"/>
        <v>17</v>
      </c>
      <c r="C23" s="112" t="s">
        <v>1535</v>
      </c>
      <c r="D23" s="125" t="s">
        <v>108</v>
      </c>
      <c r="E23" s="134"/>
      <c r="F23" s="125" t="s">
        <v>17</v>
      </c>
      <c r="G23" s="112" t="s">
        <v>169</v>
      </c>
      <c r="I23" s="90"/>
    </row>
    <row r="24" spans="1:9" s="57" customFormat="1" ht="57" x14ac:dyDescent="0.2">
      <c r="A24" s="54">
        <f t="shared" si="0"/>
        <v>45692</v>
      </c>
      <c r="B24" s="55">
        <f t="shared" si="1"/>
        <v>18</v>
      </c>
      <c r="C24" s="112" t="s">
        <v>1536</v>
      </c>
      <c r="D24" s="125" t="s">
        <v>108</v>
      </c>
      <c r="E24" s="134"/>
      <c r="F24" s="125" t="s">
        <v>17</v>
      </c>
      <c r="G24" s="112" t="s">
        <v>169</v>
      </c>
      <c r="I24" s="90"/>
    </row>
    <row r="25" spans="1:9" s="57" customFormat="1" ht="28.5" x14ac:dyDescent="0.2">
      <c r="A25" s="54">
        <f t="shared" si="0"/>
        <v>45692</v>
      </c>
      <c r="B25" s="55">
        <f t="shared" si="1"/>
        <v>19</v>
      </c>
      <c r="C25" s="89" t="s">
        <v>1537</v>
      </c>
      <c r="D25" s="153" t="s">
        <v>78</v>
      </c>
      <c r="E25" s="154"/>
      <c r="F25" s="125" t="s">
        <v>17</v>
      </c>
      <c r="G25" s="112" t="s">
        <v>169</v>
      </c>
      <c r="I25" s="90"/>
    </row>
    <row r="26" spans="1:9" s="57" customFormat="1" ht="71.25" x14ac:dyDescent="0.2">
      <c r="A26" s="54">
        <f t="shared" si="0"/>
        <v>45692</v>
      </c>
      <c r="B26" s="55">
        <f t="shared" si="1"/>
        <v>20</v>
      </c>
      <c r="C26" s="112" t="s">
        <v>1538</v>
      </c>
      <c r="D26" s="125" t="s">
        <v>108</v>
      </c>
      <c r="E26" s="134"/>
      <c r="F26" s="125" t="s">
        <v>17</v>
      </c>
      <c r="G26" s="112" t="s">
        <v>169</v>
      </c>
      <c r="I26" s="90"/>
    </row>
    <row r="27" spans="1:9" s="57" customFormat="1" x14ac:dyDescent="0.2">
      <c r="A27" s="54">
        <f t="shared" si="0"/>
        <v>45692</v>
      </c>
      <c r="B27" s="55">
        <f t="shared" si="1"/>
        <v>21</v>
      </c>
      <c r="C27" s="112" t="s">
        <v>1539</v>
      </c>
      <c r="D27" s="125" t="s">
        <v>76</v>
      </c>
      <c r="E27" s="134"/>
      <c r="F27" s="125" t="s">
        <v>17</v>
      </c>
      <c r="G27" s="112" t="s">
        <v>169</v>
      </c>
      <c r="I27" s="90"/>
    </row>
    <row r="28" spans="1:9" s="57" customFormat="1" ht="42.75" x14ac:dyDescent="0.2">
      <c r="A28" s="54">
        <f t="shared" si="0"/>
        <v>45692</v>
      </c>
      <c r="B28" s="55">
        <f t="shared" si="1"/>
        <v>22</v>
      </c>
      <c r="C28" s="112" t="s">
        <v>1540</v>
      </c>
      <c r="D28" s="153" t="s">
        <v>78</v>
      </c>
      <c r="E28" s="137"/>
      <c r="F28" s="125" t="s">
        <v>17</v>
      </c>
      <c r="G28" s="112" t="s">
        <v>169</v>
      </c>
      <c r="I28" s="90"/>
    </row>
    <row r="29" spans="1:9" s="57" customFormat="1" ht="28.5" x14ac:dyDescent="0.2">
      <c r="A29" s="54">
        <f t="shared" si="0"/>
        <v>45692</v>
      </c>
      <c r="B29" s="55">
        <f t="shared" si="1"/>
        <v>23</v>
      </c>
      <c r="C29" s="112" t="s">
        <v>1541</v>
      </c>
      <c r="D29" s="153" t="s">
        <v>78</v>
      </c>
      <c r="E29" s="137"/>
      <c r="F29" s="125" t="s">
        <v>17</v>
      </c>
      <c r="G29" s="112" t="s">
        <v>169</v>
      </c>
      <c r="I29" s="90"/>
    </row>
    <row r="30" spans="1:9" s="57" customFormat="1" ht="42.75" x14ac:dyDescent="0.2">
      <c r="A30" s="54">
        <f t="shared" si="0"/>
        <v>45692</v>
      </c>
      <c r="B30" s="55">
        <f t="shared" si="1"/>
        <v>24</v>
      </c>
      <c r="C30" s="112" t="s">
        <v>1542</v>
      </c>
      <c r="D30" s="153" t="s">
        <v>78</v>
      </c>
      <c r="E30" s="137"/>
      <c r="F30" s="125" t="s">
        <v>17</v>
      </c>
      <c r="G30" s="112" t="s">
        <v>169</v>
      </c>
      <c r="I30" s="90"/>
    </row>
    <row r="31" spans="1:9" s="57" customFormat="1" ht="42.75" x14ac:dyDescent="0.2">
      <c r="A31" s="54">
        <f t="shared" si="0"/>
        <v>45692</v>
      </c>
      <c r="B31" s="55">
        <f t="shared" si="1"/>
        <v>25</v>
      </c>
      <c r="C31" s="112" t="s">
        <v>1543</v>
      </c>
      <c r="D31" s="153" t="s">
        <v>78</v>
      </c>
      <c r="E31" s="137"/>
      <c r="F31" s="125" t="s">
        <v>17</v>
      </c>
      <c r="G31" s="112" t="s">
        <v>169</v>
      </c>
      <c r="I31" s="90"/>
    </row>
    <row r="32" spans="1:9" s="57" customFormat="1" ht="42.75" x14ac:dyDescent="0.2">
      <c r="A32" s="54">
        <f t="shared" si="0"/>
        <v>45692</v>
      </c>
      <c r="B32" s="55">
        <f t="shared" si="1"/>
        <v>26</v>
      </c>
      <c r="C32" s="112" t="s">
        <v>1544</v>
      </c>
      <c r="D32" s="153" t="s">
        <v>78</v>
      </c>
      <c r="E32" s="137"/>
      <c r="F32" s="125" t="s">
        <v>17</v>
      </c>
      <c r="G32" s="112" t="s">
        <v>169</v>
      </c>
      <c r="I32" s="90"/>
    </row>
    <row r="33" spans="1:9" s="57" customFormat="1" ht="42.75" x14ac:dyDescent="0.2">
      <c r="A33" s="54">
        <f t="shared" si="0"/>
        <v>45692</v>
      </c>
      <c r="B33" s="55">
        <f t="shared" si="1"/>
        <v>27</v>
      </c>
      <c r="C33" s="112" t="s">
        <v>1545</v>
      </c>
      <c r="D33" s="153" t="s">
        <v>78</v>
      </c>
      <c r="E33" s="137"/>
      <c r="F33" s="125" t="s">
        <v>17</v>
      </c>
      <c r="G33" s="112" t="s">
        <v>169</v>
      </c>
      <c r="I33" s="90"/>
    </row>
    <row r="34" spans="1:9" s="57" customFormat="1" ht="42.75" x14ac:dyDescent="0.2">
      <c r="A34" s="54">
        <f t="shared" si="0"/>
        <v>45692</v>
      </c>
      <c r="B34" s="55">
        <f t="shared" si="1"/>
        <v>28</v>
      </c>
      <c r="C34" s="112" t="s">
        <v>1546</v>
      </c>
      <c r="D34" s="153" t="s">
        <v>78</v>
      </c>
      <c r="E34" s="137"/>
      <c r="F34" s="125" t="s">
        <v>17</v>
      </c>
      <c r="G34" s="112" t="s">
        <v>169</v>
      </c>
      <c r="I34" s="90"/>
    </row>
    <row r="35" spans="1:9" s="57" customFormat="1" ht="42.75" x14ac:dyDescent="0.2">
      <c r="A35" s="54">
        <f t="shared" si="0"/>
        <v>45692</v>
      </c>
      <c r="B35" s="55">
        <f t="shared" si="1"/>
        <v>29</v>
      </c>
      <c r="C35" s="112" t="s">
        <v>1547</v>
      </c>
      <c r="D35" s="153" t="s">
        <v>78</v>
      </c>
      <c r="E35" s="137"/>
      <c r="F35" s="125" t="s">
        <v>17</v>
      </c>
      <c r="G35" s="112" t="s">
        <v>169</v>
      </c>
      <c r="I35" s="90"/>
    </row>
    <row r="36" spans="1:9" s="57" customFormat="1" ht="42.75" x14ac:dyDescent="0.2">
      <c r="A36" s="54">
        <f t="shared" si="0"/>
        <v>45692</v>
      </c>
      <c r="B36" s="55">
        <f t="shared" si="1"/>
        <v>30</v>
      </c>
      <c r="C36" s="112" t="s">
        <v>1548</v>
      </c>
      <c r="D36" s="153" t="s">
        <v>78</v>
      </c>
      <c r="E36" s="137"/>
      <c r="F36" s="125" t="s">
        <v>17</v>
      </c>
      <c r="G36" s="112" t="s">
        <v>169</v>
      </c>
      <c r="I36" s="90"/>
    </row>
    <row r="37" spans="1:9" s="57" customFormat="1" ht="42.75" x14ac:dyDescent="0.2">
      <c r="A37" s="54">
        <f t="shared" si="0"/>
        <v>45692</v>
      </c>
      <c r="B37" s="55">
        <f t="shared" si="1"/>
        <v>31</v>
      </c>
      <c r="C37" s="112" t="s">
        <v>1549</v>
      </c>
      <c r="D37" s="153" t="s">
        <v>78</v>
      </c>
      <c r="E37" s="137"/>
      <c r="F37" s="125" t="s">
        <v>17</v>
      </c>
      <c r="G37" s="112" t="s">
        <v>169</v>
      </c>
      <c r="I37" s="90"/>
    </row>
    <row r="38" spans="1:9" s="57" customFormat="1" ht="42.75" x14ac:dyDescent="0.2">
      <c r="A38" s="54">
        <f t="shared" si="0"/>
        <v>45692</v>
      </c>
      <c r="B38" s="55">
        <f t="shared" si="1"/>
        <v>32</v>
      </c>
      <c r="C38" s="112" t="s">
        <v>1550</v>
      </c>
      <c r="D38" s="153" t="s">
        <v>78</v>
      </c>
      <c r="E38" s="137"/>
      <c r="F38" s="125" t="s">
        <v>17</v>
      </c>
      <c r="G38" s="112" t="s">
        <v>169</v>
      </c>
      <c r="I38" s="90"/>
    </row>
    <row r="39" spans="1:9" s="57" customFormat="1" ht="42.75" x14ac:dyDescent="0.2">
      <c r="A39" s="54">
        <f t="shared" si="0"/>
        <v>45692</v>
      </c>
      <c r="B39" s="55">
        <f t="shared" si="1"/>
        <v>33</v>
      </c>
      <c r="C39" s="112" t="s">
        <v>1551</v>
      </c>
      <c r="D39" s="153" t="s">
        <v>78</v>
      </c>
      <c r="E39" s="137"/>
      <c r="F39" s="125" t="s">
        <v>17</v>
      </c>
      <c r="G39" s="112" t="s">
        <v>169</v>
      </c>
      <c r="I39" s="90"/>
    </row>
    <row r="40" spans="1:9" s="57" customFormat="1" ht="42.75" x14ac:dyDescent="0.2">
      <c r="A40" s="54">
        <f t="shared" si="0"/>
        <v>45692</v>
      </c>
      <c r="B40" s="55">
        <f t="shared" si="1"/>
        <v>34</v>
      </c>
      <c r="C40" s="112" t="s">
        <v>1552</v>
      </c>
      <c r="D40" s="153" t="s">
        <v>78</v>
      </c>
      <c r="E40" s="137"/>
      <c r="F40" s="125" t="s">
        <v>17</v>
      </c>
      <c r="G40" s="112" t="s">
        <v>169</v>
      </c>
      <c r="I40" s="90"/>
    </row>
    <row r="41" spans="1:9" s="57" customFormat="1" ht="42.75" x14ac:dyDescent="0.2">
      <c r="A41" s="54">
        <f t="shared" si="0"/>
        <v>45692</v>
      </c>
      <c r="B41" s="55">
        <f t="shared" si="1"/>
        <v>35</v>
      </c>
      <c r="C41" s="112" t="s">
        <v>1553</v>
      </c>
      <c r="D41" s="125" t="s">
        <v>71</v>
      </c>
      <c r="E41" s="137"/>
      <c r="F41" s="125" t="s">
        <v>17</v>
      </c>
      <c r="G41" s="112" t="s">
        <v>169</v>
      </c>
      <c r="I41" s="90"/>
    </row>
    <row r="42" spans="1:9" s="57" customFormat="1" ht="42.75" x14ac:dyDescent="0.2">
      <c r="A42" s="54">
        <f t="shared" si="0"/>
        <v>45692</v>
      </c>
      <c r="B42" s="55">
        <f t="shared" si="1"/>
        <v>36</v>
      </c>
      <c r="C42" s="112" t="s">
        <v>1554</v>
      </c>
      <c r="D42" s="125" t="s">
        <v>108</v>
      </c>
      <c r="E42" s="137"/>
      <c r="F42" s="125" t="s">
        <v>17</v>
      </c>
      <c r="G42" s="112" t="s">
        <v>169</v>
      </c>
      <c r="I42" s="90"/>
    </row>
    <row r="43" spans="1:9" s="57" customFormat="1" ht="42.75" x14ac:dyDescent="0.2">
      <c r="A43" s="54">
        <f t="shared" si="0"/>
        <v>45692</v>
      </c>
      <c r="B43" s="55">
        <f t="shared" si="1"/>
        <v>37</v>
      </c>
      <c r="C43" s="112" t="s">
        <v>1555</v>
      </c>
      <c r="D43" s="125" t="s">
        <v>71</v>
      </c>
      <c r="E43" s="137"/>
      <c r="F43" s="125" t="s">
        <v>17</v>
      </c>
      <c r="G43" s="112" t="s">
        <v>169</v>
      </c>
      <c r="I43" s="90"/>
    </row>
    <row r="44" spans="1:9" s="57" customFormat="1" ht="42.75" x14ac:dyDescent="0.2">
      <c r="A44" s="54">
        <f t="shared" si="0"/>
        <v>45692</v>
      </c>
      <c r="B44" s="55">
        <f t="shared" si="1"/>
        <v>38</v>
      </c>
      <c r="C44" s="112" t="s">
        <v>1558</v>
      </c>
      <c r="D44" s="125"/>
      <c r="E44" s="137"/>
      <c r="F44" s="125" t="s">
        <v>17</v>
      </c>
      <c r="G44" s="112" t="s">
        <v>169</v>
      </c>
      <c r="I44" s="90"/>
    </row>
    <row r="45" spans="1:9" s="57" customFormat="1" ht="99.75" x14ac:dyDescent="0.2">
      <c r="A45" s="54">
        <f t="shared" si="0"/>
        <v>45692</v>
      </c>
      <c r="B45" s="55">
        <f t="shared" si="1"/>
        <v>39</v>
      </c>
      <c r="C45" s="112" t="s">
        <v>1559</v>
      </c>
      <c r="D45" s="125" t="s">
        <v>76</v>
      </c>
      <c r="E45" s="137"/>
      <c r="F45" s="125" t="s">
        <v>17</v>
      </c>
      <c r="G45" s="112" t="s">
        <v>169</v>
      </c>
      <c r="I45" s="90"/>
    </row>
    <row r="46" spans="1:9" s="57" customFormat="1" ht="57" x14ac:dyDescent="0.2">
      <c r="A46" s="54">
        <f t="shared" si="0"/>
        <v>45692</v>
      </c>
      <c r="B46" s="55">
        <f t="shared" si="1"/>
        <v>40</v>
      </c>
      <c r="C46" s="112" t="s">
        <v>1560</v>
      </c>
      <c r="D46" s="125" t="s">
        <v>108</v>
      </c>
      <c r="E46" s="137"/>
      <c r="F46" s="125" t="s">
        <v>17</v>
      </c>
      <c r="G46" s="112" t="s">
        <v>169</v>
      </c>
      <c r="I46" s="90"/>
    </row>
    <row r="47" spans="1:9" x14ac:dyDescent="0.2">
      <c r="A47" s="615" t="s">
        <v>7</v>
      </c>
      <c r="B47" s="615"/>
      <c r="C47" s="615"/>
      <c r="D47" s="615"/>
      <c r="E47" s="615"/>
      <c r="F47" s="615"/>
      <c r="G47" s="615"/>
    </row>
    <row r="49" spans="1:10" x14ac:dyDescent="0.2">
      <c r="A49" s="637" t="s">
        <v>365</v>
      </c>
      <c r="B49" s="637"/>
      <c r="C49" s="637"/>
      <c r="D49" s="637"/>
      <c r="E49" s="637"/>
      <c r="F49" s="637"/>
      <c r="G49" s="637"/>
    </row>
    <row r="50" spans="1:10" x14ac:dyDescent="0.2">
      <c r="F50" s="1"/>
      <c r="I50" s="152"/>
    </row>
    <row r="51" spans="1:10" x14ac:dyDescent="0.2">
      <c r="D51" s="626"/>
      <c r="E51" s="626"/>
      <c r="F51" s="626"/>
      <c r="H51" s="627"/>
      <c r="I51" s="627"/>
    </row>
    <row r="52" spans="1:10" x14ac:dyDescent="0.2">
      <c r="A52" s="6" t="s">
        <v>10</v>
      </c>
      <c r="B52" s="6"/>
      <c r="D52" s="622" t="s">
        <v>12</v>
      </c>
      <c r="E52" s="622"/>
      <c r="F52" s="622"/>
      <c r="G52" s="6" t="s">
        <v>14</v>
      </c>
    </row>
    <row r="53" spans="1:10" x14ac:dyDescent="0.2">
      <c r="A53" s="1" t="s">
        <v>11</v>
      </c>
      <c r="D53" s="638" t="s">
        <v>11</v>
      </c>
      <c r="E53" s="638"/>
      <c r="F53" s="638"/>
      <c r="G53" s="1" t="s">
        <v>15</v>
      </c>
    </row>
    <row r="55" spans="1:10" x14ac:dyDescent="0.2">
      <c r="I55" s="152"/>
    </row>
    <row r="56" spans="1:10" x14ac:dyDescent="0.2">
      <c r="I56" s="627"/>
      <c r="J56" s="627"/>
    </row>
    <row r="57" spans="1:10" x14ac:dyDescent="0.2">
      <c r="J57" s="6"/>
    </row>
  </sheetData>
  <mergeCells count="15">
    <mergeCell ref="I56:J56"/>
    <mergeCell ref="A47:G47"/>
    <mergeCell ref="A49:G49"/>
    <mergeCell ref="D51:F51"/>
    <mergeCell ref="H51:I51"/>
    <mergeCell ref="D52:F52"/>
    <mergeCell ref="D53:F53"/>
    <mergeCell ref="A1:G1"/>
    <mergeCell ref="A2:G2"/>
    <mergeCell ref="A3:G3"/>
    <mergeCell ref="B4:G4"/>
    <mergeCell ref="A5:B6"/>
    <mergeCell ref="C5:E5"/>
    <mergeCell ref="F5:F6"/>
    <mergeCell ref="G5:G6"/>
  </mergeCells>
  <conditionalFormatting sqref="D7 D9 D41:D46">
    <cfRule type="cellIs" dxfId="23340" priority="710" operator="equal">
      <formula>"CATNES"</formula>
    </cfRule>
    <cfRule type="cellIs" dxfId="23339" priority="711" operator="equal">
      <formula>"FINANCE"</formula>
    </cfRule>
    <cfRule type="cellIs" dxfId="23338" priority="712" operator="equal">
      <formula>"ADMIN"</formula>
    </cfRule>
    <cfRule type="cellIs" dxfId="23337" priority="713" operator="equal">
      <formula>"ENG'G"</formula>
    </cfRule>
    <cfRule type="cellIs" dxfId="23336" priority="714" operator="equal">
      <formula>"BAC"</formula>
    </cfRule>
    <cfRule type="cellIs" dxfId="23335" priority="715" operator="equal">
      <formula>"BAC"</formula>
    </cfRule>
    <cfRule type="cellIs" dxfId="23334" priority="716" operator="equal">
      <formula>"OMS"</formula>
    </cfRule>
    <cfRule type="cellIs" dxfId="23333" priority="717" operator="equal">
      <formula>"BAC"</formula>
    </cfRule>
    <cfRule type="cellIs" dxfId="23332" priority="718" operator="equal">
      <formula>"OMS"</formula>
    </cfRule>
    <cfRule type="cellIs" dxfId="23331" priority="719" operator="equal">
      <formula>"BAC"</formula>
    </cfRule>
    <cfRule type="cellIs" dxfId="23330" priority="720" operator="equal">
      <formula>"OMS"</formula>
    </cfRule>
  </conditionalFormatting>
  <conditionalFormatting sqref="F7">
    <cfRule type="cellIs" dxfId="23329" priority="705" operator="equal">
      <formula>"MME"</formula>
    </cfRule>
    <cfRule type="cellIs" dxfId="23328" priority="706" operator="equal">
      <formula>"VMM"</formula>
    </cfRule>
    <cfRule type="cellIs" dxfId="23327" priority="707" operator="equal">
      <formula>"VEP"</formula>
    </cfRule>
    <cfRule type="cellIs" dxfId="23326" priority="708" operator="equal">
      <formula>"LFCP"</formula>
    </cfRule>
    <cfRule type="cellIs" dxfId="23325" priority="709" operator="equal">
      <formula>"BPB"</formula>
    </cfRule>
  </conditionalFormatting>
  <conditionalFormatting sqref="D25">
    <cfRule type="cellIs" dxfId="23324" priority="672" operator="equal">
      <formula>"CATNES"</formula>
    </cfRule>
    <cfRule type="cellIs" dxfId="23323" priority="673" operator="equal">
      <formula>"FINANCE"</formula>
    </cfRule>
    <cfRule type="cellIs" dxfId="23322" priority="674" operator="equal">
      <formula>"ADMIN"</formula>
    </cfRule>
    <cfRule type="cellIs" dxfId="23321" priority="675" operator="equal">
      <formula>"ENG'G"</formula>
    </cfRule>
    <cfRule type="cellIs" dxfId="23320" priority="676" operator="equal">
      <formula>"BAC"</formula>
    </cfRule>
    <cfRule type="cellIs" dxfId="23319" priority="677" operator="equal">
      <formula>"BAC"</formula>
    </cfRule>
    <cfRule type="cellIs" dxfId="23318" priority="678" operator="equal">
      <formula>"OMS"</formula>
    </cfRule>
    <cfRule type="cellIs" dxfId="23317" priority="679" operator="equal">
      <formula>"BAC"</formula>
    </cfRule>
    <cfRule type="cellIs" dxfId="23316" priority="680" operator="equal">
      <formula>"OMS"</formula>
    </cfRule>
    <cfRule type="cellIs" dxfId="23315" priority="681" operator="equal">
      <formula>"BAC"</formula>
    </cfRule>
    <cfRule type="cellIs" dxfId="23314" priority="682" operator="equal">
      <formula>"OMS"</formula>
    </cfRule>
  </conditionalFormatting>
  <conditionalFormatting sqref="D12">
    <cfRule type="cellIs" dxfId="23313" priority="661" operator="equal">
      <formula>"CATNES"</formula>
    </cfRule>
    <cfRule type="cellIs" dxfId="23312" priority="662" operator="equal">
      <formula>"FINANCE"</formula>
    </cfRule>
    <cfRule type="cellIs" dxfId="23311" priority="663" operator="equal">
      <formula>"ADMIN"</formula>
    </cfRule>
    <cfRule type="cellIs" dxfId="23310" priority="664" operator="equal">
      <formula>"ENG'G"</formula>
    </cfRule>
    <cfRule type="cellIs" dxfId="23309" priority="665" operator="equal">
      <formula>"BAC"</formula>
    </cfRule>
    <cfRule type="cellIs" dxfId="23308" priority="666" operator="equal">
      <formula>"BAC"</formula>
    </cfRule>
    <cfRule type="cellIs" dxfId="23307" priority="667" operator="equal">
      <formula>"OMS"</formula>
    </cfRule>
    <cfRule type="cellIs" dxfId="23306" priority="668" operator="equal">
      <formula>"BAC"</formula>
    </cfRule>
    <cfRule type="cellIs" dxfId="23305" priority="669" operator="equal">
      <formula>"OMS"</formula>
    </cfRule>
    <cfRule type="cellIs" dxfId="23304" priority="670" operator="equal">
      <formula>"BAC"</formula>
    </cfRule>
    <cfRule type="cellIs" dxfId="23303" priority="671" operator="equal">
      <formula>"OMS"</formula>
    </cfRule>
  </conditionalFormatting>
  <conditionalFormatting sqref="D8">
    <cfRule type="cellIs" dxfId="23302" priority="650" operator="equal">
      <formula>"CATNES"</formula>
    </cfRule>
    <cfRule type="cellIs" dxfId="23301" priority="651" operator="equal">
      <formula>"FINANCE"</formula>
    </cfRule>
    <cfRule type="cellIs" dxfId="23300" priority="652" operator="equal">
      <formula>"ADMIN"</formula>
    </cfRule>
    <cfRule type="cellIs" dxfId="23299" priority="653" operator="equal">
      <formula>"ENG'G"</formula>
    </cfRule>
    <cfRule type="cellIs" dxfId="23298" priority="654" operator="equal">
      <formula>"BAC"</formula>
    </cfRule>
    <cfRule type="cellIs" dxfId="23297" priority="655" operator="equal">
      <formula>"BAC"</formula>
    </cfRule>
    <cfRule type="cellIs" dxfId="23296" priority="656" operator="equal">
      <formula>"OMS"</formula>
    </cfRule>
    <cfRule type="cellIs" dxfId="23295" priority="657" operator="equal">
      <formula>"BAC"</formula>
    </cfRule>
    <cfRule type="cellIs" dxfId="23294" priority="658" operator="equal">
      <formula>"OMS"</formula>
    </cfRule>
    <cfRule type="cellIs" dxfId="23293" priority="659" operator="equal">
      <formula>"BAC"</formula>
    </cfRule>
    <cfRule type="cellIs" dxfId="23292" priority="660" operator="equal">
      <formula>"OMS"</formula>
    </cfRule>
  </conditionalFormatting>
  <conditionalFormatting sqref="F9">
    <cfRule type="cellIs" dxfId="23291" priority="634" operator="equal">
      <formula>"MME"</formula>
    </cfRule>
    <cfRule type="cellIs" dxfId="23290" priority="635" operator="equal">
      <formula>"VMM"</formula>
    </cfRule>
    <cfRule type="cellIs" dxfId="23289" priority="636" operator="equal">
      <formula>"VEP"</formula>
    </cfRule>
    <cfRule type="cellIs" dxfId="23288" priority="637" operator="equal">
      <formula>"LFCP"</formula>
    </cfRule>
    <cfRule type="cellIs" dxfId="23287" priority="638" operator="equal">
      <formula>"BPB"</formula>
    </cfRule>
  </conditionalFormatting>
  <conditionalFormatting sqref="F8">
    <cfRule type="cellIs" dxfId="23286" priority="593" operator="equal">
      <formula>"MME"</formula>
    </cfRule>
    <cfRule type="cellIs" dxfId="23285" priority="594" operator="equal">
      <formula>"VMM"</formula>
    </cfRule>
    <cfRule type="cellIs" dxfId="23284" priority="595" operator="equal">
      <formula>"VEP"</formula>
    </cfRule>
    <cfRule type="cellIs" dxfId="23283" priority="596" operator="equal">
      <formula>"LFCP"</formula>
    </cfRule>
    <cfRule type="cellIs" dxfId="23282" priority="597" operator="equal">
      <formula>"BPB"</formula>
    </cfRule>
  </conditionalFormatting>
  <conditionalFormatting sqref="D10">
    <cfRule type="cellIs" dxfId="23281" priority="582" operator="equal">
      <formula>"CATNES"</formula>
    </cfRule>
    <cfRule type="cellIs" dxfId="23280" priority="583" operator="equal">
      <formula>"FINANCE"</formula>
    </cfRule>
    <cfRule type="cellIs" dxfId="23279" priority="584" operator="equal">
      <formula>"ADMIN"</formula>
    </cfRule>
    <cfRule type="cellIs" dxfId="23278" priority="585" operator="equal">
      <formula>"ENG'G"</formula>
    </cfRule>
    <cfRule type="cellIs" dxfId="23277" priority="586" operator="equal">
      <formula>"BAC"</formula>
    </cfRule>
    <cfRule type="cellIs" dxfId="23276" priority="587" operator="equal">
      <formula>"BAC"</formula>
    </cfRule>
    <cfRule type="cellIs" dxfId="23275" priority="588" operator="equal">
      <formula>"OMS"</formula>
    </cfRule>
    <cfRule type="cellIs" dxfId="23274" priority="589" operator="equal">
      <formula>"BAC"</formula>
    </cfRule>
    <cfRule type="cellIs" dxfId="23273" priority="590" operator="equal">
      <formula>"OMS"</formula>
    </cfRule>
    <cfRule type="cellIs" dxfId="23272" priority="591" operator="equal">
      <formula>"BAC"</formula>
    </cfRule>
    <cfRule type="cellIs" dxfId="23271" priority="592" operator="equal">
      <formula>"OMS"</formula>
    </cfRule>
  </conditionalFormatting>
  <conditionalFormatting sqref="D11">
    <cfRule type="cellIs" dxfId="23270" priority="566" operator="equal">
      <formula>"CATNES"</formula>
    </cfRule>
    <cfRule type="cellIs" dxfId="23269" priority="567" operator="equal">
      <formula>"FINANCE"</formula>
    </cfRule>
    <cfRule type="cellIs" dxfId="23268" priority="568" operator="equal">
      <formula>"ADMIN"</formula>
    </cfRule>
    <cfRule type="cellIs" dxfId="23267" priority="569" operator="equal">
      <formula>"ENG'G"</formula>
    </cfRule>
    <cfRule type="cellIs" dxfId="23266" priority="570" operator="equal">
      <formula>"BAC"</formula>
    </cfRule>
    <cfRule type="cellIs" dxfId="23265" priority="571" operator="equal">
      <formula>"BAC"</formula>
    </cfRule>
    <cfRule type="cellIs" dxfId="23264" priority="572" operator="equal">
      <formula>"OMS"</formula>
    </cfRule>
    <cfRule type="cellIs" dxfId="23263" priority="573" operator="equal">
      <formula>"BAC"</formula>
    </cfRule>
    <cfRule type="cellIs" dxfId="23262" priority="574" operator="equal">
      <formula>"OMS"</formula>
    </cfRule>
    <cfRule type="cellIs" dxfId="23261" priority="575" operator="equal">
      <formula>"BAC"</formula>
    </cfRule>
    <cfRule type="cellIs" dxfId="23260" priority="576" operator="equal">
      <formula>"OMS"</formula>
    </cfRule>
  </conditionalFormatting>
  <conditionalFormatting sqref="D13">
    <cfRule type="cellIs" dxfId="23259" priority="545" operator="equal">
      <formula>"CATNES"</formula>
    </cfRule>
    <cfRule type="cellIs" dxfId="23258" priority="546" operator="equal">
      <formula>"FINANCE"</formula>
    </cfRule>
    <cfRule type="cellIs" dxfId="23257" priority="547" operator="equal">
      <formula>"ADMIN"</formula>
    </cfRule>
    <cfRule type="cellIs" dxfId="23256" priority="548" operator="equal">
      <formula>"ENG'G"</formula>
    </cfRule>
    <cfRule type="cellIs" dxfId="23255" priority="549" operator="equal">
      <formula>"BAC"</formula>
    </cfRule>
    <cfRule type="cellIs" dxfId="23254" priority="550" operator="equal">
      <formula>"BAC"</formula>
    </cfRule>
    <cfRule type="cellIs" dxfId="23253" priority="551" operator="equal">
      <formula>"OMS"</formula>
    </cfRule>
    <cfRule type="cellIs" dxfId="23252" priority="552" operator="equal">
      <formula>"BAC"</formula>
    </cfRule>
    <cfRule type="cellIs" dxfId="23251" priority="553" operator="equal">
      <formula>"OMS"</formula>
    </cfRule>
    <cfRule type="cellIs" dxfId="23250" priority="554" operator="equal">
      <formula>"BAC"</formula>
    </cfRule>
    <cfRule type="cellIs" dxfId="23249" priority="555" operator="equal">
      <formula>"OMS"</formula>
    </cfRule>
  </conditionalFormatting>
  <conditionalFormatting sqref="F13:F14">
    <cfRule type="cellIs" dxfId="23248" priority="540" operator="equal">
      <formula>"MME"</formula>
    </cfRule>
    <cfRule type="cellIs" dxfId="23247" priority="541" operator="equal">
      <formula>"VMM"</formula>
    </cfRule>
    <cfRule type="cellIs" dxfId="23246" priority="542" operator="equal">
      <formula>"VEP"</formula>
    </cfRule>
    <cfRule type="cellIs" dxfId="23245" priority="543" operator="equal">
      <formula>"LFCP"</formula>
    </cfRule>
    <cfRule type="cellIs" dxfId="23244" priority="544" operator="equal">
      <formula>"BPB"</formula>
    </cfRule>
  </conditionalFormatting>
  <conditionalFormatting sqref="D14">
    <cfRule type="cellIs" dxfId="23243" priority="529" operator="equal">
      <formula>"CATNES"</formula>
    </cfRule>
    <cfRule type="cellIs" dxfId="23242" priority="530" operator="equal">
      <formula>"FINANCE"</formula>
    </cfRule>
    <cfRule type="cellIs" dxfId="23241" priority="531" operator="equal">
      <formula>"ADMIN"</formula>
    </cfRule>
    <cfRule type="cellIs" dxfId="23240" priority="532" operator="equal">
      <formula>"ENG'G"</formula>
    </cfRule>
    <cfRule type="cellIs" dxfId="23239" priority="533" operator="equal">
      <formula>"BAC"</formula>
    </cfRule>
    <cfRule type="cellIs" dxfId="23238" priority="534" operator="equal">
      <formula>"BAC"</formula>
    </cfRule>
    <cfRule type="cellIs" dxfId="23237" priority="535" operator="equal">
      <formula>"OMS"</formula>
    </cfRule>
    <cfRule type="cellIs" dxfId="23236" priority="536" operator="equal">
      <formula>"BAC"</formula>
    </cfRule>
    <cfRule type="cellIs" dxfId="23235" priority="537" operator="equal">
      <formula>"OMS"</formula>
    </cfRule>
    <cfRule type="cellIs" dxfId="23234" priority="538" operator="equal">
      <formula>"BAC"</formula>
    </cfRule>
    <cfRule type="cellIs" dxfId="23233" priority="539" operator="equal">
      <formula>"OMS"</formula>
    </cfRule>
  </conditionalFormatting>
  <conditionalFormatting sqref="D15">
    <cfRule type="cellIs" dxfId="23232" priority="513" operator="equal">
      <formula>"CATNES"</formula>
    </cfRule>
    <cfRule type="cellIs" dxfId="23231" priority="514" operator="equal">
      <formula>"FINANCE"</formula>
    </cfRule>
    <cfRule type="cellIs" dxfId="23230" priority="515" operator="equal">
      <formula>"ADMIN"</formula>
    </cfRule>
    <cfRule type="cellIs" dxfId="23229" priority="516" operator="equal">
      <formula>"ENG'G"</formula>
    </cfRule>
    <cfRule type="cellIs" dxfId="23228" priority="517" operator="equal">
      <formula>"BAC"</formula>
    </cfRule>
    <cfRule type="cellIs" dxfId="23227" priority="518" operator="equal">
      <formula>"BAC"</formula>
    </cfRule>
    <cfRule type="cellIs" dxfId="23226" priority="519" operator="equal">
      <formula>"OMS"</formula>
    </cfRule>
    <cfRule type="cellIs" dxfId="23225" priority="520" operator="equal">
      <formula>"BAC"</formula>
    </cfRule>
    <cfRule type="cellIs" dxfId="23224" priority="521" operator="equal">
      <formula>"OMS"</formula>
    </cfRule>
    <cfRule type="cellIs" dxfId="23223" priority="522" operator="equal">
      <formula>"BAC"</formula>
    </cfRule>
    <cfRule type="cellIs" dxfId="23222" priority="523" operator="equal">
      <formula>"OMS"</formula>
    </cfRule>
  </conditionalFormatting>
  <conditionalFormatting sqref="D17">
    <cfRule type="cellIs" dxfId="23221" priority="481" operator="equal">
      <formula>"CATNES"</formula>
    </cfRule>
    <cfRule type="cellIs" dxfId="23220" priority="482" operator="equal">
      <formula>"FINANCE"</formula>
    </cfRule>
    <cfRule type="cellIs" dxfId="23219" priority="483" operator="equal">
      <formula>"ADMIN"</formula>
    </cfRule>
    <cfRule type="cellIs" dxfId="23218" priority="484" operator="equal">
      <formula>"ENG'G"</formula>
    </cfRule>
    <cfRule type="cellIs" dxfId="23217" priority="485" operator="equal">
      <formula>"BAC"</formula>
    </cfRule>
    <cfRule type="cellIs" dxfId="23216" priority="486" operator="equal">
      <formula>"BAC"</formula>
    </cfRule>
    <cfRule type="cellIs" dxfId="23215" priority="487" operator="equal">
      <formula>"OMS"</formula>
    </cfRule>
    <cfRule type="cellIs" dxfId="23214" priority="488" operator="equal">
      <formula>"BAC"</formula>
    </cfRule>
    <cfRule type="cellIs" dxfId="23213" priority="489" operator="equal">
      <formula>"OMS"</formula>
    </cfRule>
    <cfRule type="cellIs" dxfId="23212" priority="490" operator="equal">
      <formula>"BAC"</formula>
    </cfRule>
    <cfRule type="cellIs" dxfId="23211" priority="491" operator="equal">
      <formula>"OMS"</formula>
    </cfRule>
  </conditionalFormatting>
  <conditionalFormatting sqref="D18">
    <cfRule type="cellIs" dxfId="23210" priority="465" operator="equal">
      <formula>"CATNES"</formula>
    </cfRule>
    <cfRule type="cellIs" dxfId="23209" priority="466" operator="equal">
      <formula>"FINANCE"</formula>
    </cfRule>
    <cfRule type="cellIs" dxfId="23208" priority="467" operator="equal">
      <formula>"ADMIN"</formula>
    </cfRule>
    <cfRule type="cellIs" dxfId="23207" priority="468" operator="equal">
      <formula>"ENG'G"</formula>
    </cfRule>
    <cfRule type="cellIs" dxfId="23206" priority="469" operator="equal">
      <formula>"BAC"</formula>
    </cfRule>
    <cfRule type="cellIs" dxfId="23205" priority="470" operator="equal">
      <formula>"BAC"</formula>
    </cfRule>
    <cfRule type="cellIs" dxfId="23204" priority="471" operator="equal">
      <formula>"OMS"</formula>
    </cfRule>
    <cfRule type="cellIs" dxfId="23203" priority="472" operator="equal">
      <formula>"BAC"</formula>
    </cfRule>
    <cfRule type="cellIs" dxfId="23202" priority="473" operator="equal">
      <formula>"OMS"</formula>
    </cfRule>
    <cfRule type="cellIs" dxfId="23201" priority="474" operator="equal">
      <formula>"BAC"</formula>
    </cfRule>
    <cfRule type="cellIs" dxfId="23200" priority="475" operator="equal">
      <formula>"OMS"</formula>
    </cfRule>
  </conditionalFormatting>
  <conditionalFormatting sqref="D19">
    <cfRule type="cellIs" dxfId="23199" priority="449" operator="equal">
      <formula>"CATNES"</formula>
    </cfRule>
    <cfRule type="cellIs" dxfId="23198" priority="450" operator="equal">
      <formula>"FINANCE"</formula>
    </cfRule>
    <cfRule type="cellIs" dxfId="23197" priority="451" operator="equal">
      <formula>"ADMIN"</formula>
    </cfRule>
    <cfRule type="cellIs" dxfId="23196" priority="452" operator="equal">
      <formula>"ENG'G"</formula>
    </cfRule>
    <cfRule type="cellIs" dxfId="23195" priority="453" operator="equal">
      <formula>"BAC"</formula>
    </cfRule>
    <cfRule type="cellIs" dxfId="23194" priority="454" operator="equal">
      <formula>"BAC"</formula>
    </cfRule>
    <cfRule type="cellIs" dxfId="23193" priority="455" operator="equal">
      <formula>"OMS"</formula>
    </cfRule>
    <cfRule type="cellIs" dxfId="23192" priority="456" operator="equal">
      <formula>"BAC"</formula>
    </cfRule>
    <cfRule type="cellIs" dxfId="23191" priority="457" operator="equal">
      <formula>"OMS"</formula>
    </cfRule>
    <cfRule type="cellIs" dxfId="23190" priority="458" operator="equal">
      <formula>"BAC"</formula>
    </cfRule>
    <cfRule type="cellIs" dxfId="23189" priority="459" operator="equal">
      <formula>"OMS"</formula>
    </cfRule>
  </conditionalFormatting>
  <conditionalFormatting sqref="D26">
    <cfRule type="cellIs" dxfId="23188" priority="396" operator="equal">
      <formula>"CATNES"</formula>
    </cfRule>
    <cfRule type="cellIs" dxfId="23187" priority="397" operator="equal">
      <formula>"FINANCE"</formula>
    </cfRule>
    <cfRule type="cellIs" dxfId="23186" priority="398" operator="equal">
      <formula>"ADMIN"</formula>
    </cfRule>
    <cfRule type="cellIs" dxfId="23185" priority="399" operator="equal">
      <formula>"ENG'G"</formula>
    </cfRule>
    <cfRule type="cellIs" dxfId="23184" priority="400" operator="equal">
      <formula>"BAC"</formula>
    </cfRule>
    <cfRule type="cellIs" dxfId="23183" priority="401" operator="equal">
      <formula>"BAC"</formula>
    </cfRule>
    <cfRule type="cellIs" dxfId="23182" priority="402" operator="equal">
      <formula>"OMS"</formula>
    </cfRule>
    <cfRule type="cellIs" dxfId="23181" priority="403" operator="equal">
      <formula>"BAC"</formula>
    </cfRule>
    <cfRule type="cellIs" dxfId="23180" priority="404" operator="equal">
      <formula>"OMS"</formula>
    </cfRule>
    <cfRule type="cellIs" dxfId="23179" priority="405" operator="equal">
      <formula>"BAC"</formula>
    </cfRule>
    <cfRule type="cellIs" dxfId="23178" priority="406" operator="equal">
      <formula>"OMS"</formula>
    </cfRule>
  </conditionalFormatting>
  <conditionalFormatting sqref="F26">
    <cfRule type="cellIs" dxfId="23177" priority="391" operator="equal">
      <formula>"MME"</formula>
    </cfRule>
    <cfRule type="cellIs" dxfId="23176" priority="392" operator="equal">
      <formula>"VMM"</formula>
    </cfRule>
    <cfRule type="cellIs" dxfId="23175" priority="393" operator="equal">
      <formula>"VEP"</formula>
    </cfRule>
    <cfRule type="cellIs" dxfId="23174" priority="394" operator="equal">
      <formula>"LFCP"</formula>
    </cfRule>
    <cfRule type="cellIs" dxfId="23173" priority="395" operator="equal">
      <formula>"BPB"</formula>
    </cfRule>
  </conditionalFormatting>
  <conditionalFormatting sqref="D27">
    <cfRule type="cellIs" dxfId="23172" priority="380" operator="equal">
      <formula>"CATNES"</formula>
    </cfRule>
    <cfRule type="cellIs" dxfId="23171" priority="381" operator="equal">
      <formula>"FINANCE"</formula>
    </cfRule>
    <cfRule type="cellIs" dxfId="23170" priority="382" operator="equal">
      <formula>"ADMIN"</formula>
    </cfRule>
    <cfRule type="cellIs" dxfId="23169" priority="383" operator="equal">
      <formula>"ENG'G"</formula>
    </cfRule>
    <cfRule type="cellIs" dxfId="23168" priority="384" operator="equal">
      <formula>"BAC"</formula>
    </cfRule>
    <cfRule type="cellIs" dxfId="23167" priority="385" operator="equal">
      <formula>"BAC"</formula>
    </cfRule>
    <cfRule type="cellIs" dxfId="23166" priority="386" operator="equal">
      <formula>"OMS"</formula>
    </cfRule>
    <cfRule type="cellIs" dxfId="23165" priority="387" operator="equal">
      <formula>"BAC"</formula>
    </cfRule>
    <cfRule type="cellIs" dxfId="23164" priority="388" operator="equal">
      <formula>"OMS"</formula>
    </cfRule>
    <cfRule type="cellIs" dxfId="23163" priority="389" operator="equal">
      <formula>"BAC"</formula>
    </cfRule>
    <cfRule type="cellIs" dxfId="23162" priority="390" operator="equal">
      <formula>"OMS"</formula>
    </cfRule>
  </conditionalFormatting>
  <conditionalFormatting sqref="F15">
    <cfRule type="cellIs" dxfId="23161" priority="161" operator="equal">
      <formula>"MME"</formula>
    </cfRule>
    <cfRule type="cellIs" dxfId="23160" priority="162" operator="equal">
      <formula>"VMM"</formula>
    </cfRule>
    <cfRule type="cellIs" dxfId="23159" priority="163" operator="equal">
      <formula>"VEP"</formula>
    </cfRule>
    <cfRule type="cellIs" dxfId="23158" priority="164" operator="equal">
      <formula>"LFCP"</formula>
    </cfRule>
    <cfRule type="cellIs" dxfId="23157" priority="165" operator="equal">
      <formula>"BPB"</formula>
    </cfRule>
  </conditionalFormatting>
  <conditionalFormatting sqref="D16">
    <cfRule type="cellIs" dxfId="23156" priority="150" operator="equal">
      <formula>"CATNES"</formula>
    </cfRule>
    <cfRule type="cellIs" dxfId="23155" priority="151" operator="equal">
      <formula>"FINANCE"</formula>
    </cfRule>
    <cfRule type="cellIs" dxfId="23154" priority="152" operator="equal">
      <formula>"ADMIN"</formula>
    </cfRule>
    <cfRule type="cellIs" dxfId="23153" priority="153" operator="equal">
      <formula>"ENG'G"</formula>
    </cfRule>
    <cfRule type="cellIs" dxfId="23152" priority="154" operator="equal">
      <formula>"BAC"</formula>
    </cfRule>
    <cfRule type="cellIs" dxfId="23151" priority="155" operator="equal">
      <formula>"BAC"</formula>
    </cfRule>
    <cfRule type="cellIs" dxfId="23150" priority="156" operator="equal">
      <formula>"OMS"</formula>
    </cfRule>
    <cfRule type="cellIs" dxfId="23149" priority="157" operator="equal">
      <formula>"BAC"</formula>
    </cfRule>
    <cfRule type="cellIs" dxfId="23148" priority="158" operator="equal">
      <formula>"OMS"</formula>
    </cfRule>
    <cfRule type="cellIs" dxfId="23147" priority="159" operator="equal">
      <formula>"BAC"</formula>
    </cfRule>
    <cfRule type="cellIs" dxfId="23146" priority="160" operator="equal">
      <formula>"OMS"</formula>
    </cfRule>
  </conditionalFormatting>
  <conditionalFormatting sqref="F16">
    <cfRule type="cellIs" dxfId="23145" priority="145" operator="equal">
      <formula>"MME"</formula>
    </cfRule>
    <cfRule type="cellIs" dxfId="23144" priority="146" operator="equal">
      <formula>"VMM"</formula>
    </cfRule>
    <cfRule type="cellIs" dxfId="23143" priority="147" operator="equal">
      <formula>"VEP"</formula>
    </cfRule>
    <cfRule type="cellIs" dxfId="23142" priority="148" operator="equal">
      <formula>"LFCP"</formula>
    </cfRule>
    <cfRule type="cellIs" dxfId="23141" priority="149" operator="equal">
      <formula>"BPB"</formula>
    </cfRule>
  </conditionalFormatting>
  <conditionalFormatting sqref="F17">
    <cfRule type="cellIs" dxfId="23140" priority="140" operator="equal">
      <formula>"MME"</formula>
    </cfRule>
    <cfRule type="cellIs" dxfId="23139" priority="141" operator="equal">
      <formula>"VMM"</formula>
    </cfRule>
    <cfRule type="cellIs" dxfId="23138" priority="142" operator="equal">
      <formula>"VEP"</formula>
    </cfRule>
    <cfRule type="cellIs" dxfId="23137" priority="143" operator="equal">
      <formula>"LFCP"</formula>
    </cfRule>
    <cfRule type="cellIs" dxfId="23136" priority="144" operator="equal">
      <formula>"BPB"</formula>
    </cfRule>
  </conditionalFormatting>
  <conditionalFormatting sqref="F40">
    <cfRule type="cellIs" dxfId="23135" priority="42" operator="equal">
      <formula>"MME"</formula>
    </cfRule>
    <cfRule type="cellIs" dxfId="23134" priority="43" operator="equal">
      <formula>"VMM"</formula>
    </cfRule>
    <cfRule type="cellIs" dxfId="23133" priority="44" operator="equal">
      <formula>"VEP"</formula>
    </cfRule>
    <cfRule type="cellIs" dxfId="23132" priority="45" operator="equal">
      <formula>"LFCP"</formula>
    </cfRule>
    <cfRule type="cellIs" dxfId="23131" priority="46" operator="equal">
      <formula>"BPB"</formula>
    </cfRule>
  </conditionalFormatting>
  <conditionalFormatting sqref="F10">
    <cfRule type="cellIs" dxfId="23130" priority="176" operator="equal">
      <formula>"MME"</formula>
    </cfRule>
    <cfRule type="cellIs" dxfId="23129" priority="177" operator="equal">
      <formula>"VMM"</formula>
    </cfRule>
    <cfRule type="cellIs" dxfId="23128" priority="178" operator="equal">
      <formula>"VEP"</formula>
    </cfRule>
    <cfRule type="cellIs" dxfId="23127" priority="179" operator="equal">
      <formula>"LFCP"</formula>
    </cfRule>
    <cfRule type="cellIs" dxfId="23126" priority="180" operator="equal">
      <formula>"BPB"</formula>
    </cfRule>
  </conditionalFormatting>
  <conditionalFormatting sqref="F11">
    <cfRule type="cellIs" dxfId="23125" priority="171" operator="equal">
      <formula>"MME"</formula>
    </cfRule>
    <cfRule type="cellIs" dxfId="23124" priority="172" operator="equal">
      <formula>"VMM"</formula>
    </cfRule>
    <cfRule type="cellIs" dxfId="23123" priority="173" operator="equal">
      <formula>"VEP"</formula>
    </cfRule>
    <cfRule type="cellIs" dxfId="23122" priority="174" operator="equal">
      <formula>"LFCP"</formula>
    </cfRule>
    <cfRule type="cellIs" dxfId="23121" priority="175" operator="equal">
      <formula>"BPB"</formula>
    </cfRule>
  </conditionalFormatting>
  <conditionalFormatting sqref="F12">
    <cfRule type="cellIs" dxfId="23120" priority="166" operator="equal">
      <formula>"MME"</formula>
    </cfRule>
    <cfRule type="cellIs" dxfId="23119" priority="167" operator="equal">
      <formula>"VMM"</formula>
    </cfRule>
    <cfRule type="cellIs" dxfId="23118" priority="168" operator="equal">
      <formula>"VEP"</formula>
    </cfRule>
    <cfRule type="cellIs" dxfId="23117" priority="169" operator="equal">
      <formula>"LFCP"</formula>
    </cfRule>
    <cfRule type="cellIs" dxfId="23116" priority="170" operator="equal">
      <formula>"BPB"</formula>
    </cfRule>
  </conditionalFormatting>
  <conditionalFormatting sqref="F18">
    <cfRule type="cellIs" dxfId="23115" priority="135" operator="equal">
      <formula>"MME"</formula>
    </cfRule>
    <cfRule type="cellIs" dxfId="23114" priority="136" operator="equal">
      <formula>"VMM"</formula>
    </cfRule>
    <cfRule type="cellIs" dxfId="23113" priority="137" operator="equal">
      <formula>"VEP"</formula>
    </cfRule>
    <cfRule type="cellIs" dxfId="23112" priority="138" operator="equal">
      <formula>"LFCP"</formula>
    </cfRule>
    <cfRule type="cellIs" dxfId="23111" priority="139" operator="equal">
      <formula>"BPB"</formula>
    </cfRule>
  </conditionalFormatting>
  <conditionalFormatting sqref="F19">
    <cfRule type="cellIs" dxfId="23110" priority="130" operator="equal">
      <formula>"MME"</formula>
    </cfRule>
    <cfRule type="cellIs" dxfId="23109" priority="131" operator="equal">
      <formula>"VMM"</formula>
    </cfRule>
    <cfRule type="cellIs" dxfId="23108" priority="132" operator="equal">
      <formula>"VEP"</formula>
    </cfRule>
    <cfRule type="cellIs" dxfId="23107" priority="133" operator="equal">
      <formula>"LFCP"</formula>
    </cfRule>
    <cfRule type="cellIs" dxfId="23106" priority="134" operator="equal">
      <formula>"BPB"</formula>
    </cfRule>
  </conditionalFormatting>
  <conditionalFormatting sqref="D20">
    <cfRule type="cellIs" dxfId="23105" priority="119" operator="equal">
      <formula>"CATNES"</formula>
    </cfRule>
    <cfRule type="cellIs" dxfId="23104" priority="120" operator="equal">
      <formula>"FINANCE"</formula>
    </cfRule>
    <cfRule type="cellIs" dxfId="23103" priority="121" operator="equal">
      <formula>"ADMIN"</formula>
    </cfRule>
    <cfRule type="cellIs" dxfId="23102" priority="122" operator="equal">
      <formula>"ENG'G"</formula>
    </cfRule>
    <cfRule type="cellIs" dxfId="23101" priority="123" operator="equal">
      <formula>"BAC"</formula>
    </cfRule>
    <cfRule type="cellIs" dxfId="23100" priority="124" operator="equal">
      <formula>"BAC"</formula>
    </cfRule>
    <cfRule type="cellIs" dxfId="23099" priority="125" operator="equal">
      <formula>"OMS"</formula>
    </cfRule>
    <cfRule type="cellIs" dxfId="23098" priority="126" operator="equal">
      <formula>"BAC"</formula>
    </cfRule>
    <cfRule type="cellIs" dxfId="23097" priority="127" operator="equal">
      <formula>"OMS"</formula>
    </cfRule>
    <cfRule type="cellIs" dxfId="23096" priority="128" operator="equal">
      <formula>"BAC"</formula>
    </cfRule>
    <cfRule type="cellIs" dxfId="23095" priority="129" operator="equal">
      <formula>"OMS"</formula>
    </cfRule>
  </conditionalFormatting>
  <conditionalFormatting sqref="F20">
    <cfRule type="cellIs" dxfId="23094" priority="114" operator="equal">
      <formula>"MME"</formula>
    </cfRule>
    <cfRule type="cellIs" dxfId="23093" priority="115" operator="equal">
      <formula>"VMM"</formula>
    </cfRule>
    <cfRule type="cellIs" dxfId="23092" priority="116" operator="equal">
      <formula>"VEP"</formula>
    </cfRule>
    <cfRule type="cellIs" dxfId="23091" priority="117" operator="equal">
      <formula>"LFCP"</formula>
    </cfRule>
    <cfRule type="cellIs" dxfId="23090" priority="118" operator="equal">
      <formula>"BPB"</formula>
    </cfRule>
  </conditionalFormatting>
  <conditionalFormatting sqref="D21">
    <cfRule type="cellIs" dxfId="23089" priority="103" operator="equal">
      <formula>"CATNES"</formula>
    </cfRule>
    <cfRule type="cellIs" dxfId="23088" priority="104" operator="equal">
      <formula>"FINANCE"</formula>
    </cfRule>
    <cfRule type="cellIs" dxfId="23087" priority="105" operator="equal">
      <formula>"ADMIN"</formula>
    </cfRule>
    <cfRule type="cellIs" dxfId="23086" priority="106" operator="equal">
      <formula>"ENG'G"</formula>
    </cfRule>
    <cfRule type="cellIs" dxfId="23085" priority="107" operator="equal">
      <formula>"BAC"</formula>
    </cfRule>
    <cfRule type="cellIs" dxfId="23084" priority="108" operator="equal">
      <formula>"BAC"</formula>
    </cfRule>
    <cfRule type="cellIs" dxfId="23083" priority="109" operator="equal">
      <formula>"OMS"</formula>
    </cfRule>
    <cfRule type="cellIs" dxfId="23082" priority="110" operator="equal">
      <formula>"BAC"</formula>
    </cfRule>
    <cfRule type="cellIs" dxfId="23081" priority="111" operator="equal">
      <formula>"OMS"</formula>
    </cfRule>
    <cfRule type="cellIs" dxfId="23080" priority="112" operator="equal">
      <formula>"BAC"</formula>
    </cfRule>
    <cfRule type="cellIs" dxfId="23079" priority="113" operator="equal">
      <formula>"OMS"</formula>
    </cfRule>
  </conditionalFormatting>
  <conditionalFormatting sqref="F21">
    <cfRule type="cellIs" dxfId="23078" priority="98" operator="equal">
      <formula>"MME"</formula>
    </cfRule>
    <cfRule type="cellIs" dxfId="23077" priority="99" operator="equal">
      <formula>"VMM"</formula>
    </cfRule>
    <cfRule type="cellIs" dxfId="23076" priority="100" operator="equal">
      <formula>"VEP"</formula>
    </cfRule>
    <cfRule type="cellIs" dxfId="23075" priority="101" operator="equal">
      <formula>"LFCP"</formula>
    </cfRule>
    <cfRule type="cellIs" dxfId="23074" priority="102" operator="equal">
      <formula>"BPB"</formula>
    </cfRule>
  </conditionalFormatting>
  <conditionalFormatting sqref="D22:D24">
    <cfRule type="cellIs" dxfId="23073" priority="87" operator="equal">
      <formula>"CATNES"</formula>
    </cfRule>
    <cfRule type="cellIs" dxfId="23072" priority="88" operator="equal">
      <formula>"FINANCE"</formula>
    </cfRule>
    <cfRule type="cellIs" dxfId="23071" priority="89" operator="equal">
      <formula>"ADMIN"</formula>
    </cfRule>
    <cfRule type="cellIs" dxfId="23070" priority="90" operator="equal">
      <formula>"ENG'G"</formula>
    </cfRule>
    <cfRule type="cellIs" dxfId="23069" priority="91" operator="equal">
      <formula>"BAC"</formula>
    </cfRule>
    <cfRule type="cellIs" dxfId="23068" priority="92" operator="equal">
      <formula>"BAC"</formula>
    </cfRule>
    <cfRule type="cellIs" dxfId="23067" priority="93" operator="equal">
      <formula>"OMS"</formula>
    </cfRule>
    <cfRule type="cellIs" dxfId="23066" priority="94" operator="equal">
      <formula>"BAC"</formula>
    </cfRule>
    <cfRule type="cellIs" dxfId="23065" priority="95" operator="equal">
      <formula>"OMS"</formula>
    </cfRule>
    <cfRule type="cellIs" dxfId="23064" priority="96" operator="equal">
      <formula>"BAC"</formula>
    </cfRule>
    <cfRule type="cellIs" dxfId="23063" priority="97" operator="equal">
      <formula>"OMS"</formula>
    </cfRule>
  </conditionalFormatting>
  <conditionalFormatting sqref="F22:F24">
    <cfRule type="cellIs" dxfId="23062" priority="82" operator="equal">
      <formula>"MME"</formula>
    </cfRule>
    <cfRule type="cellIs" dxfId="23061" priority="83" operator="equal">
      <formula>"VMM"</formula>
    </cfRule>
    <cfRule type="cellIs" dxfId="23060" priority="84" operator="equal">
      <formula>"VEP"</formula>
    </cfRule>
    <cfRule type="cellIs" dxfId="23059" priority="85" operator="equal">
      <formula>"LFCP"</formula>
    </cfRule>
    <cfRule type="cellIs" dxfId="23058" priority="86" operator="equal">
      <formula>"BPB"</formula>
    </cfRule>
  </conditionalFormatting>
  <conditionalFormatting sqref="F25">
    <cfRule type="cellIs" dxfId="23057" priority="77" operator="equal">
      <formula>"MME"</formula>
    </cfRule>
    <cfRule type="cellIs" dxfId="23056" priority="78" operator="equal">
      <formula>"VMM"</formula>
    </cfRule>
    <cfRule type="cellIs" dxfId="23055" priority="79" operator="equal">
      <formula>"VEP"</formula>
    </cfRule>
    <cfRule type="cellIs" dxfId="23054" priority="80" operator="equal">
      <formula>"LFCP"</formula>
    </cfRule>
    <cfRule type="cellIs" dxfId="23053" priority="81" operator="equal">
      <formula>"BPB"</formula>
    </cfRule>
  </conditionalFormatting>
  <conditionalFormatting sqref="F27">
    <cfRule type="cellIs" dxfId="23052" priority="72" operator="equal">
      <formula>"MME"</formula>
    </cfRule>
    <cfRule type="cellIs" dxfId="23051" priority="73" operator="equal">
      <formula>"VMM"</formula>
    </cfRule>
    <cfRule type="cellIs" dxfId="23050" priority="74" operator="equal">
      <formula>"VEP"</formula>
    </cfRule>
    <cfRule type="cellIs" dxfId="23049" priority="75" operator="equal">
      <formula>"LFCP"</formula>
    </cfRule>
    <cfRule type="cellIs" dxfId="23048" priority="76" operator="equal">
      <formula>"BPB"</formula>
    </cfRule>
  </conditionalFormatting>
  <conditionalFormatting sqref="F28:F29">
    <cfRule type="cellIs" dxfId="23047" priority="67" operator="equal">
      <formula>"MME"</formula>
    </cfRule>
    <cfRule type="cellIs" dxfId="23046" priority="68" operator="equal">
      <formula>"VMM"</formula>
    </cfRule>
    <cfRule type="cellIs" dxfId="23045" priority="69" operator="equal">
      <formula>"VEP"</formula>
    </cfRule>
    <cfRule type="cellIs" dxfId="23044" priority="70" operator="equal">
      <formula>"LFCP"</formula>
    </cfRule>
    <cfRule type="cellIs" dxfId="23043" priority="71" operator="equal">
      <formula>"BPB"</formula>
    </cfRule>
  </conditionalFormatting>
  <conditionalFormatting sqref="F30">
    <cfRule type="cellIs" dxfId="23042" priority="62" operator="equal">
      <formula>"MME"</formula>
    </cfRule>
    <cfRule type="cellIs" dxfId="23041" priority="63" operator="equal">
      <formula>"VMM"</formula>
    </cfRule>
    <cfRule type="cellIs" dxfId="23040" priority="64" operator="equal">
      <formula>"VEP"</formula>
    </cfRule>
    <cfRule type="cellIs" dxfId="23039" priority="65" operator="equal">
      <formula>"LFCP"</formula>
    </cfRule>
    <cfRule type="cellIs" dxfId="23038" priority="66" operator="equal">
      <formula>"BPB"</formula>
    </cfRule>
  </conditionalFormatting>
  <conditionalFormatting sqref="F31:F33">
    <cfRule type="cellIs" dxfId="23037" priority="57" operator="equal">
      <formula>"MME"</formula>
    </cfRule>
    <cfRule type="cellIs" dxfId="23036" priority="58" operator="equal">
      <formula>"VMM"</formula>
    </cfRule>
    <cfRule type="cellIs" dxfId="23035" priority="59" operator="equal">
      <formula>"VEP"</formula>
    </cfRule>
    <cfRule type="cellIs" dxfId="23034" priority="60" operator="equal">
      <formula>"LFCP"</formula>
    </cfRule>
    <cfRule type="cellIs" dxfId="23033" priority="61" operator="equal">
      <formula>"BPB"</formula>
    </cfRule>
  </conditionalFormatting>
  <conditionalFormatting sqref="F34:F36">
    <cfRule type="cellIs" dxfId="23032" priority="52" operator="equal">
      <formula>"MME"</formula>
    </cfRule>
    <cfRule type="cellIs" dxfId="23031" priority="53" operator="equal">
      <formula>"VMM"</formula>
    </cfRule>
    <cfRule type="cellIs" dxfId="23030" priority="54" operator="equal">
      <formula>"VEP"</formula>
    </cfRule>
    <cfRule type="cellIs" dxfId="23029" priority="55" operator="equal">
      <formula>"LFCP"</formula>
    </cfRule>
    <cfRule type="cellIs" dxfId="23028" priority="56" operator="equal">
      <formula>"BPB"</formula>
    </cfRule>
  </conditionalFormatting>
  <conditionalFormatting sqref="F37:F39">
    <cfRule type="cellIs" dxfId="23027" priority="47" operator="equal">
      <formula>"MME"</formula>
    </cfRule>
    <cfRule type="cellIs" dxfId="23026" priority="48" operator="equal">
      <formula>"VMM"</formula>
    </cfRule>
    <cfRule type="cellIs" dxfId="23025" priority="49" operator="equal">
      <formula>"VEP"</formula>
    </cfRule>
    <cfRule type="cellIs" dxfId="23024" priority="50" operator="equal">
      <formula>"LFCP"</formula>
    </cfRule>
    <cfRule type="cellIs" dxfId="23023" priority="51" operator="equal">
      <formula>"BPB"</formula>
    </cfRule>
  </conditionalFormatting>
  <conditionalFormatting sqref="D28:D40">
    <cfRule type="cellIs" dxfId="23022" priority="31" operator="equal">
      <formula>"CATNES"</formula>
    </cfRule>
    <cfRule type="cellIs" dxfId="23021" priority="32" operator="equal">
      <formula>"FINANCE"</formula>
    </cfRule>
    <cfRule type="cellIs" dxfId="23020" priority="33" operator="equal">
      <formula>"ADMIN"</formula>
    </cfRule>
    <cfRule type="cellIs" dxfId="23019" priority="34" operator="equal">
      <formula>"ENG'G"</formula>
    </cfRule>
    <cfRule type="cellIs" dxfId="23018" priority="35" operator="equal">
      <formula>"BAC"</formula>
    </cfRule>
    <cfRule type="cellIs" dxfId="23017" priority="36" operator="equal">
      <formula>"BAC"</formula>
    </cfRule>
    <cfRule type="cellIs" dxfId="23016" priority="37" operator="equal">
      <formula>"OMS"</formula>
    </cfRule>
    <cfRule type="cellIs" dxfId="23015" priority="38" operator="equal">
      <formula>"BAC"</formula>
    </cfRule>
    <cfRule type="cellIs" dxfId="23014" priority="39" operator="equal">
      <formula>"OMS"</formula>
    </cfRule>
    <cfRule type="cellIs" dxfId="23013" priority="40" operator="equal">
      <formula>"BAC"</formula>
    </cfRule>
    <cfRule type="cellIs" dxfId="23012" priority="41" operator="equal">
      <formula>"OMS"</formula>
    </cfRule>
  </conditionalFormatting>
  <conditionalFormatting sqref="F41">
    <cfRule type="cellIs" dxfId="23011" priority="26" operator="equal">
      <formula>"MME"</formula>
    </cfRule>
    <cfRule type="cellIs" dxfId="23010" priority="27" operator="equal">
      <formula>"VMM"</formula>
    </cfRule>
    <cfRule type="cellIs" dxfId="23009" priority="28" operator="equal">
      <formula>"VEP"</formula>
    </cfRule>
    <cfRule type="cellIs" dxfId="23008" priority="29" operator="equal">
      <formula>"LFCP"</formula>
    </cfRule>
    <cfRule type="cellIs" dxfId="23007" priority="30" operator="equal">
      <formula>"BPB"</formula>
    </cfRule>
  </conditionalFormatting>
  <conditionalFormatting sqref="F42">
    <cfRule type="cellIs" dxfId="23006" priority="21" operator="equal">
      <formula>"MME"</formula>
    </cfRule>
    <cfRule type="cellIs" dxfId="23005" priority="22" operator="equal">
      <formula>"VMM"</formula>
    </cfRule>
    <cfRule type="cellIs" dxfId="23004" priority="23" operator="equal">
      <formula>"VEP"</formula>
    </cfRule>
    <cfRule type="cellIs" dxfId="23003" priority="24" operator="equal">
      <formula>"LFCP"</formula>
    </cfRule>
    <cfRule type="cellIs" dxfId="23002" priority="25" operator="equal">
      <formula>"BPB"</formula>
    </cfRule>
  </conditionalFormatting>
  <conditionalFormatting sqref="F43">
    <cfRule type="cellIs" dxfId="23001" priority="16" operator="equal">
      <formula>"MME"</formula>
    </cfRule>
    <cfRule type="cellIs" dxfId="23000" priority="17" operator="equal">
      <formula>"VMM"</formula>
    </cfRule>
    <cfRule type="cellIs" dxfId="22999" priority="18" operator="equal">
      <formula>"VEP"</formula>
    </cfRule>
    <cfRule type="cellIs" dxfId="22998" priority="19" operator="equal">
      <formula>"LFCP"</formula>
    </cfRule>
    <cfRule type="cellIs" dxfId="22997" priority="20" operator="equal">
      <formula>"BPB"</formula>
    </cfRule>
  </conditionalFormatting>
  <conditionalFormatting sqref="F44">
    <cfRule type="cellIs" dxfId="22996" priority="11" operator="equal">
      <formula>"MME"</formula>
    </cfRule>
    <cfRule type="cellIs" dxfId="22995" priority="12" operator="equal">
      <formula>"VMM"</formula>
    </cfRule>
    <cfRule type="cellIs" dxfId="22994" priority="13" operator="equal">
      <formula>"VEP"</formula>
    </cfRule>
    <cfRule type="cellIs" dxfId="22993" priority="14" operator="equal">
      <formula>"LFCP"</formula>
    </cfRule>
    <cfRule type="cellIs" dxfId="22992" priority="15" operator="equal">
      <formula>"BPB"</formula>
    </cfRule>
  </conditionalFormatting>
  <conditionalFormatting sqref="F45">
    <cfRule type="cellIs" dxfId="22991" priority="6" operator="equal">
      <formula>"MME"</formula>
    </cfRule>
    <cfRule type="cellIs" dxfId="22990" priority="7" operator="equal">
      <formula>"VMM"</formula>
    </cfRule>
    <cfRule type="cellIs" dxfId="22989" priority="8" operator="equal">
      <formula>"VEP"</formula>
    </cfRule>
    <cfRule type="cellIs" dxfId="22988" priority="9" operator="equal">
      <formula>"LFCP"</formula>
    </cfRule>
    <cfRule type="cellIs" dxfId="22987" priority="10" operator="equal">
      <formula>"BPB"</formula>
    </cfRule>
  </conditionalFormatting>
  <conditionalFormatting sqref="F46">
    <cfRule type="cellIs" dxfId="22986" priority="1" operator="equal">
      <formula>"MME"</formula>
    </cfRule>
    <cfRule type="cellIs" dxfId="22985" priority="2" operator="equal">
      <formula>"VMM"</formula>
    </cfRule>
    <cfRule type="cellIs" dxfId="22984" priority="3" operator="equal">
      <formula>"VEP"</formula>
    </cfRule>
    <cfRule type="cellIs" dxfId="22983" priority="4" operator="equal">
      <formula>"LFCP"</formula>
    </cfRule>
    <cfRule type="cellIs" dxfId="2298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6989CA15-6249-4213-9B71-0AADD313724B}">
          <x14:formula1>
            <xm:f>DropdownLIST!$A$11:$A$17</xm:f>
          </x14:formula1>
          <xm:sqref>D7:D46</xm:sqref>
        </x14:dataValidation>
        <x14:dataValidation type="list" allowBlank="1" showInputMessage="1" showErrorMessage="1" xr:uid="{36C2C0BF-DBBB-4351-8D10-D16E2571A059}">
          <x14:formula1>
            <xm:f>DropdownLIST!$A$2:$A$7</xm:f>
          </x14:formula1>
          <xm:sqref>F7:F46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A158-0F4C-4398-B5B6-DC9AF95382EE}">
  <sheetPr codeName="Sheet35">
    <pageSetUpPr fitToPage="1"/>
  </sheetPr>
  <dimension ref="A1:J52"/>
  <sheetViews>
    <sheetView topLeftCell="A30" zoomScale="145" zoomScaleNormal="145" zoomScaleSheetLayoutView="130"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55"/>
    <col min="7" max="7" width="23.25" style="1" customWidth="1"/>
    <col min="8" max="16384" width="9" style="1"/>
  </cols>
  <sheetData>
    <row r="1" spans="1:9" ht="15.75" x14ac:dyDescent="0.2">
      <c r="A1" s="620" t="s">
        <v>0</v>
      </c>
      <c r="B1" s="620"/>
      <c r="C1" s="620"/>
      <c r="D1" s="620"/>
      <c r="E1" s="620"/>
      <c r="F1" s="620"/>
      <c r="G1" s="620"/>
    </row>
    <row r="2" spans="1:9" x14ac:dyDescent="0.2">
      <c r="A2" s="621">
        <v>45693</v>
      </c>
      <c r="B2" s="621"/>
      <c r="C2" s="621"/>
      <c r="D2" s="621"/>
      <c r="E2" s="621"/>
      <c r="F2" s="621"/>
      <c r="G2" s="621"/>
    </row>
    <row r="3" spans="1:9" x14ac:dyDescent="0.2">
      <c r="A3" s="622" t="str">
        <f>TEXT(A2,"DDDD")</f>
        <v>Wednesday</v>
      </c>
      <c r="B3" s="622"/>
      <c r="C3" s="622"/>
      <c r="D3" s="622"/>
      <c r="E3" s="622"/>
      <c r="F3" s="622"/>
      <c r="G3" s="622"/>
    </row>
    <row r="4" spans="1:9" x14ac:dyDescent="0.2">
      <c r="A4" s="214" t="s">
        <v>6</v>
      </c>
      <c r="B4" s="625" t="s">
        <v>1568</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28.5" x14ac:dyDescent="0.2">
      <c r="A7" s="215">
        <f>A2</f>
        <v>45693</v>
      </c>
      <c r="B7" s="55">
        <v>1</v>
      </c>
      <c r="C7" s="112" t="s">
        <v>1561</v>
      </c>
      <c r="D7" s="125" t="s">
        <v>76</v>
      </c>
      <c r="E7" s="134"/>
      <c r="F7" s="125" t="s">
        <v>17</v>
      </c>
      <c r="G7" s="112" t="s">
        <v>169</v>
      </c>
    </row>
    <row r="8" spans="1:9" s="57" customFormat="1" x14ac:dyDescent="0.2">
      <c r="A8" s="215">
        <f>A7</f>
        <v>45693</v>
      </c>
      <c r="B8" s="55">
        <f>B7+1</f>
        <v>2</v>
      </c>
      <c r="C8" s="112" t="s">
        <v>1564</v>
      </c>
      <c r="D8" s="125" t="s">
        <v>71</v>
      </c>
      <c r="E8" s="134"/>
      <c r="F8" s="125" t="s">
        <v>17</v>
      </c>
      <c r="G8" s="112" t="s">
        <v>169</v>
      </c>
    </row>
    <row r="9" spans="1:9" s="57" customFormat="1" ht="28.5" x14ac:dyDescent="0.2">
      <c r="A9" s="215">
        <f t="shared" ref="A9:A41" si="0">A8</f>
        <v>45693</v>
      </c>
      <c r="B9" s="55">
        <f t="shared" ref="B9:B41" si="1">B8+1</f>
        <v>3</v>
      </c>
      <c r="C9" s="112" t="s">
        <v>1565</v>
      </c>
      <c r="D9" s="125" t="s">
        <v>108</v>
      </c>
      <c r="E9" s="134"/>
      <c r="F9" s="125" t="s">
        <v>17</v>
      </c>
      <c r="G9" s="112" t="s">
        <v>169</v>
      </c>
    </row>
    <row r="10" spans="1:9" s="57" customFormat="1" x14ac:dyDescent="0.2">
      <c r="A10" s="215">
        <f t="shared" si="0"/>
        <v>45693</v>
      </c>
      <c r="B10" s="55">
        <f t="shared" si="1"/>
        <v>4</v>
      </c>
      <c r="C10" s="112" t="s">
        <v>1566</v>
      </c>
      <c r="D10" s="125" t="s">
        <v>108</v>
      </c>
      <c r="E10" s="134"/>
      <c r="F10" s="125" t="s">
        <v>17</v>
      </c>
      <c r="G10" s="112" t="s">
        <v>169</v>
      </c>
    </row>
    <row r="11" spans="1:9" s="57" customFormat="1" x14ac:dyDescent="0.2">
      <c r="A11" s="215">
        <f t="shared" si="0"/>
        <v>45693</v>
      </c>
      <c r="B11" s="55">
        <f t="shared" si="1"/>
        <v>5</v>
      </c>
      <c r="C11" s="112" t="s">
        <v>1567</v>
      </c>
      <c r="D11" s="125" t="s">
        <v>78</v>
      </c>
      <c r="E11" s="134"/>
      <c r="F11" s="125" t="s">
        <v>17</v>
      </c>
      <c r="G11" s="112" t="s">
        <v>169</v>
      </c>
    </row>
    <row r="12" spans="1:9" s="57" customFormat="1" ht="57" x14ac:dyDescent="0.2">
      <c r="A12" s="215">
        <f t="shared" si="0"/>
        <v>45693</v>
      </c>
      <c r="B12" s="55">
        <f t="shared" si="1"/>
        <v>6</v>
      </c>
      <c r="C12" s="141" t="s">
        <v>1569</v>
      </c>
      <c r="D12" s="125" t="s">
        <v>76</v>
      </c>
      <c r="E12" s="134"/>
      <c r="F12" s="125" t="s">
        <v>17</v>
      </c>
      <c r="G12" s="112" t="s">
        <v>169</v>
      </c>
    </row>
    <row r="13" spans="1:9" s="57" customFormat="1" x14ac:dyDescent="0.2">
      <c r="A13" s="215">
        <f t="shared" si="0"/>
        <v>45693</v>
      </c>
      <c r="B13" s="55">
        <f t="shared" si="1"/>
        <v>7</v>
      </c>
      <c r="C13" s="112" t="s">
        <v>1570</v>
      </c>
      <c r="D13" s="125" t="s">
        <v>108</v>
      </c>
      <c r="E13" s="134"/>
      <c r="F13" s="125" t="s">
        <v>22</v>
      </c>
      <c r="G13" s="112" t="s">
        <v>169</v>
      </c>
    </row>
    <row r="14" spans="1:9" s="57" customFormat="1" ht="71.25" x14ac:dyDescent="0.2">
      <c r="A14" s="215">
        <f t="shared" si="0"/>
        <v>45693</v>
      </c>
      <c r="B14" s="55">
        <f t="shared" si="1"/>
        <v>8</v>
      </c>
      <c r="C14" s="112" t="s">
        <v>1571</v>
      </c>
      <c r="D14" s="125"/>
      <c r="E14" s="134"/>
      <c r="F14" s="125" t="s">
        <v>17</v>
      </c>
      <c r="G14" s="112"/>
    </row>
    <row r="15" spans="1:9" s="57" customFormat="1" ht="25.5" x14ac:dyDescent="0.2">
      <c r="A15" s="215">
        <f t="shared" si="0"/>
        <v>45693</v>
      </c>
      <c r="B15" s="55">
        <f t="shared" si="1"/>
        <v>9</v>
      </c>
      <c r="C15" s="135" t="s">
        <v>1572</v>
      </c>
      <c r="D15" s="125"/>
      <c r="E15" s="134"/>
      <c r="F15" s="125" t="s">
        <v>17</v>
      </c>
      <c r="G15" s="112"/>
    </row>
    <row r="16" spans="1:9" s="57" customFormat="1" ht="42.75" x14ac:dyDescent="0.2">
      <c r="A16" s="215">
        <f t="shared" si="0"/>
        <v>45693</v>
      </c>
      <c r="B16" s="55">
        <f t="shared" si="1"/>
        <v>10</v>
      </c>
      <c r="C16" s="112" t="s">
        <v>1573</v>
      </c>
      <c r="D16" s="125"/>
      <c r="E16" s="134"/>
      <c r="F16" s="125" t="s">
        <v>17</v>
      </c>
      <c r="G16" s="112"/>
      <c r="I16" s="90"/>
    </row>
    <row r="17" spans="1:10" s="57" customFormat="1" ht="42.75" x14ac:dyDescent="0.2">
      <c r="A17" s="215">
        <f t="shared" si="0"/>
        <v>45693</v>
      </c>
      <c r="B17" s="55">
        <f t="shared" si="1"/>
        <v>11</v>
      </c>
      <c r="C17" s="112" t="s">
        <v>1574</v>
      </c>
      <c r="D17" s="125"/>
      <c r="E17" s="134"/>
      <c r="F17" s="125" t="s">
        <v>17</v>
      </c>
      <c r="G17" s="112"/>
      <c r="I17" s="90"/>
    </row>
    <row r="18" spans="1:10" s="57" customFormat="1" ht="28.5" x14ac:dyDescent="0.2">
      <c r="A18" s="215">
        <f t="shared" si="0"/>
        <v>45693</v>
      </c>
      <c r="B18" s="55">
        <f t="shared" si="1"/>
        <v>12</v>
      </c>
      <c r="C18" s="112" t="s">
        <v>1575</v>
      </c>
      <c r="D18" s="125"/>
      <c r="E18" s="134"/>
      <c r="F18" s="125" t="s">
        <v>17</v>
      </c>
      <c r="G18" s="112"/>
      <c r="I18" s="90"/>
    </row>
    <row r="19" spans="1:10" s="57" customFormat="1" ht="57" x14ac:dyDescent="0.2">
      <c r="A19" s="215">
        <f t="shared" si="0"/>
        <v>45693</v>
      </c>
      <c r="B19" s="55">
        <f t="shared" si="1"/>
        <v>13</v>
      </c>
      <c r="C19" s="112" t="s">
        <v>1576</v>
      </c>
      <c r="D19" s="125" t="s">
        <v>76</v>
      </c>
      <c r="E19" s="134"/>
      <c r="F19" s="125" t="s">
        <v>17</v>
      </c>
      <c r="G19" s="112" t="s">
        <v>169</v>
      </c>
      <c r="I19" s="90"/>
    </row>
    <row r="20" spans="1:10" s="57" customFormat="1" ht="99.75" x14ac:dyDescent="0.2">
      <c r="A20" s="215">
        <f t="shared" si="0"/>
        <v>45693</v>
      </c>
      <c r="B20" s="55">
        <f t="shared" si="1"/>
        <v>14</v>
      </c>
      <c r="C20" s="112" t="s">
        <v>1577</v>
      </c>
      <c r="D20" s="125" t="s">
        <v>76</v>
      </c>
      <c r="E20" s="134"/>
      <c r="F20" s="125" t="s">
        <v>17</v>
      </c>
      <c r="G20" s="112" t="s">
        <v>169</v>
      </c>
      <c r="I20" s="115"/>
    </row>
    <row r="21" spans="1:10" s="57" customFormat="1" x14ac:dyDescent="0.2">
      <c r="A21" s="215">
        <f t="shared" si="0"/>
        <v>45693</v>
      </c>
      <c r="B21" s="55">
        <f t="shared" si="1"/>
        <v>15</v>
      </c>
      <c r="C21" s="112" t="s">
        <v>1578</v>
      </c>
      <c r="D21" s="125" t="s">
        <v>108</v>
      </c>
      <c r="E21" s="134"/>
      <c r="F21" s="125" t="s">
        <v>22</v>
      </c>
      <c r="G21" s="112" t="s">
        <v>169</v>
      </c>
      <c r="I21" s="90"/>
    </row>
    <row r="22" spans="1:10" s="57" customFormat="1" ht="28.5" x14ac:dyDescent="0.2">
      <c r="A22" s="215">
        <f t="shared" si="0"/>
        <v>45693</v>
      </c>
      <c r="B22" s="55">
        <f t="shared" si="1"/>
        <v>16</v>
      </c>
      <c r="C22" s="112" t="s">
        <v>1579</v>
      </c>
      <c r="D22" s="125" t="s">
        <v>108</v>
      </c>
      <c r="E22" s="134"/>
      <c r="F22" s="125" t="s">
        <v>22</v>
      </c>
      <c r="G22" s="112" t="s">
        <v>169</v>
      </c>
      <c r="I22" s="90"/>
    </row>
    <row r="23" spans="1:10" s="57" customFormat="1" ht="42.75" x14ac:dyDescent="0.2">
      <c r="A23" s="215">
        <f t="shared" si="0"/>
        <v>45693</v>
      </c>
      <c r="B23" s="55">
        <f t="shared" si="1"/>
        <v>17</v>
      </c>
      <c r="C23" s="89" t="s">
        <v>1580</v>
      </c>
      <c r="D23" s="125" t="s">
        <v>112</v>
      </c>
      <c r="E23" s="134"/>
      <c r="F23" s="125" t="s">
        <v>17</v>
      </c>
      <c r="G23" s="112"/>
      <c r="I23" s="90"/>
    </row>
    <row r="24" spans="1:10" s="57" customFormat="1" ht="57" x14ac:dyDescent="0.2">
      <c r="A24" s="215">
        <f t="shared" si="0"/>
        <v>45693</v>
      </c>
      <c r="B24" s="55">
        <f t="shared" si="1"/>
        <v>18</v>
      </c>
      <c r="C24" s="112" t="s">
        <v>1581</v>
      </c>
      <c r="D24" s="125"/>
      <c r="E24" s="134"/>
      <c r="F24" s="125" t="s">
        <v>17</v>
      </c>
      <c r="G24" s="112"/>
      <c r="I24" s="90"/>
    </row>
    <row r="25" spans="1:10" s="57" customFormat="1" ht="42.75" x14ac:dyDescent="0.2">
      <c r="A25" s="215">
        <f t="shared" si="0"/>
        <v>45693</v>
      </c>
      <c r="B25" s="55">
        <f t="shared" si="1"/>
        <v>19</v>
      </c>
      <c r="C25" s="89" t="s">
        <v>1582</v>
      </c>
      <c r="D25" s="153" t="s">
        <v>112</v>
      </c>
      <c r="E25" s="154"/>
      <c r="F25" s="125"/>
      <c r="G25" s="112" t="s">
        <v>1583</v>
      </c>
      <c r="I25" s="90"/>
    </row>
    <row r="26" spans="1:10" s="57" customFormat="1" x14ac:dyDescent="0.2">
      <c r="A26" s="215">
        <f t="shared" si="0"/>
        <v>45693</v>
      </c>
      <c r="B26" s="55">
        <f t="shared" si="1"/>
        <v>20</v>
      </c>
      <c r="C26" s="112" t="s">
        <v>1584</v>
      </c>
      <c r="D26" s="125" t="s">
        <v>108</v>
      </c>
      <c r="E26" s="134"/>
      <c r="F26" s="125" t="s">
        <v>17</v>
      </c>
      <c r="G26" s="112" t="s">
        <v>169</v>
      </c>
      <c r="I26" s="90"/>
    </row>
    <row r="27" spans="1:10" s="57" customFormat="1" x14ac:dyDescent="0.2">
      <c r="A27" s="215">
        <f t="shared" si="0"/>
        <v>45693</v>
      </c>
      <c r="B27" s="55">
        <f t="shared" si="1"/>
        <v>21</v>
      </c>
      <c r="C27" s="112" t="s">
        <v>1585</v>
      </c>
      <c r="D27" s="125" t="s">
        <v>78</v>
      </c>
      <c r="E27" s="134"/>
      <c r="F27" s="125" t="s">
        <v>17</v>
      </c>
      <c r="G27" s="112" t="s">
        <v>169</v>
      </c>
      <c r="I27" s="90"/>
    </row>
    <row r="28" spans="1:10" s="57" customFormat="1" ht="42.75" x14ac:dyDescent="0.2">
      <c r="A28" s="215">
        <f t="shared" si="0"/>
        <v>45693</v>
      </c>
      <c r="B28" s="55">
        <f t="shared" si="1"/>
        <v>22</v>
      </c>
      <c r="C28" s="112" t="s">
        <v>1586</v>
      </c>
      <c r="D28" s="125" t="s">
        <v>78</v>
      </c>
      <c r="E28" s="137"/>
      <c r="F28" s="125" t="s">
        <v>17</v>
      </c>
      <c r="G28" s="112" t="s">
        <v>169</v>
      </c>
      <c r="I28" s="90"/>
    </row>
    <row r="29" spans="1:10" s="57" customFormat="1" ht="28.5" x14ac:dyDescent="0.2">
      <c r="A29" s="215">
        <f t="shared" si="0"/>
        <v>45693</v>
      </c>
      <c r="B29" s="55">
        <f t="shared" si="1"/>
        <v>23</v>
      </c>
      <c r="C29" s="112" t="s">
        <v>1587</v>
      </c>
      <c r="D29" s="153" t="s">
        <v>71</v>
      </c>
      <c r="E29" s="137"/>
      <c r="F29" s="125" t="s">
        <v>22</v>
      </c>
      <c r="G29" s="112" t="s">
        <v>169</v>
      </c>
      <c r="I29" s="90"/>
    </row>
    <row r="30" spans="1:10" s="57" customFormat="1" ht="28.5" x14ac:dyDescent="0.2">
      <c r="A30" s="215">
        <f t="shared" si="0"/>
        <v>45693</v>
      </c>
      <c r="B30" s="55">
        <f t="shared" si="1"/>
        <v>24</v>
      </c>
      <c r="C30" s="112" t="s">
        <v>1588</v>
      </c>
      <c r="D30" s="153" t="s">
        <v>108</v>
      </c>
      <c r="E30" s="137"/>
      <c r="F30" s="125" t="s">
        <v>22</v>
      </c>
      <c r="G30" s="112" t="s">
        <v>169</v>
      </c>
      <c r="I30" s="90"/>
    </row>
    <row r="31" spans="1:10" s="57" customFormat="1" ht="28.5" x14ac:dyDescent="0.2">
      <c r="A31" s="215">
        <f t="shared" si="0"/>
        <v>45693</v>
      </c>
      <c r="B31" s="55">
        <f t="shared" si="1"/>
        <v>25</v>
      </c>
      <c r="C31" s="112" t="s">
        <v>1592</v>
      </c>
      <c r="D31" s="153" t="s">
        <v>71</v>
      </c>
      <c r="E31" s="137"/>
      <c r="F31" s="125" t="s">
        <v>22</v>
      </c>
      <c r="G31" s="112" t="s">
        <v>169</v>
      </c>
      <c r="I31" s="90"/>
      <c r="J31" s="57" t="s">
        <v>457</v>
      </c>
    </row>
    <row r="32" spans="1:10" s="57" customFormat="1" ht="28.5" x14ac:dyDescent="0.2">
      <c r="A32" s="215">
        <f t="shared" si="0"/>
        <v>45693</v>
      </c>
      <c r="B32" s="55">
        <f t="shared" si="1"/>
        <v>26</v>
      </c>
      <c r="C32" s="112" t="s">
        <v>1593</v>
      </c>
      <c r="D32" s="158" t="s">
        <v>76</v>
      </c>
      <c r="E32" s="122"/>
      <c r="F32" s="125" t="s">
        <v>17</v>
      </c>
      <c r="G32" s="112" t="s">
        <v>169</v>
      </c>
      <c r="I32" s="90"/>
    </row>
    <row r="33" spans="1:9" s="57" customFormat="1" ht="42.75" x14ac:dyDescent="0.2">
      <c r="A33" s="215">
        <f t="shared" si="0"/>
        <v>45693</v>
      </c>
      <c r="B33" s="55">
        <f t="shared" si="1"/>
        <v>27</v>
      </c>
      <c r="C33" s="112" t="s">
        <v>1599</v>
      </c>
      <c r="D33" s="158" t="s">
        <v>108</v>
      </c>
      <c r="E33" s="122"/>
      <c r="F33" s="159" t="s">
        <v>22</v>
      </c>
      <c r="G33" s="112" t="s">
        <v>169</v>
      </c>
      <c r="I33" s="90"/>
    </row>
    <row r="34" spans="1:9" s="57" customFormat="1" ht="42.75" x14ac:dyDescent="0.2">
      <c r="A34" s="215">
        <f t="shared" si="0"/>
        <v>45693</v>
      </c>
      <c r="B34" s="55">
        <f t="shared" si="1"/>
        <v>28</v>
      </c>
      <c r="C34" s="112" t="s">
        <v>1594</v>
      </c>
      <c r="D34" s="153" t="s">
        <v>76</v>
      </c>
      <c r="E34" s="137"/>
      <c r="F34" s="125" t="s">
        <v>17</v>
      </c>
      <c r="G34" s="112" t="s">
        <v>169</v>
      </c>
      <c r="I34" s="90"/>
    </row>
    <row r="35" spans="1:9" s="57" customFormat="1" x14ac:dyDescent="0.2">
      <c r="A35" s="215">
        <f t="shared" si="0"/>
        <v>45693</v>
      </c>
      <c r="B35" s="55">
        <f t="shared" si="1"/>
        <v>29</v>
      </c>
      <c r="C35" s="112" t="s">
        <v>1595</v>
      </c>
      <c r="D35" s="153" t="s">
        <v>76</v>
      </c>
      <c r="E35" s="137"/>
      <c r="F35" s="125" t="s">
        <v>17</v>
      </c>
      <c r="G35" s="112" t="s">
        <v>169</v>
      </c>
      <c r="I35" s="90"/>
    </row>
    <row r="36" spans="1:9" s="57" customFormat="1" ht="42.75" x14ac:dyDescent="0.2">
      <c r="A36" s="215">
        <f t="shared" si="0"/>
        <v>45693</v>
      </c>
      <c r="B36" s="55">
        <f t="shared" si="1"/>
        <v>30</v>
      </c>
      <c r="C36" s="112" t="s">
        <v>1596</v>
      </c>
      <c r="D36" s="153" t="s">
        <v>71</v>
      </c>
      <c r="E36" s="137"/>
      <c r="F36" s="125" t="s">
        <v>17</v>
      </c>
      <c r="G36" s="112"/>
      <c r="I36" s="90"/>
    </row>
    <row r="37" spans="1:9" s="57" customFormat="1" ht="85.5" x14ac:dyDescent="0.2">
      <c r="A37" s="215">
        <f t="shared" si="0"/>
        <v>45693</v>
      </c>
      <c r="B37" s="55">
        <f t="shared" si="1"/>
        <v>31</v>
      </c>
      <c r="C37" s="112" t="s">
        <v>1598</v>
      </c>
      <c r="D37" s="158" t="s">
        <v>76</v>
      </c>
      <c r="E37" s="122"/>
      <c r="F37" s="125" t="s">
        <v>17</v>
      </c>
      <c r="G37" s="112" t="s">
        <v>169</v>
      </c>
      <c r="I37" s="90"/>
    </row>
    <row r="38" spans="1:9" s="57" customFormat="1" x14ac:dyDescent="0.2">
      <c r="A38" s="215">
        <f t="shared" si="0"/>
        <v>45693</v>
      </c>
      <c r="B38" s="55">
        <f t="shared" si="1"/>
        <v>32</v>
      </c>
      <c r="C38" s="112" t="s">
        <v>1597</v>
      </c>
      <c r="D38" s="153" t="s">
        <v>108</v>
      </c>
      <c r="E38" s="137"/>
      <c r="F38" s="125" t="s">
        <v>22</v>
      </c>
      <c r="G38" s="112" t="s">
        <v>169</v>
      </c>
      <c r="I38" s="90"/>
    </row>
    <row r="39" spans="1:9" s="57" customFormat="1" x14ac:dyDescent="0.2">
      <c r="A39" s="215">
        <f t="shared" si="0"/>
        <v>45693</v>
      </c>
      <c r="B39" s="55">
        <f t="shared" si="1"/>
        <v>33</v>
      </c>
      <c r="C39" s="112" t="s">
        <v>1600</v>
      </c>
      <c r="D39" s="153" t="s">
        <v>108</v>
      </c>
      <c r="E39" s="137"/>
      <c r="F39" s="125" t="s">
        <v>22</v>
      </c>
      <c r="G39" s="112" t="s">
        <v>169</v>
      </c>
      <c r="I39" s="90"/>
    </row>
    <row r="40" spans="1:9" s="57" customFormat="1" x14ac:dyDescent="0.2">
      <c r="A40" s="215">
        <f t="shared" si="0"/>
        <v>45693</v>
      </c>
      <c r="B40" s="55">
        <f t="shared" si="1"/>
        <v>34</v>
      </c>
      <c r="C40" s="112" t="s">
        <v>1601</v>
      </c>
      <c r="D40" s="153" t="s">
        <v>76</v>
      </c>
      <c r="E40" s="137"/>
      <c r="F40" s="125" t="s">
        <v>17</v>
      </c>
      <c r="G40" s="112" t="s">
        <v>169</v>
      </c>
      <c r="I40" s="90"/>
    </row>
    <row r="41" spans="1:9" s="57" customFormat="1" ht="128.25" x14ac:dyDescent="0.2">
      <c r="A41" s="215">
        <f t="shared" si="0"/>
        <v>45693</v>
      </c>
      <c r="B41" s="55">
        <f t="shared" si="1"/>
        <v>35</v>
      </c>
      <c r="C41" s="112" t="s">
        <v>1602</v>
      </c>
      <c r="D41" s="153" t="s">
        <v>76</v>
      </c>
      <c r="E41" s="137"/>
      <c r="F41" s="125" t="s">
        <v>17</v>
      </c>
      <c r="G41" s="112" t="s">
        <v>169</v>
      </c>
      <c r="I41" s="90"/>
    </row>
    <row r="42" spans="1:9" x14ac:dyDescent="0.2">
      <c r="A42" s="615" t="s">
        <v>7</v>
      </c>
      <c r="B42" s="615"/>
      <c r="C42" s="615"/>
      <c r="D42" s="615"/>
      <c r="E42" s="615"/>
      <c r="F42" s="615"/>
      <c r="G42" s="615"/>
    </row>
    <row r="44" spans="1:9" x14ac:dyDescent="0.2">
      <c r="A44" s="637" t="s">
        <v>365</v>
      </c>
      <c r="B44" s="637"/>
      <c r="C44" s="637"/>
      <c r="D44" s="637"/>
      <c r="E44" s="637"/>
      <c r="F44" s="637"/>
      <c r="G44" s="637"/>
    </row>
    <row r="45" spans="1:9" x14ac:dyDescent="0.2">
      <c r="F45" s="1"/>
      <c r="I45" s="155"/>
    </row>
    <row r="46" spans="1:9" x14ac:dyDescent="0.2">
      <c r="D46" s="626"/>
      <c r="E46" s="626"/>
      <c r="F46" s="626"/>
      <c r="H46" s="627"/>
      <c r="I46" s="627"/>
    </row>
    <row r="47" spans="1:9" x14ac:dyDescent="0.2">
      <c r="A47" s="214" t="s">
        <v>10</v>
      </c>
      <c r="B47" s="6"/>
      <c r="D47" s="622" t="s">
        <v>12</v>
      </c>
      <c r="E47" s="622"/>
      <c r="F47" s="622"/>
      <c r="G47" s="6" t="s">
        <v>14</v>
      </c>
    </row>
    <row r="48" spans="1:9" x14ac:dyDescent="0.2">
      <c r="A48" s="216" t="s">
        <v>11</v>
      </c>
      <c r="D48" s="638" t="s">
        <v>11</v>
      </c>
      <c r="E48" s="638"/>
      <c r="F48" s="638"/>
      <c r="G48" s="1" t="s">
        <v>15</v>
      </c>
    </row>
    <row r="50" spans="9:10" x14ac:dyDescent="0.2">
      <c r="I50" s="155"/>
    </row>
    <row r="51" spans="9:10" x14ac:dyDescent="0.2">
      <c r="I51" s="627"/>
      <c r="J51" s="627"/>
    </row>
    <row r="52" spans="9:10" x14ac:dyDescent="0.2">
      <c r="J52" s="6"/>
    </row>
  </sheetData>
  <mergeCells count="15">
    <mergeCell ref="A1:G1"/>
    <mergeCell ref="A2:G2"/>
    <mergeCell ref="A3:G3"/>
    <mergeCell ref="B4:G4"/>
    <mergeCell ref="A5:B6"/>
    <mergeCell ref="C5:E5"/>
    <mergeCell ref="F5:F6"/>
    <mergeCell ref="G5:G6"/>
    <mergeCell ref="I51:J51"/>
    <mergeCell ref="A42:G42"/>
    <mergeCell ref="A44:G44"/>
    <mergeCell ref="D46:F46"/>
    <mergeCell ref="H46:I46"/>
    <mergeCell ref="D47:F47"/>
    <mergeCell ref="D48:F48"/>
  </mergeCells>
  <conditionalFormatting sqref="D7 D9:D10">
    <cfRule type="cellIs" dxfId="22981" priority="505" operator="equal">
      <formula>"CATNES"</formula>
    </cfRule>
    <cfRule type="cellIs" dxfId="22980" priority="506" operator="equal">
      <formula>"FINANCE"</formula>
    </cfRule>
    <cfRule type="cellIs" dxfId="22979" priority="507" operator="equal">
      <formula>"ADMIN"</formula>
    </cfRule>
    <cfRule type="cellIs" dxfId="22978" priority="508" operator="equal">
      <formula>"ENG'G"</formula>
    </cfRule>
    <cfRule type="cellIs" dxfId="22977" priority="509" operator="equal">
      <formula>"BAC"</formula>
    </cfRule>
    <cfRule type="cellIs" dxfId="22976" priority="510" operator="equal">
      <formula>"BAC"</formula>
    </cfRule>
    <cfRule type="cellIs" dxfId="22975" priority="511" operator="equal">
      <formula>"OMS"</formula>
    </cfRule>
    <cfRule type="cellIs" dxfId="22974" priority="512" operator="equal">
      <formula>"BAC"</formula>
    </cfRule>
    <cfRule type="cellIs" dxfId="22973" priority="513" operator="equal">
      <formula>"OMS"</formula>
    </cfRule>
    <cfRule type="cellIs" dxfId="22972" priority="514" operator="equal">
      <formula>"BAC"</formula>
    </cfRule>
    <cfRule type="cellIs" dxfId="22971" priority="515" operator="equal">
      <formula>"OMS"</formula>
    </cfRule>
  </conditionalFormatting>
  <conditionalFormatting sqref="F7">
    <cfRule type="cellIs" dxfId="22970" priority="500" operator="equal">
      <formula>"MME"</formula>
    </cfRule>
    <cfRule type="cellIs" dxfId="22969" priority="501" operator="equal">
      <formula>"VMM"</formula>
    </cfRule>
    <cfRule type="cellIs" dxfId="22968" priority="502" operator="equal">
      <formula>"VEP"</formula>
    </cfRule>
    <cfRule type="cellIs" dxfId="22967" priority="503" operator="equal">
      <formula>"LFCP"</formula>
    </cfRule>
    <cfRule type="cellIs" dxfId="22966" priority="504" operator="equal">
      <formula>"BPB"</formula>
    </cfRule>
  </conditionalFormatting>
  <conditionalFormatting sqref="D25">
    <cfRule type="cellIs" dxfId="22965" priority="489" operator="equal">
      <formula>"CATNES"</formula>
    </cfRule>
    <cfRule type="cellIs" dxfId="22964" priority="490" operator="equal">
      <formula>"FINANCE"</formula>
    </cfRule>
    <cfRule type="cellIs" dxfId="22963" priority="491" operator="equal">
      <formula>"ADMIN"</formula>
    </cfRule>
    <cfRule type="cellIs" dxfId="22962" priority="492" operator="equal">
      <formula>"ENG'G"</formula>
    </cfRule>
    <cfRule type="cellIs" dxfId="22961" priority="493" operator="equal">
      <formula>"BAC"</formula>
    </cfRule>
    <cfRule type="cellIs" dxfId="22960" priority="494" operator="equal">
      <formula>"BAC"</formula>
    </cfRule>
    <cfRule type="cellIs" dxfId="22959" priority="495" operator="equal">
      <formula>"OMS"</formula>
    </cfRule>
    <cfRule type="cellIs" dxfId="22958" priority="496" operator="equal">
      <formula>"BAC"</formula>
    </cfRule>
    <cfRule type="cellIs" dxfId="22957" priority="497" operator="equal">
      <formula>"OMS"</formula>
    </cfRule>
    <cfRule type="cellIs" dxfId="22956" priority="498" operator="equal">
      <formula>"BAC"</formula>
    </cfRule>
    <cfRule type="cellIs" dxfId="22955" priority="499" operator="equal">
      <formula>"OMS"</formula>
    </cfRule>
  </conditionalFormatting>
  <conditionalFormatting sqref="D12">
    <cfRule type="cellIs" dxfId="22954" priority="478" operator="equal">
      <formula>"CATNES"</formula>
    </cfRule>
    <cfRule type="cellIs" dxfId="22953" priority="479" operator="equal">
      <formula>"FINANCE"</formula>
    </cfRule>
    <cfRule type="cellIs" dxfId="22952" priority="480" operator="equal">
      <formula>"ADMIN"</formula>
    </cfRule>
    <cfRule type="cellIs" dxfId="22951" priority="481" operator="equal">
      <formula>"ENG'G"</formula>
    </cfRule>
    <cfRule type="cellIs" dxfId="22950" priority="482" operator="equal">
      <formula>"BAC"</formula>
    </cfRule>
    <cfRule type="cellIs" dxfId="22949" priority="483" operator="equal">
      <formula>"BAC"</formula>
    </cfRule>
    <cfRule type="cellIs" dxfId="22948" priority="484" operator="equal">
      <formula>"OMS"</formula>
    </cfRule>
    <cfRule type="cellIs" dxfId="22947" priority="485" operator="equal">
      <formula>"BAC"</formula>
    </cfRule>
    <cfRule type="cellIs" dxfId="22946" priority="486" operator="equal">
      <formula>"OMS"</formula>
    </cfRule>
    <cfRule type="cellIs" dxfId="22945" priority="487" operator="equal">
      <formula>"BAC"</formula>
    </cfRule>
    <cfRule type="cellIs" dxfId="22944" priority="488" operator="equal">
      <formula>"OMS"</formula>
    </cfRule>
  </conditionalFormatting>
  <conditionalFormatting sqref="D8">
    <cfRule type="cellIs" dxfId="22943" priority="467" operator="equal">
      <formula>"CATNES"</formula>
    </cfRule>
    <cfRule type="cellIs" dxfId="22942" priority="468" operator="equal">
      <formula>"FINANCE"</formula>
    </cfRule>
    <cfRule type="cellIs" dxfId="22941" priority="469" operator="equal">
      <formula>"ADMIN"</formula>
    </cfRule>
    <cfRule type="cellIs" dxfId="22940" priority="470" operator="equal">
      <formula>"ENG'G"</formula>
    </cfRule>
    <cfRule type="cellIs" dxfId="22939" priority="471" operator="equal">
      <formula>"BAC"</formula>
    </cfRule>
    <cfRule type="cellIs" dxfId="22938" priority="472" operator="equal">
      <formula>"BAC"</formula>
    </cfRule>
    <cfRule type="cellIs" dxfId="22937" priority="473" operator="equal">
      <formula>"OMS"</formula>
    </cfRule>
    <cfRule type="cellIs" dxfId="22936" priority="474" operator="equal">
      <formula>"BAC"</formula>
    </cfRule>
    <cfRule type="cellIs" dxfId="22935" priority="475" operator="equal">
      <formula>"OMS"</formula>
    </cfRule>
    <cfRule type="cellIs" dxfId="22934" priority="476" operator="equal">
      <formula>"BAC"</formula>
    </cfRule>
    <cfRule type="cellIs" dxfId="22933" priority="477" operator="equal">
      <formula>"OMS"</formula>
    </cfRule>
  </conditionalFormatting>
  <conditionalFormatting sqref="D11">
    <cfRule type="cellIs" dxfId="22932" priority="435" operator="equal">
      <formula>"CATNES"</formula>
    </cfRule>
    <cfRule type="cellIs" dxfId="22931" priority="436" operator="equal">
      <formula>"FINANCE"</formula>
    </cfRule>
    <cfRule type="cellIs" dxfId="22930" priority="437" operator="equal">
      <formula>"ADMIN"</formula>
    </cfRule>
    <cfRule type="cellIs" dxfId="22929" priority="438" operator="equal">
      <formula>"ENG'G"</formula>
    </cfRule>
    <cfRule type="cellIs" dxfId="22928" priority="439" operator="equal">
      <formula>"BAC"</formula>
    </cfRule>
    <cfRule type="cellIs" dxfId="22927" priority="440" operator="equal">
      <formula>"BAC"</formula>
    </cfRule>
    <cfRule type="cellIs" dxfId="22926" priority="441" operator="equal">
      <formula>"OMS"</formula>
    </cfRule>
    <cfRule type="cellIs" dxfId="22925" priority="442" operator="equal">
      <formula>"BAC"</formula>
    </cfRule>
    <cfRule type="cellIs" dxfId="22924" priority="443" operator="equal">
      <formula>"OMS"</formula>
    </cfRule>
    <cfRule type="cellIs" dxfId="22923" priority="444" operator="equal">
      <formula>"BAC"</formula>
    </cfRule>
    <cfRule type="cellIs" dxfId="22922" priority="445" operator="equal">
      <formula>"OMS"</formula>
    </cfRule>
  </conditionalFormatting>
  <conditionalFormatting sqref="D13">
    <cfRule type="cellIs" dxfId="22921" priority="424" operator="equal">
      <formula>"CATNES"</formula>
    </cfRule>
    <cfRule type="cellIs" dxfId="22920" priority="425" operator="equal">
      <formula>"FINANCE"</formula>
    </cfRule>
    <cfRule type="cellIs" dxfId="22919" priority="426" operator="equal">
      <formula>"ADMIN"</formula>
    </cfRule>
    <cfRule type="cellIs" dxfId="22918" priority="427" operator="equal">
      <formula>"ENG'G"</formula>
    </cfRule>
    <cfRule type="cellIs" dxfId="22917" priority="428" operator="equal">
      <formula>"BAC"</formula>
    </cfRule>
    <cfRule type="cellIs" dxfId="22916" priority="429" operator="equal">
      <formula>"BAC"</formula>
    </cfRule>
    <cfRule type="cellIs" dxfId="22915" priority="430" operator="equal">
      <formula>"OMS"</formula>
    </cfRule>
    <cfRule type="cellIs" dxfId="22914" priority="431" operator="equal">
      <formula>"BAC"</formula>
    </cfRule>
    <cfRule type="cellIs" dxfId="22913" priority="432" operator="equal">
      <formula>"OMS"</formula>
    </cfRule>
    <cfRule type="cellIs" dxfId="22912" priority="433" operator="equal">
      <formula>"BAC"</formula>
    </cfRule>
    <cfRule type="cellIs" dxfId="22911" priority="434" operator="equal">
      <formula>"OMS"</formula>
    </cfRule>
  </conditionalFormatting>
  <conditionalFormatting sqref="D14">
    <cfRule type="cellIs" dxfId="22910" priority="408" operator="equal">
      <formula>"CATNES"</formula>
    </cfRule>
    <cfRule type="cellIs" dxfId="22909" priority="409" operator="equal">
      <formula>"FINANCE"</formula>
    </cfRule>
    <cfRule type="cellIs" dxfId="22908" priority="410" operator="equal">
      <formula>"ADMIN"</formula>
    </cfRule>
    <cfRule type="cellIs" dxfId="22907" priority="411" operator="equal">
      <formula>"ENG'G"</formula>
    </cfRule>
    <cfRule type="cellIs" dxfId="22906" priority="412" operator="equal">
      <formula>"BAC"</formula>
    </cfRule>
    <cfRule type="cellIs" dxfId="22905" priority="413" operator="equal">
      <formula>"BAC"</formula>
    </cfRule>
    <cfRule type="cellIs" dxfId="22904" priority="414" operator="equal">
      <formula>"OMS"</formula>
    </cfRule>
    <cfRule type="cellIs" dxfId="22903" priority="415" operator="equal">
      <formula>"BAC"</formula>
    </cfRule>
    <cfRule type="cellIs" dxfId="22902" priority="416" operator="equal">
      <formula>"OMS"</formula>
    </cfRule>
    <cfRule type="cellIs" dxfId="22901" priority="417" operator="equal">
      <formula>"BAC"</formula>
    </cfRule>
    <cfRule type="cellIs" dxfId="22900" priority="418" operator="equal">
      <formula>"OMS"</formula>
    </cfRule>
  </conditionalFormatting>
  <conditionalFormatting sqref="D15">
    <cfRule type="cellIs" dxfId="22899" priority="397" operator="equal">
      <formula>"CATNES"</formula>
    </cfRule>
    <cfRule type="cellIs" dxfId="22898" priority="398" operator="equal">
      <formula>"FINANCE"</formula>
    </cfRule>
    <cfRule type="cellIs" dxfId="22897" priority="399" operator="equal">
      <formula>"ADMIN"</formula>
    </cfRule>
    <cfRule type="cellIs" dxfId="22896" priority="400" operator="equal">
      <formula>"ENG'G"</formula>
    </cfRule>
    <cfRule type="cellIs" dxfId="22895" priority="401" operator="equal">
      <formula>"BAC"</formula>
    </cfRule>
    <cfRule type="cellIs" dxfId="22894" priority="402" operator="equal">
      <formula>"BAC"</formula>
    </cfRule>
    <cfRule type="cellIs" dxfId="22893" priority="403" operator="equal">
      <formula>"OMS"</formula>
    </cfRule>
    <cfRule type="cellIs" dxfId="22892" priority="404" operator="equal">
      <formula>"BAC"</formula>
    </cfRule>
    <cfRule type="cellIs" dxfId="22891" priority="405" operator="equal">
      <formula>"OMS"</formula>
    </cfRule>
    <cfRule type="cellIs" dxfId="22890" priority="406" operator="equal">
      <formula>"BAC"</formula>
    </cfRule>
    <cfRule type="cellIs" dxfId="22889" priority="407" operator="equal">
      <formula>"OMS"</formula>
    </cfRule>
  </conditionalFormatting>
  <conditionalFormatting sqref="D17">
    <cfRule type="cellIs" dxfId="22888" priority="386" operator="equal">
      <formula>"CATNES"</formula>
    </cfRule>
    <cfRule type="cellIs" dxfId="22887" priority="387" operator="equal">
      <formula>"FINANCE"</formula>
    </cfRule>
    <cfRule type="cellIs" dxfId="22886" priority="388" operator="equal">
      <formula>"ADMIN"</formula>
    </cfRule>
    <cfRule type="cellIs" dxfId="22885" priority="389" operator="equal">
      <formula>"ENG'G"</formula>
    </cfRule>
    <cfRule type="cellIs" dxfId="22884" priority="390" operator="equal">
      <formula>"BAC"</formula>
    </cfRule>
    <cfRule type="cellIs" dxfId="22883" priority="391" operator="equal">
      <formula>"BAC"</formula>
    </cfRule>
    <cfRule type="cellIs" dxfId="22882" priority="392" operator="equal">
      <formula>"OMS"</formula>
    </cfRule>
    <cfRule type="cellIs" dxfId="22881" priority="393" operator="equal">
      <formula>"BAC"</formula>
    </cfRule>
    <cfRule type="cellIs" dxfId="22880" priority="394" operator="equal">
      <formula>"OMS"</formula>
    </cfRule>
    <cfRule type="cellIs" dxfId="22879" priority="395" operator="equal">
      <formula>"BAC"</formula>
    </cfRule>
    <cfRule type="cellIs" dxfId="22878" priority="396" operator="equal">
      <formula>"OMS"</formula>
    </cfRule>
  </conditionalFormatting>
  <conditionalFormatting sqref="D18">
    <cfRule type="cellIs" dxfId="22877" priority="375" operator="equal">
      <formula>"CATNES"</formula>
    </cfRule>
    <cfRule type="cellIs" dxfId="22876" priority="376" operator="equal">
      <formula>"FINANCE"</formula>
    </cfRule>
    <cfRule type="cellIs" dxfId="22875" priority="377" operator="equal">
      <formula>"ADMIN"</formula>
    </cfRule>
    <cfRule type="cellIs" dxfId="22874" priority="378" operator="equal">
      <formula>"ENG'G"</formula>
    </cfRule>
    <cfRule type="cellIs" dxfId="22873" priority="379" operator="equal">
      <formula>"BAC"</formula>
    </cfRule>
    <cfRule type="cellIs" dxfId="22872" priority="380" operator="equal">
      <formula>"BAC"</formula>
    </cfRule>
    <cfRule type="cellIs" dxfId="22871" priority="381" operator="equal">
      <formula>"OMS"</formula>
    </cfRule>
    <cfRule type="cellIs" dxfId="22870" priority="382" operator="equal">
      <formula>"BAC"</formula>
    </cfRule>
    <cfRule type="cellIs" dxfId="22869" priority="383" operator="equal">
      <formula>"OMS"</formula>
    </cfRule>
    <cfRule type="cellIs" dxfId="22868" priority="384" operator="equal">
      <formula>"BAC"</formula>
    </cfRule>
    <cfRule type="cellIs" dxfId="22867" priority="385" operator="equal">
      <formula>"OMS"</formula>
    </cfRule>
  </conditionalFormatting>
  <conditionalFormatting sqref="D19">
    <cfRule type="cellIs" dxfId="22866" priority="364" operator="equal">
      <formula>"CATNES"</formula>
    </cfRule>
    <cfRule type="cellIs" dxfId="22865" priority="365" operator="equal">
      <formula>"FINANCE"</formula>
    </cfRule>
    <cfRule type="cellIs" dxfId="22864" priority="366" operator="equal">
      <formula>"ADMIN"</formula>
    </cfRule>
    <cfRule type="cellIs" dxfId="22863" priority="367" operator="equal">
      <formula>"ENG'G"</formula>
    </cfRule>
    <cfRule type="cellIs" dxfId="22862" priority="368" operator="equal">
      <formula>"BAC"</formula>
    </cfRule>
    <cfRule type="cellIs" dxfId="22861" priority="369" operator="equal">
      <formula>"BAC"</formula>
    </cfRule>
    <cfRule type="cellIs" dxfId="22860" priority="370" operator="equal">
      <formula>"OMS"</formula>
    </cfRule>
    <cfRule type="cellIs" dxfId="22859" priority="371" operator="equal">
      <formula>"BAC"</formula>
    </cfRule>
    <cfRule type="cellIs" dxfId="22858" priority="372" operator="equal">
      <formula>"OMS"</formula>
    </cfRule>
    <cfRule type="cellIs" dxfId="22857" priority="373" operator="equal">
      <formula>"BAC"</formula>
    </cfRule>
    <cfRule type="cellIs" dxfId="22856" priority="374" operator="equal">
      <formula>"OMS"</formula>
    </cfRule>
  </conditionalFormatting>
  <conditionalFormatting sqref="D26">
    <cfRule type="cellIs" dxfId="22855" priority="353" operator="equal">
      <formula>"CATNES"</formula>
    </cfRule>
    <cfRule type="cellIs" dxfId="22854" priority="354" operator="equal">
      <formula>"FINANCE"</formula>
    </cfRule>
    <cfRule type="cellIs" dxfId="22853" priority="355" operator="equal">
      <formula>"ADMIN"</formula>
    </cfRule>
    <cfRule type="cellIs" dxfId="22852" priority="356" operator="equal">
      <formula>"ENG'G"</formula>
    </cfRule>
    <cfRule type="cellIs" dxfId="22851" priority="357" operator="equal">
      <formula>"BAC"</formula>
    </cfRule>
    <cfRule type="cellIs" dxfId="22850" priority="358" operator="equal">
      <formula>"BAC"</formula>
    </cfRule>
    <cfRule type="cellIs" dxfId="22849" priority="359" operator="equal">
      <formula>"OMS"</formula>
    </cfRule>
    <cfRule type="cellIs" dxfId="22848" priority="360" operator="equal">
      <formula>"BAC"</formula>
    </cfRule>
    <cfRule type="cellIs" dxfId="22847" priority="361" operator="equal">
      <formula>"OMS"</formula>
    </cfRule>
    <cfRule type="cellIs" dxfId="22846" priority="362" operator="equal">
      <formula>"BAC"</formula>
    </cfRule>
    <cfRule type="cellIs" dxfId="22845" priority="363" operator="equal">
      <formula>"OMS"</formula>
    </cfRule>
  </conditionalFormatting>
  <conditionalFormatting sqref="F26">
    <cfRule type="cellIs" dxfId="22844" priority="348" operator="equal">
      <formula>"MME"</formula>
    </cfRule>
    <cfRule type="cellIs" dxfId="22843" priority="349" operator="equal">
      <formula>"VMM"</formula>
    </cfRule>
    <cfRule type="cellIs" dxfId="22842" priority="350" operator="equal">
      <formula>"VEP"</formula>
    </cfRule>
    <cfRule type="cellIs" dxfId="22841" priority="351" operator="equal">
      <formula>"LFCP"</formula>
    </cfRule>
    <cfRule type="cellIs" dxfId="22840" priority="352" operator="equal">
      <formula>"BPB"</formula>
    </cfRule>
  </conditionalFormatting>
  <conditionalFormatting sqref="D27">
    <cfRule type="cellIs" dxfId="22839" priority="337" operator="equal">
      <formula>"CATNES"</formula>
    </cfRule>
    <cfRule type="cellIs" dxfId="22838" priority="338" operator="equal">
      <formula>"FINANCE"</formula>
    </cfRule>
    <cfRule type="cellIs" dxfId="22837" priority="339" operator="equal">
      <formula>"ADMIN"</formula>
    </cfRule>
    <cfRule type="cellIs" dxfId="22836" priority="340" operator="equal">
      <formula>"ENG'G"</formula>
    </cfRule>
    <cfRule type="cellIs" dxfId="22835" priority="341" operator="equal">
      <formula>"BAC"</formula>
    </cfRule>
    <cfRule type="cellIs" dxfId="22834" priority="342" operator="equal">
      <formula>"BAC"</formula>
    </cfRule>
    <cfRule type="cellIs" dxfId="22833" priority="343" operator="equal">
      <formula>"OMS"</formula>
    </cfRule>
    <cfRule type="cellIs" dxfId="22832" priority="344" operator="equal">
      <formula>"BAC"</formula>
    </cfRule>
    <cfRule type="cellIs" dxfId="22831" priority="345" operator="equal">
      <formula>"OMS"</formula>
    </cfRule>
    <cfRule type="cellIs" dxfId="22830" priority="346" operator="equal">
      <formula>"BAC"</formula>
    </cfRule>
    <cfRule type="cellIs" dxfId="22829" priority="347" operator="equal">
      <formula>"OMS"</formula>
    </cfRule>
  </conditionalFormatting>
  <conditionalFormatting sqref="D16">
    <cfRule type="cellIs" dxfId="22828" priority="306" operator="equal">
      <formula>"CATNES"</formula>
    </cfRule>
    <cfRule type="cellIs" dxfId="22827" priority="307" operator="equal">
      <formula>"FINANCE"</formula>
    </cfRule>
    <cfRule type="cellIs" dxfId="22826" priority="308" operator="equal">
      <formula>"ADMIN"</formula>
    </cfRule>
    <cfRule type="cellIs" dxfId="22825" priority="309" operator="equal">
      <formula>"ENG'G"</formula>
    </cfRule>
    <cfRule type="cellIs" dxfId="22824" priority="310" operator="equal">
      <formula>"BAC"</formula>
    </cfRule>
    <cfRule type="cellIs" dxfId="22823" priority="311" operator="equal">
      <formula>"BAC"</formula>
    </cfRule>
    <cfRule type="cellIs" dxfId="22822" priority="312" operator="equal">
      <formula>"OMS"</formula>
    </cfRule>
    <cfRule type="cellIs" dxfId="22821" priority="313" operator="equal">
      <formula>"BAC"</formula>
    </cfRule>
    <cfRule type="cellIs" dxfId="22820" priority="314" operator="equal">
      <formula>"OMS"</formula>
    </cfRule>
    <cfRule type="cellIs" dxfId="22819" priority="315" operator="equal">
      <formula>"BAC"</formula>
    </cfRule>
    <cfRule type="cellIs" dxfId="22818" priority="316" operator="equal">
      <formula>"OMS"</formula>
    </cfRule>
  </conditionalFormatting>
  <conditionalFormatting sqref="D21">
    <cfRule type="cellIs" dxfId="22817" priority="259" operator="equal">
      <formula>"CATNES"</formula>
    </cfRule>
    <cfRule type="cellIs" dxfId="22816" priority="260" operator="equal">
      <formula>"FINANCE"</formula>
    </cfRule>
    <cfRule type="cellIs" dxfId="22815" priority="261" operator="equal">
      <formula>"ADMIN"</formula>
    </cfRule>
    <cfRule type="cellIs" dxfId="22814" priority="262" operator="equal">
      <formula>"ENG'G"</formula>
    </cfRule>
    <cfRule type="cellIs" dxfId="22813" priority="263" operator="equal">
      <formula>"BAC"</formula>
    </cfRule>
    <cfRule type="cellIs" dxfId="22812" priority="264" operator="equal">
      <formula>"BAC"</formula>
    </cfRule>
    <cfRule type="cellIs" dxfId="22811" priority="265" operator="equal">
      <formula>"OMS"</formula>
    </cfRule>
    <cfRule type="cellIs" dxfId="22810" priority="266" operator="equal">
      <formula>"BAC"</formula>
    </cfRule>
    <cfRule type="cellIs" dxfId="22809" priority="267" operator="equal">
      <formula>"OMS"</formula>
    </cfRule>
    <cfRule type="cellIs" dxfId="22808" priority="268" operator="equal">
      <formula>"BAC"</formula>
    </cfRule>
    <cfRule type="cellIs" dxfId="22807" priority="269" operator="equal">
      <formula>"OMS"</formula>
    </cfRule>
  </conditionalFormatting>
  <conditionalFormatting sqref="F21">
    <cfRule type="cellIs" dxfId="22806" priority="254" operator="equal">
      <formula>"MME"</formula>
    </cfRule>
    <cfRule type="cellIs" dxfId="22805" priority="255" operator="equal">
      <formula>"VMM"</formula>
    </cfRule>
    <cfRule type="cellIs" dxfId="22804" priority="256" operator="equal">
      <formula>"VEP"</formula>
    </cfRule>
    <cfRule type="cellIs" dxfId="22803" priority="257" operator="equal">
      <formula>"LFCP"</formula>
    </cfRule>
    <cfRule type="cellIs" dxfId="22802" priority="258" operator="equal">
      <formula>"BPB"</formula>
    </cfRule>
  </conditionalFormatting>
  <conditionalFormatting sqref="D22:D24">
    <cfRule type="cellIs" dxfId="22801" priority="243" operator="equal">
      <formula>"CATNES"</formula>
    </cfRule>
    <cfRule type="cellIs" dxfId="22800" priority="244" operator="equal">
      <formula>"FINANCE"</formula>
    </cfRule>
    <cfRule type="cellIs" dxfId="22799" priority="245" operator="equal">
      <formula>"ADMIN"</formula>
    </cfRule>
    <cfRule type="cellIs" dxfId="22798" priority="246" operator="equal">
      <formula>"ENG'G"</formula>
    </cfRule>
    <cfRule type="cellIs" dxfId="22797" priority="247" operator="equal">
      <formula>"BAC"</formula>
    </cfRule>
    <cfRule type="cellIs" dxfId="22796" priority="248" operator="equal">
      <formula>"BAC"</formula>
    </cfRule>
    <cfRule type="cellIs" dxfId="22795" priority="249" operator="equal">
      <formula>"OMS"</formula>
    </cfRule>
    <cfRule type="cellIs" dxfId="22794" priority="250" operator="equal">
      <formula>"BAC"</formula>
    </cfRule>
    <cfRule type="cellIs" dxfId="22793" priority="251" operator="equal">
      <formula>"OMS"</formula>
    </cfRule>
    <cfRule type="cellIs" dxfId="22792" priority="252" operator="equal">
      <formula>"BAC"</formula>
    </cfRule>
    <cfRule type="cellIs" dxfId="22791" priority="253" operator="equal">
      <formula>"OMS"</formula>
    </cfRule>
  </conditionalFormatting>
  <conditionalFormatting sqref="F23:F24">
    <cfRule type="cellIs" dxfId="22790" priority="238" operator="equal">
      <formula>"MME"</formula>
    </cfRule>
    <cfRule type="cellIs" dxfId="22789" priority="239" operator="equal">
      <formula>"VMM"</formula>
    </cfRule>
    <cfRule type="cellIs" dxfId="22788" priority="240" operator="equal">
      <formula>"VEP"</formula>
    </cfRule>
    <cfRule type="cellIs" dxfId="22787" priority="241" operator="equal">
      <formula>"LFCP"</formula>
    </cfRule>
    <cfRule type="cellIs" dxfId="22786" priority="242" operator="equal">
      <formula>"BPB"</formula>
    </cfRule>
  </conditionalFormatting>
  <conditionalFormatting sqref="F25">
    <cfRule type="cellIs" dxfId="22785" priority="233" operator="equal">
      <formula>"MME"</formula>
    </cfRule>
    <cfRule type="cellIs" dxfId="22784" priority="234" operator="equal">
      <formula>"VMM"</formula>
    </cfRule>
    <cfRule type="cellIs" dxfId="22783" priority="235" operator="equal">
      <formula>"VEP"</formula>
    </cfRule>
    <cfRule type="cellIs" dxfId="22782" priority="236" operator="equal">
      <formula>"LFCP"</formula>
    </cfRule>
    <cfRule type="cellIs" dxfId="22781" priority="237" operator="equal">
      <formula>"BPB"</formula>
    </cfRule>
  </conditionalFormatting>
  <conditionalFormatting sqref="F29">
    <cfRule type="cellIs" dxfId="22780" priority="223" operator="equal">
      <formula>"MME"</formula>
    </cfRule>
    <cfRule type="cellIs" dxfId="22779" priority="224" operator="equal">
      <formula>"VMM"</formula>
    </cfRule>
    <cfRule type="cellIs" dxfId="22778" priority="225" operator="equal">
      <formula>"VEP"</formula>
    </cfRule>
    <cfRule type="cellIs" dxfId="22777" priority="226" operator="equal">
      <formula>"LFCP"</formula>
    </cfRule>
    <cfRule type="cellIs" dxfId="22776" priority="227" operator="equal">
      <formula>"BPB"</formula>
    </cfRule>
  </conditionalFormatting>
  <conditionalFormatting sqref="F31:F33">
    <cfRule type="cellIs" dxfId="22775" priority="213" operator="equal">
      <formula>"MME"</formula>
    </cfRule>
    <cfRule type="cellIs" dxfId="22774" priority="214" operator="equal">
      <formula>"VMM"</formula>
    </cfRule>
    <cfRule type="cellIs" dxfId="22773" priority="215" operator="equal">
      <formula>"VEP"</formula>
    </cfRule>
    <cfRule type="cellIs" dxfId="22772" priority="216" operator="equal">
      <formula>"LFCP"</formula>
    </cfRule>
    <cfRule type="cellIs" dxfId="22771" priority="217" operator="equal">
      <formula>"BPB"</formula>
    </cfRule>
  </conditionalFormatting>
  <conditionalFormatting sqref="F34">
    <cfRule type="cellIs" dxfId="22770" priority="208" operator="equal">
      <formula>"MME"</formula>
    </cfRule>
    <cfRule type="cellIs" dxfId="22769" priority="209" operator="equal">
      <formula>"VMM"</formula>
    </cfRule>
    <cfRule type="cellIs" dxfId="22768" priority="210" operator="equal">
      <formula>"VEP"</formula>
    </cfRule>
    <cfRule type="cellIs" dxfId="22767" priority="211" operator="equal">
      <formula>"LFCP"</formula>
    </cfRule>
    <cfRule type="cellIs" dxfId="22766" priority="212" operator="equal">
      <formula>"BPB"</formula>
    </cfRule>
  </conditionalFormatting>
  <conditionalFormatting sqref="D29:D34 D36 D38 D40">
    <cfRule type="cellIs" dxfId="22765" priority="187" operator="equal">
      <formula>"CATNES"</formula>
    </cfRule>
    <cfRule type="cellIs" dxfId="22764" priority="188" operator="equal">
      <formula>"FINANCE"</formula>
    </cfRule>
    <cfRule type="cellIs" dxfId="22763" priority="189" operator="equal">
      <formula>"ADMIN"</formula>
    </cfRule>
    <cfRule type="cellIs" dxfId="22762" priority="190" operator="equal">
      <formula>"ENG'G"</formula>
    </cfRule>
    <cfRule type="cellIs" dxfId="22761" priority="191" operator="equal">
      <formula>"BAC"</formula>
    </cfRule>
    <cfRule type="cellIs" dxfId="22760" priority="192" operator="equal">
      <formula>"BAC"</formula>
    </cfRule>
    <cfRule type="cellIs" dxfId="22759" priority="193" operator="equal">
      <formula>"OMS"</formula>
    </cfRule>
    <cfRule type="cellIs" dxfId="22758" priority="194" operator="equal">
      <formula>"BAC"</formula>
    </cfRule>
    <cfRule type="cellIs" dxfId="22757" priority="195" operator="equal">
      <formula>"OMS"</formula>
    </cfRule>
    <cfRule type="cellIs" dxfId="22756" priority="196" operator="equal">
      <formula>"BAC"</formula>
    </cfRule>
    <cfRule type="cellIs" dxfId="22755" priority="197" operator="equal">
      <formula>"OMS"</formula>
    </cfRule>
  </conditionalFormatting>
  <conditionalFormatting sqref="F8">
    <cfRule type="cellIs" dxfId="22754" priority="152" operator="equal">
      <formula>"MME"</formula>
    </cfRule>
    <cfRule type="cellIs" dxfId="22753" priority="153" operator="equal">
      <formula>"VMM"</formula>
    </cfRule>
    <cfRule type="cellIs" dxfId="22752" priority="154" operator="equal">
      <formula>"VEP"</formula>
    </cfRule>
    <cfRule type="cellIs" dxfId="22751" priority="155" operator="equal">
      <formula>"LFCP"</formula>
    </cfRule>
    <cfRule type="cellIs" dxfId="22750" priority="156" operator="equal">
      <formula>"BPB"</formula>
    </cfRule>
  </conditionalFormatting>
  <conditionalFormatting sqref="F9:F10">
    <cfRule type="cellIs" dxfId="22749" priority="147" operator="equal">
      <formula>"MME"</formula>
    </cfRule>
    <cfRule type="cellIs" dxfId="22748" priority="148" operator="equal">
      <formula>"VMM"</formula>
    </cfRule>
    <cfRule type="cellIs" dxfId="22747" priority="149" operator="equal">
      <formula>"VEP"</formula>
    </cfRule>
    <cfRule type="cellIs" dxfId="22746" priority="150" operator="equal">
      <formula>"LFCP"</formula>
    </cfRule>
    <cfRule type="cellIs" dxfId="22745" priority="151" operator="equal">
      <formula>"BPB"</formula>
    </cfRule>
  </conditionalFormatting>
  <conditionalFormatting sqref="F11">
    <cfRule type="cellIs" dxfId="22744" priority="142" operator="equal">
      <formula>"MME"</formula>
    </cfRule>
    <cfRule type="cellIs" dxfId="22743" priority="143" operator="equal">
      <formula>"VMM"</formula>
    </cfRule>
    <cfRule type="cellIs" dxfId="22742" priority="144" operator="equal">
      <formula>"VEP"</formula>
    </cfRule>
    <cfRule type="cellIs" dxfId="22741" priority="145" operator="equal">
      <formula>"LFCP"</formula>
    </cfRule>
    <cfRule type="cellIs" dxfId="22740" priority="146" operator="equal">
      <formula>"BPB"</formula>
    </cfRule>
  </conditionalFormatting>
  <conditionalFormatting sqref="F12">
    <cfRule type="cellIs" dxfId="22739" priority="137" operator="equal">
      <formula>"MME"</formula>
    </cfRule>
    <cfRule type="cellIs" dxfId="22738" priority="138" operator="equal">
      <formula>"VMM"</formula>
    </cfRule>
    <cfRule type="cellIs" dxfId="22737" priority="139" operator="equal">
      <formula>"VEP"</formula>
    </cfRule>
    <cfRule type="cellIs" dxfId="22736" priority="140" operator="equal">
      <formula>"LFCP"</formula>
    </cfRule>
    <cfRule type="cellIs" dxfId="22735" priority="141" operator="equal">
      <formula>"BPB"</formula>
    </cfRule>
  </conditionalFormatting>
  <conditionalFormatting sqref="F13">
    <cfRule type="cellIs" dxfId="22734" priority="132" operator="equal">
      <formula>"MME"</formula>
    </cfRule>
    <cfRule type="cellIs" dxfId="22733" priority="133" operator="equal">
      <formula>"VMM"</formula>
    </cfRule>
    <cfRule type="cellIs" dxfId="22732" priority="134" operator="equal">
      <formula>"VEP"</formula>
    </cfRule>
    <cfRule type="cellIs" dxfId="22731" priority="135" operator="equal">
      <formula>"LFCP"</formula>
    </cfRule>
    <cfRule type="cellIs" dxfId="22730" priority="136" operator="equal">
      <formula>"BPB"</formula>
    </cfRule>
  </conditionalFormatting>
  <conditionalFormatting sqref="F14:F18">
    <cfRule type="cellIs" dxfId="22729" priority="127" operator="equal">
      <formula>"MME"</formula>
    </cfRule>
    <cfRule type="cellIs" dxfId="22728" priority="128" operator="equal">
      <formula>"VMM"</formula>
    </cfRule>
    <cfRule type="cellIs" dxfId="22727" priority="129" operator="equal">
      <formula>"VEP"</formula>
    </cfRule>
    <cfRule type="cellIs" dxfId="22726" priority="130" operator="equal">
      <formula>"LFCP"</formula>
    </cfRule>
    <cfRule type="cellIs" dxfId="22725" priority="131" operator="equal">
      <formula>"BPB"</formula>
    </cfRule>
  </conditionalFormatting>
  <conditionalFormatting sqref="F19">
    <cfRule type="cellIs" dxfId="22724" priority="122" operator="equal">
      <formula>"MME"</formula>
    </cfRule>
    <cfRule type="cellIs" dxfId="22723" priority="123" operator="equal">
      <formula>"VMM"</formula>
    </cfRule>
    <cfRule type="cellIs" dxfId="22722" priority="124" operator="equal">
      <formula>"VEP"</formula>
    </cfRule>
    <cfRule type="cellIs" dxfId="22721" priority="125" operator="equal">
      <formula>"LFCP"</formula>
    </cfRule>
    <cfRule type="cellIs" dxfId="22720" priority="126" operator="equal">
      <formula>"BPB"</formula>
    </cfRule>
  </conditionalFormatting>
  <conditionalFormatting sqref="D20">
    <cfRule type="cellIs" dxfId="22719" priority="111" operator="equal">
      <formula>"CATNES"</formula>
    </cfRule>
    <cfRule type="cellIs" dxfId="22718" priority="112" operator="equal">
      <formula>"FINANCE"</formula>
    </cfRule>
    <cfRule type="cellIs" dxfId="22717" priority="113" operator="equal">
      <formula>"ADMIN"</formula>
    </cfRule>
    <cfRule type="cellIs" dxfId="22716" priority="114" operator="equal">
      <formula>"ENG'G"</formula>
    </cfRule>
    <cfRule type="cellIs" dxfId="22715" priority="115" operator="equal">
      <formula>"BAC"</formula>
    </cfRule>
    <cfRule type="cellIs" dxfId="22714" priority="116" operator="equal">
      <formula>"BAC"</formula>
    </cfRule>
    <cfRule type="cellIs" dxfId="22713" priority="117" operator="equal">
      <formula>"OMS"</formula>
    </cfRule>
    <cfRule type="cellIs" dxfId="22712" priority="118" operator="equal">
      <formula>"BAC"</formula>
    </cfRule>
    <cfRule type="cellIs" dxfId="22711" priority="119" operator="equal">
      <formula>"OMS"</formula>
    </cfRule>
    <cfRule type="cellIs" dxfId="22710" priority="120" operator="equal">
      <formula>"BAC"</formula>
    </cfRule>
    <cfRule type="cellIs" dxfId="22709" priority="121" operator="equal">
      <formula>"OMS"</formula>
    </cfRule>
  </conditionalFormatting>
  <conditionalFormatting sqref="F20">
    <cfRule type="cellIs" dxfId="22708" priority="106" operator="equal">
      <formula>"MME"</formula>
    </cfRule>
    <cfRule type="cellIs" dxfId="22707" priority="107" operator="equal">
      <formula>"VMM"</formula>
    </cfRule>
    <cfRule type="cellIs" dxfId="22706" priority="108" operator="equal">
      <formula>"VEP"</formula>
    </cfRule>
    <cfRule type="cellIs" dxfId="22705" priority="109" operator="equal">
      <formula>"LFCP"</formula>
    </cfRule>
    <cfRule type="cellIs" dxfId="22704" priority="110" operator="equal">
      <formula>"BPB"</formula>
    </cfRule>
  </conditionalFormatting>
  <conditionalFormatting sqref="F22">
    <cfRule type="cellIs" dxfId="22703" priority="101" operator="equal">
      <formula>"MME"</formula>
    </cfRule>
    <cfRule type="cellIs" dxfId="22702" priority="102" operator="equal">
      <formula>"VMM"</formula>
    </cfRule>
    <cfRule type="cellIs" dxfId="22701" priority="103" operator="equal">
      <formula>"VEP"</formula>
    </cfRule>
    <cfRule type="cellIs" dxfId="22700" priority="104" operator="equal">
      <formula>"LFCP"</formula>
    </cfRule>
    <cfRule type="cellIs" dxfId="22699" priority="105" operator="equal">
      <formula>"BPB"</formula>
    </cfRule>
  </conditionalFormatting>
  <conditionalFormatting sqref="F27:F28">
    <cfRule type="cellIs" dxfId="22698" priority="96" operator="equal">
      <formula>"MME"</formula>
    </cfRule>
    <cfRule type="cellIs" dxfId="22697" priority="97" operator="equal">
      <formula>"VMM"</formula>
    </cfRule>
    <cfRule type="cellIs" dxfId="22696" priority="98" operator="equal">
      <formula>"VEP"</formula>
    </cfRule>
    <cfRule type="cellIs" dxfId="22695" priority="99" operator="equal">
      <formula>"LFCP"</formula>
    </cfRule>
    <cfRule type="cellIs" dxfId="22694" priority="100" operator="equal">
      <formula>"BPB"</formula>
    </cfRule>
  </conditionalFormatting>
  <conditionalFormatting sqref="D28">
    <cfRule type="cellIs" dxfId="22693" priority="85" operator="equal">
      <formula>"CATNES"</formula>
    </cfRule>
    <cfRule type="cellIs" dxfId="22692" priority="86" operator="equal">
      <formula>"FINANCE"</formula>
    </cfRule>
    <cfRule type="cellIs" dxfId="22691" priority="87" operator="equal">
      <formula>"ADMIN"</formula>
    </cfRule>
    <cfRule type="cellIs" dxfId="22690" priority="88" operator="equal">
      <formula>"ENG'G"</formula>
    </cfRule>
    <cfRule type="cellIs" dxfId="22689" priority="89" operator="equal">
      <formula>"BAC"</formula>
    </cfRule>
    <cfRule type="cellIs" dxfId="22688" priority="90" operator="equal">
      <formula>"BAC"</formula>
    </cfRule>
    <cfRule type="cellIs" dxfId="22687" priority="91" operator="equal">
      <formula>"OMS"</formula>
    </cfRule>
    <cfRule type="cellIs" dxfId="22686" priority="92" operator="equal">
      <formula>"BAC"</formula>
    </cfRule>
    <cfRule type="cellIs" dxfId="22685" priority="93" operator="equal">
      <formula>"OMS"</formula>
    </cfRule>
    <cfRule type="cellIs" dxfId="22684" priority="94" operator="equal">
      <formula>"BAC"</formula>
    </cfRule>
    <cfRule type="cellIs" dxfId="22683" priority="95" operator="equal">
      <formula>"OMS"</formula>
    </cfRule>
  </conditionalFormatting>
  <conditionalFormatting sqref="F30">
    <cfRule type="cellIs" dxfId="22682" priority="80" operator="equal">
      <formula>"MME"</formula>
    </cfRule>
    <cfRule type="cellIs" dxfId="22681" priority="81" operator="equal">
      <formula>"VMM"</formula>
    </cfRule>
    <cfRule type="cellIs" dxfId="22680" priority="82" operator="equal">
      <formula>"VEP"</formula>
    </cfRule>
    <cfRule type="cellIs" dxfId="22679" priority="83" operator="equal">
      <formula>"LFCP"</formula>
    </cfRule>
    <cfRule type="cellIs" dxfId="22678" priority="84" operator="equal">
      <formula>"BPB"</formula>
    </cfRule>
  </conditionalFormatting>
  <conditionalFormatting sqref="F35">
    <cfRule type="cellIs" dxfId="22677" priority="75" operator="equal">
      <formula>"MME"</formula>
    </cfRule>
    <cfRule type="cellIs" dxfId="22676" priority="76" operator="equal">
      <formula>"VMM"</formula>
    </cfRule>
    <cfRule type="cellIs" dxfId="22675" priority="77" operator="equal">
      <formula>"VEP"</formula>
    </cfRule>
    <cfRule type="cellIs" dxfId="22674" priority="78" operator="equal">
      <formula>"LFCP"</formula>
    </cfRule>
    <cfRule type="cellIs" dxfId="22673" priority="79" operator="equal">
      <formula>"BPB"</formula>
    </cfRule>
  </conditionalFormatting>
  <conditionalFormatting sqref="D35">
    <cfRule type="cellIs" dxfId="22672" priority="64" operator="equal">
      <formula>"CATNES"</formula>
    </cfRule>
    <cfRule type="cellIs" dxfId="22671" priority="65" operator="equal">
      <formula>"FINANCE"</formula>
    </cfRule>
    <cfRule type="cellIs" dxfId="22670" priority="66" operator="equal">
      <formula>"ADMIN"</formula>
    </cfRule>
    <cfRule type="cellIs" dxfId="22669" priority="67" operator="equal">
      <formula>"ENG'G"</formula>
    </cfRule>
    <cfRule type="cellIs" dxfId="22668" priority="68" operator="equal">
      <formula>"BAC"</formula>
    </cfRule>
    <cfRule type="cellIs" dxfId="22667" priority="69" operator="equal">
      <formula>"BAC"</formula>
    </cfRule>
    <cfRule type="cellIs" dxfId="22666" priority="70" operator="equal">
      <formula>"OMS"</formula>
    </cfRule>
    <cfRule type="cellIs" dxfId="22665" priority="71" operator="equal">
      <formula>"BAC"</formula>
    </cfRule>
    <cfRule type="cellIs" dxfId="22664" priority="72" operator="equal">
      <formula>"OMS"</formula>
    </cfRule>
    <cfRule type="cellIs" dxfId="22663" priority="73" operator="equal">
      <formula>"BAC"</formula>
    </cfRule>
    <cfRule type="cellIs" dxfId="22662" priority="74" operator="equal">
      <formula>"OMS"</formula>
    </cfRule>
  </conditionalFormatting>
  <conditionalFormatting sqref="F36">
    <cfRule type="cellIs" dxfId="22661" priority="59" operator="equal">
      <formula>"MME"</formula>
    </cfRule>
    <cfRule type="cellIs" dxfId="22660" priority="60" operator="equal">
      <formula>"VMM"</formula>
    </cfRule>
    <cfRule type="cellIs" dxfId="22659" priority="61" operator="equal">
      <formula>"VEP"</formula>
    </cfRule>
    <cfRule type="cellIs" dxfId="22658" priority="62" operator="equal">
      <formula>"LFCP"</formula>
    </cfRule>
    <cfRule type="cellIs" dxfId="22657" priority="63" operator="equal">
      <formula>"BPB"</formula>
    </cfRule>
  </conditionalFormatting>
  <conditionalFormatting sqref="F37">
    <cfRule type="cellIs" dxfId="22656" priority="54" operator="equal">
      <formula>"MME"</formula>
    </cfRule>
    <cfRule type="cellIs" dxfId="22655" priority="55" operator="equal">
      <formula>"VMM"</formula>
    </cfRule>
    <cfRule type="cellIs" dxfId="22654" priority="56" operator="equal">
      <formula>"VEP"</formula>
    </cfRule>
    <cfRule type="cellIs" dxfId="22653" priority="57" operator="equal">
      <formula>"LFCP"</formula>
    </cfRule>
    <cfRule type="cellIs" dxfId="22652" priority="58" operator="equal">
      <formula>"BPB"</formula>
    </cfRule>
  </conditionalFormatting>
  <conditionalFormatting sqref="D37">
    <cfRule type="cellIs" dxfId="22651" priority="43" operator="equal">
      <formula>"CATNES"</formula>
    </cfRule>
    <cfRule type="cellIs" dxfId="22650" priority="44" operator="equal">
      <formula>"FINANCE"</formula>
    </cfRule>
    <cfRule type="cellIs" dxfId="22649" priority="45" operator="equal">
      <formula>"ADMIN"</formula>
    </cfRule>
    <cfRule type="cellIs" dxfId="22648" priority="46" operator="equal">
      <formula>"ENG'G"</formula>
    </cfRule>
    <cfRule type="cellIs" dxfId="22647" priority="47" operator="equal">
      <formula>"BAC"</formula>
    </cfRule>
    <cfRule type="cellIs" dxfId="22646" priority="48" operator="equal">
      <formula>"BAC"</formula>
    </cfRule>
    <cfRule type="cellIs" dxfId="22645" priority="49" operator="equal">
      <formula>"OMS"</formula>
    </cfRule>
    <cfRule type="cellIs" dxfId="22644" priority="50" operator="equal">
      <formula>"BAC"</formula>
    </cfRule>
    <cfRule type="cellIs" dxfId="22643" priority="51" operator="equal">
      <formula>"OMS"</formula>
    </cfRule>
    <cfRule type="cellIs" dxfId="22642" priority="52" operator="equal">
      <formula>"BAC"</formula>
    </cfRule>
    <cfRule type="cellIs" dxfId="22641" priority="53" operator="equal">
      <formula>"OMS"</formula>
    </cfRule>
  </conditionalFormatting>
  <conditionalFormatting sqref="F38">
    <cfRule type="cellIs" dxfId="22640" priority="38" operator="equal">
      <formula>"MME"</formula>
    </cfRule>
    <cfRule type="cellIs" dxfId="22639" priority="39" operator="equal">
      <formula>"VMM"</formula>
    </cfRule>
    <cfRule type="cellIs" dxfId="22638" priority="40" operator="equal">
      <formula>"VEP"</formula>
    </cfRule>
    <cfRule type="cellIs" dxfId="22637" priority="41" operator="equal">
      <formula>"LFCP"</formula>
    </cfRule>
    <cfRule type="cellIs" dxfId="22636" priority="42" operator="equal">
      <formula>"BPB"</formula>
    </cfRule>
  </conditionalFormatting>
  <conditionalFormatting sqref="D39">
    <cfRule type="cellIs" dxfId="22635" priority="27" operator="equal">
      <formula>"CATNES"</formula>
    </cfRule>
    <cfRule type="cellIs" dxfId="22634" priority="28" operator="equal">
      <formula>"FINANCE"</formula>
    </cfRule>
    <cfRule type="cellIs" dxfId="22633" priority="29" operator="equal">
      <formula>"ADMIN"</formula>
    </cfRule>
    <cfRule type="cellIs" dxfId="22632" priority="30" operator="equal">
      <formula>"ENG'G"</formula>
    </cfRule>
    <cfRule type="cellIs" dxfId="22631" priority="31" operator="equal">
      <formula>"BAC"</formula>
    </cfRule>
    <cfRule type="cellIs" dxfId="22630" priority="32" operator="equal">
      <formula>"BAC"</formula>
    </cfRule>
    <cfRule type="cellIs" dxfId="22629" priority="33" operator="equal">
      <formula>"OMS"</formula>
    </cfRule>
    <cfRule type="cellIs" dxfId="22628" priority="34" operator="equal">
      <formula>"BAC"</formula>
    </cfRule>
    <cfRule type="cellIs" dxfId="22627" priority="35" operator="equal">
      <formula>"OMS"</formula>
    </cfRule>
    <cfRule type="cellIs" dxfId="22626" priority="36" operator="equal">
      <formula>"BAC"</formula>
    </cfRule>
    <cfRule type="cellIs" dxfId="22625" priority="37" operator="equal">
      <formula>"OMS"</formula>
    </cfRule>
  </conditionalFormatting>
  <conditionalFormatting sqref="F39">
    <cfRule type="cellIs" dxfId="22624" priority="22" operator="equal">
      <formula>"MME"</formula>
    </cfRule>
    <cfRule type="cellIs" dxfId="22623" priority="23" operator="equal">
      <formula>"VMM"</formula>
    </cfRule>
    <cfRule type="cellIs" dxfId="22622" priority="24" operator="equal">
      <formula>"VEP"</formula>
    </cfRule>
    <cfRule type="cellIs" dxfId="22621" priority="25" operator="equal">
      <formula>"LFCP"</formula>
    </cfRule>
    <cfRule type="cellIs" dxfId="22620" priority="26" operator="equal">
      <formula>"BPB"</formula>
    </cfRule>
  </conditionalFormatting>
  <conditionalFormatting sqref="F40">
    <cfRule type="cellIs" dxfId="22619" priority="17" operator="equal">
      <formula>"MME"</formula>
    </cfRule>
    <cfRule type="cellIs" dxfId="22618" priority="18" operator="equal">
      <formula>"VMM"</formula>
    </cfRule>
    <cfRule type="cellIs" dxfId="22617" priority="19" operator="equal">
      <formula>"VEP"</formula>
    </cfRule>
    <cfRule type="cellIs" dxfId="22616" priority="20" operator="equal">
      <formula>"LFCP"</formula>
    </cfRule>
    <cfRule type="cellIs" dxfId="22615" priority="21" operator="equal">
      <formula>"BPB"</formula>
    </cfRule>
  </conditionalFormatting>
  <conditionalFormatting sqref="F41">
    <cfRule type="cellIs" dxfId="22614" priority="12" operator="equal">
      <formula>"MME"</formula>
    </cfRule>
    <cfRule type="cellIs" dxfId="22613" priority="13" operator="equal">
      <formula>"VMM"</formula>
    </cfRule>
    <cfRule type="cellIs" dxfId="22612" priority="14" operator="equal">
      <formula>"VEP"</formula>
    </cfRule>
    <cfRule type="cellIs" dxfId="22611" priority="15" operator="equal">
      <formula>"LFCP"</formula>
    </cfRule>
    <cfRule type="cellIs" dxfId="22610" priority="16" operator="equal">
      <formula>"BPB"</formula>
    </cfRule>
  </conditionalFormatting>
  <conditionalFormatting sqref="D41">
    <cfRule type="cellIs" dxfId="22609" priority="1" operator="equal">
      <formula>"CATNES"</formula>
    </cfRule>
    <cfRule type="cellIs" dxfId="22608" priority="2" operator="equal">
      <formula>"FINANCE"</formula>
    </cfRule>
    <cfRule type="cellIs" dxfId="22607" priority="3" operator="equal">
      <formula>"ADMIN"</formula>
    </cfRule>
    <cfRule type="cellIs" dxfId="22606" priority="4" operator="equal">
      <formula>"ENG'G"</formula>
    </cfRule>
    <cfRule type="cellIs" dxfId="22605" priority="5" operator="equal">
      <formula>"BAC"</formula>
    </cfRule>
    <cfRule type="cellIs" dxfId="22604" priority="6" operator="equal">
      <formula>"BAC"</formula>
    </cfRule>
    <cfRule type="cellIs" dxfId="22603" priority="7" operator="equal">
      <formula>"OMS"</formula>
    </cfRule>
    <cfRule type="cellIs" dxfId="22602" priority="8" operator="equal">
      <formula>"BAC"</formula>
    </cfRule>
    <cfRule type="cellIs" dxfId="22601" priority="9" operator="equal">
      <formula>"OMS"</formula>
    </cfRule>
    <cfRule type="cellIs" dxfId="22600" priority="10" operator="equal">
      <formula>"BAC"</formula>
    </cfRule>
    <cfRule type="cellIs" dxfId="22599"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B8557B95-04CE-4330-BE29-406197CA5D84}">
          <x14:formula1>
            <xm:f>DropdownLIST!$A$2:$A$7</xm:f>
          </x14:formula1>
          <xm:sqref>F7:F41</xm:sqref>
        </x14:dataValidation>
        <x14:dataValidation type="list" allowBlank="1" showInputMessage="1" showErrorMessage="1" xr:uid="{8F39BD05-8051-422A-A052-D42F89622E18}">
          <x14:formula1>
            <xm:f>DropdownLIST!$A$11:$A$17</xm:f>
          </x14:formula1>
          <xm:sqref>D7:D41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9EEC-7D59-4AF0-AA15-AB2DE5062C7F}">
  <sheetPr codeName="Sheet36">
    <pageSetUpPr fitToPage="1"/>
  </sheetPr>
  <dimension ref="A1:J50"/>
  <sheetViews>
    <sheetView zoomScale="145" zoomScaleNormal="145" zoomScaleSheetLayoutView="130"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57"/>
    <col min="7" max="7" width="23.25" style="1" customWidth="1"/>
    <col min="8" max="16384" width="9" style="1"/>
  </cols>
  <sheetData>
    <row r="1" spans="1:9" ht="15.75" x14ac:dyDescent="0.2">
      <c r="A1" s="620" t="s">
        <v>0</v>
      </c>
      <c r="B1" s="620"/>
      <c r="C1" s="620"/>
      <c r="D1" s="620"/>
      <c r="E1" s="620"/>
      <c r="F1" s="620"/>
      <c r="G1" s="620"/>
    </row>
    <row r="2" spans="1:9" x14ac:dyDescent="0.2">
      <c r="A2" s="621">
        <v>45694</v>
      </c>
      <c r="B2" s="621"/>
      <c r="C2" s="621"/>
      <c r="D2" s="621"/>
      <c r="E2" s="621"/>
      <c r="F2" s="621"/>
      <c r="G2" s="621"/>
    </row>
    <row r="3" spans="1:9" x14ac:dyDescent="0.2">
      <c r="A3" s="622" t="str">
        <f>TEXT(A2,"DDDD")</f>
        <v>Thursday</v>
      </c>
      <c r="B3" s="622"/>
      <c r="C3" s="622"/>
      <c r="D3" s="622"/>
      <c r="E3" s="622"/>
      <c r="F3" s="622"/>
      <c r="G3" s="622"/>
    </row>
    <row r="4" spans="1:9" x14ac:dyDescent="0.2">
      <c r="A4" s="214" t="s">
        <v>6</v>
      </c>
      <c r="B4" s="625" t="s">
        <v>1641</v>
      </c>
      <c r="C4" s="625"/>
      <c r="D4" s="625"/>
      <c r="E4" s="625"/>
      <c r="F4" s="625"/>
      <c r="G4" s="625"/>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28.5" x14ac:dyDescent="0.2">
      <c r="A7" s="215">
        <f>A2</f>
        <v>45694</v>
      </c>
      <c r="B7" s="55">
        <v>1</v>
      </c>
      <c r="C7" s="112" t="s">
        <v>1603</v>
      </c>
      <c r="D7" s="125" t="s">
        <v>108</v>
      </c>
      <c r="E7" s="134"/>
      <c r="F7" s="125" t="s">
        <v>21</v>
      </c>
      <c r="G7" s="112" t="s">
        <v>169</v>
      </c>
    </row>
    <row r="8" spans="1:9" s="57" customFormat="1" x14ac:dyDescent="0.2">
      <c r="A8" s="215">
        <f>A7</f>
        <v>45694</v>
      </c>
      <c r="B8" s="55">
        <f>B7+1</f>
        <v>2</v>
      </c>
      <c r="C8" s="112" t="s">
        <v>1604</v>
      </c>
      <c r="D8" s="125" t="s">
        <v>108</v>
      </c>
      <c r="E8" s="134"/>
      <c r="F8" s="125" t="s">
        <v>21</v>
      </c>
      <c r="G8" s="112" t="s">
        <v>169</v>
      </c>
    </row>
    <row r="9" spans="1:9" s="57" customFormat="1" x14ac:dyDescent="0.2">
      <c r="A9" s="215">
        <f t="shared" ref="A9:A39" si="0">A8</f>
        <v>45694</v>
      </c>
      <c r="B9" s="55">
        <f t="shared" ref="B9:B39" si="1">B8+1</f>
        <v>3</v>
      </c>
      <c r="C9" s="112" t="s">
        <v>1605</v>
      </c>
      <c r="D9" s="125" t="s">
        <v>108</v>
      </c>
      <c r="E9" s="134"/>
      <c r="F9" s="125" t="s">
        <v>21</v>
      </c>
      <c r="G9" s="112" t="s">
        <v>169</v>
      </c>
    </row>
    <row r="10" spans="1:9" s="57" customFormat="1" x14ac:dyDescent="0.2">
      <c r="A10" s="215">
        <f t="shared" si="0"/>
        <v>45694</v>
      </c>
      <c r="B10" s="55">
        <f t="shared" si="1"/>
        <v>4</v>
      </c>
      <c r="C10" s="112" t="s">
        <v>1606</v>
      </c>
      <c r="D10" s="125" t="s">
        <v>78</v>
      </c>
      <c r="E10" s="134"/>
      <c r="F10" s="125" t="s">
        <v>17</v>
      </c>
      <c r="G10" s="112" t="s">
        <v>169</v>
      </c>
    </row>
    <row r="11" spans="1:9" s="57" customFormat="1" ht="28.5" x14ac:dyDescent="0.2">
      <c r="A11" s="215">
        <f t="shared" si="0"/>
        <v>45694</v>
      </c>
      <c r="B11" s="55">
        <f t="shared" si="1"/>
        <v>5</v>
      </c>
      <c r="C11" s="112" t="s">
        <v>1607</v>
      </c>
      <c r="D11" s="125" t="s">
        <v>71</v>
      </c>
      <c r="E11" s="134"/>
      <c r="F11" s="125" t="s">
        <v>17</v>
      </c>
      <c r="G11" s="112" t="s">
        <v>1610</v>
      </c>
    </row>
    <row r="12" spans="1:9" s="57" customFormat="1" ht="42.75" x14ac:dyDescent="0.2">
      <c r="A12" s="215">
        <f t="shared" si="0"/>
        <v>45694</v>
      </c>
      <c r="B12" s="55">
        <f t="shared" si="1"/>
        <v>6</v>
      </c>
      <c r="C12" s="141" t="s">
        <v>1608</v>
      </c>
      <c r="D12" s="125" t="s">
        <v>71</v>
      </c>
      <c r="E12" s="134"/>
      <c r="F12" s="125" t="s">
        <v>17</v>
      </c>
      <c r="G12" s="112" t="s">
        <v>1610</v>
      </c>
    </row>
    <row r="13" spans="1:9" s="57" customFormat="1" ht="28.5" x14ac:dyDescent="0.2">
      <c r="A13" s="215">
        <f t="shared" si="0"/>
        <v>45694</v>
      </c>
      <c r="B13" s="55">
        <f t="shared" si="1"/>
        <v>7</v>
      </c>
      <c r="C13" s="112" t="s">
        <v>1609</v>
      </c>
      <c r="D13" s="125" t="s">
        <v>71</v>
      </c>
      <c r="E13" s="134"/>
      <c r="F13" s="125" t="s">
        <v>17</v>
      </c>
      <c r="G13" s="112" t="s">
        <v>1610</v>
      </c>
    </row>
    <row r="14" spans="1:9" s="57" customFormat="1" ht="28.5" x14ac:dyDescent="0.2">
      <c r="A14" s="215">
        <f t="shared" si="0"/>
        <v>45694</v>
      </c>
      <c r="B14" s="55">
        <f t="shared" si="1"/>
        <v>8</v>
      </c>
      <c r="C14" s="112" t="s">
        <v>1611</v>
      </c>
      <c r="D14" s="125" t="s">
        <v>76</v>
      </c>
      <c r="E14" s="134"/>
      <c r="F14" s="125" t="s">
        <v>17</v>
      </c>
      <c r="G14" s="112" t="s">
        <v>169</v>
      </c>
    </row>
    <row r="15" spans="1:9" s="57" customFormat="1" x14ac:dyDescent="0.2">
      <c r="A15" s="215">
        <f t="shared" si="0"/>
        <v>45694</v>
      </c>
      <c r="B15" s="55">
        <f t="shared" si="1"/>
        <v>9</v>
      </c>
      <c r="C15" s="135" t="s">
        <v>1612</v>
      </c>
      <c r="D15" s="125" t="s">
        <v>108</v>
      </c>
      <c r="E15" s="134"/>
      <c r="F15" s="125" t="s">
        <v>17</v>
      </c>
      <c r="G15" s="112" t="s">
        <v>1610</v>
      </c>
    </row>
    <row r="16" spans="1:9" s="57" customFormat="1" ht="28.5" x14ac:dyDescent="0.2">
      <c r="A16" s="215">
        <f t="shared" si="0"/>
        <v>45694</v>
      </c>
      <c r="B16" s="55">
        <f t="shared" si="1"/>
        <v>10</v>
      </c>
      <c r="C16" s="112" t="s">
        <v>1613</v>
      </c>
      <c r="D16" s="125" t="s">
        <v>108</v>
      </c>
      <c r="E16" s="134"/>
      <c r="F16" s="125" t="s">
        <v>17</v>
      </c>
      <c r="G16" s="112" t="s">
        <v>1610</v>
      </c>
      <c r="I16" s="90"/>
    </row>
    <row r="17" spans="1:10" s="57" customFormat="1" x14ac:dyDescent="0.2">
      <c r="A17" s="215">
        <f t="shared" si="0"/>
        <v>45694</v>
      </c>
      <c r="B17" s="55">
        <f t="shared" si="1"/>
        <v>11</v>
      </c>
      <c r="C17" s="112" t="s">
        <v>1614</v>
      </c>
      <c r="D17" s="125" t="s">
        <v>108</v>
      </c>
      <c r="E17" s="134"/>
      <c r="F17" s="125" t="s">
        <v>17</v>
      </c>
      <c r="G17" s="112" t="s">
        <v>1610</v>
      </c>
      <c r="I17" s="90"/>
    </row>
    <row r="18" spans="1:10" s="57" customFormat="1" ht="28.5" x14ac:dyDescent="0.2">
      <c r="A18" s="215">
        <f t="shared" si="0"/>
        <v>45694</v>
      </c>
      <c r="B18" s="55">
        <f t="shared" si="1"/>
        <v>12</v>
      </c>
      <c r="C18" s="112" t="s">
        <v>1615</v>
      </c>
      <c r="D18" s="125" t="s">
        <v>76</v>
      </c>
      <c r="E18" s="134"/>
      <c r="F18" s="125" t="s">
        <v>17</v>
      </c>
      <c r="G18" s="112" t="s">
        <v>169</v>
      </c>
      <c r="I18" s="90"/>
    </row>
    <row r="19" spans="1:10" s="57" customFormat="1" ht="28.5" x14ac:dyDescent="0.2">
      <c r="A19" s="215">
        <f t="shared" si="0"/>
        <v>45694</v>
      </c>
      <c r="B19" s="55">
        <f t="shared" si="1"/>
        <v>13</v>
      </c>
      <c r="C19" s="112" t="s">
        <v>1616</v>
      </c>
      <c r="D19" s="125" t="s">
        <v>76</v>
      </c>
      <c r="E19" s="134"/>
      <c r="F19" s="125" t="s">
        <v>17</v>
      </c>
      <c r="G19" s="112" t="s">
        <v>169</v>
      </c>
      <c r="I19" s="90"/>
    </row>
    <row r="20" spans="1:10" s="57" customFormat="1" ht="42.75" x14ac:dyDescent="0.2">
      <c r="A20" s="215">
        <f t="shared" si="0"/>
        <v>45694</v>
      </c>
      <c r="B20" s="55">
        <f t="shared" si="1"/>
        <v>14</v>
      </c>
      <c r="C20" s="112" t="s">
        <v>1617</v>
      </c>
      <c r="D20" s="125" t="s">
        <v>76</v>
      </c>
      <c r="E20" s="134"/>
      <c r="F20" s="125" t="s">
        <v>17</v>
      </c>
      <c r="G20" s="112" t="s">
        <v>169</v>
      </c>
      <c r="I20" s="115"/>
    </row>
    <row r="21" spans="1:10" s="57" customFormat="1" ht="42.75" x14ac:dyDescent="0.2">
      <c r="A21" s="215">
        <f t="shared" si="0"/>
        <v>45694</v>
      </c>
      <c r="B21" s="55">
        <f t="shared" si="1"/>
        <v>15</v>
      </c>
      <c r="C21" s="112" t="s">
        <v>1618</v>
      </c>
      <c r="D21" s="125" t="s">
        <v>108</v>
      </c>
      <c r="E21" s="134"/>
      <c r="F21" s="125" t="s">
        <v>17</v>
      </c>
      <c r="G21" s="112" t="s">
        <v>169</v>
      </c>
      <c r="I21" s="90"/>
    </row>
    <row r="22" spans="1:10" s="57" customFormat="1" ht="28.5" x14ac:dyDescent="0.2">
      <c r="A22" s="215">
        <f t="shared" si="0"/>
        <v>45694</v>
      </c>
      <c r="B22" s="55">
        <f t="shared" si="1"/>
        <v>16</v>
      </c>
      <c r="C22" s="112" t="s">
        <v>1619</v>
      </c>
      <c r="D22" s="125" t="s">
        <v>71</v>
      </c>
      <c r="E22" s="134"/>
      <c r="F22" s="125" t="s">
        <v>17</v>
      </c>
      <c r="G22" s="112" t="s">
        <v>169</v>
      </c>
      <c r="I22" s="90"/>
    </row>
    <row r="23" spans="1:10" s="57" customFormat="1" ht="28.5" x14ac:dyDescent="0.2">
      <c r="A23" s="215">
        <f t="shared" si="0"/>
        <v>45694</v>
      </c>
      <c r="B23" s="55">
        <f t="shared" si="1"/>
        <v>17</v>
      </c>
      <c r="C23" s="141" t="s">
        <v>1623</v>
      </c>
      <c r="D23" s="125" t="s">
        <v>71</v>
      </c>
      <c r="E23" s="134"/>
      <c r="F23" s="125" t="s">
        <v>17</v>
      </c>
      <c r="G23" s="112" t="s">
        <v>169</v>
      </c>
      <c r="I23" s="90"/>
    </row>
    <row r="24" spans="1:10" s="57" customFormat="1" ht="85.5" x14ac:dyDescent="0.2">
      <c r="A24" s="215">
        <f t="shared" si="0"/>
        <v>45694</v>
      </c>
      <c r="B24" s="55">
        <f t="shared" si="1"/>
        <v>18</v>
      </c>
      <c r="C24" s="112" t="s">
        <v>1625</v>
      </c>
      <c r="D24" s="125" t="s">
        <v>76</v>
      </c>
      <c r="E24" s="134"/>
      <c r="F24" s="125" t="s">
        <v>17</v>
      </c>
      <c r="G24" s="112" t="s">
        <v>169</v>
      </c>
      <c r="I24" s="90"/>
    </row>
    <row r="25" spans="1:10" s="57" customFormat="1" ht="57" x14ac:dyDescent="0.2">
      <c r="A25" s="215">
        <f t="shared" si="0"/>
        <v>45694</v>
      </c>
      <c r="B25" s="55">
        <f t="shared" si="1"/>
        <v>19</v>
      </c>
      <c r="C25" s="89" t="s">
        <v>1626</v>
      </c>
      <c r="D25" s="125" t="s">
        <v>76</v>
      </c>
      <c r="E25" s="154"/>
      <c r="F25" s="125" t="s">
        <v>17</v>
      </c>
      <c r="G25" s="112" t="s">
        <v>169</v>
      </c>
      <c r="I25" s="90"/>
    </row>
    <row r="26" spans="1:10" s="57" customFormat="1" ht="42.75" x14ac:dyDescent="0.2">
      <c r="A26" s="215">
        <f t="shared" si="0"/>
        <v>45694</v>
      </c>
      <c r="B26" s="55">
        <f t="shared" si="1"/>
        <v>20</v>
      </c>
      <c r="C26" s="112" t="s">
        <v>1627</v>
      </c>
      <c r="D26" s="125" t="s">
        <v>76</v>
      </c>
      <c r="E26" s="134"/>
      <c r="F26" s="125" t="s">
        <v>17</v>
      </c>
      <c r="G26" s="112" t="s">
        <v>169</v>
      </c>
      <c r="I26" s="90"/>
    </row>
    <row r="27" spans="1:10" s="57" customFormat="1" ht="71.25" x14ac:dyDescent="0.2">
      <c r="A27" s="215">
        <f t="shared" si="0"/>
        <v>45694</v>
      </c>
      <c r="B27" s="55">
        <f t="shared" si="1"/>
        <v>21</v>
      </c>
      <c r="C27" s="112" t="s">
        <v>1628</v>
      </c>
      <c r="D27" s="125" t="s">
        <v>76</v>
      </c>
      <c r="E27" s="134"/>
      <c r="F27" s="125" t="s">
        <v>17</v>
      </c>
      <c r="G27" s="112" t="s">
        <v>169</v>
      </c>
      <c r="I27" s="90"/>
    </row>
    <row r="28" spans="1:10" s="57" customFormat="1" ht="42.75" x14ac:dyDescent="0.2">
      <c r="A28" s="215">
        <f t="shared" si="0"/>
        <v>45694</v>
      </c>
      <c r="B28" s="55">
        <f t="shared" si="1"/>
        <v>22</v>
      </c>
      <c r="C28" s="112" t="s">
        <v>1629</v>
      </c>
      <c r="D28" s="125" t="s">
        <v>71</v>
      </c>
      <c r="E28" s="137"/>
      <c r="F28" s="125"/>
      <c r="G28" s="112" t="s">
        <v>1610</v>
      </c>
      <c r="I28" s="90"/>
    </row>
    <row r="29" spans="1:10" s="57" customFormat="1" ht="42.75" x14ac:dyDescent="0.2">
      <c r="A29" s="215">
        <f t="shared" si="0"/>
        <v>45694</v>
      </c>
      <c r="B29" s="55">
        <f t="shared" si="1"/>
        <v>23</v>
      </c>
      <c r="C29" s="112" t="s">
        <v>1630</v>
      </c>
      <c r="D29" s="153" t="s">
        <v>71</v>
      </c>
      <c r="E29" s="137"/>
      <c r="F29" s="125" t="s">
        <v>17</v>
      </c>
      <c r="G29" s="112" t="s">
        <v>1610</v>
      </c>
      <c r="I29" s="90"/>
    </row>
    <row r="30" spans="1:10" s="57" customFormat="1" x14ac:dyDescent="0.2">
      <c r="A30" s="215">
        <f t="shared" si="0"/>
        <v>45694</v>
      </c>
      <c r="B30" s="55">
        <f t="shared" si="1"/>
        <v>24</v>
      </c>
      <c r="C30" s="112" t="s">
        <v>1631</v>
      </c>
      <c r="D30" s="153" t="s">
        <v>71</v>
      </c>
      <c r="E30" s="162"/>
      <c r="F30" s="125" t="s">
        <v>17</v>
      </c>
      <c r="G30" s="112" t="s">
        <v>1610</v>
      </c>
      <c r="I30" s="90"/>
    </row>
    <row r="31" spans="1:10" s="57" customFormat="1" ht="28.5" x14ac:dyDescent="0.2">
      <c r="A31" s="215">
        <f t="shared" si="0"/>
        <v>45694</v>
      </c>
      <c r="B31" s="55">
        <f t="shared" si="1"/>
        <v>25</v>
      </c>
      <c r="C31" s="112" t="s">
        <v>1632</v>
      </c>
      <c r="D31" s="153" t="s">
        <v>71</v>
      </c>
      <c r="E31" s="162"/>
      <c r="F31" s="125" t="s">
        <v>17</v>
      </c>
      <c r="G31" s="112" t="s">
        <v>1610</v>
      </c>
      <c r="I31" s="90"/>
      <c r="J31" s="57" t="s">
        <v>457</v>
      </c>
    </row>
    <row r="32" spans="1:10" s="57" customFormat="1" ht="57" x14ac:dyDescent="0.2">
      <c r="A32" s="215">
        <f t="shared" si="0"/>
        <v>45694</v>
      </c>
      <c r="B32" s="55">
        <f t="shared" si="1"/>
        <v>26</v>
      </c>
      <c r="C32" s="112" t="s">
        <v>1633</v>
      </c>
      <c r="D32" s="153" t="s">
        <v>76</v>
      </c>
      <c r="E32" s="162"/>
      <c r="F32" s="125" t="s">
        <v>17</v>
      </c>
      <c r="G32" s="112" t="s">
        <v>1610</v>
      </c>
      <c r="I32" s="90"/>
    </row>
    <row r="33" spans="1:9" s="57" customFormat="1" ht="42.75" x14ac:dyDescent="0.2">
      <c r="A33" s="215">
        <f t="shared" si="0"/>
        <v>45694</v>
      </c>
      <c r="B33" s="55">
        <f t="shared" si="1"/>
        <v>27</v>
      </c>
      <c r="C33" s="112" t="s">
        <v>1634</v>
      </c>
      <c r="D33" s="153" t="s">
        <v>71</v>
      </c>
      <c r="E33" s="162"/>
      <c r="F33" s="125" t="s">
        <v>17</v>
      </c>
      <c r="G33" s="112" t="s">
        <v>1610</v>
      </c>
      <c r="I33" s="90"/>
    </row>
    <row r="34" spans="1:9" s="57" customFormat="1" ht="28.5" x14ac:dyDescent="0.2">
      <c r="A34" s="215">
        <f t="shared" si="0"/>
        <v>45694</v>
      </c>
      <c r="B34" s="55">
        <f t="shared" si="1"/>
        <v>28</v>
      </c>
      <c r="C34" s="112" t="s">
        <v>1635</v>
      </c>
      <c r="D34" s="153" t="s">
        <v>71</v>
      </c>
      <c r="E34" s="162"/>
      <c r="F34" s="125" t="s">
        <v>17</v>
      </c>
      <c r="G34" s="112" t="s">
        <v>1610</v>
      </c>
      <c r="I34" s="90"/>
    </row>
    <row r="35" spans="1:9" s="57" customFormat="1" ht="57" x14ac:dyDescent="0.2">
      <c r="A35" s="215">
        <f t="shared" si="0"/>
        <v>45694</v>
      </c>
      <c r="B35" s="55">
        <f t="shared" si="1"/>
        <v>29</v>
      </c>
      <c r="C35" s="112" t="s">
        <v>1636</v>
      </c>
      <c r="D35" s="153" t="s">
        <v>71</v>
      </c>
      <c r="E35" s="162"/>
      <c r="F35" s="125" t="s">
        <v>17</v>
      </c>
      <c r="G35" s="112" t="s">
        <v>1610</v>
      </c>
      <c r="I35" s="90"/>
    </row>
    <row r="36" spans="1:9" s="57" customFormat="1" ht="42.75" x14ac:dyDescent="0.2">
      <c r="A36" s="215">
        <f t="shared" si="0"/>
        <v>45694</v>
      </c>
      <c r="B36" s="55">
        <f t="shared" si="1"/>
        <v>30</v>
      </c>
      <c r="C36" s="112" t="s">
        <v>1637</v>
      </c>
      <c r="D36" s="161" t="s">
        <v>71</v>
      </c>
      <c r="E36" s="162"/>
      <c r="F36" s="125" t="s">
        <v>17</v>
      </c>
      <c r="G36" s="112" t="s">
        <v>1610</v>
      </c>
      <c r="I36" s="90"/>
    </row>
    <row r="37" spans="1:9" s="57" customFormat="1" ht="57" x14ac:dyDescent="0.2">
      <c r="A37" s="215">
        <f t="shared" si="0"/>
        <v>45694</v>
      </c>
      <c r="B37" s="55">
        <f t="shared" si="1"/>
        <v>31</v>
      </c>
      <c r="C37" s="112" t="s">
        <v>1638</v>
      </c>
      <c r="D37" s="161" t="s">
        <v>108</v>
      </c>
      <c r="E37" s="162"/>
      <c r="F37" s="143" t="s">
        <v>17</v>
      </c>
      <c r="G37" s="112" t="s">
        <v>140</v>
      </c>
      <c r="I37" s="90"/>
    </row>
    <row r="38" spans="1:9" s="57" customFormat="1" x14ac:dyDescent="0.2">
      <c r="A38" s="215">
        <f t="shared" si="0"/>
        <v>45694</v>
      </c>
      <c r="B38" s="55">
        <f t="shared" si="1"/>
        <v>32</v>
      </c>
      <c r="C38" s="112" t="s">
        <v>1639</v>
      </c>
      <c r="D38" s="161" t="s">
        <v>108</v>
      </c>
      <c r="E38" s="137"/>
      <c r="F38" s="143" t="s">
        <v>17</v>
      </c>
      <c r="G38" s="112" t="s">
        <v>140</v>
      </c>
      <c r="I38" s="90"/>
    </row>
    <row r="39" spans="1:9" s="57" customFormat="1" ht="42.75" x14ac:dyDescent="0.2">
      <c r="A39" s="215">
        <f t="shared" si="0"/>
        <v>45694</v>
      </c>
      <c r="B39" s="55">
        <f t="shared" si="1"/>
        <v>33</v>
      </c>
      <c r="C39" s="112" t="s">
        <v>1640</v>
      </c>
      <c r="D39" s="153"/>
      <c r="E39" s="137"/>
      <c r="F39" s="125"/>
      <c r="G39" s="112"/>
      <c r="I39" s="90"/>
    </row>
    <row r="40" spans="1:9" x14ac:dyDescent="0.2">
      <c r="A40" s="615" t="s">
        <v>7</v>
      </c>
      <c r="B40" s="615"/>
      <c r="C40" s="615"/>
      <c r="D40" s="615"/>
      <c r="E40" s="615"/>
      <c r="F40" s="615"/>
      <c r="G40" s="615"/>
    </row>
    <row r="42" spans="1:9" x14ac:dyDescent="0.2">
      <c r="A42" s="637" t="s">
        <v>365</v>
      </c>
      <c r="B42" s="637"/>
      <c r="C42" s="637"/>
      <c r="D42" s="637"/>
      <c r="E42" s="637"/>
      <c r="F42" s="637"/>
      <c r="G42" s="637"/>
    </row>
    <row r="43" spans="1:9" x14ac:dyDescent="0.2">
      <c r="F43" s="1"/>
      <c r="I43" s="157"/>
    </row>
    <row r="44" spans="1:9" x14ac:dyDescent="0.2">
      <c r="D44" s="626"/>
      <c r="E44" s="626"/>
      <c r="F44" s="626"/>
      <c r="H44" s="627"/>
      <c r="I44" s="627"/>
    </row>
    <row r="45" spans="1:9" x14ac:dyDescent="0.2">
      <c r="A45" s="214" t="s">
        <v>10</v>
      </c>
      <c r="B45" s="6"/>
      <c r="D45" s="622" t="s">
        <v>12</v>
      </c>
      <c r="E45" s="622"/>
      <c r="F45" s="622"/>
      <c r="G45" s="6" t="s">
        <v>14</v>
      </c>
    </row>
    <row r="46" spans="1:9" x14ac:dyDescent="0.2">
      <c r="A46" s="216" t="s">
        <v>11</v>
      </c>
      <c r="D46" s="638" t="s">
        <v>11</v>
      </c>
      <c r="E46" s="638"/>
      <c r="F46" s="638"/>
      <c r="G46" s="1" t="s">
        <v>15</v>
      </c>
    </row>
    <row r="48" spans="1:9" x14ac:dyDescent="0.2">
      <c r="I48" s="157"/>
    </row>
    <row r="49" spans="9:10" x14ac:dyDescent="0.2">
      <c r="I49" s="627"/>
      <c r="J49" s="627"/>
    </row>
    <row r="50" spans="9:10" x14ac:dyDescent="0.2">
      <c r="J50" s="6"/>
    </row>
  </sheetData>
  <mergeCells count="15">
    <mergeCell ref="I49:J49"/>
    <mergeCell ref="A40:G40"/>
    <mergeCell ref="A42:G42"/>
    <mergeCell ref="D44:F44"/>
    <mergeCell ref="H44:I44"/>
    <mergeCell ref="D45:F45"/>
    <mergeCell ref="D46:F46"/>
    <mergeCell ref="A1:G1"/>
    <mergeCell ref="A2:G2"/>
    <mergeCell ref="A3:G3"/>
    <mergeCell ref="B4:G4"/>
    <mergeCell ref="A5:B6"/>
    <mergeCell ref="C5:E5"/>
    <mergeCell ref="F5:F6"/>
    <mergeCell ref="G5:G6"/>
  </mergeCells>
  <conditionalFormatting sqref="D7:D10">
    <cfRule type="cellIs" dxfId="22598" priority="410" operator="equal">
      <formula>"CATNES"</formula>
    </cfRule>
    <cfRule type="cellIs" dxfId="22597" priority="411" operator="equal">
      <formula>"FINANCE"</formula>
    </cfRule>
    <cfRule type="cellIs" dxfId="22596" priority="412" operator="equal">
      <formula>"ADMIN"</formula>
    </cfRule>
    <cfRule type="cellIs" dxfId="22595" priority="413" operator="equal">
      <formula>"ENG'G"</formula>
    </cfRule>
    <cfRule type="cellIs" dxfId="22594" priority="414" operator="equal">
      <formula>"BAC"</formula>
    </cfRule>
    <cfRule type="cellIs" dxfId="22593" priority="415" operator="equal">
      <formula>"BAC"</formula>
    </cfRule>
    <cfRule type="cellIs" dxfId="22592" priority="416" operator="equal">
      <formula>"OMS"</formula>
    </cfRule>
    <cfRule type="cellIs" dxfId="22591" priority="417" operator="equal">
      <formula>"BAC"</formula>
    </cfRule>
    <cfRule type="cellIs" dxfId="22590" priority="418" operator="equal">
      <formula>"OMS"</formula>
    </cfRule>
    <cfRule type="cellIs" dxfId="22589" priority="419" operator="equal">
      <formula>"BAC"</formula>
    </cfRule>
    <cfRule type="cellIs" dxfId="22588" priority="420" operator="equal">
      <formula>"OMS"</formula>
    </cfRule>
  </conditionalFormatting>
  <conditionalFormatting sqref="F7:F9">
    <cfRule type="cellIs" dxfId="22587" priority="405" operator="equal">
      <formula>"MME"</formula>
    </cfRule>
    <cfRule type="cellIs" dxfId="22586" priority="406" operator="equal">
      <formula>"VMM"</formula>
    </cfRule>
    <cfRule type="cellIs" dxfId="22585" priority="407" operator="equal">
      <formula>"VEP"</formula>
    </cfRule>
    <cfRule type="cellIs" dxfId="22584" priority="408" operator="equal">
      <formula>"LFCP"</formula>
    </cfRule>
    <cfRule type="cellIs" dxfId="22583" priority="409" operator="equal">
      <formula>"BPB"</formula>
    </cfRule>
  </conditionalFormatting>
  <conditionalFormatting sqref="D11">
    <cfRule type="cellIs" dxfId="22582" priority="361" operator="equal">
      <formula>"CATNES"</formula>
    </cfRule>
    <cfRule type="cellIs" dxfId="22581" priority="362" operator="equal">
      <formula>"FINANCE"</formula>
    </cfRule>
    <cfRule type="cellIs" dxfId="22580" priority="363" operator="equal">
      <formula>"ADMIN"</formula>
    </cfRule>
    <cfRule type="cellIs" dxfId="22579" priority="364" operator="equal">
      <formula>"ENG'G"</formula>
    </cfRule>
    <cfRule type="cellIs" dxfId="22578" priority="365" operator="equal">
      <formula>"BAC"</formula>
    </cfRule>
    <cfRule type="cellIs" dxfId="22577" priority="366" operator="equal">
      <formula>"BAC"</formula>
    </cfRule>
    <cfRule type="cellIs" dxfId="22576" priority="367" operator="equal">
      <formula>"OMS"</formula>
    </cfRule>
    <cfRule type="cellIs" dxfId="22575" priority="368" operator="equal">
      <formula>"BAC"</formula>
    </cfRule>
    <cfRule type="cellIs" dxfId="22574" priority="369" operator="equal">
      <formula>"OMS"</formula>
    </cfRule>
    <cfRule type="cellIs" dxfId="22573" priority="370" operator="equal">
      <formula>"BAC"</formula>
    </cfRule>
    <cfRule type="cellIs" dxfId="22572" priority="371" operator="equal">
      <formula>"OMS"</formula>
    </cfRule>
  </conditionalFormatting>
  <conditionalFormatting sqref="D26">
    <cfRule type="cellIs" dxfId="22571" priority="284" operator="equal">
      <formula>"CATNES"</formula>
    </cfRule>
    <cfRule type="cellIs" dxfId="22570" priority="285" operator="equal">
      <formula>"FINANCE"</formula>
    </cfRule>
    <cfRule type="cellIs" dxfId="22569" priority="286" operator="equal">
      <formula>"ADMIN"</formula>
    </cfRule>
    <cfRule type="cellIs" dxfId="22568" priority="287" operator="equal">
      <formula>"ENG'G"</formula>
    </cfRule>
    <cfRule type="cellIs" dxfId="22567" priority="288" operator="equal">
      <formula>"BAC"</formula>
    </cfRule>
    <cfRule type="cellIs" dxfId="22566" priority="289" operator="equal">
      <formula>"BAC"</formula>
    </cfRule>
    <cfRule type="cellIs" dxfId="22565" priority="290" operator="equal">
      <formula>"OMS"</formula>
    </cfRule>
    <cfRule type="cellIs" dxfId="22564" priority="291" operator="equal">
      <formula>"BAC"</formula>
    </cfRule>
    <cfRule type="cellIs" dxfId="22563" priority="292" operator="equal">
      <formula>"OMS"</formula>
    </cfRule>
    <cfRule type="cellIs" dxfId="22562" priority="293" operator="equal">
      <formula>"BAC"</formula>
    </cfRule>
    <cfRule type="cellIs" dxfId="22561" priority="294" operator="equal">
      <formula>"OMS"</formula>
    </cfRule>
  </conditionalFormatting>
  <conditionalFormatting sqref="F26">
    <cfRule type="cellIs" dxfId="22560" priority="279" operator="equal">
      <formula>"MME"</formula>
    </cfRule>
    <cfRule type="cellIs" dxfId="22559" priority="280" operator="equal">
      <formula>"VMM"</formula>
    </cfRule>
    <cfRule type="cellIs" dxfId="22558" priority="281" operator="equal">
      <formula>"VEP"</formula>
    </cfRule>
    <cfRule type="cellIs" dxfId="22557" priority="282" operator="equal">
      <formula>"LFCP"</formula>
    </cfRule>
    <cfRule type="cellIs" dxfId="22556" priority="283" operator="equal">
      <formula>"BPB"</formula>
    </cfRule>
  </conditionalFormatting>
  <conditionalFormatting sqref="D27">
    <cfRule type="cellIs" dxfId="22555" priority="268" operator="equal">
      <formula>"CATNES"</formula>
    </cfRule>
    <cfRule type="cellIs" dxfId="22554" priority="269" operator="equal">
      <formula>"FINANCE"</formula>
    </cfRule>
    <cfRule type="cellIs" dxfId="22553" priority="270" operator="equal">
      <formula>"ADMIN"</formula>
    </cfRule>
    <cfRule type="cellIs" dxfId="22552" priority="271" operator="equal">
      <formula>"ENG'G"</formula>
    </cfRule>
    <cfRule type="cellIs" dxfId="22551" priority="272" operator="equal">
      <formula>"BAC"</formula>
    </cfRule>
    <cfRule type="cellIs" dxfId="22550" priority="273" operator="equal">
      <formula>"BAC"</formula>
    </cfRule>
    <cfRule type="cellIs" dxfId="22549" priority="274" operator="equal">
      <formula>"OMS"</formula>
    </cfRule>
    <cfRule type="cellIs" dxfId="22548" priority="275" operator="equal">
      <formula>"BAC"</formula>
    </cfRule>
    <cfRule type="cellIs" dxfId="22547" priority="276" operator="equal">
      <formula>"OMS"</formula>
    </cfRule>
    <cfRule type="cellIs" dxfId="22546" priority="277" operator="equal">
      <formula>"BAC"</formula>
    </cfRule>
    <cfRule type="cellIs" dxfId="22545" priority="278" operator="equal">
      <formula>"OMS"</formula>
    </cfRule>
  </conditionalFormatting>
  <conditionalFormatting sqref="F21">
    <cfRule type="cellIs" dxfId="22544" priority="241" operator="equal">
      <formula>"MME"</formula>
    </cfRule>
    <cfRule type="cellIs" dxfId="22543" priority="242" operator="equal">
      <formula>"VMM"</formula>
    </cfRule>
    <cfRule type="cellIs" dxfId="22542" priority="243" operator="equal">
      <formula>"VEP"</formula>
    </cfRule>
    <cfRule type="cellIs" dxfId="22541" priority="244" operator="equal">
      <formula>"LFCP"</formula>
    </cfRule>
    <cfRule type="cellIs" dxfId="22540" priority="245" operator="equal">
      <formula>"BPB"</formula>
    </cfRule>
  </conditionalFormatting>
  <conditionalFormatting sqref="F29">
    <cfRule type="cellIs" dxfId="22539" priority="215" operator="equal">
      <formula>"MME"</formula>
    </cfRule>
    <cfRule type="cellIs" dxfId="22538" priority="216" operator="equal">
      <formula>"VMM"</formula>
    </cfRule>
    <cfRule type="cellIs" dxfId="22537" priority="217" operator="equal">
      <formula>"VEP"</formula>
    </cfRule>
    <cfRule type="cellIs" dxfId="22536" priority="218" operator="equal">
      <formula>"LFCP"</formula>
    </cfRule>
    <cfRule type="cellIs" dxfId="22535" priority="219" operator="equal">
      <formula>"BPB"</formula>
    </cfRule>
  </conditionalFormatting>
  <conditionalFormatting sqref="F10">
    <cfRule type="cellIs" dxfId="22534" priority="184" operator="equal">
      <formula>"MME"</formula>
    </cfRule>
    <cfRule type="cellIs" dxfId="22533" priority="185" operator="equal">
      <formula>"VMM"</formula>
    </cfRule>
    <cfRule type="cellIs" dxfId="22532" priority="186" operator="equal">
      <formula>"VEP"</formula>
    </cfRule>
    <cfRule type="cellIs" dxfId="22531" priority="187" operator="equal">
      <formula>"LFCP"</formula>
    </cfRule>
    <cfRule type="cellIs" dxfId="22530" priority="188" operator="equal">
      <formula>"BPB"</formula>
    </cfRule>
  </conditionalFormatting>
  <conditionalFormatting sqref="F11">
    <cfRule type="cellIs" dxfId="22529" priority="179" operator="equal">
      <formula>"MME"</formula>
    </cfRule>
    <cfRule type="cellIs" dxfId="22528" priority="180" operator="equal">
      <formula>"VMM"</formula>
    </cfRule>
    <cfRule type="cellIs" dxfId="22527" priority="181" operator="equal">
      <formula>"VEP"</formula>
    </cfRule>
    <cfRule type="cellIs" dxfId="22526" priority="182" operator="equal">
      <formula>"LFCP"</formula>
    </cfRule>
    <cfRule type="cellIs" dxfId="22525" priority="183" operator="equal">
      <formula>"BPB"</formula>
    </cfRule>
  </conditionalFormatting>
  <conditionalFormatting sqref="D29 D36">
    <cfRule type="cellIs" dxfId="22524" priority="194" operator="equal">
      <formula>"CATNES"</formula>
    </cfRule>
    <cfRule type="cellIs" dxfId="22523" priority="195" operator="equal">
      <formula>"FINANCE"</formula>
    </cfRule>
    <cfRule type="cellIs" dxfId="22522" priority="196" operator="equal">
      <formula>"ADMIN"</formula>
    </cfRule>
    <cfRule type="cellIs" dxfId="22521" priority="197" operator="equal">
      <formula>"ENG'G"</formula>
    </cfRule>
    <cfRule type="cellIs" dxfId="22520" priority="198" operator="equal">
      <formula>"BAC"</formula>
    </cfRule>
    <cfRule type="cellIs" dxfId="22519" priority="199" operator="equal">
      <formula>"BAC"</formula>
    </cfRule>
    <cfRule type="cellIs" dxfId="22518" priority="200" operator="equal">
      <formula>"OMS"</formula>
    </cfRule>
    <cfRule type="cellIs" dxfId="22517" priority="201" operator="equal">
      <formula>"BAC"</formula>
    </cfRule>
    <cfRule type="cellIs" dxfId="22516" priority="202" operator="equal">
      <formula>"OMS"</formula>
    </cfRule>
    <cfRule type="cellIs" dxfId="22515" priority="203" operator="equal">
      <formula>"BAC"</formula>
    </cfRule>
    <cfRule type="cellIs" dxfId="22514" priority="204" operator="equal">
      <formula>"OMS"</formula>
    </cfRule>
  </conditionalFormatting>
  <conditionalFormatting sqref="F12">
    <cfRule type="cellIs" dxfId="22513" priority="174" operator="equal">
      <formula>"MME"</formula>
    </cfRule>
    <cfRule type="cellIs" dxfId="22512" priority="175" operator="equal">
      <formula>"VMM"</formula>
    </cfRule>
    <cfRule type="cellIs" dxfId="22511" priority="176" operator="equal">
      <formula>"VEP"</formula>
    </cfRule>
    <cfRule type="cellIs" dxfId="22510" priority="177" operator="equal">
      <formula>"LFCP"</formula>
    </cfRule>
    <cfRule type="cellIs" dxfId="22509" priority="178" operator="equal">
      <formula>"BPB"</formula>
    </cfRule>
  </conditionalFormatting>
  <conditionalFormatting sqref="F13">
    <cfRule type="cellIs" dxfId="22508" priority="169" operator="equal">
      <formula>"MME"</formula>
    </cfRule>
    <cfRule type="cellIs" dxfId="22507" priority="170" operator="equal">
      <formula>"VMM"</formula>
    </cfRule>
    <cfRule type="cellIs" dxfId="22506" priority="171" operator="equal">
      <formula>"VEP"</formula>
    </cfRule>
    <cfRule type="cellIs" dxfId="22505" priority="172" operator="equal">
      <formula>"LFCP"</formula>
    </cfRule>
    <cfRule type="cellIs" dxfId="22504" priority="173" operator="equal">
      <formula>"BPB"</formula>
    </cfRule>
  </conditionalFormatting>
  <conditionalFormatting sqref="F12:F18">
    <cfRule type="cellIs" dxfId="22503" priority="164" operator="equal">
      <formula>"MME"</formula>
    </cfRule>
    <cfRule type="cellIs" dxfId="22502" priority="165" operator="equal">
      <formula>"VMM"</formula>
    </cfRule>
    <cfRule type="cellIs" dxfId="22501" priority="166" operator="equal">
      <formula>"VEP"</formula>
    </cfRule>
    <cfRule type="cellIs" dxfId="22500" priority="167" operator="equal">
      <formula>"LFCP"</formula>
    </cfRule>
    <cfRule type="cellIs" dxfId="22499" priority="168" operator="equal">
      <formula>"BPB"</formula>
    </cfRule>
  </conditionalFormatting>
  <conditionalFormatting sqref="F19">
    <cfRule type="cellIs" dxfId="22498" priority="159" operator="equal">
      <formula>"MME"</formula>
    </cfRule>
    <cfRule type="cellIs" dxfId="22497" priority="160" operator="equal">
      <formula>"VMM"</formula>
    </cfRule>
    <cfRule type="cellIs" dxfId="22496" priority="161" operator="equal">
      <formula>"VEP"</formula>
    </cfRule>
    <cfRule type="cellIs" dxfId="22495" priority="162" operator="equal">
      <formula>"LFCP"</formula>
    </cfRule>
    <cfRule type="cellIs" dxfId="22494" priority="163" operator="equal">
      <formula>"BPB"</formula>
    </cfRule>
  </conditionalFormatting>
  <conditionalFormatting sqref="F20">
    <cfRule type="cellIs" dxfId="22493" priority="143" operator="equal">
      <formula>"MME"</formula>
    </cfRule>
    <cfRule type="cellIs" dxfId="22492" priority="144" operator="equal">
      <formula>"VMM"</formula>
    </cfRule>
    <cfRule type="cellIs" dxfId="22491" priority="145" operator="equal">
      <formula>"VEP"</formula>
    </cfRule>
    <cfRule type="cellIs" dxfId="22490" priority="146" operator="equal">
      <formula>"LFCP"</formula>
    </cfRule>
    <cfRule type="cellIs" dxfId="22489" priority="147" operator="equal">
      <formula>"BPB"</formula>
    </cfRule>
  </conditionalFormatting>
  <conditionalFormatting sqref="F22">
    <cfRule type="cellIs" dxfId="22488" priority="138" operator="equal">
      <formula>"MME"</formula>
    </cfRule>
    <cfRule type="cellIs" dxfId="22487" priority="139" operator="equal">
      <formula>"VMM"</formula>
    </cfRule>
    <cfRule type="cellIs" dxfId="22486" priority="140" operator="equal">
      <formula>"VEP"</formula>
    </cfRule>
    <cfRule type="cellIs" dxfId="22485" priority="141" operator="equal">
      <formula>"LFCP"</formula>
    </cfRule>
    <cfRule type="cellIs" dxfId="22484" priority="142" operator="equal">
      <formula>"BPB"</formula>
    </cfRule>
  </conditionalFormatting>
  <conditionalFormatting sqref="F27:F28">
    <cfRule type="cellIs" dxfId="22483" priority="133" operator="equal">
      <formula>"MME"</formula>
    </cfRule>
    <cfRule type="cellIs" dxfId="22482" priority="134" operator="equal">
      <formula>"VMM"</formula>
    </cfRule>
    <cfRule type="cellIs" dxfId="22481" priority="135" operator="equal">
      <formula>"VEP"</formula>
    </cfRule>
    <cfRule type="cellIs" dxfId="22480" priority="136" operator="equal">
      <formula>"LFCP"</formula>
    </cfRule>
    <cfRule type="cellIs" dxfId="22479" priority="137" operator="equal">
      <formula>"BPB"</formula>
    </cfRule>
  </conditionalFormatting>
  <conditionalFormatting sqref="D28">
    <cfRule type="cellIs" dxfId="22478" priority="122" operator="equal">
      <formula>"CATNES"</formula>
    </cfRule>
    <cfRule type="cellIs" dxfId="22477" priority="123" operator="equal">
      <formula>"FINANCE"</formula>
    </cfRule>
    <cfRule type="cellIs" dxfId="22476" priority="124" operator="equal">
      <formula>"ADMIN"</formula>
    </cfRule>
    <cfRule type="cellIs" dxfId="22475" priority="125" operator="equal">
      <formula>"ENG'G"</formula>
    </cfRule>
    <cfRule type="cellIs" dxfId="22474" priority="126" operator="equal">
      <formula>"BAC"</formula>
    </cfRule>
    <cfRule type="cellIs" dxfId="22473" priority="127" operator="equal">
      <formula>"BAC"</formula>
    </cfRule>
    <cfRule type="cellIs" dxfId="22472" priority="128" operator="equal">
      <formula>"OMS"</formula>
    </cfRule>
    <cfRule type="cellIs" dxfId="22471" priority="129" operator="equal">
      <formula>"BAC"</formula>
    </cfRule>
    <cfRule type="cellIs" dxfId="22470" priority="130" operator="equal">
      <formula>"OMS"</formula>
    </cfRule>
    <cfRule type="cellIs" dxfId="22469" priority="131" operator="equal">
      <formula>"BAC"</formula>
    </cfRule>
    <cfRule type="cellIs" dxfId="22468" priority="132" operator="equal">
      <formula>"OMS"</formula>
    </cfRule>
  </conditionalFormatting>
  <conditionalFormatting sqref="F37:F38">
    <cfRule type="cellIs" dxfId="22467" priority="91" operator="equal">
      <formula>"MME"</formula>
    </cfRule>
    <cfRule type="cellIs" dxfId="22466" priority="92" operator="equal">
      <formula>"VMM"</formula>
    </cfRule>
    <cfRule type="cellIs" dxfId="22465" priority="93" operator="equal">
      <formula>"VEP"</formula>
    </cfRule>
    <cfRule type="cellIs" dxfId="22464" priority="94" operator="equal">
      <formula>"LFCP"</formula>
    </cfRule>
    <cfRule type="cellIs" dxfId="22463" priority="95" operator="equal">
      <formula>"BPB"</formula>
    </cfRule>
  </conditionalFormatting>
  <conditionalFormatting sqref="D37:D38">
    <cfRule type="cellIs" dxfId="22462" priority="80" operator="equal">
      <formula>"CATNES"</formula>
    </cfRule>
    <cfRule type="cellIs" dxfId="22461" priority="81" operator="equal">
      <formula>"FINANCE"</formula>
    </cfRule>
    <cfRule type="cellIs" dxfId="22460" priority="82" operator="equal">
      <formula>"ADMIN"</formula>
    </cfRule>
    <cfRule type="cellIs" dxfId="22459" priority="83" operator="equal">
      <formula>"ENG'G"</formula>
    </cfRule>
    <cfRule type="cellIs" dxfId="22458" priority="84" operator="equal">
      <formula>"BAC"</formula>
    </cfRule>
    <cfRule type="cellIs" dxfId="22457" priority="85" operator="equal">
      <formula>"BAC"</formula>
    </cfRule>
    <cfRule type="cellIs" dxfId="22456" priority="86" operator="equal">
      <formula>"OMS"</formula>
    </cfRule>
    <cfRule type="cellIs" dxfId="22455" priority="87" operator="equal">
      <formula>"BAC"</formula>
    </cfRule>
    <cfRule type="cellIs" dxfId="22454" priority="88" operator="equal">
      <formula>"OMS"</formula>
    </cfRule>
    <cfRule type="cellIs" dxfId="22453" priority="89" operator="equal">
      <formula>"BAC"</formula>
    </cfRule>
    <cfRule type="cellIs" dxfId="22452" priority="90" operator="equal">
      <formula>"OMS"</formula>
    </cfRule>
  </conditionalFormatting>
  <conditionalFormatting sqref="D39">
    <cfRule type="cellIs" dxfId="22451" priority="64" operator="equal">
      <formula>"CATNES"</formula>
    </cfRule>
    <cfRule type="cellIs" dxfId="22450" priority="65" operator="equal">
      <formula>"FINANCE"</formula>
    </cfRule>
    <cfRule type="cellIs" dxfId="22449" priority="66" operator="equal">
      <formula>"ADMIN"</formula>
    </cfRule>
    <cfRule type="cellIs" dxfId="22448" priority="67" operator="equal">
      <formula>"ENG'G"</formula>
    </cfRule>
    <cfRule type="cellIs" dxfId="22447" priority="68" operator="equal">
      <formula>"BAC"</formula>
    </cfRule>
    <cfRule type="cellIs" dxfId="22446" priority="69" operator="equal">
      <formula>"BAC"</formula>
    </cfRule>
    <cfRule type="cellIs" dxfId="22445" priority="70" operator="equal">
      <formula>"OMS"</formula>
    </cfRule>
    <cfRule type="cellIs" dxfId="22444" priority="71" operator="equal">
      <formula>"BAC"</formula>
    </cfRule>
    <cfRule type="cellIs" dxfId="22443" priority="72" operator="equal">
      <formula>"OMS"</formula>
    </cfRule>
    <cfRule type="cellIs" dxfId="22442" priority="73" operator="equal">
      <formula>"BAC"</formula>
    </cfRule>
    <cfRule type="cellIs" dxfId="22441" priority="74" operator="equal">
      <formula>"OMS"</formula>
    </cfRule>
  </conditionalFormatting>
  <conditionalFormatting sqref="F39">
    <cfRule type="cellIs" dxfId="22440" priority="59" operator="equal">
      <formula>"MME"</formula>
    </cfRule>
    <cfRule type="cellIs" dxfId="22439" priority="60" operator="equal">
      <formula>"VMM"</formula>
    </cfRule>
    <cfRule type="cellIs" dxfId="22438" priority="61" operator="equal">
      <formula>"VEP"</formula>
    </cfRule>
    <cfRule type="cellIs" dxfId="22437" priority="62" operator="equal">
      <formula>"LFCP"</formula>
    </cfRule>
    <cfRule type="cellIs" dxfId="22436" priority="63" operator="equal">
      <formula>"BPB"</formula>
    </cfRule>
  </conditionalFormatting>
  <conditionalFormatting sqref="D12:D25">
    <cfRule type="cellIs" dxfId="22435" priority="27" operator="equal">
      <formula>"CATNES"</formula>
    </cfRule>
    <cfRule type="cellIs" dxfId="22434" priority="28" operator="equal">
      <formula>"FINANCE"</formula>
    </cfRule>
    <cfRule type="cellIs" dxfId="22433" priority="29" operator="equal">
      <formula>"ADMIN"</formula>
    </cfRule>
    <cfRule type="cellIs" dxfId="22432" priority="30" operator="equal">
      <formula>"ENG'G"</formula>
    </cfRule>
    <cfRule type="cellIs" dxfId="22431" priority="31" operator="equal">
      <formula>"BAC"</formula>
    </cfRule>
    <cfRule type="cellIs" dxfId="22430" priority="32" operator="equal">
      <formula>"BAC"</formula>
    </cfRule>
    <cfRule type="cellIs" dxfId="22429" priority="33" operator="equal">
      <formula>"OMS"</formula>
    </cfRule>
    <cfRule type="cellIs" dxfId="22428" priority="34" operator="equal">
      <formula>"BAC"</formula>
    </cfRule>
    <cfRule type="cellIs" dxfId="22427" priority="35" operator="equal">
      <formula>"OMS"</formula>
    </cfRule>
    <cfRule type="cellIs" dxfId="22426" priority="36" operator="equal">
      <formula>"BAC"</formula>
    </cfRule>
    <cfRule type="cellIs" dxfId="22425" priority="37" operator="equal">
      <formula>"OMS"</formula>
    </cfRule>
  </conditionalFormatting>
  <conditionalFormatting sqref="F30:F35">
    <cfRule type="cellIs" dxfId="22424" priority="22" operator="equal">
      <formula>"MME"</formula>
    </cfRule>
    <cfRule type="cellIs" dxfId="22423" priority="23" operator="equal">
      <formula>"VMM"</formula>
    </cfRule>
    <cfRule type="cellIs" dxfId="22422" priority="24" operator="equal">
      <formula>"VEP"</formula>
    </cfRule>
    <cfRule type="cellIs" dxfId="22421" priority="25" operator="equal">
      <formula>"LFCP"</formula>
    </cfRule>
    <cfRule type="cellIs" dxfId="22420" priority="26" operator="equal">
      <formula>"BPB"</formula>
    </cfRule>
  </conditionalFormatting>
  <conditionalFormatting sqref="D30:D35">
    <cfRule type="cellIs" dxfId="22419" priority="11" operator="equal">
      <formula>"CATNES"</formula>
    </cfRule>
    <cfRule type="cellIs" dxfId="22418" priority="12" operator="equal">
      <formula>"FINANCE"</formula>
    </cfRule>
    <cfRule type="cellIs" dxfId="22417" priority="13" operator="equal">
      <formula>"ADMIN"</formula>
    </cfRule>
    <cfRule type="cellIs" dxfId="22416" priority="14" operator="equal">
      <formula>"ENG'G"</formula>
    </cfRule>
    <cfRule type="cellIs" dxfId="22415" priority="15" operator="equal">
      <formula>"BAC"</formula>
    </cfRule>
    <cfRule type="cellIs" dxfId="22414" priority="16" operator="equal">
      <formula>"BAC"</formula>
    </cfRule>
    <cfRule type="cellIs" dxfId="22413" priority="17" operator="equal">
      <formula>"OMS"</formula>
    </cfRule>
    <cfRule type="cellIs" dxfId="22412" priority="18" operator="equal">
      <formula>"BAC"</formula>
    </cfRule>
    <cfRule type="cellIs" dxfId="22411" priority="19" operator="equal">
      <formula>"OMS"</formula>
    </cfRule>
    <cfRule type="cellIs" dxfId="22410" priority="20" operator="equal">
      <formula>"BAC"</formula>
    </cfRule>
    <cfRule type="cellIs" dxfId="22409" priority="21" operator="equal">
      <formula>"OMS"</formula>
    </cfRule>
  </conditionalFormatting>
  <conditionalFormatting sqref="F23:F25">
    <cfRule type="cellIs" dxfId="22408" priority="6" operator="equal">
      <formula>"MME"</formula>
    </cfRule>
    <cfRule type="cellIs" dxfId="22407" priority="7" operator="equal">
      <formula>"VMM"</formula>
    </cfRule>
    <cfRule type="cellIs" dxfId="22406" priority="8" operator="equal">
      <formula>"VEP"</formula>
    </cfRule>
    <cfRule type="cellIs" dxfId="22405" priority="9" operator="equal">
      <formula>"LFCP"</formula>
    </cfRule>
    <cfRule type="cellIs" dxfId="22404" priority="10" operator="equal">
      <formula>"BPB"</formula>
    </cfRule>
  </conditionalFormatting>
  <conditionalFormatting sqref="F36">
    <cfRule type="cellIs" dxfId="22403" priority="1" operator="equal">
      <formula>"MME"</formula>
    </cfRule>
    <cfRule type="cellIs" dxfId="22402" priority="2" operator="equal">
      <formula>"VMM"</formula>
    </cfRule>
    <cfRule type="cellIs" dxfId="22401" priority="3" operator="equal">
      <formula>"VEP"</formula>
    </cfRule>
    <cfRule type="cellIs" dxfId="22400" priority="4" operator="equal">
      <formula>"LFCP"</formula>
    </cfRule>
    <cfRule type="cellIs" dxfId="2239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9351967D-FC58-49BD-8D62-A89B9F3AC24B}">
          <x14:formula1>
            <xm:f>DropdownLIST!$A$11:$A$17</xm:f>
          </x14:formula1>
          <xm:sqref>D7:D39</xm:sqref>
        </x14:dataValidation>
        <x14:dataValidation type="list" allowBlank="1" showInputMessage="1" showErrorMessage="1" xr:uid="{A72CA7D2-BF2E-4987-A660-A5DAC363C4F1}">
          <x14:formula1>
            <xm:f>DropdownLIST!$A$2:$A$7</xm:f>
          </x14:formula1>
          <xm:sqref>F7:F39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D435-37D1-4826-B941-510CCF69D562}">
  <sheetPr codeName="Sheet37">
    <pageSetUpPr fitToPage="1"/>
  </sheetPr>
  <dimension ref="A1:J51"/>
  <sheetViews>
    <sheetView topLeftCell="A43" zoomScale="145" zoomScaleNormal="145" zoomScaleSheetLayoutView="130"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60"/>
    <col min="7" max="7" width="23.25" style="1" customWidth="1"/>
    <col min="8" max="16384" width="9" style="1"/>
  </cols>
  <sheetData>
    <row r="1" spans="1:9" ht="15.75" x14ac:dyDescent="0.2">
      <c r="A1" s="620" t="s">
        <v>0</v>
      </c>
      <c r="B1" s="620"/>
      <c r="C1" s="620"/>
      <c r="D1" s="620"/>
      <c r="E1" s="620"/>
      <c r="F1" s="620"/>
      <c r="G1" s="620"/>
    </row>
    <row r="2" spans="1:9" x14ac:dyDescent="0.2">
      <c r="A2" s="621">
        <v>45695</v>
      </c>
      <c r="B2" s="621"/>
      <c r="C2" s="621"/>
      <c r="D2" s="621"/>
      <c r="E2" s="621"/>
      <c r="F2" s="621"/>
      <c r="G2" s="621"/>
    </row>
    <row r="3" spans="1:9" x14ac:dyDescent="0.2">
      <c r="A3" s="622" t="str">
        <f>TEXT(A2,"DDDD")</f>
        <v>Friday</v>
      </c>
      <c r="B3" s="622"/>
      <c r="C3" s="622"/>
      <c r="D3" s="622"/>
      <c r="E3" s="622"/>
      <c r="F3" s="622"/>
      <c r="G3" s="622"/>
    </row>
    <row r="4" spans="1:9" x14ac:dyDescent="0.2">
      <c r="A4" s="214" t="s">
        <v>6</v>
      </c>
      <c r="B4" s="639" t="s">
        <v>1683</v>
      </c>
      <c r="C4" s="639"/>
      <c r="D4" s="639"/>
      <c r="E4" s="639"/>
      <c r="F4" s="639"/>
      <c r="G4" s="639"/>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215">
        <f>A2</f>
        <v>45695</v>
      </c>
      <c r="B7" s="55">
        <v>1</v>
      </c>
      <c r="C7" s="112" t="s">
        <v>1642</v>
      </c>
      <c r="D7" s="125" t="s">
        <v>108</v>
      </c>
      <c r="E7" s="134"/>
      <c r="F7" s="176" t="s">
        <v>17</v>
      </c>
      <c r="G7" s="112" t="s">
        <v>169</v>
      </c>
    </row>
    <row r="8" spans="1:9" s="57" customFormat="1" ht="28.5" x14ac:dyDescent="0.2">
      <c r="A8" s="215">
        <f>A7</f>
        <v>45695</v>
      </c>
      <c r="B8" s="55">
        <f>B7+1</f>
        <v>2</v>
      </c>
      <c r="C8" s="112" t="s">
        <v>1643</v>
      </c>
      <c r="D8" s="125" t="s">
        <v>108</v>
      </c>
      <c r="E8" s="134"/>
      <c r="F8" s="176" t="s">
        <v>17</v>
      </c>
      <c r="G8" s="112" t="s">
        <v>169</v>
      </c>
    </row>
    <row r="9" spans="1:9" s="57" customFormat="1" x14ac:dyDescent="0.2">
      <c r="A9" s="215">
        <f t="shared" ref="A9:A40" si="0">A8</f>
        <v>45695</v>
      </c>
      <c r="B9" s="55">
        <f t="shared" ref="B9:B40" si="1">B8+1</f>
        <v>3</v>
      </c>
      <c r="C9" s="112" t="s">
        <v>1644</v>
      </c>
      <c r="D9" s="125" t="s">
        <v>108</v>
      </c>
      <c r="E9" s="134"/>
      <c r="F9" s="176" t="s">
        <v>17</v>
      </c>
      <c r="G9" s="112" t="s">
        <v>169</v>
      </c>
    </row>
    <row r="10" spans="1:9" s="57" customFormat="1" ht="28.5" x14ac:dyDescent="0.2">
      <c r="A10" s="215">
        <f t="shared" si="0"/>
        <v>45695</v>
      </c>
      <c r="B10" s="55">
        <f t="shared" si="1"/>
        <v>4</v>
      </c>
      <c r="C10" s="112" t="s">
        <v>1645</v>
      </c>
      <c r="D10" s="125" t="s">
        <v>108</v>
      </c>
      <c r="E10" s="134"/>
      <c r="F10" s="176" t="s">
        <v>17</v>
      </c>
      <c r="G10" s="112" t="s">
        <v>169</v>
      </c>
    </row>
    <row r="11" spans="1:9" s="57" customFormat="1" ht="28.5" x14ac:dyDescent="0.2">
      <c r="A11" s="215">
        <f t="shared" si="0"/>
        <v>45695</v>
      </c>
      <c r="B11" s="55">
        <f t="shared" si="1"/>
        <v>5</v>
      </c>
      <c r="C11" s="112" t="s">
        <v>1646</v>
      </c>
      <c r="D11" s="125" t="s">
        <v>78</v>
      </c>
      <c r="E11" s="134"/>
      <c r="F11" s="176" t="s">
        <v>17</v>
      </c>
      <c r="G11" s="112" t="s">
        <v>169</v>
      </c>
    </row>
    <row r="12" spans="1:9" s="57" customFormat="1" ht="42.75" x14ac:dyDescent="0.2">
      <c r="A12" s="215">
        <f t="shared" si="0"/>
        <v>45695</v>
      </c>
      <c r="B12" s="55">
        <f t="shared" si="1"/>
        <v>6</v>
      </c>
      <c r="C12" s="141" t="s">
        <v>1674</v>
      </c>
      <c r="D12" s="125" t="s">
        <v>76</v>
      </c>
      <c r="E12" s="134"/>
      <c r="F12" s="176"/>
      <c r="G12" s="112"/>
    </row>
    <row r="13" spans="1:9" s="57" customFormat="1" ht="28.5" x14ac:dyDescent="0.2">
      <c r="A13" s="215">
        <f t="shared" si="0"/>
        <v>45695</v>
      </c>
      <c r="B13" s="55">
        <f t="shared" si="1"/>
        <v>7</v>
      </c>
      <c r="C13" s="112" t="s">
        <v>1647</v>
      </c>
      <c r="D13" s="125" t="s">
        <v>78</v>
      </c>
      <c r="E13" s="134"/>
      <c r="F13" s="176" t="s">
        <v>17</v>
      </c>
      <c r="G13" s="112" t="s">
        <v>169</v>
      </c>
    </row>
    <row r="14" spans="1:9" s="57" customFormat="1" ht="71.25" x14ac:dyDescent="0.2">
      <c r="A14" s="215">
        <f t="shared" si="0"/>
        <v>45695</v>
      </c>
      <c r="B14" s="55">
        <f t="shared" si="1"/>
        <v>8</v>
      </c>
      <c r="C14" s="112" t="s">
        <v>1648</v>
      </c>
      <c r="D14" s="125" t="s">
        <v>78</v>
      </c>
      <c r="E14" s="134"/>
      <c r="F14" s="176" t="s">
        <v>17</v>
      </c>
      <c r="G14" s="112" t="s">
        <v>169</v>
      </c>
    </row>
    <row r="15" spans="1:9" s="57" customFormat="1" ht="25.5" x14ac:dyDescent="0.2">
      <c r="A15" s="215">
        <f t="shared" si="0"/>
        <v>45695</v>
      </c>
      <c r="B15" s="55">
        <f t="shared" si="1"/>
        <v>9</v>
      </c>
      <c r="C15" s="135" t="s">
        <v>1649</v>
      </c>
      <c r="D15" s="125" t="s">
        <v>71</v>
      </c>
      <c r="E15" s="134"/>
      <c r="F15" s="176" t="s">
        <v>17</v>
      </c>
      <c r="G15" s="112" t="s">
        <v>169</v>
      </c>
    </row>
    <row r="16" spans="1:9" s="57" customFormat="1" ht="28.5" x14ac:dyDescent="0.2">
      <c r="A16" s="215">
        <f t="shared" si="0"/>
        <v>45695</v>
      </c>
      <c r="B16" s="55">
        <f t="shared" si="1"/>
        <v>10</v>
      </c>
      <c r="C16" s="112" t="s">
        <v>1650</v>
      </c>
      <c r="D16" s="125" t="s">
        <v>71</v>
      </c>
      <c r="E16" s="134"/>
      <c r="F16" s="176" t="s">
        <v>17</v>
      </c>
      <c r="G16" s="112" t="s">
        <v>169</v>
      </c>
      <c r="I16" s="90"/>
    </row>
    <row r="17" spans="1:10" s="57" customFormat="1" x14ac:dyDescent="0.2">
      <c r="A17" s="215">
        <f t="shared" si="0"/>
        <v>45695</v>
      </c>
      <c r="B17" s="55">
        <f t="shared" si="1"/>
        <v>11</v>
      </c>
      <c r="C17" s="112" t="s">
        <v>1651</v>
      </c>
      <c r="D17" s="125" t="s">
        <v>108</v>
      </c>
      <c r="E17" s="134"/>
      <c r="F17" s="176" t="s">
        <v>17</v>
      </c>
      <c r="G17" s="112" t="s">
        <v>169</v>
      </c>
      <c r="I17" s="90"/>
    </row>
    <row r="18" spans="1:10" s="57" customFormat="1" ht="42.75" x14ac:dyDescent="0.2">
      <c r="A18" s="215">
        <f t="shared" si="0"/>
        <v>45695</v>
      </c>
      <c r="B18" s="55">
        <f t="shared" si="1"/>
        <v>12</v>
      </c>
      <c r="C18" s="112" t="s">
        <v>1652</v>
      </c>
      <c r="D18" s="125" t="s">
        <v>78</v>
      </c>
      <c r="E18" s="134"/>
      <c r="F18" s="176" t="s">
        <v>17</v>
      </c>
      <c r="G18" s="112" t="s">
        <v>169</v>
      </c>
      <c r="I18" s="90"/>
    </row>
    <row r="19" spans="1:10" s="57" customFormat="1" ht="28.5" x14ac:dyDescent="0.2">
      <c r="A19" s="215">
        <f t="shared" si="0"/>
        <v>45695</v>
      </c>
      <c r="B19" s="55">
        <f t="shared" si="1"/>
        <v>13</v>
      </c>
      <c r="C19" s="112" t="s">
        <v>1653</v>
      </c>
      <c r="D19" s="125" t="s">
        <v>76</v>
      </c>
      <c r="E19" s="134"/>
      <c r="F19" s="176" t="s">
        <v>17</v>
      </c>
      <c r="G19" s="112" t="s">
        <v>169</v>
      </c>
      <c r="I19" s="90"/>
    </row>
    <row r="20" spans="1:10" s="57" customFormat="1" ht="42.75" x14ac:dyDescent="0.2">
      <c r="A20" s="215">
        <f t="shared" si="0"/>
        <v>45695</v>
      </c>
      <c r="B20" s="55">
        <f t="shared" si="1"/>
        <v>14</v>
      </c>
      <c r="C20" s="112" t="s">
        <v>1654</v>
      </c>
      <c r="D20" s="125" t="s">
        <v>108</v>
      </c>
      <c r="E20" s="134"/>
      <c r="F20" s="176" t="s">
        <v>17</v>
      </c>
      <c r="G20" s="112" t="s">
        <v>169</v>
      </c>
      <c r="I20" s="115"/>
    </row>
    <row r="21" spans="1:10" s="57" customFormat="1" ht="42.75" x14ac:dyDescent="0.2">
      <c r="A21" s="215">
        <f t="shared" si="0"/>
        <v>45695</v>
      </c>
      <c r="B21" s="55">
        <f t="shared" si="1"/>
        <v>15</v>
      </c>
      <c r="C21" s="112" t="s">
        <v>1655</v>
      </c>
      <c r="D21" s="125" t="s">
        <v>76</v>
      </c>
      <c r="E21" s="134"/>
      <c r="F21" s="176"/>
      <c r="G21" s="112"/>
      <c r="I21" s="90"/>
    </row>
    <row r="22" spans="1:10" s="57" customFormat="1" x14ac:dyDescent="0.2">
      <c r="A22" s="215">
        <f t="shared" si="0"/>
        <v>45695</v>
      </c>
      <c r="B22" s="55">
        <f t="shared" si="1"/>
        <v>16</v>
      </c>
      <c r="C22" s="112" t="s">
        <v>1657</v>
      </c>
      <c r="D22" s="125" t="s">
        <v>71</v>
      </c>
      <c r="E22" s="134"/>
      <c r="F22" s="176" t="s">
        <v>17</v>
      </c>
      <c r="G22" s="112" t="s">
        <v>1659</v>
      </c>
      <c r="I22" s="90"/>
    </row>
    <row r="23" spans="1:10" s="57" customFormat="1" ht="85.5" x14ac:dyDescent="0.2">
      <c r="A23" s="215">
        <f t="shared" si="0"/>
        <v>45695</v>
      </c>
      <c r="B23" s="55">
        <f t="shared" si="1"/>
        <v>17</v>
      </c>
      <c r="C23" s="141" t="s">
        <v>1658</v>
      </c>
      <c r="D23" s="125" t="s">
        <v>71</v>
      </c>
      <c r="E23" s="134"/>
      <c r="F23" s="176" t="s">
        <v>17</v>
      </c>
      <c r="G23" s="112" t="s">
        <v>1659</v>
      </c>
      <c r="I23" s="90"/>
    </row>
    <row r="24" spans="1:10" s="57" customFormat="1" ht="28.5" x14ac:dyDescent="0.2">
      <c r="A24" s="215">
        <f t="shared" si="0"/>
        <v>45695</v>
      </c>
      <c r="B24" s="55">
        <f t="shared" si="1"/>
        <v>18</v>
      </c>
      <c r="C24" s="112" t="s">
        <v>1660</v>
      </c>
      <c r="D24" s="125" t="s">
        <v>71</v>
      </c>
      <c r="E24" s="134"/>
      <c r="F24" s="176" t="s">
        <v>17</v>
      </c>
      <c r="G24" s="112" t="s">
        <v>1659</v>
      </c>
      <c r="I24" s="90"/>
    </row>
    <row r="25" spans="1:10" s="57" customFormat="1" ht="42.75" x14ac:dyDescent="0.2">
      <c r="A25" s="215">
        <f t="shared" si="0"/>
        <v>45695</v>
      </c>
      <c r="B25" s="55">
        <f t="shared" si="1"/>
        <v>19</v>
      </c>
      <c r="C25" s="89" t="s">
        <v>1661</v>
      </c>
      <c r="D25" s="125" t="s">
        <v>76</v>
      </c>
      <c r="E25" s="154"/>
      <c r="F25" s="176" t="s">
        <v>17</v>
      </c>
      <c r="G25" s="112" t="s">
        <v>1659</v>
      </c>
      <c r="I25" s="90"/>
    </row>
    <row r="26" spans="1:10" s="57" customFormat="1" ht="57" x14ac:dyDescent="0.2">
      <c r="A26" s="215">
        <f t="shared" si="0"/>
        <v>45695</v>
      </c>
      <c r="B26" s="55">
        <f t="shared" si="1"/>
        <v>20</v>
      </c>
      <c r="C26" s="112" t="s">
        <v>1662</v>
      </c>
      <c r="D26" s="125" t="s">
        <v>71</v>
      </c>
      <c r="E26" s="134"/>
      <c r="F26" s="176" t="s">
        <v>17</v>
      </c>
      <c r="G26" s="112" t="s">
        <v>1659</v>
      </c>
      <c r="I26" s="90"/>
    </row>
    <row r="27" spans="1:10" s="57" customFormat="1" ht="28.5" x14ac:dyDescent="0.2">
      <c r="A27" s="215">
        <f t="shared" si="0"/>
        <v>45695</v>
      </c>
      <c r="B27" s="55">
        <f t="shared" si="1"/>
        <v>21</v>
      </c>
      <c r="C27" s="112" t="s">
        <v>1663</v>
      </c>
      <c r="D27" s="125" t="s">
        <v>71</v>
      </c>
      <c r="E27" s="134"/>
      <c r="F27" s="176" t="s">
        <v>17</v>
      </c>
      <c r="G27" s="112" t="s">
        <v>1659</v>
      </c>
      <c r="I27" s="90"/>
    </row>
    <row r="28" spans="1:10" s="57" customFormat="1" ht="28.5" x14ac:dyDescent="0.2">
      <c r="A28" s="215">
        <f t="shared" si="0"/>
        <v>45695</v>
      </c>
      <c r="B28" s="55">
        <f t="shared" si="1"/>
        <v>22</v>
      </c>
      <c r="C28" s="112" t="s">
        <v>1671</v>
      </c>
      <c r="D28" s="125" t="s">
        <v>108</v>
      </c>
      <c r="E28" s="137"/>
      <c r="F28" s="176" t="s">
        <v>17</v>
      </c>
      <c r="G28" s="112" t="s">
        <v>1659</v>
      </c>
      <c r="I28" s="90"/>
    </row>
    <row r="29" spans="1:10" s="57" customFormat="1" ht="28.5" x14ac:dyDescent="0.2">
      <c r="A29" s="215">
        <f t="shared" si="0"/>
        <v>45695</v>
      </c>
      <c r="B29" s="55">
        <f t="shared" si="1"/>
        <v>23</v>
      </c>
      <c r="C29" s="112" t="s">
        <v>1670</v>
      </c>
      <c r="D29" s="153" t="s">
        <v>71</v>
      </c>
      <c r="E29" s="137"/>
      <c r="F29" s="176" t="s">
        <v>17</v>
      </c>
      <c r="G29" s="112" t="s">
        <v>1659</v>
      </c>
      <c r="I29" s="90"/>
    </row>
    <row r="30" spans="1:10" s="57" customFormat="1" ht="42.75" x14ac:dyDescent="0.2">
      <c r="A30" s="215">
        <f t="shared" si="0"/>
        <v>45695</v>
      </c>
      <c r="B30" s="55">
        <f t="shared" si="1"/>
        <v>24</v>
      </c>
      <c r="C30" s="112" t="s">
        <v>1672</v>
      </c>
      <c r="D30" s="153" t="s">
        <v>108</v>
      </c>
      <c r="E30" s="162"/>
      <c r="F30" s="176" t="s">
        <v>17</v>
      </c>
      <c r="G30" s="112" t="s">
        <v>1659</v>
      </c>
      <c r="I30" s="90"/>
    </row>
    <row r="31" spans="1:10" s="57" customFormat="1" ht="28.5" x14ac:dyDescent="0.2">
      <c r="A31" s="215">
        <f t="shared" si="0"/>
        <v>45695</v>
      </c>
      <c r="B31" s="55">
        <f t="shared" si="1"/>
        <v>25</v>
      </c>
      <c r="C31" s="112" t="s">
        <v>1673</v>
      </c>
      <c r="D31" s="153" t="s">
        <v>76</v>
      </c>
      <c r="E31" s="162"/>
      <c r="F31" s="176"/>
      <c r="G31" s="112"/>
      <c r="I31" s="90"/>
      <c r="J31" s="57" t="s">
        <v>457</v>
      </c>
    </row>
    <row r="32" spans="1:10" s="57" customFormat="1" ht="28.5" x14ac:dyDescent="0.2">
      <c r="A32" s="215">
        <f t="shared" si="0"/>
        <v>45695</v>
      </c>
      <c r="B32" s="55">
        <f t="shared" si="1"/>
        <v>26</v>
      </c>
      <c r="C32" s="112" t="s">
        <v>1675</v>
      </c>
      <c r="D32" s="153" t="s">
        <v>108</v>
      </c>
      <c r="E32" s="162"/>
      <c r="F32" s="176" t="s">
        <v>17</v>
      </c>
      <c r="G32" s="112" t="s">
        <v>1659</v>
      </c>
      <c r="I32" s="90"/>
    </row>
    <row r="33" spans="1:9" s="57" customFormat="1" ht="85.5" x14ac:dyDescent="0.2">
      <c r="A33" s="215">
        <f t="shared" si="0"/>
        <v>45695</v>
      </c>
      <c r="B33" s="55">
        <f t="shared" si="1"/>
        <v>27</v>
      </c>
      <c r="C33" s="112" t="s">
        <v>1676</v>
      </c>
      <c r="D33" s="153" t="s">
        <v>78</v>
      </c>
      <c r="E33" s="162"/>
      <c r="F33" s="176" t="s">
        <v>17</v>
      </c>
      <c r="G33" s="112" t="s">
        <v>1659</v>
      </c>
      <c r="I33" s="90"/>
    </row>
    <row r="34" spans="1:9" s="57" customFormat="1" ht="28.5" x14ac:dyDescent="0.2">
      <c r="A34" s="215">
        <f t="shared" si="0"/>
        <v>45695</v>
      </c>
      <c r="B34" s="55">
        <f t="shared" si="1"/>
        <v>28</v>
      </c>
      <c r="C34" s="112" t="s">
        <v>1677</v>
      </c>
      <c r="D34" s="153" t="s">
        <v>108</v>
      </c>
      <c r="E34" s="162"/>
      <c r="F34" s="176" t="s">
        <v>17</v>
      </c>
      <c r="G34" s="112" t="s">
        <v>1659</v>
      </c>
      <c r="I34" s="90"/>
    </row>
    <row r="35" spans="1:9" s="57" customFormat="1" ht="28.5" x14ac:dyDescent="0.2">
      <c r="A35" s="215">
        <f t="shared" si="0"/>
        <v>45695</v>
      </c>
      <c r="B35" s="55">
        <f t="shared" si="1"/>
        <v>29</v>
      </c>
      <c r="C35" s="112" t="s">
        <v>1678</v>
      </c>
      <c r="D35" s="153" t="s">
        <v>71</v>
      </c>
      <c r="E35" s="162"/>
      <c r="F35" s="176" t="s">
        <v>17</v>
      </c>
      <c r="G35" s="112" t="s">
        <v>1659</v>
      </c>
      <c r="I35" s="90"/>
    </row>
    <row r="36" spans="1:9" s="57" customFormat="1" ht="42.75" x14ac:dyDescent="0.2">
      <c r="A36" s="215">
        <f t="shared" si="0"/>
        <v>45695</v>
      </c>
      <c r="B36" s="55">
        <f t="shared" si="1"/>
        <v>30</v>
      </c>
      <c r="C36" s="112" t="s">
        <v>1679</v>
      </c>
      <c r="D36" s="161" t="s">
        <v>108</v>
      </c>
      <c r="E36" s="162"/>
      <c r="F36" s="176" t="s">
        <v>17</v>
      </c>
      <c r="G36" s="112" t="s">
        <v>1659</v>
      </c>
      <c r="I36" s="90"/>
    </row>
    <row r="37" spans="1:9" s="57" customFormat="1" ht="42.75" x14ac:dyDescent="0.2">
      <c r="A37" s="215">
        <f t="shared" si="0"/>
        <v>45695</v>
      </c>
      <c r="B37" s="55">
        <f t="shared" si="1"/>
        <v>31</v>
      </c>
      <c r="C37" s="112" t="s">
        <v>1680</v>
      </c>
      <c r="D37" s="161" t="s">
        <v>76</v>
      </c>
      <c r="E37" s="162"/>
      <c r="F37" s="176" t="s">
        <v>17</v>
      </c>
      <c r="G37" s="112" t="s">
        <v>1659</v>
      </c>
      <c r="I37" s="90"/>
    </row>
    <row r="38" spans="1:9" s="57" customFormat="1" ht="28.5" x14ac:dyDescent="0.2">
      <c r="A38" s="215">
        <f t="shared" si="0"/>
        <v>45695</v>
      </c>
      <c r="B38" s="55">
        <f t="shared" si="1"/>
        <v>32</v>
      </c>
      <c r="C38" s="112" t="s">
        <v>1681</v>
      </c>
      <c r="D38" s="161" t="s">
        <v>78</v>
      </c>
      <c r="E38" s="137"/>
      <c r="F38" s="176" t="s">
        <v>17</v>
      </c>
      <c r="G38" s="112" t="s">
        <v>1659</v>
      </c>
      <c r="I38" s="90"/>
    </row>
    <row r="39" spans="1:9" s="57" customFormat="1" ht="42.75" x14ac:dyDescent="0.2">
      <c r="A39" s="215">
        <f t="shared" si="0"/>
        <v>45695</v>
      </c>
      <c r="B39" s="55">
        <f t="shared" si="1"/>
        <v>33</v>
      </c>
      <c r="C39" s="112" t="s">
        <v>1682</v>
      </c>
      <c r="D39" s="153" t="s">
        <v>78</v>
      </c>
      <c r="E39" s="137"/>
      <c r="F39" s="176" t="s">
        <v>17</v>
      </c>
      <c r="G39" s="112" t="s">
        <v>1659</v>
      </c>
      <c r="I39" s="90"/>
    </row>
    <row r="40" spans="1:9" s="57" customFormat="1" ht="42.75" x14ac:dyDescent="0.2">
      <c r="A40" s="215">
        <f t="shared" si="0"/>
        <v>45695</v>
      </c>
      <c r="B40" s="55">
        <f t="shared" si="1"/>
        <v>34</v>
      </c>
      <c r="C40" s="177" t="s">
        <v>1684</v>
      </c>
      <c r="D40" s="178" t="s">
        <v>71</v>
      </c>
      <c r="E40" s="179"/>
      <c r="F40" s="176" t="s">
        <v>17</v>
      </c>
      <c r="G40" s="112" t="s">
        <v>1659</v>
      </c>
      <c r="I40" s="90"/>
    </row>
    <row r="41" spans="1:9" x14ac:dyDescent="0.2">
      <c r="A41" s="615" t="s">
        <v>7</v>
      </c>
      <c r="B41" s="615"/>
      <c r="C41" s="615"/>
      <c r="D41" s="615"/>
      <c r="E41" s="615"/>
      <c r="F41" s="615"/>
      <c r="G41" s="615"/>
    </row>
    <row r="43" spans="1:9" x14ac:dyDescent="0.2">
      <c r="A43" s="637" t="s">
        <v>365</v>
      </c>
      <c r="B43" s="637"/>
      <c r="C43" s="637"/>
      <c r="D43" s="637"/>
      <c r="E43" s="637"/>
      <c r="F43" s="637"/>
      <c r="G43" s="637"/>
    </row>
    <row r="44" spans="1:9" x14ac:dyDescent="0.2">
      <c r="I44" s="160"/>
    </row>
    <row r="45" spans="1:9" x14ac:dyDescent="0.2">
      <c r="D45" s="626"/>
      <c r="E45" s="626"/>
      <c r="F45" s="626"/>
      <c r="H45" s="627"/>
      <c r="I45" s="627"/>
    </row>
    <row r="46" spans="1:9" x14ac:dyDescent="0.2">
      <c r="A46" s="214" t="s">
        <v>10</v>
      </c>
      <c r="B46" s="6"/>
      <c r="D46" s="622" t="s">
        <v>12</v>
      </c>
      <c r="E46" s="622"/>
      <c r="F46" s="622"/>
      <c r="G46" s="6" t="s">
        <v>14</v>
      </c>
    </row>
    <row r="47" spans="1:9" x14ac:dyDescent="0.2">
      <c r="A47" s="216" t="s">
        <v>11</v>
      </c>
      <c r="D47" s="638" t="s">
        <v>11</v>
      </c>
      <c r="E47" s="638"/>
      <c r="F47" s="638"/>
      <c r="G47" s="1" t="s">
        <v>15</v>
      </c>
    </row>
    <row r="49" spans="9:10" x14ac:dyDescent="0.2">
      <c r="I49" s="160"/>
    </row>
    <row r="50" spans="9:10" x14ac:dyDescent="0.2">
      <c r="I50" s="627"/>
      <c r="J50" s="627"/>
    </row>
    <row r="51" spans="9:10" x14ac:dyDescent="0.2">
      <c r="J51" s="6"/>
    </row>
  </sheetData>
  <mergeCells count="15">
    <mergeCell ref="A1:G1"/>
    <mergeCell ref="A2:G2"/>
    <mergeCell ref="A3:G3"/>
    <mergeCell ref="B4:G4"/>
    <mergeCell ref="A5:B6"/>
    <mergeCell ref="C5:E5"/>
    <mergeCell ref="F5:F6"/>
    <mergeCell ref="G5:G6"/>
    <mergeCell ref="I50:J50"/>
    <mergeCell ref="A41:G41"/>
    <mergeCell ref="A43:G43"/>
    <mergeCell ref="D45:F45"/>
    <mergeCell ref="H45:I45"/>
    <mergeCell ref="D46:F46"/>
    <mergeCell ref="D47:F47"/>
  </mergeCells>
  <conditionalFormatting sqref="D7:D10">
    <cfRule type="cellIs" dxfId="22398" priority="305" operator="equal">
      <formula>"CATNES"</formula>
    </cfRule>
    <cfRule type="cellIs" dxfId="22397" priority="306" operator="equal">
      <formula>"FINANCE"</formula>
    </cfRule>
    <cfRule type="cellIs" dxfId="22396" priority="307" operator="equal">
      <formula>"ADMIN"</formula>
    </cfRule>
    <cfRule type="cellIs" dxfId="22395" priority="308" operator="equal">
      <formula>"ENG'G"</formula>
    </cfRule>
    <cfRule type="cellIs" dxfId="22394" priority="309" operator="equal">
      <formula>"BAC"</formula>
    </cfRule>
    <cfRule type="cellIs" dxfId="22393" priority="310" operator="equal">
      <formula>"BAC"</formula>
    </cfRule>
    <cfRule type="cellIs" dxfId="22392" priority="311" operator="equal">
      <formula>"OMS"</formula>
    </cfRule>
    <cfRule type="cellIs" dxfId="22391" priority="312" operator="equal">
      <formula>"BAC"</formula>
    </cfRule>
    <cfRule type="cellIs" dxfId="22390" priority="313" operator="equal">
      <formula>"OMS"</formula>
    </cfRule>
    <cfRule type="cellIs" dxfId="22389" priority="314" operator="equal">
      <formula>"BAC"</formula>
    </cfRule>
    <cfRule type="cellIs" dxfId="22388" priority="315" operator="equal">
      <formula>"OMS"</formula>
    </cfRule>
  </conditionalFormatting>
  <conditionalFormatting sqref="F7:F9">
    <cfRule type="cellIs" dxfId="22387" priority="300" operator="equal">
      <formula>"MME"</formula>
    </cfRule>
    <cfRule type="cellIs" dxfId="22386" priority="301" operator="equal">
      <formula>"VMM"</formula>
    </cfRule>
    <cfRule type="cellIs" dxfId="22385" priority="302" operator="equal">
      <formula>"VEP"</formula>
    </cfRule>
    <cfRule type="cellIs" dxfId="22384" priority="303" operator="equal">
      <formula>"LFCP"</formula>
    </cfRule>
    <cfRule type="cellIs" dxfId="22383" priority="304" operator="equal">
      <formula>"BPB"</formula>
    </cfRule>
  </conditionalFormatting>
  <conditionalFormatting sqref="D11">
    <cfRule type="cellIs" dxfId="22382" priority="289" operator="equal">
      <formula>"CATNES"</formula>
    </cfRule>
    <cfRule type="cellIs" dxfId="22381" priority="290" operator="equal">
      <formula>"FINANCE"</formula>
    </cfRule>
    <cfRule type="cellIs" dxfId="22380" priority="291" operator="equal">
      <formula>"ADMIN"</formula>
    </cfRule>
    <cfRule type="cellIs" dxfId="22379" priority="292" operator="equal">
      <formula>"ENG'G"</formula>
    </cfRule>
    <cfRule type="cellIs" dxfId="22378" priority="293" operator="equal">
      <formula>"BAC"</formula>
    </cfRule>
    <cfRule type="cellIs" dxfId="22377" priority="294" operator="equal">
      <formula>"BAC"</formula>
    </cfRule>
    <cfRule type="cellIs" dxfId="22376" priority="295" operator="equal">
      <formula>"OMS"</formula>
    </cfRule>
    <cfRule type="cellIs" dxfId="22375" priority="296" operator="equal">
      <formula>"BAC"</formula>
    </cfRule>
    <cfRule type="cellIs" dxfId="22374" priority="297" operator="equal">
      <formula>"OMS"</formula>
    </cfRule>
    <cfRule type="cellIs" dxfId="22373" priority="298" operator="equal">
      <formula>"BAC"</formula>
    </cfRule>
    <cfRule type="cellIs" dxfId="22372" priority="299" operator="equal">
      <formula>"OMS"</formula>
    </cfRule>
  </conditionalFormatting>
  <conditionalFormatting sqref="D26">
    <cfRule type="cellIs" dxfId="22371" priority="278" operator="equal">
      <formula>"CATNES"</formula>
    </cfRule>
    <cfRule type="cellIs" dxfId="22370" priority="279" operator="equal">
      <formula>"FINANCE"</formula>
    </cfRule>
    <cfRule type="cellIs" dxfId="22369" priority="280" operator="equal">
      <formula>"ADMIN"</formula>
    </cfRule>
    <cfRule type="cellIs" dxfId="22368" priority="281" operator="equal">
      <formula>"ENG'G"</formula>
    </cfRule>
    <cfRule type="cellIs" dxfId="22367" priority="282" operator="equal">
      <formula>"BAC"</formula>
    </cfRule>
    <cfRule type="cellIs" dxfId="22366" priority="283" operator="equal">
      <formula>"BAC"</formula>
    </cfRule>
    <cfRule type="cellIs" dxfId="22365" priority="284" operator="equal">
      <formula>"OMS"</formula>
    </cfRule>
    <cfRule type="cellIs" dxfId="22364" priority="285" operator="equal">
      <formula>"BAC"</formula>
    </cfRule>
    <cfRule type="cellIs" dxfId="22363" priority="286" operator="equal">
      <formula>"OMS"</formula>
    </cfRule>
    <cfRule type="cellIs" dxfId="22362" priority="287" operator="equal">
      <formula>"BAC"</formula>
    </cfRule>
    <cfRule type="cellIs" dxfId="22361" priority="288" operator="equal">
      <formula>"OMS"</formula>
    </cfRule>
  </conditionalFormatting>
  <conditionalFormatting sqref="D27">
    <cfRule type="cellIs" dxfId="22360" priority="262" operator="equal">
      <formula>"CATNES"</formula>
    </cfRule>
    <cfRule type="cellIs" dxfId="22359" priority="263" operator="equal">
      <formula>"FINANCE"</formula>
    </cfRule>
    <cfRule type="cellIs" dxfId="22358" priority="264" operator="equal">
      <formula>"ADMIN"</formula>
    </cfRule>
    <cfRule type="cellIs" dxfId="22357" priority="265" operator="equal">
      <formula>"ENG'G"</formula>
    </cfRule>
    <cfRule type="cellIs" dxfId="22356" priority="266" operator="equal">
      <formula>"BAC"</formula>
    </cfRule>
    <cfRule type="cellIs" dxfId="22355" priority="267" operator="equal">
      <formula>"BAC"</formula>
    </cfRule>
    <cfRule type="cellIs" dxfId="22354" priority="268" operator="equal">
      <formula>"OMS"</formula>
    </cfRule>
    <cfRule type="cellIs" dxfId="22353" priority="269" operator="equal">
      <formula>"BAC"</formula>
    </cfRule>
    <cfRule type="cellIs" dxfId="22352" priority="270" operator="equal">
      <formula>"OMS"</formula>
    </cfRule>
    <cfRule type="cellIs" dxfId="22351" priority="271" operator="equal">
      <formula>"BAC"</formula>
    </cfRule>
    <cfRule type="cellIs" dxfId="22350" priority="272" operator="equal">
      <formula>"OMS"</formula>
    </cfRule>
  </conditionalFormatting>
  <conditionalFormatting sqref="F21">
    <cfRule type="cellIs" dxfId="22349" priority="257" operator="equal">
      <formula>"MME"</formula>
    </cfRule>
    <cfRule type="cellIs" dxfId="22348" priority="258" operator="equal">
      <formula>"VMM"</formula>
    </cfRule>
    <cfRule type="cellIs" dxfId="22347" priority="259" operator="equal">
      <formula>"VEP"</formula>
    </cfRule>
    <cfRule type="cellIs" dxfId="22346" priority="260" operator="equal">
      <formula>"LFCP"</formula>
    </cfRule>
    <cfRule type="cellIs" dxfId="22345" priority="261" operator="equal">
      <formula>"BPB"</formula>
    </cfRule>
  </conditionalFormatting>
  <conditionalFormatting sqref="F10">
    <cfRule type="cellIs" dxfId="22344" priority="236" operator="equal">
      <formula>"MME"</formula>
    </cfRule>
    <cfRule type="cellIs" dxfId="22343" priority="237" operator="equal">
      <formula>"VMM"</formula>
    </cfRule>
    <cfRule type="cellIs" dxfId="22342" priority="238" operator="equal">
      <formula>"VEP"</formula>
    </cfRule>
    <cfRule type="cellIs" dxfId="22341" priority="239" operator="equal">
      <formula>"LFCP"</formula>
    </cfRule>
    <cfRule type="cellIs" dxfId="22340" priority="240" operator="equal">
      <formula>"BPB"</formula>
    </cfRule>
  </conditionalFormatting>
  <conditionalFormatting sqref="F11">
    <cfRule type="cellIs" dxfId="22339" priority="231" operator="equal">
      <formula>"MME"</formula>
    </cfRule>
    <cfRule type="cellIs" dxfId="22338" priority="232" operator="equal">
      <formula>"VMM"</formula>
    </cfRule>
    <cfRule type="cellIs" dxfId="22337" priority="233" operator="equal">
      <formula>"VEP"</formula>
    </cfRule>
    <cfRule type="cellIs" dxfId="22336" priority="234" operator="equal">
      <formula>"LFCP"</formula>
    </cfRule>
    <cfRule type="cellIs" dxfId="22335" priority="235" operator="equal">
      <formula>"BPB"</formula>
    </cfRule>
  </conditionalFormatting>
  <conditionalFormatting sqref="D29 D36">
    <cfRule type="cellIs" dxfId="22334" priority="241" operator="equal">
      <formula>"CATNES"</formula>
    </cfRule>
    <cfRule type="cellIs" dxfId="22333" priority="242" operator="equal">
      <formula>"FINANCE"</formula>
    </cfRule>
    <cfRule type="cellIs" dxfId="22332" priority="243" operator="equal">
      <formula>"ADMIN"</formula>
    </cfRule>
    <cfRule type="cellIs" dxfId="22331" priority="244" operator="equal">
      <formula>"ENG'G"</formula>
    </cfRule>
    <cfRule type="cellIs" dxfId="22330" priority="245" operator="equal">
      <formula>"BAC"</formula>
    </cfRule>
    <cfRule type="cellIs" dxfId="22329" priority="246" operator="equal">
      <formula>"BAC"</formula>
    </cfRule>
    <cfRule type="cellIs" dxfId="22328" priority="247" operator="equal">
      <formula>"OMS"</formula>
    </cfRule>
    <cfRule type="cellIs" dxfId="22327" priority="248" operator="equal">
      <formula>"BAC"</formula>
    </cfRule>
    <cfRule type="cellIs" dxfId="22326" priority="249" operator="equal">
      <formula>"OMS"</formula>
    </cfRule>
    <cfRule type="cellIs" dxfId="22325" priority="250" operator="equal">
      <formula>"BAC"</formula>
    </cfRule>
    <cfRule type="cellIs" dxfId="22324" priority="251" operator="equal">
      <formula>"OMS"</formula>
    </cfRule>
  </conditionalFormatting>
  <conditionalFormatting sqref="F12:F15">
    <cfRule type="cellIs" dxfId="22323" priority="226" operator="equal">
      <formula>"MME"</formula>
    </cfRule>
    <cfRule type="cellIs" dxfId="22322" priority="227" operator="equal">
      <formula>"VMM"</formula>
    </cfRule>
    <cfRule type="cellIs" dxfId="22321" priority="228" operator="equal">
      <formula>"VEP"</formula>
    </cfRule>
    <cfRule type="cellIs" dxfId="22320" priority="229" operator="equal">
      <formula>"LFCP"</formula>
    </cfRule>
    <cfRule type="cellIs" dxfId="22319" priority="230" operator="equal">
      <formula>"BPB"</formula>
    </cfRule>
  </conditionalFormatting>
  <conditionalFormatting sqref="F13">
    <cfRule type="cellIs" dxfId="22318" priority="221" operator="equal">
      <formula>"MME"</formula>
    </cfRule>
    <cfRule type="cellIs" dxfId="22317" priority="222" operator="equal">
      <formula>"VMM"</formula>
    </cfRule>
    <cfRule type="cellIs" dxfId="22316" priority="223" operator="equal">
      <formula>"VEP"</formula>
    </cfRule>
    <cfRule type="cellIs" dxfId="22315" priority="224" operator="equal">
      <formula>"LFCP"</formula>
    </cfRule>
    <cfRule type="cellIs" dxfId="22314" priority="225" operator="equal">
      <formula>"BPB"</formula>
    </cfRule>
  </conditionalFormatting>
  <conditionalFormatting sqref="F12:F15">
    <cfRule type="cellIs" dxfId="22313" priority="216" operator="equal">
      <formula>"MME"</formula>
    </cfRule>
    <cfRule type="cellIs" dxfId="22312" priority="217" operator="equal">
      <formula>"VMM"</formula>
    </cfRule>
    <cfRule type="cellIs" dxfId="22311" priority="218" operator="equal">
      <formula>"VEP"</formula>
    </cfRule>
    <cfRule type="cellIs" dxfId="22310" priority="219" operator="equal">
      <formula>"LFCP"</formula>
    </cfRule>
    <cfRule type="cellIs" dxfId="22309" priority="220" operator="equal">
      <formula>"BPB"</formula>
    </cfRule>
  </conditionalFormatting>
  <conditionalFormatting sqref="F24:F25">
    <cfRule type="cellIs" dxfId="22308" priority="121" operator="equal">
      <formula>"MME"</formula>
    </cfRule>
    <cfRule type="cellIs" dxfId="22307" priority="122" operator="equal">
      <formula>"VMM"</formula>
    </cfRule>
    <cfRule type="cellIs" dxfId="22306" priority="123" operator="equal">
      <formula>"VEP"</formula>
    </cfRule>
    <cfRule type="cellIs" dxfId="22305" priority="124" operator="equal">
      <formula>"LFCP"</formula>
    </cfRule>
    <cfRule type="cellIs" dxfId="22304" priority="125" operator="equal">
      <formula>"BPB"</formula>
    </cfRule>
  </conditionalFormatting>
  <conditionalFormatting sqref="D28">
    <cfRule type="cellIs" dxfId="22303" priority="185" operator="equal">
      <formula>"CATNES"</formula>
    </cfRule>
    <cfRule type="cellIs" dxfId="22302" priority="186" operator="equal">
      <formula>"FINANCE"</formula>
    </cfRule>
    <cfRule type="cellIs" dxfId="22301" priority="187" operator="equal">
      <formula>"ADMIN"</formula>
    </cfRule>
    <cfRule type="cellIs" dxfId="22300" priority="188" operator="equal">
      <formula>"ENG'G"</formula>
    </cfRule>
    <cfRule type="cellIs" dxfId="22299" priority="189" operator="equal">
      <formula>"BAC"</formula>
    </cfRule>
    <cfRule type="cellIs" dxfId="22298" priority="190" operator="equal">
      <formula>"BAC"</formula>
    </cfRule>
    <cfRule type="cellIs" dxfId="22297" priority="191" operator="equal">
      <formula>"OMS"</formula>
    </cfRule>
    <cfRule type="cellIs" dxfId="22296" priority="192" operator="equal">
      <formula>"BAC"</formula>
    </cfRule>
    <cfRule type="cellIs" dxfId="22295" priority="193" operator="equal">
      <formula>"OMS"</formula>
    </cfRule>
    <cfRule type="cellIs" dxfId="22294" priority="194" operator="equal">
      <formula>"BAC"</formula>
    </cfRule>
    <cfRule type="cellIs" dxfId="22293" priority="195" operator="equal">
      <formula>"OMS"</formula>
    </cfRule>
  </conditionalFormatting>
  <conditionalFormatting sqref="D37:D38">
    <cfRule type="cellIs" dxfId="22292" priority="169" operator="equal">
      <formula>"CATNES"</formula>
    </cfRule>
    <cfRule type="cellIs" dxfId="22291" priority="170" operator="equal">
      <formula>"FINANCE"</formula>
    </cfRule>
    <cfRule type="cellIs" dxfId="22290" priority="171" operator="equal">
      <formula>"ADMIN"</formula>
    </cfRule>
    <cfRule type="cellIs" dxfId="22289" priority="172" operator="equal">
      <formula>"ENG'G"</formula>
    </cfRule>
    <cfRule type="cellIs" dxfId="22288" priority="173" operator="equal">
      <formula>"BAC"</formula>
    </cfRule>
    <cfRule type="cellIs" dxfId="22287" priority="174" operator="equal">
      <formula>"BAC"</formula>
    </cfRule>
    <cfRule type="cellIs" dxfId="22286" priority="175" operator="equal">
      <formula>"OMS"</formula>
    </cfRule>
    <cfRule type="cellIs" dxfId="22285" priority="176" operator="equal">
      <formula>"BAC"</formula>
    </cfRule>
    <cfRule type="cellIs" dxfId="22284" priority="177" operator="equal">
      <formula>"OMS"</formula>
    </cfRule>
    <cfRule type="cellIs" dxfId="22283" priority="178" operator="equal">
      <formula>"BAC"</formula>
    </cfRule>
    <cfRule type="cellIs" dxfId="22282" priority="179" operator="equal">
      <formula>"OMS"</formula>
    </cfRule>
  </conditionalFormatting>
  <conditionalFormatting sqref="D39:D40">
    <cfRule type="cellIs" dxfId="22281" priority="158" operator="equal">
      <formula>"CATNES"</formula>
    </cfRule>
    <cfRule type="cellIs" dxfId="22280" priority="159" operator="equal">
      <formula>"FINANCE"</formula>
    </cfRule>
    <cfRule type="cellIs" dxfId="22279" priority="160" operator="equal">
      <formula>"ADMIN"</formula>
    </cfRule>
    <cfRule type="cellIs" dxfId="22278" priority="161" operator="equal">
      <formula>"ENG'G"</formula>
    </cfRule>
    <cfRule type="cellIs" dxfId="22277" priority="162" operator="equal">
      <formula>"BAC"</formula>
    </cfRule>
    <cfRule type="cellIs" dxfId="22276" priority="163" operator="equal">
      <formula>"BAC"</formula>
    </cfRule>
    <cfRule type="cellIs" dxfId="22275" priority="164" operator="equal">
      <formula>"OMS"</formula>
    </cfRule>
    <cfRule type="cellIs" dxfId="22274" priority="165" operator="equal">
      <formula>"BAC"</formula>
    </cfRule>
    <cfRule type="cellIs" dxfId="22273" priority="166" operator="equal">
      <formula>"OMS"</formula>
    </cfRule>
    <cfRule type="cellIs" dxfId="22272" priority="167" operator="equal">
      <formula>"BAC"</formula>
    </cfRule>
    <cfRule type="cellIs" dxfId="22271" priority="168" operator="equal">
      <formula>"OMS"</formula>
    </cfRule>
  </conditionalFormatting>
  <conditionalFormatting sqref="D12:D25">
    <cfRule type="cellIs" dxfId="22270" priority="142" operator="equal">
      <formula>"CATNES"</formula>
    </cfRule>
    <cfRule type="cellIs" dxfId="22269" priority="143" operator="equal">
      <formula>"FINANCE"</formula>
    </cfRule>
    <cfRule type="cellIs" dxfId="22268" priority="144" operator="equal">
      <formula>"ADMIN"</formula>
    </cfRule>
    <cfRule type="cellIs" dxfId="22267" priority="145" operator="equal">
      <formula>"ENG'G"</formula>
    </cfRule>
    <cfRule type="cellIs" dxfId="22266" priority="146" operator="equal">
      <formula>"BAC"</formula>
    </cfRule>
    <cfRule type="cellIs" dxfId="22265" priority="147" operator="equal">
      <formula>"BAC"</formula>
    </cfRule>
    <cfRule type="cellIs" dxfId="22264" priority="148" operator="equal">
      <formula>"OMS"</formula>
    </cfRule>
    <cfRule type="cellIs" dxfId="22263" priority="149" operator="equal">
      <formula>"BAC"</formula>
    </cfRule>
    <cfRule type="cellIs" dxfId="22262" priority="150" operator="equal">
      <formula>"OMS"</formula>
    </cfRule>
    <cfRule type="cellIs" dxfId="22261" priority="151" operator="equal">
      <formula>"BAC"</formula>
    </cfRule>
    <cfRule type="cellIs" dxfId="22260" priority="152" operator="equal">
      <formula>"OMS"</formula>
    </cfRule>
  </conditionalFormatting>
  <conditionalFormatting sqref="F31">
    <cfRule type="cellIs" dxfId="22259" priority="137" operator="equal">
      <formula>"MME"</formula>
    </cfRule>
    <cfRule type="cellIs" dxfId="22258" priority="138" operator="equal">
      <formula>"VMM"</formula>
    </cfRule>
    <cfRule type="cellIs" dxfId="22257" priority="139" operator="equal">
      <formula>"VEP"</formula>
    </cfRule>
    <cfRule type="cellIs" dxfId="22256" priority="140" operator="equal">
      <formula>"LFCP"</formula>
    </cfRule>
    <cfRule type="cellIs" dxfId="22255" priority="141" operator="equal">
      <formula>"BPB"</formula>
    </cfRule>
  </conditionalFormatting>
  <conditionalFormatting sqref="D30:D35">
    <cfRule type="cellIs" dxfId="22254" priority="126" operator="equal">
      <formula>"CATNES"</formula>
    </cfRule>
    <cfRule type="cellIs" dxfId="22253" priority="127" operator="equal">
      <formula>"FINANCE"</formula>
    </cfRule>
    <cfRule type="cellIs" dxfId="22252" priority="128" operator="equal">
      <formula>"ADMIN"</formula>
    </cfRule>
    <cfRule type="cellIs" dxfId="22251" priority="129" operator="equal">
      <formula>"ENG'G"</formula>
    </cfRule>
    <cfRule type="cellIs" dxfId="22250" priority="130" operator="equal">
      <formula>"BAC"</formula>
    </cfRule>
    <cfRule type="cellIs" dxfId="22249" priority="131" operator="equal">
      <formula>"BAC"</formula>
    </cfRule>
    <cfRule type="cellIs" dxfId="22248" priority="132" operator="equal">
      <formula>"OMS"</formula>
    </cfRule>
    <cfRule type="cellIs" dxfId="22247" priority="133" operator="equal">
      <formula>"BAC"</formula>
    </cfRule>
    <cfRule type="cellIs" dxfId="22246" priority="134" operator="equal">
      <formula>"OMS"</formula>
    </cfRule>
    <cfRule type="cellIs" dxfId="22245" priority="135" operator="equal">
      <formula>"BAC"</formula>
    </cfRule>
    <cfRule type="cellIs" dxfId="22244" priority="136" operator="equal">
      <formula>"OMS"</formula>
    </cfRule>
  </conditionalFormatting>
  <conditionalFormatting sqref="F17">
    <cfRule type="cellIs" dxfId="22243" priority="96" operator="equal">
      <formula>"MME"</formula>
    </cfRule>
    <cfRule type="cellIs" dxfId="22242" priority="97" operator="equal">
      <formula>"VMM"</formula>
    </cfRule>
    <cfRule type="cellIs" dxfId="22241" priority="98" operator="equal">
      <formula>"VEP"</formula>
    </cfRule>
    <cfRule type="cellIs" dxfId="22240" priority="99" operator="equal">
      <formula>"LFCP"</formula>
    </cfRule>
    <cfRule type="cellIs" dxfId="22239" priority="100" operator="equal">
      <formula>"BPB"</formula>
    </cfRule>
  </conditionalFormatting>
  <conditionalFormatting sqref="F16">
    <cfRule type="cellIs" dxfId="22238" priority="111" operator="equal">
      <formula>"MME"</formula>
    </cfRule>
    <cfRule type="cellIs" dxfId="22237" priority="112" operator="equal">
      <formula>"VMM"</formula>
    </cfRule>
    <cfRule type="cellIs" dxfId="22236" priority="113" operator="equal">
      <formula>"VEP"</formula>
    </cfRule>
    <cfRule type="cellIs" dxfId="22235" priority="114" operator="equal">
      <formula>"LFCP"</formula>
    </cfRule>
    <cfRule type="cellIs" dxfId="22234" priority="115" operator="equal">
      <formula>"BPB"</formula>
    </cfRule>
  </conditionalFormatting>
  <conditionalFormatting sqref="F16">
    <cfRule type="cellIs" dxfId="22233" priority="106" operator="equal">
      <formula>"MME"</formula>
    </cfRule>
    <cfRule type="cellIs" dxfId="22232" priority="107" operator="equal">
      <formula>"VMM"</formula>
    </cfRule>
    <cfRule type="cellIs" dxfId="22231" priority="108" operator="equal">
      <formula>"VEP"</formula>
    </cfRule>
    <cfRule type="cellIs" dxfId="22230" priority="109" operator="equal">
      <formula>"LFCP"</formula>
    </cfRule>
    <cfRule type="cellIs" dxfId="22229" priority="110" operator="equal">
      <formula>"BPB"</formula>
    </cfRule>
  </conditionalFormatting>
  <conditionalFormatting sqref="F17">
    <cfRule type="cellIs" dxfId="22228" priority="101" operator="equal">
      <formula>"MME"</formula>
    </cfRule>
    <cfRule type="cellIs" dxfId="22227" priority="102" operator="equal">
      <formula>"VMM"</formula>
    </cfRule>
    <cfRule type="cellIs" dxfId="22226" priority="103" operator="equal">
      <formula>"VEP"</formula>
    </cfRule>
    <cfRule type="cellIs" dxfId="22225" priority="104" operator="equal">
      <formula>"LFCP"</formula>
    </cfRule>
    <cfRule type="cellIs" dxfId="22224" priority="105" operator="equal">
      <formula>"BPB"</formula>
    </cfRule>
  </conditionalFormatting>
  <conditionalFormatting sqref="F18:F19">
    <cfRule type="cellIs" dxfId="22223" priority="91" operator="equal">
      <formula>"MME"</formula>
    </cfRule>
    <cfRule type="cellIs" dxfId="22222" priority="92" operator="equal">
      <formula>"VMM"</formula>
    </cfRule>
    <cfRule type="cellIs" dxfId="22221" priority="93" operator="equal">
      <formula>"VEP"</formula>
    </cfRule>
    <cfRule type="cellIs" dxfId="22220" priority="94" operator="equal">
      <formula>"LFCP"</formula>
    </cfRule>
    <cfRule type="cellIs" dxfId="22219" priority="95" operator="equal">
      <formula>"BPB"</formula>
    </cfRule>
  </conditionalFormatting>
  <conditionalFormatting sqref="F18:F19">
    <cfRule type="cellIs" dxfId="22218" priority="86" operator="equal">
      <formula>"MME"</formula>
    </cfRule>
    <cfRule type="cellIs" dxfId="22217" priority="87" operator="equal">
      <formula>"VMM"</formula>
    </cfRule>
    <cfRule type="cellIs" dxfId="22216" priority="88" operator="equal">
      <formula>"VEP"</formula>
    </cfRule>
    <cfRule type="cellIs" dxfId="22215" priority="89" operator="equal">
      <formula>"LFCP"</formula>
    </cfRule>
    <cfRule type="cellIs" dxfId="22214" priority="90" operator="equal">
      <formula>"BPB"</formula>
    </cfRule>
  </conditionalFormatting>
  <conditionalFormatting sqref="F20">
    <cfRule type="cellIs" dxfId="22213" priority="81" operator="equal">
      <formula>"MME"</formula>
    </cfRule>
    <cfRule type="cellIs" dxfId="22212" priority="82" operator="equal">
      <formula>"VMM"</formula>
    </cfRule>
    <cfRule type="cellIs" dxfId="22211" priority="83" operator="equal">
      <formula>"VEP"</formula>
    </cfRule>
    <cfRule type="cellIs" dxfId="22210" priority="84" operator="equal">
      <formula>"LFCP"</formula>
    </cfRule>
    <cfRule type="cellIs" dxfId="22209" priority="85" operator="equal">
      <formula>"BPB"</formula>
    </cfRule>
  </conditionalFormatting>
  <conditionalFormatting sqref="F20:F21">
    <cfRule type="cellIs" dxfId="22208" priority="76" operator="equal">
      <formula>"MME"</formula>
    </cfRule>
    <cfRule type="cellIs" dxfId="22207" priority="77" operator="equal">
      <formula>"VMM"</formula>
    </cfRule>
    <cfRule type="cellIs" dxfId="22206" priority="78" operator="equal">
      <formula>"VEP"</formula>
    </cfRule>
    <cfRule type="cellIs" dxfId="22205" priority="79" operator="equal">
      <formula>"LFCP"</formula>
    </cfRule>
    <cfRule type="cellIs" dxfId="22204" priority="80" operator="equal">
      <formula>"BPB"</formula>
    </cfRule>
  </conditionalFormatting>
  <conditionalFormatting sqref="F22">
    <cfRule type="cellIs" dxfId="22203" priority="71" operator="equal">
      <formula>"MME"</formula>
    </cfRule>
    <cfRule type="cellIs" dxfId="22202" priority="72" operator="equal">
      <formula>"VMM"</formula>
    </cfRule>
    <cfRule type="cellIs" dxfId="22201" priority="73" operator="equal">
      <formula>"VEP"</formula>
    </cfRule>
    <cfRule type="cellIs" dxfId="22200" priority="74" operator="equal">
      <formula>"LFCP"</formula>
    </cfRule>
    <cfRule type="cellIs" dxfId="22199" priority="75" operator="equal">
      <formula>"BPB"</formula>
    </cfRule>
  </conditionalFormatting>
  <conditionalFormatting sqref="F23">
    <cfRule type="cellIs" dxfId="22198" priority="66" operator="equal">
      <formula>"MME"</formula>
    </cfRule>
    <cfRule type="cellIs" dxfId="22197" priority="67" operator="equal">
      <formula>"VMM"</formula>
    </cfRule>
    <cfRule type="cellIs" dxfId="22196" priority="68" operator="equal">
      <formula>"VEP"</formula>
    </cfRule>
    <cfRule type="cellIs" dxfId="22195" priority="69" operator="equal">
      <formula>"LFCP"</formula>
    </cfRule>
    <cfRule type="cellIs" dxfId="22194" priority="70" operator="equal">
      <formula>"BPB"</formula>
    </cfRule>
  </conditionalFormatting>
  <conditionalFormatting sqref="F26">
    <cfRule type="cellIs" dxfId="22193" priority="61" operator="equal">
      <formula>"MME"</formula>
    </cfRule>
    <cfRule type="cellIs" dxfId="22192" priority="62" operator="equal">
      <formula>"VMM"</formula>
    </cfRule>
    <cfRule type="cellIs" dxfId="22191" priority="63" operator="equal">
      <formula>"VEP"</formula>
    </cfRule>
    <cfRule type="cellIs" dxfId="22190" priority="64" operator="equal">
      <formula>"LFCP"</formula>
    </cfRule>
    <cfRule type="cellIs" dxfId="22189" priority="65" operator="equal">
      <formula>"BPB"</formula>
    </cfRule>
  </conditionalFormatting>
  <conditionalFormatting sqref="F27">
    <cfRule type="cellIs" dxfId="22188" priority="56" operator="equal">
      <formula>"MME"</formula>
    </cfRule>
    <cfRule type="cellIs" dxfId="22187" priority="57" operator="equal">
      <formula>"VMM"</formula>
    </cfRule>
    <cfRule type="cellIs" dxfId="22186" priority="58" operator="equal">
      <formula>"VEP"</formula>
    </cfRule>
    <cfRule type="cellIs" dxfId="22185" priority="59" operator="equal">
      <formula>"LFCP"</formula>
    </cfRule>
    <cfRule type="cellIs" dxfId="22184" priority="60" operator="equal">
      <formula>"BPB"</formula>
    </cfRule>
  </conditionalFormatting>
  <conditionalFormatting sqref="F28">
    <cfRule type="cellIs" dxfId="22183" priority="51" operator="equal">
      <formula>"MME"</formula>
    </cfRule>
    <cfRule type="cellIs" dxfId="22182" priority="52" operator="equal">
      <formula>"VMM"</formula>
    </cfRule>
    <cfRule type="cellIs" dxfId="22181" priority="53" operator="equal">
      <formula>"VEP"</formula>
    </cfRule>
    <cfRule type="cellIs" dxfId="22180" priority="54" operator="equal">
      <formula>"LFCP"</formula>
    </cfRule>
    <cfRule type="cellIs" dxfId="22179" priority="55" operator="equal">
      <formula>"BPB"</formula>
    </cfRule>
  </conditionalFormatting>
  <conditionalFormatting sqref="F29">
    <cfRule type="cellIs" dxfId="22178" priority="46" operator="equal">
      <formula>"MME"</formula>
    </cfRule>
    <cfRule type="cellIs" dxfId="22177" priority="47" operator="equal">
      <formula>"VMM"</formula>
    </cfRule>
    <cfRule type="cellIs" dxfId="22176" priority="48" operator="equal">
      <formula>"VEP"</formula>
    </cfRule>
    <cfRule type="cellIs" dxfId="22175" priority="49" operator="equal">
      <formula>"LFCP"</formula>
    </cfRule>
    <cfRule type="cellIs" dxfId="22174" priority="50" operator="equal">
      <formula>"BPB"</formula>
    </cfRule>
  </conditionalFormatting>
  <conditionalFormatting sqref="F30">
    <cfRule type="cellIs" dxfId="22173" priority="41" operator="equal">
      <formula>"MME"</formula>
    </cfRule>
    <cfRule type="cellIs" dxfId="22172" priority="42" operator="equal">
      <formula>"VMM"</formula>
    </cfRule>
    <cfRule type="cellIs" dxfId="22171" priority="43" operator="equal">
      <formula>"VEP"</formula>
    </cfRule>
    <cfRule type="cellIs" dxfId="22170" priority="44" operator="equal">
      <formula>"LFCP"</formula>
    </cfRule>
    <cfRule type="cellIs" dxfId="22169" priority="45" operator="equal">
      <formula>"BPB"</formula>
    </cfRule>
  </conditionalFormatting>
  <conditionalFormatting sqref="F32">
    <cfRule type="cellIs" dxfId="22168" priority="36" operator="equal">
      <formula>"MME"</formula>
    </cfRule>
    <cfRule type="cellIs" dxfId="22167" priority="37" operator="equal">
      <formula>"VMM"</formula>
    </cfRule>
    <cfRule type="cellIs" dxfId="22166" priority="38" operator="equal">
      <formula>"VEP"</formula>
    </cfRule>
    <cfRule type="cellIs" dxfId="22165" priority="39" operator="equal">
      <formula>"LFCP"</formula>
    </cfRule>
    <cfRule type="cellIs" dxfId="22164" priority="40" operator="equal">
      <formula>"BPB"</formula>
    </cfRule>
  </conditionalFormatting>
  <conditionalFormatting sqref="F33">
    <cfRule type="cellIs" dxfId="22163" priority="31" operator="equal">
      <formula>"MME"</formula>
    </cfRule>
    <cfRule type="cellIs" dxfId="22162" priority="32" operator="equal">
      <formula>"VMM"</formula>
    </cfRule>
    <cfRule type="cellIs" dxfId="22161" priority="33" operator="equal">
      <formula>"VEP"</formula>
    </cfRule>
    <cfRule type="cellIs" dxfId="22160" priority="34" operator="equal">
      <formula>"LFCP"</formula>
    </cfRule>
    <cfRule type="cellIs" dxfId="22159" priority="35" operator="equal">
      <formula>"BPB"</formula>
    </cfRule>
  </conditionalFormatting>
  <conditionalFormatting sqref="F34">
    <cfRule type="cellIs" dxfId="22158" priority="26" operator="equal">
      <formula>"MME"</formula>
    </cfRule>
    <cfRule type="cellIs" dxfId="22157" priority="27" operator="equal">
      <formula>"VMM"</formula>
    </cfRule>
    <cfRule type="cellIs" dxfId="22156" priority="28" operator="equal">
      <formula>"VEP"</formula>
    </cfRule>
    <cfRule type="cellIs" dxfId="22155" priority="29" operator="equal">
      <formula>"LFCP"</formula>
    </cfRule>
    <cfRule type="cellIs" dxfId="22154" priority="30" operator="equal">
      <formula>"BPB"</formula>
    </cfRule>
  </conditionalFormatting>
  <conditionalFormatting sqref="F35">
    <cfRule type="cellIs" dxfId="22153" priority="21" operator="equal">
      <formula>"MME"</formula>
    </cfRule>
    <cfRule type="cellIs" dxfId="22152" priority="22" operator="equal">
      <formula>"VMM"</formula>
    </cfRule>
    <cfRule type="cellIs" dxfId="22151" priority="23" operator="equal">
      <formula>"VEP"</formula>
    </cfRule>
    <cfRule type="cellIs" dxfId="22150" priority="24" operator="equal">
      <formula>"LFCP"</formula>
    </cfRule>
    <cfRule type="cellIs" dxfId="22149" priority="25" operator="equal">
      <formula>"BPB"</formula>
    </cfRule>
  </conditionalFormatting>
  <conditionalFormatting sqref="F36">
    <cfRule type="cellIs" dxfId="22148" priority="16" operator="equal">
      <formula>"MME"</formula>
    </cfRule>
    <cfRule type="cellIs" dxfId="22147" priority="17" operator="equal">
      <formula>"VMM"</formula>
    </cfRule>
    <cfRule type="cellIs" dxfId="22146" priority="18" operator="equal">
      <formula>"VEP"</formula>
    </cfRule>
    <cfRule type="cellIs" dxfId="22145" priority="19" operator="equal">
      <formula>"LFCP"</formula>
    </cfRule>
    <cfRule type="cellIs" dxfId="22144" priority="20" operator="equal">
      <formula>"BPB"</formula>
    </cfRule>
  </conditionalFormatting>
  <conditionalFormatting sqref="F37">
    <cfRule type="cellIs" dxfId="22143" priority="11" operator="equal">
      <formula>"MME"</formula>
    </cfRule>
    <cfRule type="cellIs" dxfId="22142" priority="12" operator="equal">
      <formula>"VMM"</formula>
    </cfRule>
    <cfRule type="cellIs" dxfId="22141" priority="13" operator="equal">
      <formula>"VEP"</formula>
    </cfRule>
    <cfRule type="cellIs" dxfId="22140" priority="14" operator="equal">
      <formula>"LFCP"</formula>
    </cfRule>
    <cfRule type="cellIs" dxfId="22139" priority="15" operator="equal">
      <formula>"BPB"</formula>
    </cfRule>
  </conditionalFormatting>
  <conditionalFormatting sqref="F38">
    <cfRule type="cellIs" dxfId="22138" priority="6" operator="equal">
      <formula>"MME"</formula>
    </cfRule>
    <cfRule type="cellIs" dxfId="22137" priority="7" operator="equal">
      <formula>"VMM"</formula>
    </cfRule>
    <cfRule type="cellIs" dxfId="22136" priority="8" operator="equal">
      <formula>"VEP"</formula>
    </cfRule>
    <cfRule type="cellIs" dxfId="22135" priority="9" operator="equal">
      <formula>"LFCP"</formula>
    </cfRule>
    <cfRule type="cellIs" dxfId="22134" priority="10" operator="equal">
      <formula>"BPB"</formula>
    </cfRule>
  </conditionalFormatting>
  <conditionalFormatting sqref="F39:F40">
    <cfRule type="cellIs" dxfId="22133" priority="1" operator="equal">
      <formula>"MME"</formula>
    </cfRule>
    <cfRule type="cellIs" dxfId="22132" priority="2" operator="equal">
      <formula>"VMM"</formula>
    </cfRule>
    <cfRule type="cellIs" dxfId="22131" priority="3" operator="equal">
      <formula>"VEP"</formula>
    </cfRule>
    <cfRule type="cellIs" dxfId="22130" priority="4" operator="equal">
      <formula>"LFCP"</formula>
    </cfRule>
    <cfRule type="cellIs" dxfId="2212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9" fitToHeight="2"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DAD2C4D-48B2-4466-BD5C-D370D1C67A42}">
          <x14:formula1>
            <xm:f>DropdownLIST!$A$2:$A$7</xm:f>
          </x14:formula1>
          <xm:sqref>F7:F40</xm:sqref>
        </x14:dataValidation>
        <x14:dataValidation type="list" allowBlank="1" showInputMessage="1" showErrorMessage="1" xr:uid="{174963EA-5A22-4012-89F7-4E90FB1D27AA}">
          <x14:formula1>
            <xm:f>DropdownLIST!$A$11:$A$17</xm:f>
          </x14:formula1>
          <xm:sqref>D7:D40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783B-4DA4-4E64-8E99-F4DFB769AA34}">
  <sheetPr codeName="Sheet38">
    <pageSetUpPr fitToPage="1"/>
  </sheetPr>
  <dimension ref="A1:J71"/>
  <sheetViews>
    <sheetView topLeftCell="A20" zoomScale="115" zoomScaleNormal="115" zoomScaleSheetLayoutView="115"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63"/>
    <col min="7" max="7" width="23.25" style="1" customWidth="1"/>
    <col min="8" max="16384" width="9" style="1"/>
  </cols>
  <sheetData>
    <row r="1" spans="1:9" ht="15.75" x14ac:dyDescent="0.2">
      <c r="A1" s="620" t="s">
        <v>0</v>
      </c>
      <c r="B1" s="620"/>
      <c r="C1" s="620"/>
      <c r="D1" s="620"/>
      <c r="E1" s="620"/>
      <c r="F1" s="620"/>
      <c r="G1" s="620"/>
    </row>
    <row r="2" spans="1:9" x14ac:dyDescent="0.2">
      <c r="A2" s="621">
        <v>45698</v>
      </c>
      <c r="B2" s="621"/>
      <c r="C2" s="621"/>
      <c r="D2" s="621"/>
      <c r="E2" s="621"/>
      <c r="F2" s="621"/>
      <c r="G2" s="621"/>
    </row>
    <row r="3" spans="1:9" x14ac:dyDescent="0.2">
      <c r="A3" s="622" t="str">
        <f>TEXT(A2,"DDDD")</f>
        <v>Monday</v>
      </c>
      <c r="B3" s="622"/>
      <c r="C3" s="622"/>
      <c r="D3" s="622"/>
      <c r="E3" s="622"/>
      <c r="F3" s="622"/>
      <c r="G3" s="622"/>
    </row>
    <row r="4" spans="1:9" x14ac:dyDescent="0.2">
      <c r="A4" s="214" t="s">
        <v>6</v>
      </c>
      <c r="B4" s="639" t="s">
        <v>1688</v>
      </c>
      <c r="C4" s="639"/>
      <c r="D4" s="639"/>
      <c r="E4" s="639"/>
      <c r="F4" s="639"/>
      <c r="G4" s="639"/>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215">
        <f>A2</f>
        <v>45698</v>
      </c>
      <c r="B7" s="55">
        <v>1</v>
      </c>
      <c r="C7" s="112" t="s">
        <v>1685</v>
      </c>
      <c r="D7" s="125" t="s">
        <v>108</v>
      </c>
      <c r="E7" s="134"/>
      <c r="F7" s="176" t="s">
        <v>20</v>
      </c>
      <c r="G7" s="112" t="s">
        <v>32</v>
      </c>
    </row>
    <row r="8" spans="1:9" s="57" customFormat="1" x14ac:dyDescent="0.2">
      <c r="A8" s="215">
        <f>A7</f>
        <v>45698</v>
      </c>
      <c r="B8" s="55">
        <f>B7+1</f>
        <v>2</v>
      </c>
      <c r="C8" s="112" t="s">
        <v>1687</v>
      </c>
      <c r="D8" s="125" t="s">
        <v>71</v>
      </c>
      <c r="E8" s="134"/>
      <c r="F8" s="176" t="s">
        <v>20</v>
      </c>
      <c r="G8" s="112" t="s">
        <v>32</v>
      </c>
    </row>
    <row r="9" spans="1:9" s="57" customFormat="1" ht="28.5" x14ac:dyDescent="0.2">
      <c r="A9" s="215">
        <f t="shared" ref="A9:A64" si="0">A8</f>
        <v>45698</v>
      </c>
      <c r="B9" s="55">
        <f t="shared" ref="B9:B64" si="1">B8+1</f>
        <v>3</v>
      </c>
      <c r="C9" s="112" t="s">
        <v>1691</v>
      </c>
      <c r="D9" s="125" t="s">
        <v>71</v>
      </c>
      <c r="E9" s="134"/>
      <c r="F9" s="176" t="s">
        <v>20</v>
      </c>
      <c r="G9" s="112" t="s">
        <v>32</v>
      </c>
    </row>
    <row r="10" spans="1:9" s="57" customFormat="1" ht="99.75" x14ac:dyDescent="0.2">
      <c r="A10" s="215">
        <f t="shared" si="0"/>
        <v>45698</v>
      </c>
      <c r="B10" s="55">
        <f t="shared" si="1"/>
        <v>4</v>
      </c>
      <c r="C10" s="112" t="s">
        <v>1689</v>
      </c>
      <c r="D10" s="125" t="s">
        <v>108</v>
      </c>
      <c r="E10" s="134"/>
      <c r="F10" s="176" t="s">
        <v>20</v>
      </c>
      <c r="G10" s="112" t="s">
        <v>32</v>
      </c>
    </row>
    <row r="11" spans="1:9" s="57" customFormat="1" ht="28.5" x14ac:dyDescent="0.2">
      <c r="A11" s="215">
        <f t="shared" si="0"/>
        <v>45698</v>
      </c>
      <c r="B11" s="55">
        <f t="shared" si="1"/>
        <v>5</v>
      </c>
      <c r="C11" s="112" t="s">
        <v>1690</v>
      </c>
      <c r="D11" s="125" t="s">
        <v>78</v>
      </c>
      <c r="E11" s="134"/>
      <c r="F11" s="176" t="s">
        <v>17</v>
      </c>
      <c r="G11" s="112" t="s">
        <v>32</v>
      </c>
    </row>
    <row r="12" spans="1:9" s="57" customFormat="1" x14ac:dyDescent="0.2">
      <c r="A12" s="215">
        <f t="shared" si="0"/>
        <v>45698</v>
      </c>
      <c r="B12" s="55">
        <f t="shared" si="1"/>
        <v>6</v>
      </c>
      <c r="C12" s="141" t="s">
        <v>1692</v>
      </c>
      <c r="D12" s="125" t="s">
        <v>108</v>
      </c>
      <c r="E12" s="134"/>
      <c r="F12" s="176" t="s">
        <v>20</v>
      </c>
      <c r="G12" s="112" t="s">
        <v>32</v>
      </c>
    </row>
    <row r="13" spans="1:9" s="57" customFormat="1" ht="42.75" x14ac:dyDescent="0.2">
      <c r="A13" s="215">
        <f t="shared" si="0"/>
        <v>45698</v>
      </c>
      <c r="B13" s="55">
        <f t="shared" si="1"/>
        <v>7</v>
      </c>
      <c r="C13" s="112" t="s">
        <v>1695</v>
      </c>
      <c r="D13" s="125" t="s">
        <v>71</v>
      </c>
      <c r="E13" s="134"/>
      <c r="F13" s="176" t="s">
        <v>20</v>
      </c>
      <c r="G13" s="112" t="s">
        <v>32</v>
      </c>
    </row>
    <row r="14" spans="1:9" s="57" customFormat="1" ht="42.75" x14ac:dyDescent="0.2">
      <c r="A14" s="215">
        <f t="shared" si="0"/>
        <v>45698</v>
      </c>
      <c r="B14" s="55">
        <f t="shared" si="1"/>
        <v>8</v>
      </c>
      <c r="C14" s="112" t="s">
        <v>1698</v>
      </c>
      <c r="D14" s="125" t="s">
        <v>71</v>
      </c>
      <c r="E14" s="134"/>
      <c r="F14" s="176"/>
      <c r="G14" s="112"/>
    </row>
    <row r="15" spans="1:9" s="57" customFormat="1" x14ac:dyDescent="0.2">
      <c r="A15" s="215">
        <f t="shared" si="0"/>
        <v>45698</v>
      </c>
      <c r="B15" s="55">
        <f t="shared" si="1"/>
        <v>9</v>
      </c>
      <c r="C15" s="135" t="s">
        <v>1699</v>
      </c>
      <c r="D15" s="125" t="s">
        <v>108</v>
      </c>
      <c r="E15" s="134"/>
      <c r="F15" s="176"/>
      <c r="G15" s="112"/>
    </row>
    <row r="16" spans="1:9" s="57" customFormat="1" ht="42.75" x14ac:dyDescent="0.2">
      <c r="A16" s="215">
        <f t="shared" si="0"/>
        <v>45698</v>
      </c>
      <c r="B16" s="55">
        <f t="shared" si="1"/>
        <v>10</v>
      </c>
      <c r="C16" s="112" t="s">
        <v>1700</v>
      </c>
      <c r="D16" s="125" t="s">
        <v>108</v>
      </c>
      <c r="E16" s="134"/>
      <c r="F16" s="176"/>
      <c r="G16" s="112"/>
      <c r="I16" s="90"/>
    </row>
    <row r="17" spans="1:10" s="57" customFormat="1" ht="28.5" x14ac:dyDescent="0.2">
      <c r="A17" s="215">
        <f t="shared" si="0"/>
        <v>45698</v>
      </c>
      <c r="B17" s="55">
        <f t="shared" si="1"/>
        <v>11</v>
      </c>
      <c r="C17" s="112" t="s">
        <v>1701</v>
      </c>
      <c r="D17" s="125" t="s">
        <v>108</v>
      </c>
      <c r="E17" s="134"/>
      <c r="F17" s="176"/>
      <c r="G17" s="112"/>
      <c r="I17" s="90"/>
    </row>
    <row r="18" spans="1:10" s="57" customFormat="1" ht="28.5" x14ac:dyDescent="0.2">
      <c r="A18" s="215">
        <f t="shared" si="0"/>
        <v>45698</v>
      </c>
      <c r="B18" s="55">
        <f t="shared" si="1"/>
        <v>12</v>
      </c>
      <c r="C18" s="112" t="s">
        <v>1703</v>
      </c>
      <c r="D18" s="125" t="s">
        <v>52</v>
      </c>
      <c r="E18" s="134"/>
      <c r="F18" s="176"/>
      <c r="G18" s="112"/>
      <c r="I18" s="90"/>
    </row>
    <row r="19" spans="1:10" s="57" customFormat="1" ht="28.5" x14ac:dyDescent="0.2">
      <c r="A19" s="215">
        <f t="shared" si="0"/>
        <v>45698</v>
      </c>
      <c r="B19" s="55">
        <f t="shared" si="1"/>
        <v>13</v>
      </c>
      <c r="C19" s="112" t="s">
        <v>1704</v>
      </c>
      <c r="D19" s="125" t="s">
        <v>108</v>
      </c>
      <c r="E19" s="134"/>
      <c r="F19" s="176"/>
      <c r="G19" s="112"/>
      <c r="I19" s="90"/>
    </row>
    <row r="20" spans="1:10" s="57" customFormat="1" ht="42.75" x14ac:dyDescent="0.2">
      <c r="A20" s="215">
        <f t="shared" si="0"/>
        <v>45698</v>
      </c>
      <c r="B20" s="55">
        <f t="shared" si="1"/>
        <v>14</v>
      </c>
      <c r="C20" s="112" t="s">
        <v>1707</v>
      </c>
      <c r="D20" s="125" t="s">
        <v>108</v>
      </c>
      <c r="E20" s="134"/>
      <c r="F20" s="176" t="s">
        <v>20</v>
      </c>
      <c r="G20" s="112" t="s">
        <v>32</v>
      </c>
      <c r="I20" s="115"/>
    </row>
    <row r="21" spans="1:10" s="57" customFormat="1" ht="71.25" x14ac:dyDescent="0.2">
      <c r="A21" s="215">
        <f t="shared" si="0"/>
        <v>45698</v>
      </c>
      <c r="B21" s="55">
        <f t="shared" si="1"/>
        <v>15</v>
      </c>
      <c r="C21" s="112" t="s">
        <v>1708</v>
      </c>
      <c r="D21" s="125" t="s">
        <v>71</v>
      </c>
      <c r="E21" s="134"/>
      <c r="F21" s="176" t="s">
        <v>17</v>
      </c>
      <c r="G21" s="112"/>
      <c r="I21" s="90"/>
    </row>
    <row r="22" spans="1:10" s="57" customFormat="1" ht="28.5" x14ac:dyDescent="0.2">
      <c r="A22" s="215">
        <f t="shared" si="0"/>
        <v>45698</v>
      </c>
      <c r="B22" s="55">
        <f t="shared" si="1"/>
        <v>16</v>
      </c>
      <c r="C22" s="112" t="s">
        <v>1709</v>
      </c>
      <c r="D22" s="125" t="s">
        <v>112</v>
      </c>
      <c r="E22" s="134"/>
      <c r="F22" s="176" t="s">
        <v>17</v>
      </c>
      <c r="G22" s="112"/>
      <c r="I22" s="90"/>
    </row>
    <row r="23" spans="1:10" s="57" customFormat="1" ht="42.75" x14ac:dyDescent="0.2">
      <c r="A23" s="215">
        <f t="shared" si="0"/>
        <v>45698</v>
      </c>
      <c r="B23" s="55">
        <f t="shared" si="1"/>
        <v>17</v>
      </c>
      <c r="C23" s="141" t="s">
        <v>1710</v>
      </c>
      <c r="D23" s="125" t="s">
        <v>71</v>
      </c>
      <c r="E23" s="134"/>
      <c r="F23" s="176" t="s">
        <v>17</v>
      </c>
      <c r="G23" s="112"/>
      <c r="I23" s="90"/>
    </row>
    <row r="24" spans="1:10" s="57" customFormat="1" ht="28.5" x14ac:dyDescent="0.2">
      <c r="A24" s="215">
        <f t="shared" si="0"/>
        <v>45698</v>
      </c>
      <c r="B24" s="55">
        <f t="shared" si="1"/>
        <v>18</v>
      </c>
      <c r="C24" s="112" t="s">
        <v>1711</v>
      </c>
      <c r="D24" s="125" t="s">
        <v>71</v>
      </c>
      <c r="E24" s="134"/>
      <c r="F24" s="176" t="s">
        <v>17</v>
      </c>
      <c r="G24" s="112"/>
      <c r="I24" s="90"/>
    </row>
    <row r="25" spans="1:10" s="57" customFormat="1" ht="28.5" x14ac:dyDescent="0.2">
      <c r="A25" s="215">
        <f t="shared" si="0"/>
        <v>45698</v>
      </c>
      <c r="B25" s="55">
        <f t="shared" si="1"/>
        <v>19</v>
      </c>
      <c r="C25" s="112" t="s">
        <v>1712</v>
      </c>
      <c r="D25" s="125" t="s">
        <v>71</v>
      </c>
      <c r="E25" s="154"/>
      <c r="F25" s="176" t="s">
        <v>17</v>
      </c>
      <c r="G25" s="112"/>
      <c r="I25" s="90"/>
    </row>
    <row r="26" spans="1:10" s="57" customFormat="1" x14ac:dyDescent="0.2">
      <c r="A26" s="215">
        <f t="shared" si="0"/>
        <v>45698</v>
      </c>
      <c r="B26" s="55">
        <f t="shared" si="1"/>
        <v>20</v>
      </c>
      <c r="C26" s="112" t="s">
        <v>1721</v>
      </c>
      <c r="D26" s="125" t="s">
        <v>108</v>
      </c>
      <c r="E26" s="134"/>
      <c r="F26" s="176" t="s">
        <v>20</v>
      </c>
      <c r="G26" s="112" t="s">
        <v>32</v>
      </c>
      <c r="I26" s="90"/>
    </row>
    <row r="27" spans="1:10" s="57" customFormat="1" x14ac:dyDescent="0.2">
      <c r="A27" s="215">
        <f t="shared" si="0"/>
        <v>45698</v>
      </c>
      <c r="B27" s="55">
        <f t="shared" si="1"/>
        <v>21</v>
      </c>
      <c r="C27" s="112" t="s">
        <v>1716</v>
      </c>
      <c r="D27" s="125" t="s">
        <v>71</v>
      </c>
      <c r="E27" s="134"/>
      <c r="F27" s="176" t="s">
        <v>20</v>
      </c>
      <c r="G27" s="112" t="s">
        <v>32</v>
      </c>
      <c r="I27" s="90"/>
    </row>
    <row r="28" spans="1:10" s="57" customFormat="1" ht="28.5" x14ac:dyDescent="0.2">
      <c r="A28" s="215">
        <f t="shared" si="0"/>
        <v>45698</v>
      </c>
      <c r="B28" s="55">
        <f t="shared" si="1"/>
        <v>22</v>
      </c>
      <c r="C28" s="112" t="s">
        <v>1719</v>
      </c>
      <c r="D28" s="125" t="s">
        <v>108</v>
      </c>
      <c r="E28" s="137"/>
      <c r="F28" s="176" t="s">
        <v>18</v>
      </c>
      <c r="G28" s="112"/>
      <c r="I28" s="90"/>
    </row>
    <row r="29" spans="1:10" s="57" customFormat="1" ht="28.5" x14ac:dyDescent="0.2">
      <c r="A29" s="215">
        <f t="shared" si="0"/>
        <v>45698</v>
      </c>
      <c r="B29" s="55">
        <f t="shared" si="1"/>
        <v>23</v>
      </c>
      <c r="C29" s="112" t="s">
        <v>1720</v>
      </c>
      <c r="D29" s="153" t="s">
        <v>71</v>
      </c>
      <c r="E29" s="137"/>
      <c r="F29" s="176" t="s">
        <v>19</v>
      </c>
      <c r="G29" s="112"/>
      <c r="I29" s="90"/>
    </row>
    <row r="30" spans="1:10" s="57" customFormat="1" x14ac:dyDescent="0.2">
      <c r="A30" s="215">
        <f t="shared" si="0"/>
        <v>45698</v>
      </c>
      <c r="B30" s="55">
        <f t="shared" si="1"/>
        <v>24</v>
      </c>
      <c r="C30" s="112" t="s">
        <v>1727</v>
      </c>
      <c r="D30" s="153" t="s">
        <v>71</v>
      </c>
      <c r="E30" s="162"/>
      <c r="F30" s="176" t="s">
        <v>20</v>
      </c>
      <c r="G30" s="112" t="s">
        <v>32</v>
      </c>
      <c r="I30" s="90"/>
    </row>
    <row r="31" spans="1:10" s="57" customFormat="1" ht="28.5" x14ac:dyDescent="0.2">
      <c r="A31" s="215">
        <f t="shared" si="0"/>
        <v>45698</v>
      </c>
      <c r="B31" s="55">
        <f t="shared" si="1"/>
        <v>25</v>
      </c>
      <c r="C31" s="112" t="s">
        <v>1728</v>
      </c>
      <c r="D31" s="153" t="s">
        <v>76</v>
      </c>
      <c r="E31" s="162"/>
      <c r="F31" s="176" t="s">
        <v>20</v>
      </c>
      <c r="G31" s="112" t="s">
        <v>32</v>
      </c>
      <c r="I31" s="90"/>
      <c r="J31" s="57" t="s">
        <v>457</v>
      </c>
    </row>
    <row r="32" spans="1:10" s="57" customFormat="1" ht="28.5" x14ac:dyDescent="0.2">
      <c r="A32" s="215">
        <f t="shared" si="0"/>
        <v>45698</v>
      </c>
      <c r="B32" s="55">
        <f t="shared" si="1"/>
        <v>26</v>
      </c>
      <c r="C32" s="112" t="s">
        <v>1729</v>
      </c>
      <c r="D32" s="153" t="s">
        <v>78</v>
      </c>
      <c r="E32" s="162"/>
      <c r="F32" s="176" t="s">
        <v>17</v>
      </c>
      <c r="G32" s="112" t="s">
        <v>32</v>
      </c>
      <c r="I32" s="90"/>
    </row>
    <row r="33" spans="1:9" s="57" customFormat="1" x14ac:dyDescent="0.2">
      <c r="A33" s="215">
        <f t="shared" si="0"/>
        <v>45698</v>
      </c>
      <c r="B33" s="55">
        <f t="shared" si="1"/>
        <v>27</v>
      </c>
      <c r="C33" s="112" t="s">
        <v>1735</v>
      </c>
      <c r="D33" s="153" t="s">
        <v>71</v>
      </c>
      <c r="E33" s="162"/>
      <c r="F33" s="176" t="s">
        <v>20</v>
      </c>
      <c r="G33" s="112" t="s">
        <v>32</v>
      </c>
      <c r="I33" s="90"/>
    </row>
    <row r="34" spans="1:9" s="57" customFormat="1" x14ac:dyDescent="0.2">
      <c r="A34" s="215">
        <f t="shared" si="0"/>
        <v>45698</v>
      </c>
      <c r="B34" s="55">
        <f t="shared" si="1"/>
        <v>28</v>
      </c>
      <c r="C34" s="112" t="s">
        <v>1736</v>
      </c>
      <c r="D34" s="153" t="s">
        <v>112</v>
      </c>
      <c r="E34" s="162"/>
      <c r="F34" s="176" t="s">
        <v>17</v>
      </c>
      <c r="G34" s="112" t="s">
        <v>32</v>
      </c>
      <c r="I34" s="90"/>
    </row>
    <row r="35" spans="1:9" s="57" customFormat="1" ht="57" x14ac:dyDescent="0.2">
      <c r="A35" s="215">
        <f t="shared" si="0"/>
        <v>45698</v>
      </c>
      <c r="B35" s="55">
        <f t="shared" si="1"/>
        <v>29</v>
      </c>
      <c r="C35" s="112" t="s">
        <v>1737</v>
      </c>
      <c r="D35" s="153" t="s">
        <v>71</v>
      </c>
      <c r="E35" s="162"/>
      <c r="F35" s="176" t="s">
        <v>17</v>
      </c>
      <c r="G35" s="112"/>
      <c r="I35" s="90"/>
    </row>
    <row r="36" spans="1:9" s="57" customFormat="1" x14ac:dyDescent="0.2">
      <c r="A36" s="215">
        <f t="shared" si="0"/>
        <v>45698</v>
      </c>
      <c r="B36" s="55">
        <f t="shared" si="1"/>
        <v>30</v>
      </c>
      <c r="C36" s="112" t="s">
        <v>1738</v>
      </c>
      <c r="D36" s="161" t="s">
        <v>108</v>
      </c>
      <c r="E36" s="162"/>
      <c r="F36" s="176" t="s">
        <v>20</v>
      </c>
      <c r="G36" s="112" t="s">
        <v>32</v>
      </c>
      <c r="I36" s="90"/>
    </row>
    <row r="37" spans="1:9" s="57" customFormat="1" ht="42.75" x14ac:dyDescent="0.2">
      <c r="A37" s="215">
        <f t="shared" si="0"/>
        <v>45698</v>
      </c>
      <c r="B37" s="55">
        <f t="shared" si="1"/>
        <v>31</v>
      </c>
      <c r="C37" s="112" t="s">
        <v>1739</v>
      </c>
      <c r="D37" s="161" t="s">
        <v>71</v>
      </c>
      <c r="E37" s="162"/>
      <c r="F37" s="176" t="s">
        <v>17</v>
      </c>
      <c r="G37" s="112"/>
      <c r="I37" s="90"/>
    </row>
    <row r="38" spans="1:9" s="57" customFormat="1" ht="28.5" x14ac:dyDescent="0.2">
      <c r="A38" s="215">
        <f t="shared" si="0"/>
        <v>45698</v>
      </c>
      <c r="B38" s="55">
        <f t="shared" si="1"/>
        <v>32</v>
      </c>
      <c r="C38" s="112" t="s">
        <v>1740</v>
      </c>
      <c r="D38" s="161" t="s">
        <v>71</v>
      </c>
      <c r="E38" s="137"/>
      <c r="F38" s="176" t="s">
        <v>17</v>
      </c>
      <c r="G38" s="112"/>
      <c r="I38" s="90"/>
    </row>
    <row r="39" spans="1:9" s="57" customFormat="1" ht="57" x14ac:dyDescent="0.2">
      <c r="A39" s="215">
        <f t="shared" si="0"/>
        <v>45698</v>
      </c>
      <c r="B39" s="55">
        <f t="shared" si="1"/>
        <v>33</v>
      </c>
      <c r="C39" s="112" t="s">
        <v>1766</v>
      </c>
      <c r="D39" s="153" t="s">
        <v>71</v>
      </c>
      <c r="E39" s="137"/>
      <c r="F39" s="176" t="s">
        <v>17</v>
      </c>
      <c r="G39" s="112"/>
      <c r="I39" s="90" t="s">
        <v>310</v>
      </c>
    </row>
    <row r="40" spans="1:9" s="57" customFormat="1" ht="142.5" x14ac:dyDescent="0.2">
      <c r="A40" s="215">
        <f t="shared" si="0"/>
        <v>45698</v>
      </c>
      <c r="B40" s="55">
        <f t="shared" si="1"/>
        <v>34</v>
      </c>
      <c r="C40" s="112" t="s">
        <v>1741</v>
      </c>
      <c r="D40" s="153" t="s">
        <v>71</v>
      </c>
      <c r="E40" s="137"/>
      <c r="F40" s="176" t="s">
        <v>17</v>
      </c>
      <c r="G40" s="112" t="s">
        <v>32</v>
      </c>
      <c r="I40" s="90"/>
    </row>
    <row r="41" spans="1:9" x14ac:dyDescent="0.2">
      <c r="A41" s="215">
        <f t="shared" si="0"/>
        <v>45698</v>
      </c>
      <c r="B41" s="55">
        <f t="shared" si="1"/>
        <v>35</v>
      </c>
      <c r="C41" s="112" t="s">
        <v>1751</v>
      </c>
      <c r="D41" s="153" t="s">
        <v>108</v>
      </c>
      <c r="E41" s="137"/>
      <c r="F41" s="176" t="s">
        <v>20</v>
      </c>
      <c r="G41" s="112" t="s">
        <v>32</v>
      </c>
    </row>
    <row r="42" spans="1:9" ht="42.75" x14ac:dyDescent="0.2">
      <c r="A42" s="215">
        <f t="shared" si="0"/>
        <v>45698</v>
      </c>
      <c r="B42" s="55">
        <f t="shared" si="1"/>
        <v>36</v>
      </c>
      <c r="C42" s="112" t="s">
        <v>1742</v>
      </c>
      <c r="D42" s="153" t="s">
        <v>76</v>
      </c>
      <c r="E42" s="137"/>
      <c r="F42" s="176" t="s">
        <v>17</v>
      </c>
      <c r="G42" s="112" t="s">
        <v>32</v>
      </c>
    </row>
    <row r="43" spans="1:9" ht="42.75" x14ac:dyDescent="0.2">
      <c r="A43" s="215">
        <f t="shared" si="0"/>
        <v>45698</v>
      </c>
      <c r="B43" s="55">
        <f t="shared" si="1"/>
        <v>37</v>
      </c>
      <c r="C43" s="112" t="s">
        <v>1743</v>
      </c>
      <c r="D43" s="153" t="s">
        <v>76</v>
      </c>
      <c r="E43" s="137"/>
      <c r="F43" s="176" t="s">
        <v>17</v>
      </c>
      <c r="G43" s="112" t="s">
        <v>32</v>
      </c>
    </row>
    <row r="44" spans="1:9" x14ac:dyDescent="0.2">
      <c r="A44" s="215">
        <f t="shared" si="0"/>
        <v>45698</v>
      </c>
      <c r="B44" s="55">
        <f t="shared" si="1"/>
        <v>38</v>
      </c>
      <c r="C44" s="112" t="s">
        <v>1744</v>
      </c>
      <c r="D44" s="153" t="s">
        <v>76</v>
      </c>
      <c r="E44" s="137"/>
      <c r="F44" s="176" t="s">
        <v>17</v>
      </c>
      <c r="G44" s="112"/>
      <c r="I44" s="163"/>
    </row>
    <row r="45" spans="1:9" ht="28.5" x14ac:dyDescent="0.2">
      <c r="A45" s="215">
        <f t="shared" si="0"/>
        <v>45698</v>
      </c>
      <c r="B45" s="55">
        <f t="shared" si="1"/>
        <v>39</v>
      </c>
      <c r="C45" s="112" t="s">
        <v>1745</v>
      </c>
      <c r="D45" s="153" t="s">
        <v>108</v>
      </c>
      <c r="E45" s="137"/>
      <c r="F45" s="176" t="s">
        <v>18</v>
      </c>
      <c r="G45" s="112"/>
      <c r="H45" s="627"/>
      <c r="I45" s="627"/>
    </row>
    <row r="46" spans="1:9" x14ac:dyDescent="0.2">
      <c r="A46" s="215">
        <f t="shared" si="0"/>
        <v>45698</v>
      </c>
      <c r="B46" s="55">
        <f t="shared" si="1"/>
        <v>40</v>
      </c>
      <c r="C46" s="112" t="s">
        <v>1746</v>
      </c>
      <c r="D46" s="153" t="s">
        <v>78</v>
      </c>
      <c r="E46" s="137"/>
      <c r="F46" s="176" t="s">
        <v>17</v>
      </c>
      <c r="G46" s="112"/>
    </row>
    <row r="47" spans="1:9" ht="42.75" x14ac:dyDescent="0.2">
      <c r="A47" s="215">
        <f t="shared" si="0"/>
        <v>45698</v>
      </c>
      <c r="B47" s="55">
        <f t="shared" si="1"/>
        <v>41</v>
      </c>
      <c r="C47" s="112" t="s">
        <v>1747</v>
      </c>
      <c r="D47" s="153" t="s">
        <v>76</v>
      </c>
      <c r="E47" s="137"/>
      <c r="F47" s="176" t="s">
        <v>17</v>
      </c>
      <c r="G47" s="112"/>
    </row>
    <row r="48" spans="1:9" ht="85.5" x14ac:dyDescent="0.2">
      <c r="A48" s="215">
        <f t="shared" si="0"/>
        <v>45698</v>
      </c>
      <c r="B48" s="55">
        <f t="shared" si="1"/>
        <v>42</v>
      </c>
      <c r="C48" s="112" t="s">
        <v>1748</v>
      </c>
      <c r="D48" s="153" t="s">
        <v>78</v>
      </c>
      <c r="E48" s="137"/>
      <c r="F48" s="176" t="s">
        <v>17</v>
      </c>
      <c r="G48" s="112" t="s">
        <v>32</v>
      </c>
    </row>
    <row r="49" spans="1:10" ht="28.5" x14ac:dyDescent="0.2">
      <c r="A49" s="215">
        <f t="shared" si="0"/>
        <v>45698</v>
      </c>
      <c r="B49" s="55">
        <f t="shared" si="1"/>
        <v>43</v>
      </c>
      <c r="C49" s="112" t="s">
        <v>1749</v>
      </c>
      <c r="D49" s="153" t="s">
        <v>78</v>
      </c>
      <c r="E49" s="137"/>
      <c r="F49" s="176" t="s">
        <v>17</v>
      </c>
      <c r="G49" s="112" t="s">
        <v>32</v>
      </c>
      <c r="I49" s="163"/>
    </row>
    <row r="50" spans="1:10" x14ac:dyDescent="0.2">
      <c r="A50" s="215">
        <f t="shared" si="0"/>
        <v>45698</v>
      </c>
      <c r="B50" s="55">
        <f t="shared" si="1"/>
        <v>44</v>
      </c>
      <c r="C50" s="112" t="s">
        <v>1750</v>
      </c>
      <c r="D50" s="153" t="s">
        <v>78</v>
      </c>
      <c r="E50" s="137"/>
      <c r="F50" s="176" t="s">
        <v>17</v>
      </c>
      <c r="G50" s="112" t="s">
        <v>32</v>
      </c>
      <c r="I50" s="627"/>
      <c r="J50" s="627"/>
    </row>
    <row r="51" spans="1:10" ht="42.75" x14ac:dyDescent="0.2">
      <c r="A51" s="215">
        <f t="shared" si="0"/>
        <v>45698</v>
      </c>
      <c r="B51" s="55">
        <f t="shared" si="1"/>
        <v>45</v>
      </c>
      <c r="C51" s="112" t="s">
        <v>1752</v>
      </c>
      <c r="D51" s="153" t="s">
        <v>78</v>
      </c>
      <c r="E51" s="137"/>
      <c r="F51" s="176" t="s">
        <v>17</v>
      </c>
      <c r="G51" s="112" t="s">
        <v>32</v>
      </c>
      <c r="J51" s="6"/>
    </row>
    <row r="52" spans="1:10" ht="28.5" x14ac:dyDescent="0.2">
      <c r="A52" s="215">
        <f t="shared" si="0"/>
        <v>45698</v>
      </c>
      <c r="B52" s="55">
        <f t="shared" si="1"/>
        <v>46</v>
      </c>
      <c r="C52" s="112" t="s">
        <v>1753</v>
      </c>
      <c r="D52" s="153" t="s">
        <v>78</v>
      </c>
      <c r="E52" s="137"/>
      <c r="F52" s="176" t="s">
        <v>17</v>
      </c>
      <c r="G52" s="112" t="s">
        <v>32</v>
      </c>
    </row>
    <row r="53" spans="1:10" ht="71.25" x14ac:dyDescent="0.2">
      <c r="A53" s="215">
        <f t="shared" si="0"/>
        <v>45698</v>
      </c>
      <c r="B53" s="55">
        <f t="shared" si="1"/>
        <v>47</v>
      </c>
      <c r="C53" s="112" t="s">
        <v>1754</v>
      </c>
      <c r="D53" s="153" t="s">
        <v>78</v>
      </c>
      <c r="E53" s="137"/>
      <c r="F53" s="176" t="s">
        <v>17</v>
      </c>
      <c r="G53" s="112" t="s">
        <v>32</v>
      </c>
    </row>
    <row r="54" spans="1:10" ht="42.75" x14ac:dyDescent="0.2">
      <c r="A54" s="215">
        <f t="shared" si="0"/>
        <v>45698</v>
      </c>
      <c r="B54" s="55">
        <f t="shared" si="1"/>
        <v>48</v>
      </c>
      <c r="C54" s="112" t="s">
        <v>1755</v>
      </c>
      <c r="D54" s="153" t="s">
        <v>78</v>
      </c>
      <c r="E54" s="137"/>
      <c r="F54" s="176" t="s">
        <v>17</v>
      </c>
      <c r="G54" s="112" t="s">
        <v>32</v>
      </c>
    </row>
    <row r="55" spans="1:10" ht="42.75" x14ac:dyDescent="0.2">
      <c r="A55" s="215">
        <f t="shared" si="0"/>
        <v>45698</v>
      </c>
      <c r="B55" s="55">
        <f t="shared" si="1"/>
        <v>49</v>
      </c>
      <c r="C55" s="112" t="s">
        <v>1756</v>
      </c>
      <c r="D55" s="153" t="s">
        <v>78</v>
      </c>
      <c r="E55" s="137"/>
      <c r="F55" s="176" t="s">
        <v>17</v>
      </c>
      <c r="G55" s="112" t="s">
        <v>32</v>
      </c>
    </row>
    <row r="56" spans="1:10" ht="57" x14ac:dyDescent="0.2">
      <c r="A56" s="215">
        <f t="shared" si="0"/>
        <v>45698</v>
      </c>
      <c r="B56" s="55">
        <f t="shared" si="1"/>
        <v>50</v>
      </c>
      <c r="C56" s="112" t="s">
        <v>1758</v>
      </c>
      <c r="D56" s="153" t="s">
        <v>78</v>
      </c>
      <c r="E56" s="137"/>
      <c r="F56" s="176" t="s">
        <v>17</v>
      </c>
      <c r="G56" s="112" t="s">
        <v>32</v>
      </c>
    </row>
    <row r="57" spans="1:10" ht="42.75" x14ac:dyDescent="0.2">
      <c r="A57" s="215">
        <f t="shared" si="0"/>
        <v>45698</v>
      </c>
      <c r="B57" s="55">
        <f t="shared" si="1"/>
        <v>51</v>
      </c>
      <c r="C57" s="112" t="s">
        <v>1757</v>
      </c>
      <c r="D57" s="153" t="s">
        <v>78</v>
      </c>
      <c r="E57" s="137"/>
      <c r="F57" s="176" t="s">
        <v>17</v>
      </c>
      <c r="G57" s="112" t="s">
        <v>32</v>
      </c>
    </row>
    <row r="58" spans="1:10" ht="42.75" x14ac:dyDescent="0.2">
      <c r="A58" s="215">
        <f t="shared" si="0"/>
        <v>45698</v>
      </c>
      <c r="B58" s="55">
        <f t="shared" si="1"/>
        <v>52</v>
      </c>
      <c r="C58" s="112" t="s">
        <v>1759</v>
      </c>
      <c r="D58" s="153" t="s">
        <v>78</v>
      </c>
      <c r="E58" s="137"/>
      <c r="F58" s="176" t="s">
        <v>17</v>
      </c>
      <c r="G58" s="112" t="s">
        <v>32</v>
      </c>
    </row>
    <row r="59" spans="1:10" ht="28.5" x14ac:dyDescent="0.2">
      <c r="A59" s="215">
        <f t="shared" si="0"/>
        <v>45698</v>
      </c>
      <c r="B59" s="55">
        <f t="shared" si="1"/>
        <v>53</v>
      </c>
      <c r="C59" s="112" t="s">
        <v>1760</v>
      </c>
      <c r="D59" s="153" t="s">
        <v>78</v>
      </c>
      <c r="E59" s="137"/>
      <c r="F59" s="176" t="s">
        <v>17</v>
      </c>
      <c r="G59" s="112" t="s">
        <v>32</v>
      </c>
    </row>
    <row r="60" spans="1:10" ht="28.5" x14ac:dyDescent="0.2">
      <c r="A60" s="215">
        <f t="shared" si="0"/>
        <v>45698</v>
      </c>
      <c r="B60" s="55">
        <f t="shared" si="1"/>
        <v>54</v>
      </c>
      <c r="C60" s="112" t="s">
        <v>1761</v>
      </c>
      <c r="D60" s="153" t="s">
        <v>78</v>
      </c>
      <c r="E60" s="137"/>
      <c r="F60" s="176" t="s">
        <v>17</v>
      </c>
      <c r="G60" s="112" t="s">
        <v>32</v>
      </c>
    </row>
    <row r="61" spans="1:10" ht="57" x14ac:dyDescent="0.2">
      <c r="A61" s="215">
        <f t="shared" si="0"/>
        <v>45698</v>
      </c>
      <c r="B61" s="55">
        <f t="shared" si="1"/>
        <v>55</v>
      </c>
      <c r="C61" s="112" t="s">
        <v>1762</v>
      </c>
      <c r="D61" s="153" t="s">
        <v>108</v>
      </c>
      <c r="E61" s="137"/>
      <c r="F61" s="176" t="s">
        <v>20</v>
      </c>
      <c r="G61" s="112" t="s">
        <v>32</v>
      </c>
    </row>
    <row r="62" spans="1:10" ht="28.5" x14ac:dyDescent="0.2">
      <c r="A62" s="215">
        <f t="shared" si="0"/>
        <v>45698</v>
      </c>
      <c r="B62" s="55">
        <f t="shared" si="1"/>
        <v>56</v>
      </c>
      <c r="C62" s="112" t="s">
        <v>1763</v>
      </c>
      <c r="D62" s="153" t="s">
        <v>78</v>
      </c>
      <c r="E62" s="137"/>
      <c r="F62" s="176" t="s">
        <v>17</v>
      </c>
      <c r="G62" s="112" t="s">
        <v>32</v>
      </c>
    </row>
    <row r="63" spans="1:10" ht="71.25" x14ac:dyDescent="0.2">
      <c r="A63" s="215">
        <f t="shared" si="0"/>
        <v>45698</v>
      </c>
      <c r="B63" s="55">
        <f t="shared" si="1"/>
        <v>57</v>
      </c>
      <c r="C63" s="112" t="s">
        <v>1764</v>
      </c>
      <c r="D63" s="153" t="s">
        <v>78</v>
      </c>
      <c r="E63" s="137"/>
      <c r="F63" s="176" t="s">
        <v>17</v>
      </c>
      <c r="G63" s="112" t="s">
        <v>32</v>
      </c>
    </row>
    <row r="64" spans="1:10" ht="42.75" x14ac:dyDescent="0.2">
      <c r="A64" s="215">
        <f t="shared" si="0"/>
        <v>45698</v>
      </c>
      <c r="B64" s="55">
        <f t="shared" si="1"/>
        <v>58</v>
      </c>
      <c r="C64" s="112" t="s">
        <v>1765</v>
      </c>
      <c r="D64" s="153" t="s">
        <v>78</v>
      </c>
      <c r="E64" s="137"/>
      <c r="F64" s="176" t="s">
        <v>17</v>
      </c>
      <c r="G64" s="112" t="s">
        <v>32</v>
      </c>
    </row>
    <row r="65" spans="1:7" x14ac:dyDescent="0.2">
      <c r="A65" s="615" t="s">
        <v>7</v>
      </c>
      <c r="B65" s="615"/>
      <c r="C65" s="615"/>
      <c r="D65" s="615"/>
      <c r="E65" s="615"/>
      <c r="F65" s="615"/>
      <c r="G65" s="615"/>
    </row>
    <row r="67" spans="1:7" x14ac:dyDescent="0.2">
      <c r="A67" s="637" t="s">
        <v>365</v>
      </c>
      <c r="B67" s="637"/>
      <c r="C67" s="637"/>
      <c r="D67" s="637"/>
      <c r="E67" s="637"/>
      <c r="F67" s="637"/>
      <c r="G67" s="637"/>
    </row>
    <row r="69" spans="1:7" x14ac:dyDescent="0.2">
      <c r="D69" s="626"/>
      <c r="E69" s="626"/>
      <c r="F69" s="626"/>
    </row>
    <row r="70" spans="1:7" x14ac:dyDescent="0.2">
      <c r="A70" s="214" t="s">
        <v>10</v>
      </c>
      <c r="B70" s="6"/>
      <c r="D70" s="622" t="s">
        <v>12</v>
      </c>
      <c r="E70" s="622"/>
      <c r="F70" s="622"/>
      <c r="G70" s="6" t="s">
        <v>14</v>
      </c>
    </row>
    <row r="71" spans="1:7" x14ac:dyDescent="0.2">
      <c r="A71" s="216" t="s">
        <v>11</v>
      </c>
      <c r="D71" s="638" t="s">
        <v>11</v>
      </c>
      <c r="E71" s="638"/>
      <c r="F71" s="638"/>
      <c r="G71" s="1" t="s">
        <v>15</v>
      </c>
    </row>
  </sheetData>
  <mergeCells count="15">
    <mergeCell ref="I50:J50"/>
    <mergeCell ref="A65:G65"/>
    <mergeCell ref="A67:G67"/>
    <mergeCell ref="D69:F69"/>
    <mergeCell ref="H45:I45"/>
    <mergeCell ref="D70:F70"/>
    <mergeCell ref="D71:F71"/>
    <mergeCell ref="A1:G1"/>
    <mergeCell ref="A2:G2"/>
    <mergeCell ref="A3:G3"/>
    <mergeCell ref="B4:G4"/>
    <mergeCell ref="A5:B6"/>
    <mergeCell ref="C5:E5"/>
    <mergeCell ref="F5:F6"/>
    <mergeCell ref="G5:G6"/>
  </mergeCells>
  <conditionalFormatting sqref="D7:D10">
    <cfRule type="cellIs" dxfId="22128" priority="260" operator="equal">
      <formula>"CATNES"</formula>
    </cfRule>
    <cfRule type="cellIs" dxfId="22127" priority="261" operator="equal">
      <formula>"FINANCE"</formula>
    </cfRule>
    <cfRule type="cellIs" dxfId="22126" priority="262" operator="equal">
      <formula>"ADMIN"</formula>
    </cfRule>
    <cfRule type="cellIs" dxfId="22125" priority="263" operator="equal">
      <formula>"ENG'G"</formula>
    </cfRule>
    <cfRule type="cellIs" dxfId="22124" priority="264" operator="equal">
      <formula>"BAC"</formula>
    </cfRule>
    <cfRule type="cellIs" dxfId="22123" priority="265" operator="equal">
      <formula>"BAC"</formula>
    </cfRule>
    <cfRule type="cellIs" dxfId="22122" priority="266" operator="equal">
      <formula>"OMS"</formula>
    </cfRule>
    <cfRule type="cellIs" dxfId="22121" priority="267" operator="equal">
      <formula>"BAC"</formula>
    </cfRule>
    <cfRule type="cellIs" dxfId="22120" priority="268" operator="equal">
      <formula>"OMS"</formula>
    </cfRule>
    <cfRule type="cellIs" dxfId="22119" priority="269" operator="equal">
      <formula>"BAC"</formula>
    </cfRule>
    <cfRule type="cellIs" dxfId="22118" priority="270" operator="equal">
      <formula>"OMS"</formula>
    </cfRule>
  </conditionalFormatting>
  <conditionalFormatting sqref="F7:F9">
    <cfRule type="cellIs" dxfId="22117" priority="255" operator="equal">
      <formula>"MME"</formula>
    </cfRule>
    <cfRule type="cellIs" dxfId="22116" priority="256" operator="equal">
      <formula>"VMM"</formula>
    </cfRule>
    <cfRule type="cellIs" dxfId="22115" priority="257" operator="equal">
      <formula>"VEP"</formula>
    </cfRule>
    <cfRule type="cellIs" dxfId="22114" priority="258" operator="equal">
      <formula>"LFCP"</formula>
    </cfRule>
    <cfRule type="cellIs" dxfId="22113" priority="259" operator="equal">
      <formula>"BPB"</formula>
    </cfRule>
  </conditionalFormatting>
  <conditionalFormatting sqref="D11">
    <cfRule type="cellIs" dxfId="22112" priority="244" operator="equal">
      <formula>"CATNES"</formula>
    </cfRule>
    <cfRule type="cellIs" dxfId="22111" priority="245" operator="equal">
      <formula>"FINANCE"</formula>
    </cfRule>
    <cfRule type="cellIs" dxfId="22110" priority="246" operator="equal">
      <formula>"ADMIN"</formula>
    </cfRule>
    <cfRule type="cellIs" dxfId="22109" priority="247" operator="equal">
      <formula>"ENG'G"</formula>
    </cfRule>
    <cfRule type="cellIs" dxfId="22108" priority="248" operator="equal">
      <formula>"BAC"</formula>
    </cfRule>
    <cfRule type="cellIs" dxfId="22107" priority="249" operator="equal">
      <formula>"BAC"</formula>
    </cfRule>
    <cfRule type="cellIs" dxfId="22106" priority="250" operator="equal">
      <formula>"OMS"</formula>
    </cfRule>
    <cfRule type="cellIs" dxfId="22105" priority="251" operator="equal">
      <formula>"BAC"</formula>
    </cfRule>
    <cfRule type="cellIs" dxfId="22104" priority="252" operator="equal">
      <formula>"OMS"</formula>
    </cfRule>
    <cfRule type="cellIs" dxfId="22103" priority="253" operator="equal">
      <formula>"BAC"</formula>
    </cfRule>
    <cfRule type="cellIs" dxfId="22102" priority="254" operator="equal">
      <formula>"OMS"</formula>
    </cfRule>
  </conditionalFormatting>
  <conditionalFormatting sqref="D26">
    <cfRule type="cellIs" dxfId="22101" priority="233" operator="equal">
      <formula>"CATNES"</formula>
    </cfRule>
    <cfRule type="cellIs" dxfId="22100" priority="234" operator="equal">
      <formula>"FINANCE"</formula>
    </cfRule>
    <cfRule type="cellIs" dxfId="22099" priority="235" operator="equal">
      <formula>"ADMIN"</formula>
    </cfRule>
    <cfRule type="cellIs" dxfId="22098" priority="236" operator="equal">
      <formula>"ENG'G"</formula>
    </cfRule>
    <cfRule type="cellIs" dxfId="22097" priority="237" operator="equal">
      <formula>"BAC"</formula>
    </cfRule>
    <cfRule type="cellIs" dxfId="22096" priority="238" operator="equal">
      <formula>"BAC"</formula>
    </cfRule>
    <cfRule type="cellIs" dxfId="22095" priority="239" operator="equal">
      <formula>"OMS"</formula>
    </cfRule>
    <cfRule type="cellIs" dxfId="22094" priority="240" operator="equal">
      <formula>"BAC"</formula>
    </cfRule>
    <cfRule type="cellIs" dxfId="22093" priority="241" operator="equal">
      <formula>"OMS"</formula>
    </cfRule>
    <cfRule type="cellIs" dxfId="22092" priority="242" operator="equal">
      <formula>"BAC"</formula>
    </cfRule>
    <cfRule type="cellIs" dxfId="22091" priority="243" operator="equal">
      <formula>"OMS"</formula>
    </cfRule>
  </conditionalFormatting>
  <conditionalFormatting sqref="D27">
    <cfRule type="cellIs" dxfId="22090" priority="222" operator="equal">
      <formula>"CATNES"</formula>
    </cfRule>
    <cfRule type="cellIs" dxfId="22089" priority="223" operator="equal">
      <formula>"FINANCE"</formula>
    </cfRule>
    <cfRule type="cellIs" dxfId="22088" priority="224" operator="equal">
      <formula>"ADMIN"</formula>
    </cfRule>
    <cfRule type="cellIs" dxfId="22087" priority="225" operator="equal">
      <formula>"ENG'G"</formula>
    </cfRule>
    <cfRule type="cellIs" dxfId="22086" priority="226" operator="equal">
      <formula>"BAC"</formula>
    </cfRule>
    <cfRule type="cellIs" dxfId="22085" priority="227" operator="equal">
      <formula>"BAC"</formula>
    </cfRule>
    <cfRule type="cellIs" dxfId="22084" priority="228" operator="equal">
      <formula>"OMS"</formula>
    </cfRule>
    <cfRule type="cellIs" dxfId="22083" priority="229" operator="equal">
      <formula>"BAC"</formula>
    </cfRule>
    <cfRule type="cellIs" dxfId="22082" priority="230" operator="equal">
      <formula>"OMS"</formula>
    </cfRule>
    <cfRule type="cellIs" dxfId="22081" priority="231" operator="equal">
      <formula>"BAC"</formula>
    </cfRule>
    <cfRule type="cellIs" dxfId="22080" priority="232" operator="equal">
      <formula>"OMS"</formula>
    </cfRule>
  </conditionalFormatting>
  <conditionalFormatting sqref="F21">
    <cfRule type="cellIs" dxfId="22079" priority="217" operator="equal">
      <formula>"MME"</formula>
    </cfRule>
    <cfRule type="cellIs" dxfId="22078" priority="218" operator="equal">
      <formula>"VMM"</formula>
    </cfRule>
    <cfRule type="cellIs" dxfId="22077" priority="219" operator="equal">
      <formula>"VEP"</formula>
    </cfRule>
    <cfRule type="cellIs" dxfId="22076" priority="220" operator="equal">
      <formula>"LFCP"</formula>
    </cfRule>
    <cfRule type="cellIs" dxfId="22075" priority="221" operator="equal">
      <formula>"BPB"</formula>
    </cfRule>
  </conditionalFormatting>
  <conditionalFormatting sqref="F10">
    <cfRule type="cellIs" dxfId="22074" priority="201" operator="equal">
      <formula>"MME"</formula>
    </cfRule>
    <cfRule type="cellIs" dxfId="22073" priority="202" operator="equal">
      <formula>"VMM"</formula>
    </cfRule>
    <cfRule type="cellIs" dxfId="22072" priority="203" operator="equal">
      <formula>"VEP"</formula>
    </cfRule>
    <cfRule type="cellIs" dxfId="22071" priority="204" operator="equal">
      <formula>"LFCP"</formula>
    </cfRule>
    <cfRule type="cellIs" dxfId="22070" priority="205" operator="equal">
      <formula>"BPB"</formula>
    </cfRule>
  </conditionalFormatting>
  <conditionalFormatting sqref="F11">
    <cfRule type="cellIs" dxfId="22069" priority="196" operator="equal">
      <formula>"MME"</formula>
    </cfRule>
    <cfRule type="cellIs" dxfId="22068" priority="197" operator="equal">
      <formula>"VMM"</formula>
    </cfRule>
    <cfRule type="cellIs" dxfId="22067" priority="198" operator="equal">
      <formula>"VEP"</formula>
    </cfRule>
    <cfRule type="cellIs" dxfId="22066" priority="199" operator="equal">
      <formula>"LFCP"</formula>
    </cfRule>
    <cfRule type="cellIs" dxfId="22065" priority="200" operator="equal">
      <formula>"BPB"</formula>
    </cfRule>
  </conditionalFormatting>
  <conditionalFormatting sqref="D29 D36">
    <cfRule type="cellIs" dxfId="22064" priority="206" operator="equal">
      <formula>"CATNES"</formula>
    </cfRule>
    <cfRule type="cellIs" dxfId="22063" priority="207" operator="equal">
      <formula>"FINANCE"</formula>
    </cfRule>
    <cfRule type="cellIs" dxfId="22062" priority="208" operator="equal">
      <formula>"ADMIN"</formula>
    </cfRule>
    <cfRule type="cellIs" dxfId="22061" priority="209" operator="equal">
      <formula>"ENG'G"</formula>
    </cfRule>
    <cfRule type="cellIs" dxfId="22060" priority="210" operator="equal">
      <formula>"BAC"</formula>
    </cfRule>
    <cfRule type="cellIs" dxfId="22059" priority="211" operator="equal">
      <formula>"BAC"</formula>
    </cfRule>
    <cfRule type="cellIs" dxfId="22058" priority="212" operator="equal">
      <formula>"OMS"</formula>
    </cfRule>
    <cfRule type="cellIs" dxfId="22057" priority="213" operator="equal">
      <formula>"BAC"</formula>
    </cfRule>
    <cfRule type="cellIs" dxfId="22056" priority="214" operator="equal">
      <formula>"OMS"</formula>
    </cfRule>
    <cfRule type="cellIs" dxfId="22055" priority="215" operator="equal">
      <formula>"BAC"</formula>
    </cfRule>
    <cfRule type="cellIs" dxfId="22054" priority="216" operator="equal">
      <formula>"OMS"</formula>
    </cfRule>
  </conditionalFormatting>
  <conditionalFormatting sqref="F12:F15">
    <cfRule type="cellIs" dxfId="22053" priority="191" operator="equal">
      <formula>"MME"</formula>
    </cfRule>
    <cfRule type="cellIs" dxfId="22052" priority="192" operator="equal">
      <formula>"VMM"</formula>
    </cfRule>
    <cfRule type="cellIs" dxfId="22051" priority="193" operator="equal">
      <formula>"VEP"</formula>
    </cfRule>
    <cfRule type="cellIs" dxfId="22050" priority="194" operator="equal">
      <formula>"LFCP"</formula>
    </cfRule>
    <cfRule type="cellIs" dxfId="22049" priority="195" operator="equal">
      <formula>"BPB"</formula>
    </cfRule>
  </conditionalFormatting>
  <conditionalFormatting sqref="F13">
    <cfRule type="cellIs" dxfId="22048" priority="186" operator="equal">
      <formula>"MME"</formula>
    </cfRule>
    <cfRule type="cellIs" dxfId="22047" priority="187" operator="equal">
      <formula>"VMM"</formula>
    </cfRule>
    <cfRule type="cellIs" dxfId="22046" priority="188" operator="equal">
      <formula>"VEP"</formula>
    </cfRule>
    <cfRule type="cellIs" dxfId="22045" priority="189" operator="equal">
      <formula>"LFCP"</formula>
    </cfRule>
    <cfRule type="cellIs" dxfId="22044" priority="190" operator="equal">
      <formula>"BPB"</formula>
    </cfRule>
  </conditionalFormatting>
  <conditionalFormatting sqref="F12:F15">
    <cfRule type="cellIs" dxfId="22043" priority="181" operator="equal">
      <formula>"MME"</formula>
    </cfRule>
    <cfRule type="cellIs" dxfId="22042" priority="182" operator="equal">
      <formula>"VMM"</formula>
    </cfRule>
    <cfRule type="cellIs" dxfId="22041" priority="183" operator="equal">
      <formula>"VEP"</formula>
    </cfRule>
    <cfRule type="cellIs" dxfId="22040" priority="184" operator="equal">
      <formula>"LFCP"</formula>
    </cfRule>
    <cfRule type="cellIs" dxfId="22039" priority="185" operator="equal">
      <formula>"BPB"</formula>
    </cfRule>
  </conditionalFormatting>
  <conditionalFormatting sqref="F24:F25">
    <cfRule type="cellIs" dxfId="22038" priority="116" operator="equal">
      <formula>"MME"</formula>
    </cfRule>
    <cfRule type="cellIs" dxfId="22037" priority="117" operator="equal">
      <formula>"VMM"</formula>
    </cfRule>
    <cfRule type="cellIs" dxfId="22036" priority="118" operator="equal">
      <formula>"VEP"</formula>
    </cfRule>
    <cfRule type="cellIs" dxfId="22035" priority="119" operator="equal">
      <formula>"LFCP"</formula>
    </cfRule>
    <cfRule type="cellIs" dxfId="22034" priority="120" operator="equal">
      <formula>"BPB"</formula>
    </cfRule>
  </conditionalFormatting>
  <conditionalFormatting sqref="D28">
    <cfRule type="cellIs" dxfId="22033" priority="170" operator="equal">
      <formula>"CATNES"</formula>
    </cfRule>
    <cfRule type="cellIs" dxfId="22032" priority="171" operator="equal">
      <formula>"FINANCE"</formula>
    </cfRule>
    <cfRule type="cellIs" dxfId="22031" priority="172" operator="equal">
      <formula>"ADMIN"</formula>
    </cfRule>
    <cfRule type="cellIs" dxfId="22030" priority="173" operator="equal">
      <formula>"ENG'G"</formula>
    </cfRule>
    <cfRule type="cellIs" dxfId="22029" priority="174" operator="equal">
      <formula>"BAC"</formula>
    </cfRule>
    <cfRule type="cellIs" dxfId="22028" priority="175" operator="equal">
      <formula>"BAC"</formula>
    </cfRule>
    <cfRule type="cellIs" dxfId="22027" priority="176" operator="equal">
      <formula>"OMS"</formula>
    </cfRule>
    <cfRule type="cellIs" dxfId="22026" priority="177" operator="equal">
      <formula>"BAC"</formula>
    </cfRule>
    <cfRule type="cellIs" dxfId="22025" priority="178" operator="equal">
      <formula>"OMS"</formula>
    </cfRule>
    <cfRule type="cellIs" dxfId="22024" priority="179" operator="equal">
      <formula>"BAC"</formula>
    </cfRule>
    <cfRule type="cellIs" dxfId="22023" priority="180" operator="equal">
      <formula>"OMS"</formula>
    </cfRule>
  </conditionalFormatting>
  <conditionalFormatting sqref="D37:D38">
    <cfRule type="cellIs" dxfId="22022" priority="159" operator="equal">
      <formula>"CATNES"</formula>
    </cfRule>
    <cfRule type="cellIs" dxfId="22021" priority="160" operator="equal">
      <formula>"FINANCE"</formula>
    </cfRule>
    <cfRule type="cellIs" dxfId="22020" priority="161" operator="equal">
      <formula>"ADMIN"</formula>
    </cfRule>
    <cfRule type="cellIs" dxfId="22019" priority="162" operator="equal">
      <formula>"ENG'G"</formula>
    </cfRule>
    <cfRule type="cellIs" dxfId="22018" priority="163" operator="equal">
      <formula>"BAC"</formula>
    </cfRule>
    <cfRule type="cellIs" dxfId="22017" priority="164" operator="equal">
      <formula>"BAC"</formula>
    </cfRule>
    <cfRule type="cellIs" dxfId="22016" priority="165" operator="equal">
      <formula>"OMS"</formula>
    </cfRule>
    <cfRule type="cellIs" dxfId="22015" priority="166" operator="equal">
      <formula>"BAC"</formula>
    </cfRule>
    <cfRule type="cellIs" dxfId="22014" priority="167" operator="equal">
      <formula>"OMS"</formula>
    </cfRule>
    <cfRule type="cellIs" dxfId="22013" priority="168" operator="equal">
      <formula>"BAC"</formula>
    </cfRule>
    <cfRule type="cellIs" dxfId="22012" priority="169" operator="equal">
      <formula>"OMS"</formula>
    </cfRule>
  </conditionalFormatting>
  <conditionalFormatting sqref="D39:D64">
    <cfRule type="cellIs" dxfId="22011" priority="148" operator="equal">
      <formula>"CATNES"</formula>
    </cfRule>
    <cfRule type="cellIs" dxfId="22010" priority="149" operator="equal">
      <formula>"FINANCE"</formula>
    </cfRule>
    <cfRule type="cellIs" dxfId="22009" priority="150" operator="equal">
      <formula>"ADMIN"</formula>
    </cfRule>
    <cfRule type="cellIs" dxfId="22008" priority="151" operator="equal">
      <formula>"ENG'G"</formula>
    </cfRule>
    <cfRule type="cellIs" dxfId="22007" priority="152" operator="equal">
      <formula>"BAC"</formula>
    </cfRule>
    <cfRule type="cellIs" dxfId="22006" priority="153" operator="equal">
      <formula>"BAC"</formula>
    </cfRule>
    <cfRule type="cellIs" dxfId="22005" priority="154" operator="equal">
      <formula>"OMS"</formula>
    </cfRule>
    <cfRule type="cellIs" dxfId="22004" priority="155" operator="equal">
      <formula>"BAC"</formula>
    </cfRule>
    <cfRule type="cellIs" dxfId="22003" priority="156" operator="equal">
      <formula>"OMS"</formula>
    </cfRule>
    <cfRule type="cellIs" dxfId="22002" priority="157" operator="equal">
      <formula>"BAC"</formula>
    </cfRule>
    <cfRule type="cellIs" dxfId="22001" priority="158" operator="equal">
      <formula>"OMS"</formula>
    </cfRule>
  </conditionalFormatting>
  <conditionalFormatting sqref="D12:D25">
    <cfRule type="cellIs" dxfId="22000" priority="137" operator="equal">
      <formula>"CATNES"</formula>
    </cfRule>
    <cfRule type="cellIs" dxfId="21999" priority="138" operator="equal">
      <formula>"FINANCE"</formula>
    </cfRule>
    <cfRule type="cellIs" dxfId="21998" priority="139" operator="equal">
      <formula>"ADMIN"</formula>
    </cfRule>
    <cfRule type="cellIs" dxfId="21997" priority="140" operator="equal">
      <formula>"ENG'G"</formula>
    </cfRule>
    <cfRule type="cellIs" dxfId="21996" priority="141" operator="equal">
      <formula>"BAC"</formula>
    </cfRule>
    <cfRule type="cellIs" dxfId="21995" priority="142" operator="equal">
      <formula>"BAC"</formula>
    </cfRule>
    <cfRule type="cellIs" dxfId="21994" priority="143" operator="equal">
      <formula>"OMS"</formula>
    </cfRule>
    <cfRule type="cellIs" dxfId="21993" priority="144" operator="equal">
      <formula>"BAC"</formula>
    </cfRule>
    <cfRule type="cellIs" dxfId="21992" priority="145" operator="equal">
      <formula>"OMS"</formula>
    </cfRule>
    <cfRule type="cellIs" dxfId="21991" priority="146" operator="equal">
      <formula>"BAC"</formula>
    </cfRule>
    <cfRule type="cellIs" dxfId="21990" priority="147" operator="equal">
      <formula>"OMS"</formula>
    </cfRule>
  </conditionalFormatting>
  <conditionalFormatting sqref="F31">
    <cfRule type="cellIs" dxfId="21989" priority="132" operator="equal">
      <formula>"MME"</formula>
    </cfRule>
    <cfRule type="cellIs" dxfId="21988" priority="133" operator="equal">
      <formula>"VMM"</formula>
    </cfRule>
    <cfRule type="cellIs" dxfId="21987" priority="134" operator="equal">
      <formula>"VEP"</formula>
    </cfRule>
    <cfRule type="cellIs" dxfId="21986" priority="135" operator="equal">
      <formula>"LFCP"</formula>
    </cfRule>
    <cfRule type="cellIs" dxfId="21985" priority="136" operator="equal">
      <formula>"BPB"</formula>
    </cfRule>
  </conditionalFormatting>
  <conditionalFormatting sqref="D30:D35">
    <cfRule type="cellIs" dxfId="21984" priority="121" operator="equal">
      <formula>"CATNES"</formula>
    </cfRule>
    <cfRule type="cellIs" dxfId="21983" priority="122" operator="equal">
      <formula>"FINANCE"</formula>
    </cfRule>
    <cfRule type="cellIs" dxfId="21982" priority="123" operator="equal">
      <formula>"ADMIN"</formula>
    </cfRule>
    <cfRule type="cellIs" dxfId="21981" priority="124" operator="equal">
      <formula>"ENG'G"</formula>
    </cfRule>
    <cfRule type="cellIs" dxfId="21980" priority="125" operator="equal">
      <formula>"BAC"</formula>
    </cfRule>
    <cfRule type="cellIs" dxfId="21979" priority="126" operator="equal">
      <formula>"BAC"</formula>
    </cfRule>
    <cfRule type="cellIs" dxfId="21978" priority="127" operator="equal">
      <formula>"OMS"</formula>
    </cfRule>
    <cfRule type="cellIs" dxfId="21977" priority="128" operator="equal">
      <formula>"BAC"</formula>
    </cfRule>
    <cfRule type="cellIs" dxfId="21976" priority="129" operator="equal">
      <formula>"OMS"</formula>
    </cfRule>
    <cfRule type="cellIs" dxfId="21975" priority="130" operator="equal">
      <formula>"BAC"</formula>
    </cfRule>
    <cfRule type="cellIs" dxfId="21974" priority="131" operator="equal">
      <formula>"OMS"</formula>
    </cfRule>
  </conditionalFormatting>
  <conditionalFormatting sqref="F17">
    <cfRule type="cellIs" dxfId="21973" priority="96" operator="equal">
      <formula>"MME"</formula>
    </cfRule>
    <cfRule type="cellIs" dxfId="21972" priority="97" operator="equal">
      <formula>"VMM"</formula>
    </cfRule>
    <cfRule type="cellIs" dxfId="21971" priority="98" operator="equal">
      <formula>"VEP"</formula>
    </cfRule>
    <cfRule type="cellIs" dxfId="21970" priority="99" operator="equal">
      <formula>"LFCP"</formula>
    </cfRule>
    <cfRule type="cellIs" dxfId="21969" priority="100" operator="equal">
      <formula>"BPB"</formula>
    </cfRule>
  </conditionalFormatting>
  <conditionalFormatting sqref="F16">
    <cfRule type="cellIs" dxfId="21968" priority="111" operator="equal">
      <formula>"MME"</formula>
    </cfRule>
    <cfRule type="cellIs" dxfId="21967" priority="112" operator="equal">
      <formula>"VMM"</formula>
    </cfRule>
    <cfRule type="cellIs" dxfId="21966" priority="113" operator="equal">
      <formula>"VEP"</formula>
    </cfRule>
    <cfRule type="cellIs" dxfId="21965" priority="114" operator="equal">
      <formula>"LFCP"</formula>
    </cfRule>
    <cfRule type="cellIs" dxfId="21964" priority="115" operator="equal">
      <formula>"BPB"</formula>
    </cfRule>
  </conditionalFormatting>
  <conditionalFormatting sqref="F16">
    <cfRule type="cellIs" dxfId="21963" priority="106" operator="equal">
      <formula>"MME"</formula>
    </cfRule>
    <cfRule type="cellIs" dxfId="21962" priority="107" operator="equal">
      <formula>"VMM"</formula>
    </cfRule>
    <cfRule type="cellIs" dxfId="21961" priority="108" operator="equal">
      <formula>"VEP"</formula>
    </cfRule>
    <cfRule type="cellIs" dxfId="21960" priority="109" operator="equal">
      <formula>"LFCP"</formula>
    </cfRule>
    <cfRule type="cellIs" dxfId="21959" priority="110" operator="equal">
      <formula>"BPB"</formula>
    </cfRule>
  </conditionalFormatting>
  <conditionalFormatting sqref="F17">
    <cfRule type="cellIs" dxfId="21958" priority="101" operator="equal">
      <formula>"MME"</formula>
    </cfRule>
    <cfRule type="cellIs" dxfId="21957" priority="102" operator="equal">
      <formula>"VMM"</formula>
    </cfRule>
    <cfRule type="cellIs" dxfId="21956" priority="103" operator="equal">
      <formula>"VEP"</formula>
    </cfRule>
    <cfRule type="cellIs" dxfId="21955" priority="104" operator="equal">
      <formula>"LFCP"</formula>
    </cfRule>
    <cfRule type="cellIs" dxfId="21954" priority="105" operator="equal">
      <formula>"BPB"</formula>
    </cfRule>
  </conditionalFormatting>
  <conditionalFormatting sqref="F18:F19">
    <cfRule type="cellIs" dxfId="21953" priority="91" operator="equal">
      <formula>"MME"</formula>
    </cfRule>
    <cfRule type="cellIs" dxfId="21952" priority="92" operator="equal">
      <formula>"VMM"</formula>
    </cfRule>
    <cfRule type="cellIs" dxfId="21951" priority="93" operator="equal">
      <formula>"VEP"</formula>
    </cfRule>
    <cfRule type="cellIs" dxfId="21950" priority="94" operator="equal">
      <formula>"LFCP"</formula>
    </cfRule>
    <cfRule type="cellIs" dxfId="21949" priority="95" operator="equal">
      <formula>"BPB"</formula>
    </cfRule>
  </conditionalFormatting>
  <conditionalFormatting sqref="F18:F19">
    <cfRule type="cellIs" dxfId="21948" priority="86" operator="equal">
      <formula>"MME"</formula>
    </cfRule>
    <cfRule type="cellIs" dxfId="21947" priority="87" operator="equal">
      <formula>"VMM"</formula>
    </cfRule>
    <cfRule type="cellIs" dxfId="21946" priority="88" operator="equal">
      <formula>"VEP"</formula>
    </cfRule>
    <cfRule type="cellIs" dxfId="21945" priority="89" operator="equal">
      <formula>"LFCP"</formula>
    </cfRule>
    <cfRule type="cellIs" dxfId="21944" priority="90" operator="equal">
      <formula>"BPB"</formula>
    </cfRule>
  </conditionalFormatting>
  <conditionalFormatting sqref="F20">
    <cfRule type="cellIs" dxfId="21943" priority="81" operator="equal">
      <formula>"MME"</formula>
    </cfRule>
    <cfRule type="cellIs" dxfId="21942" priority="82" operator="equal">
      <formula>"VMM"</formula>
    </cfRule>
    <cfRule type="cellIs" dxfId="21941" priority="83" operator="equal">
      <formula>"VEP"</formula>
    </cfRule>
    <cfRule type="cellIs" dxfId="21940" priority="84" operator="equal">
      <formula>"LFCP"</formula>
    </cfRule>
    <cfRule type="cellIs" dxfId="21939" priority="85" operator="equal">
      <formula>"BPB"</formula>
    </cfRule>
  </conditionalFormatting>
  <conditionalFormatting sqref="F20:F21">
    <cfRule type="cellIs" dxfId="21938" priority="76" operator="equal">
      <formula>"MME"</formula>
    </cfRule>
    <cfRule type="cellIs" dxfId="21937" priority="77" operator="equal">
      <formula>"VMM"</formula>
    </cfRule>
    <cfRule type="cellIs" dxfId="21936" priority="78" operator="equal">
      <formula>"VEP"</formula>
    </cfRule>
    <cfRule type="cellIs" dxfId="21935" priority="79" operator="equal">
      <formula>"LFCP"</formula>
    </cfRule>
    <cfRule type="cellIs" dxfId="21934" priority="80" operator="equal">
      <formula>"BPB"</formula>
    </cfRule>
  </conditionalFormatting>
  <conditionalFormatting sqref="F22">
    <cfRule type="cellIs" dxfId="21933" priority="71" operator="equal">
      <formula>"MME"</formula>
    </cfRule>
    <cfRule type="cellIs" dxfId="21932" priority="72" operator="equal">
      <formula>"VMM"</formula>
    </cfRule>
    <cfRule type="cellIs" dxfId="21931" priority="73" operator="equal">
      <formula>"VEP"</formula>
    </cfRule>
    <cfRule type="cellIs" dxfId="21930" priority="74" operator="equal">
      <formula>"LFCP"</formula>
    </cfRule>
    <cfRule type="cellIs" dxfId="21929" priority="75" operator="equal">
      <formula>"BPB"</formula>
    </cfRule>
  </conditionalFormatting>
  <conditionalFormatting sqref="F23">
    <cfRule type="cellIs" dxfId="21928" priority="66" operator="equal">
      <formula>"MME"</formula>
    </cfRule>
    <cfRule type="cellIs" dxfId="21927" priority="67" operator="equal">
      <formula>"VMM"</formula>
    </cfRule>
    <cfRule type="cellIs" dxfId="21926" priority="68" operator="equal">
      <formula>"VEP"</formula>
    </cfRule>
    <cfRule type="cellIs" dxfId="21925" priority="69" operator="equal">
      <formula>"LFCP"</formula>
    </cfRule>
    <cfRule type="cellIs" dxfId="21924" priority="70" operator="equal">
      <formula>"BPB"</formula>
    </cfRule>
  </conditionalFormatting>
  <conditionalFormatting sqref="F26">
    <cfRule type="cellIs" dxfId="21923" priority="61" operator="equal">
      <formula>"MME"</formula>
    </cfRule>
    <cfRule type="cellIs" dxfId="21922" priority="62" operator="equal">
      <formula>"VMM"</formula>
    </cfRule>
    <cfRule type="cellIs" dxfId="21921" priority="63" operator="equal">
      <formula>"VEP"</formula>
    </cfRule>
    <cfRule type="cellIs" dxfId="21920" priority="64" operator="equal">
      <formula>"LFCP"</formula>
    </cfRule>
    <cfRule type="cellIs" dxfId="21919" priority="65" operator="equal">
      <formula>"BPB"</formula>
    </cfRule>
  </conditionalFormatting>
  <conditionalFormatting sqref="F27">
    <cfRule type="cellIs" dxfId="21918" priority="56" operator="equal">
      <formula>"MME"</formula>
    </cfRule>
    <cfRule type="cellIs" dxfId="21917" priority="57" operator="equal">
      <formula>"VMM"</formula>
    </cfRule>
    <cfRule type="cellIs" dxfId="21916" priority="58" operator="equal">
      <formula>"VEP"</formula>
    </cfRule>
    <cfRule type="cellIs" dxfId="21915" priority="59" operator="equal">
      <formula>"LFCP"</formula>
    </cfRule>
    <cfRule type="cellIs" dxfId="21914" priority="60" operator="equal">
      <formula>"BPB"</formula>
    </cfRule>
  </conditionalFormatting>
  <conditionalFormatting sqref="F28">
    <cfRule type="cellIs" dxfId="21913" priority="51" operator="equal">
      <formula>"MME"</formula>
    </cfRule>
    <cfRule type="cellIs" dxfId="21912" priority="52" operator="equal">
      <formula>"VMM"</formula>
    </cfRule>
    <cfRule type="cellIs" dxfId="21911" priority="53" operator="equal">
      <formula>"VEP"</formula>
    </cfRule>
    <cfRule type="cellIs" dxfId="21910" priority="54" operator="equal">
      <formula>"LFCP"</formula>
    </cfRule>
    <cfRule type="cellIs" dxfId="21909" priority="55" operator="equal">
      <formula>"BPB"</formula>
    </cfRule>
  </conditionalFormatting>
  <conditionalFormatting sqref="F29">
    <cfRule type="cellIs" dxfId="21908" priority="46" operator="equal">
      <formula>"MME"</formula>
    </cfRule>
    <cfRule type="cellIs" dxfId="21907" priority="47" operator="equal">
      <formula>"VMM"</formula>
    </cfRule>
    <cfRule type="cellIs" dxfId="21906" priority="48" operator="equal">
      <formula>"VEP"</formula>
    </cfRule>
    <cfRule type="cellIs" dxfId="21905" priority="49" operator="equal">
      <formula>"LFCP"</formula>
    </cfRule>
    <cfRule type="cellIs" dxfId="21904" priority="50" operator="equal">
      <formula>"BPB"</formula>
    </cfRule>
  </conditionalFormatting>
  <conditionalFormatting sqref="F30">
    <cfRule type="cellIs" dxfId="21903" priority="41" operator="equal">
      <formula>"MME"</formula>
    </cfRule>
    <cfRule type="cellIs" dxfId="21902" priority="42" operator="equal">
      <formula>"VMM"</formula>
    </cfRule>
    <cfRule type="cellIs" dxfId="21901" priority="43" operator="equal">
      <formula>"VEP"</formula>
    </cfRule>
    <cfRule type="cellIs" dxfId="21900" priority="44" operator="equal">
      <formula>"LFCP"</formula>
    </cfRule>
    <cfRule type="cellIs" dxfId="21899" priority="45" operator="equal">
      <formula>"BPB"</formula>
    </cfRule>
  </conditionalFormatting>
  <conditionalFormatting sqref="F32">
    <cfRule type="cellIs" dxfId="21898" priority="36" operator="equal">
      <formula>"MME"</formula>
    </cfRule>
    <cfRule type="cellIs" dxfId="21897" priority="37" operator="equal">
      <formula>"VMM"</formula>
    </cfRule>
    <cfRule type="cellIs" dxfId="21896" priority="38" operator="equal">
      <formula>"VEP"</formula>
    </cfRule>
    <cfRule type="cellIs" dxfId="21895" priority="39" operator="equal">
      <formula>"LFCP"</formula>
    </cfRule>
    <cfRule type="cellIs" dxfId="21894" priority="40" operator="equal">
      <formula>"BPB"</formula>
    </cfRule>
  </conditionalFormatting>
  <conditionalFormatting sqref="F33">
    <cfRule type="cellIs" dxfId="21893" priority="31" operator="equal">
      <formula>"MME"</formula>
    </cfRule>
    <cfRule type="cellIs" dxfId="21892" priority="32" operator="equal">
      <formula>"VMM"</formula>
    </cfRule>
    <cfRule type="cellIs" dxfId="21891" priority="33" operator="equal">
      <formula>"VEP"</formula>
    </cfRule>
    <cfRule type="cellIs" dxfId="21890" priority="34" operator="equal">
      <formula>"LFCP"</formula>
    </cfRule>
    <cfRule type="cellIs" dxfId="21889" priority="35" operator="equal">
      <formula>"BPB"</formula>
    </cfRule>
  </conditionalFormatting>
  <conditionalFormatting sqref="F34">
    <cfRule type="cellIs" dxfId="21888" priority="26" operator="equal">
      <formula>"MME"</formula>
    </cfRule>
    <cfRule type="cellIs" dxfId="21887" priority="27" operator="equal">
      <formula>"VMM"</formula>
    </cfRule>
    <cfRule type="cellIs" dxfId="21886" priority="28" operator="equal">
      <formula>"VEP"</formula>
    </cfRule>
    <cfRule type="cellIs" dxfId="21885" priority="29" operator="equal">
      <formula>"LFCP"</formula>
    </cfRule>
    <cfRule type="cellIs" dxfId="21884" priority="30" operator="equal">
      <formula>"BPB"</formula>
    </cfRule>
  </conditionalFormatting>
  <conditionalFormatting sqref="F35">
    <cfRule type="cellIs" dxfId="21883" priority="21" operator="equal">
      <formula>"MME"</formula>
    </cfRule>
    <cfRule type="cellIs" dxfId="21882" priority="22" operator="equal">
      <formula>"VMM"</formula>
    </cfRule>
    <cfRule type="cellIs" dxfId="21881" priority="23" operator="equal">
      <formula>"VEP"</formula>
    </cfRule>
    <cfRule type="cellIs" dxfId="21880" priority="24" operator="equal">
      <formula>"LFCP"</formula>
    </cfRule>
    <cfRule type="cellIs" dxfId="21879" priority="25" operator="equal">
      <formula>"BPB"</formula>
    </cfRule>
  </conditionalFormatting>
  <conditionalFormatting sqref="F36">
    <cfRule type="cellIs" dxfId="21878" priority="16" operator="equal">
      <formula>"MME"</formula>
    </cfRule>
    <cfRule type="cellIs" dxfId="21877" priority="17" operator="equal">
      <formula>"VMM"</formula>
    </cfRule>
    <cfRule type="cellIs" dxfId="21876" priority="18" operator="equal">
      <formula>"VEP"</formula>
    </cfRule>
    <cfRule type="cellIs" dxfId="21875" priority="19" operator="equal">
      <formula>"LFCP"</formula>
    </cfRule>
    <cfRule type="cellIs" dxfId="21874" priority="20" operator="equal">
      <formula>"BPB"</formula>
    </cfRule>
  </conditionalFormatting>
  <conditionalFormatting sqref="F37">
    <cfRule type="cellIs" dxfId="21873" priority="11" operator="equal">
      <formula>"MME"</formula>
    </cfRule>
    <cfRule type="cellIs" dxfId="21872" priority="12" operator="equal">
      <formula>"VMM"</formula>
    </cfRule>
    <cfRule type="cellIs" dxfId="21871" priority="13" operator="equal">
      <formula>"VEP"</formula>
    </cfRule>
    <cfRule type="cellIs" dxfId="21870" priority="14" operator="equal">
      <formula>"LFCP"</formula>
    </cfRule>
    <cfRule type="cellIs" dxfId="21869" priority="15" operator="equal">
      <formula>"BPB"</formula>
    </cfRule>
  </conditionalFormatting>
  <conditionalFormatting sqref="F38">
    <cfRule type="cellIs" dxfId="21868" priority="6" operator="equal">
      <formula>"MME"</formula>
    </cfRule>
    <cfRule type="cellIs" dxfId="21867" priority="7" operator="equal">
      <formula>"VMM"</formula>
    </cfRule>
    <cfRule type="cellIs" dxfId="21866" priority="8" operator="equal">
      <formula>"VEP"</formula>
    </cfRule>
    <cfRule type="cellIs" dxfId="21865" priority="9" operator="equal">
      <formula>"LFCP"</formula>
    </cfRule>
    <cfRule type="cellIs" dxfId="21864" priority="10" operator="equal">
      <formula>"BPB"</formula>
    </cfRule>
  </conditionalFormatting>
  <conditionalFormatting sqref="F39:F64">
    <cfRule type="cellIs" dxfId="21863" priority="1" operator="equal">
      <formula>"MME"</formula>
    </cfRule>
    <cfRule type="cellIs" dxfId="21862" priority="2" operator="equal">
      <formula>"VMM"</formula>
    </cfRule>
    <cfRule type="cellIs" dxfId="21861" priority="3" operator="equal">
      <formula>"VEP"</formula>
    </cfRule>
    <cfRule type="cellIs" dxfId="21860" priority="4" operator="equal">
      <formula>"LFCP"</formula>
    </cfRule>
    <cfRule type="cellIs" dxfId="2185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0000" scale="86" fitToHeight="0"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B9EDC912-318C-4A09-A37D-D4D0E74B366B}">
          <x14:formula1>
            <xm:f>DropdownLIST!$A$11:$A$17</xm:f>
          </x14:formula1>
          <xm:sqref>D7:D64</xm:sqref>
        </x14:dataValidation>
        <x14:dataValidation type="list" allowBlank="1" showInputMessage="1" showErrorMessage="1" xr:uid="{8C968422-C037-4730-97BA-B865FE483A65}">
          <x14:formula1>
            <xm:f>DropdownLIST!$A$2:$A$7</xm:f>
          </x14:formula1>
          <xm:sqref>F7:F64</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BA07-583E-44EA-987D-8CF9D8906CBF}">
  <sheetPr codeName="Sheet39">
    <pageSetUpPr fitToPage="1"/>
  </sheetPr>
  <dimension ref="A1:J65"/>
  <sheetViews>
    <sheetView topLeftCell="A37" zoomScale="160" zoomScaleNormal="160" zoomScaleSheetLayoutView="130" workbookViewId="0">
      <selection activeCell="C17" sqref="C17"/>
    </sheetView>
  </sheetViews>
  <sheetFormatPr defaultRowHeight="14.25" x14ac:dyDescent="0.2"/>
  <cols>
    <col min="1" max="1" width="8.625" style="216" customWidth="1"/>
    <col min="2" max="2" width="3.875" style="1" bestFit="1" customWidth="1"/>
    <col min="3" max="3" width="50.625" style="1" customWidth="1"/>
    <col min="4" max="4" width="8.75" style="1" bestFit="1" customWidth="1"/>
    <col min="5" max="5" width="5.75" style="1" hidden="1" customWidth="1"/>
    <col min="6" max="6" width="9" style="163"/>
    <col min="7" max="7" width="23.25" style="1" customWidth="1"/>
    <col min="8" max="16384" width="9" style="1"/>
  </cols>
  <sheetData>
    <row r="1" spans="1:9" ht="15.75" x14ac:dyDescent="0.2">
      <c r="A1" s="620" t="s">
        <v>0</v>
      </c>
      <c r="B1" s="620"/>
      <c r="C1" s="620"/>
      <c r="D1" s="620"/>
      <c r="E1" s="620"/>
      <c r="F1" s="620"/>
      <c r="G1" s="620"/>
    </row>
    <row r="2" spans="1:9" x14ac:dyDescent="0.2">
      <c r="A2" s="621">
        <v>45699</v>
      </c>
      <c r="B2" s="621"/>
      <c r="C2" s="621"/>
      <c r="D2" s="621"/>
      <c r="E2" s="621"/>
      <c r="F2" s="621"/>
      <c r="G2" s="621"/>
    </row>
    <row r="3" spans="1:9" x14ac:dyDescent="0.2">
      <c r="A3" s="622" t="str">
        <f>TEXT(A2,"DDDD")</f>
        <v>Tuesday</v>
      </c>
      <c r="B3" s="622"/>
      <c r="C3" s="622"/>
      <c r="D3" s="622"/>
      <c r="E3" s="622"/>
      <c r="F3" s="622"/>
      <c r="G3" s="622"/>
    </row>
    <row r="4" spans="1:9" x14ac:dyDescent="0.2">
      <c r="A4" s="214" t="s">
        <v>6</v>
      </c>
      <c r="B4" s="640"/>
      <c r="C4" s="640"/>
      <c r="D4" s="640"/>
      <c r="E4" s="640"/>
      <c r="F4" s="640"/>
      <c r="G4" s="640"/>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x14ac:dyDescent="0.2">
      <c r="A7" s="215">
        <f>A2</f>
        <v>45699</v>
      </c>
      <c r="B7" s="55">
        <v>1</v>
      </c>
      <c r="C7" s="112" t="s">
        <v>1767</v>
      </c>
      <c r="D7" s="125" t="s">
        <v>108</v>
      </c>
      <c r="E7" s="134"/>
      <c r="F7" s="176" t="s">
        <v>17</v>
      </c>
      <c r="G7" s="112" t="s">
        <v>169</v>
      </c>
    </row>
    <row r="8" spans="1:9" s="57" customFormat="1" ht="42.75" x14ac:dyDescent="0.2">
      <c r="A8" s="215">
        <f>A7</f>
        <v>45699</v>
      </c>
      <c r="B8" s="55">
        <f>B7+1</f>
        <v>2</v>
      </c>
      <c r="C8" s="112" t="s">
        <v>1768</v>
      </c>
      <c r="D8" s="125" t="s">
        <v>78</v>
      </c>
      <c r="E8" s="134"/>
      <c r="F8" s="176" t="s">
        <v>17</v>
      </c>
      <c r="G8" s="112" t="s">
        <v>169</v>
      </c>
    </row>
    <row r="9" spans="1:9" s="57" customFormat="1" ht="28.5" x14ac:dyDescent="0.2">
      <c r="A9" s="215">
        <f t="shared" ref="A9:A58" si="0">A8</f>
        <v>45699</v>
      </c>
      <c r="B9" s="55">
        <f t="shared" ref="B9:B58" si="1">B8+1</f>
        <v>3</v>
      </c>
      <c r="C9" s="112" t="s">
        <v>1769</v>
      </c>
      <c r="D9" s="125" t="s">
        <v>108</v>
      </c>
      <c r="E9" s="134"/>
      <c r="F9" s="176" t="s">
        <v>17</v>
      </c>
      <c r="G9" s="112" t="s">
        <v>169</v>
      </c>
    </row>
    <row r="10" spans="1:9" s="57" customFormat="1" ht="42.75" x14ac:dyDescent="0.2">
      <c r="A10" s="215">
        <f t="shared" si="0"/>
        <v>45699</v>
      </c>
      <c r="B10" s="55">
        <f t="shared" si="1"/>
        <v>4</v>
      </c>
      <c r="C10" s="112" t="s">
        <v>1770</v>
      </c>
      <c r="D10" s="125" t="s">
        <v>78</v>
      </c>
      <c r="E10" s="134"/>
      <c r="F10" s="176" t="s">
        <v>17</v>
      </c>
      <c r="G10" s="112" t="s">
        <v>169</v>
      </c>
    </row>
    <row r="11" spans="1:9" s="57" customFormat="1" ht="42.75" x14ac:dyDescent="0.2">
      <c r="A11" s="215">
        <f t="shared" si="0"/>
        <v>45699</v>
      </c>
      <c r="B11" s="55">
        <f t="shared" si="1"/>
        <v>5</v>
      </c>
      <c r="C11" s="112" t="s">
        <v>1771</v>
      </c>
      <c r="D11" s="125" t="s">
        <v>78</v>
      </c>
      <c r="E11" s="134"/>
      <c r="F11" s="176" t="s">
        <v>17</v>
      </c>
      <c r="G11" s="112" t="s">
        <v>169</v>
      </c>
    </row>
    <row r="12" spans="1:9" s="57" customFormat="1" ht="42.75" x14ac:dyDescent="0.2">
      <c r="A12" s="215">
        <f t="shared" si="0"/>
        <v>45699</v>
      </c>
      <c r="B12" s="55">
        <f t="shared" si="1"/>
        <v>6</v>
      </c>
      <c r="C12" s="112" t="s">
        <v>1772</v>
      </c>
      <c r="D12" s="125" t="s">
        <v>78</v>
      </c>
      <c r="E12" s="134"/>
      <c r="F12" s="176" t="s">
        <v>17</v>
      </c>
      <c r="G12" s="112" t="s">
        <v>169</v>
      </c>
    </row>
    <row r="13" spans="1:9" s="57" customFormat="1" ht="42.75" x14ac:dyDescent="0.2">
      <c r="A13" s="215">
        <f t="shared" si="0"/>
        <v>45699</v>
      </c>
      <c r="B13" s="55">
        <f t="shared" si="1"/>
        <v>7</v>
      </c>
      <c r="C13" s="112" t="s">
        <v>1773</v>
      </c>
      <c r="D13" s="125" t="s">
        <v>78</v>
      </c>
      <c r="E13" s="134"/>
      <c r="F13" s="176" t="s">
        <v>17</v>
      </c>
      <c r="G13" s="112" t="s">
        <v>169</v>
      </c>
    </row>
    <row r="14" spans="1:9" s="57" customFormat="1" ht="42.75" x14ac:dyDescent="0.2">
      <c r="A14" s="215">
        <f t="shared" si="0"/>
        <v>45699</v>
      </c>
      <c r="B14" s="55">
        <f t="shared" si="1"/>
        <v>8</v>
      </c>
      <c r="C14" s="112" t="s">
        <v>1774</v>
      </c>
      <c r="D14" s="125" t="s">
        <v>78</v>
      </c>
      <c r="E14" s="134"/>
      <c r="F14" s="176" t="s">
        <v>17</v>
      </c>
      <c r="G14" s="112" t="s">
        <v>169</v>
      </c>
    </row>
    <row r="15" spans="1:9" s="57" customFormat="1" ht="42.75" x14ac:dyDescent="0.2">
      <c r="A15" s="215">
        <f t="shared" si="0"/>
        <v>45699</v>
      </c>
      <c r="B15" s="55">
        <f t="shared" si="1"/>
        <v>9</v>
      </c>
      <c r="C15" s="112" t="s">
        <v>1775</v>
      </c>
      <c r="D15" s="125" t="s">
        <v>78</v>
      </c>
      <c r="E15" s="134"/>
      <c r="F15" s="176" t="s">
        <v>17</v>
      </c>
      <c r="G15" s="112" t="s">
        <v>169</v>
      </c>
    </row>
    <row r="16" spans="1:9" s="57" customFormat="1" ht="42.75" x14ac:dyDescent="0.2">
      <c r="A16" s="215">
        <f t="shared" si="0"/>
        <v>45699</v>
      </c>
      <c r="B16" s="55">
        <f t="shared" si="1"/>
        <v>10</v>
      </c>
      <c r="C16" s="112" t="s">
        <v>1776</v>
      </c>
      <c r="D16" s="125" t="s">
        <v>78</v>
      </c>
      <c r="E16" s="134"/>
      <c r="F16" s="176" t="s">
        <v>17</v>
      </c>
      <c r="G16" s="112" t="s">
        <v>169</v>
      </c>
      <c r="I16" s="90"/>
    </row>
    <row r="17" spans="1:10" s="57" customFormat="1" ht="42.75" x14ac:dyDescent="0.2">
      <c r="A17" s="215">
        <f t="shared" si="0"/>
        <v>45699</v>
      </c>
      <c r="B17" s="55">
        <f t="shared" si="1"/>
        <v>11</v>
      </c>
      <c r="C17" s="112" t="s">
        <v>1777</v>
      </c>
      <c r="D17" s="125" t="s">
        <v>71</v>
      </c>
      <c r="E17" s="134"/>
      <c r="F17" s="176" t="s">
        <v>17</v>
      </c>
      <c r="G17" s="112" t="s">
        <v>169</v>
      </c>
      <c r="I17" s="90"/>
    </row>
    <row r="18" spans="1:10" s="57" customFormat="1" ht="28.5" x14ac:dyDescent="0.2">
      <c r="A18" s="215">
        <f t="shared" si="0"/>
        <v>45699</v>
      </c>
      <c r="B18" s="55">
        <f t="shared" si="1"/>
        <v>12</v>
      </c>
      <c r="C18" s="112" t="s">
        <v>1778</v>
      </c>
      <c r="D18" s="125" t="s">
        <v>71</v>
      </c>
      <c r="E18" s="134"/>
      <c r="F18" s="176" t="s">
        <v>17</v>
      </c>
      <c r="G18" s="112" t="s">
        <v>169</v>
      </c>
      <c r="I18" s="90"/>
    </row>
    <row r="19" spans="1:10" s="57" customFormat="1" ht="42.75" x14ac:dyDescent="0.2">
      <c r="A19" s="215">
        <f t="shared" si="0"/>
        <v>45699</v>
      </c>
      <c r="B19" s="55">
        <f t="shared" si="1"/>
        <v>13</v>
      </c>
      <c r="C19" s="112" t="s">
        <v>1779</v>
      </c>
      <c r="D19" s="125" t="s">
        <v>71</v>
      </c>
      <c r="E19" s="134"/>
      <c r="F19" s="176" t="s">
        <v>17</v>
      </c>
      <c r="G19" s="112" t="s">
        <v>169</v>
      </c>
      <c r="I19" s="90"/>
    </row>
    <row r="20" spans="1:10" s="57" customFormat="1" ht="42.75" x14ac:dyDescent="0.2">
      <c r="A20" s="215">
        <f t="shared" si="0"/>
        <v>45699</v>
      </c>
      <c r="B20" s="55">
        <f t="shared" si="1"/>
        <v>14</v>
      </c>
      <c r="C20" s="112" t="s">
        <v>1780</v>
      </c>
      <c r="D20" s="125" t="s">
        <v>71</v>
      </c>
      <c r="E20" s="134"/>
      <c r="F20" s="176" t="s">
        <v>17</v>
      </c>
      <c r="G20" s="112" t="s">
        <v>169</v>
      </c>
      <c r="I20" s="115"/>
    </row>
    <row r="21" spans="1:10" s="57" customFormat="1" x14ac:dyDescent="0.2">
      <c r="A21" s="215">
        <f t="shared" si="0"/>
        <v>45699</v>
      </c>
      <c r="B21" s="55">
        <f t="shared" si="1"/>
        <v>15</v>
      </c>
      <c r="C21" s="112" t="s">
        <v>1781</v>
      </c>
      <c r="D21" s="125" t="s">
        <v>76</v>
      </c>
      <c r="E21" s="134"/>
      <c r="F21" s="176" t="s">
        <v>17</v>
      </c>
      <c r="G21" s="112" t="s">
        <v>169</v>
      </c>
      <c r="I21" s="90"/>
    </row>
    <row r="22" spans="1:10" s="57" customFormat="1" ht="42.75" x14ac:dyDescent="0.2">
      <c r="A22" s="215">
        <f t="shared" si="0"/>
        <v>45699</v>
      </c>
      <c r="B22" s="55">
        <f t="shared" si="1"/>
        <v>16</v>
      </c>
      <c r="C22" s="112" t="s">
        <v>1782</v>
      </c>
      <c r="D22" s="125" t="s">
        <v>76</v>
      </c>
      <c r="E22" s="134"/>
      <c r="F22" s="176" t="s">
        <v>17</v>
      </c>
      <c r="G22" s="112" t="s">
        <v>169</v>
      </c>
      <c r="I22" s="90"/>
    </row>
    <row r="23" spans="1:10" s="57" customFormat="1" x14ac:dyDescent="0.2">
      <c r="A23" s="215">
        <f t="shared" si="0"/>
        <v>45699</v>
      </c>
      <c r="B23" s="55">
        <f t="shared" si="1"/>
        <v>17</v>
      </c>
      <c r="C23" s="141" t="s">
        <v>1783</v>
      </c>
      <c r="D23" s="125" t="s">
        <v>71</v>
      </c>
      <c r="E23" s="134"/>
      <c r="F23" s="176" t="s">
        <v>17</v>
      </c>
      <c r="G23" s="112" t="s">
        <v>169</v>
      </c>
      <c r="I23" s="90"/>
    </row>
    <row r="24" spans="1:10" s="57" customFormat="1" ht="28.5" x14ac:dyDescent="0.2">
      <c r="A24" s="215">
        <f t="shared" si="0"/>
        <v>45699</v>
      </c>
      <c r="B24" s="55">
        <f t="shared" si="1"/>
        <v>18</v>
      </c>
      <c r="C24" s="112" t="s">
        <v>1784</v>
      </c>
      <c r="D24" s="125" t="s">
        <v>76</v>
      </c>
      <c r="E24" s="134"/>
      <c r="F24" s="176" t="s">
        <v>17</v>
      </c>
      <c r="G24" s="112" t="s">
        <v>169</v>
      </c>
      <c r="I24" s="90"/>
    </row>
    <row r="25" spans="1:10" s="57" customFormat="1" ht="28.5" x14ac:dyDescent="0.2">
      <c r="A25" s="215">
        <f t="shared" si="0"/>
        <v>45699</v>
      </c>
      <c r="B25" s="55">
        <f t="shared" si="1"/>
        <v>19</v>
      </c>
      <c r="C25" s="112" t="s">
        <v>1785</v>
      </c>
      <c r="D25" s="125" t="s">
        <v>76</v>
      </c>
      <c r="E25" s="154"/>
      <c r="F25" s="176" t="s">
        <v>17</v>
      </c>
      <c r="G25" s="112" t="s">
        <v>169</v>
      </c>
      <c r="I25" s="90"/>
    </row>
    <row r="26" spans="1:10" s="57" customFormat="1" ht="28.5" x14ac:dyDescent="0.2">
      <c r="A26" s="215">
        <f t="shared" si="0"/>
        <v>45699</v>
      </c>
      <c r="B26" s="55">
        <f t="shared" si="1"/>
        <v>20</v>
      </c>
      <c r="C26" s="112" t="s">
        <v>1786</v>
      </c>
      <c r="D26" s="125" t="s">
        <v>76</v>
      </c>
      <c r="E26" s="134"/>
      <c r="F26" s="176" t="s">
        <v>17</v>
      </c>
      <c r="G26" s="112" t="s">
        <v>169</v>
      </c>
      <c r="I26" s="90"/>
    </row>
    <row r="27" spans="1:10" s="57" customFormat="1" ht="28.5" x14ac:dyDescent="0.2">
      <c r="A27" s="215">
        <f t="shared" si="0"/>
        <v>45699</v>
      </c>
      <c r="B27" s="55">
        <f t="shared" si="1"/>
        <v>21</v>
      </c>
      <c r="C27" s="112" t="s">
        <v>1787</v>
      </c>
      <c r="D27" s="125" t="s">
        <v>76</v>
      </c>
      <c r="E27" s="134"/>
      <c r="F27" s="176" t="s">
        <v>17</v>
      </c>
      <c r="G27" s="112" t="s">
        <v>169</v>
      </c>
      <c r="I27" s="90"/>
    </row>
    <row r="28" spans="1:10" s="57" customFormat="1" ht="28.5" x14ac:dyDescent="0.2">
      <c r="A28" s="215">
        <f t="shared" si="0"/>
        <v>45699</v>
      </c>
      <c r="B28" s="55">
        <f t="shared" si="1"/>
        <v>22</v>
      </c>
      <c r="C28" s="112" t="s">
        <v>1788</v>
      </c>
      <c r="D28" s="125" t="s">
        <v>76</v>
      </c>
      <c r="E28" s="137"/>
      <c r="F28" s="176" t="s">
        <v>17</v>
      </c>
      <c r="G28" s="112" t="s">
        <v>169</v>
      </c>
      <c r="I28" s="90"/>
    </row>
    <row r="29" spans="1:10" s="57" customFormat="1" ht="28.5" x14ac:dyDescent="0.2">
      <c r="A29" s="215">
        <f t="shared" si="0"/>
        <v>45699</v>
      </c>
      <c r="B29" s="55">
        <f t="shared" si="1"/>
        <v>23</v>
      </c>
      <c r="C29" s="112" t="s">
        <v>1789</v>
      </c>
      <c r="D29" s="125" t="s">
        <v>76</v>
      </c>
      <c r="E29" s="137"/>
      <c r="F29" s="176" t="s">
        <v>17</v>
      </c>
      <c r="G29" s="112" t="s">
        <v>169</v>
      </c>
      <c r="I29" s="90"/>
    </row>
    <row r="30" spans="1:10" s="57" customFormat="1" ht="28.5" x14ac:dyDescent="0.2">
      <c r="A30" s="215">
        <f t="shared" si="0"/>
        <v>45699</v>
      </c>
      <c r="B30" s="55">
        <f t="shared" si="1"/>
        <v>24</v>
      </c>
      <c r="C30" s="112" t="s">
        <v>1791</v>
      </c>
      <c r="D30" s="125" t="s">
        <v>76</v>
      </c>
      <c r="E30" s="162"/>
      <c r="F30" s="176" t="s">
        <v>17</v>
      </c>
      <c r="G30" s="112" t="s">
        <v>169</v>
      </c>
      <c r="I30" s="90"/>
    </row>
    <row r="31" spans="1:10" s="57" customFormat="1" ht="28.5" x14ac:dyDescent="0.2">
      <c r="A31" s="215">
        <f t="shared" si="0"/>
        <v>45699</v>
      </c>
      <c r="B31" s="55">
        <f t="shared" si="1"/>
        <v>25</v>
      </c>
      <c r="C31" s="112" t="s">
        <v>1790</v>
      </c>
      <c r="D31" s="125" t="s">
        <v>76</v>
      </c>
      <c r="E31" s="162"/>
      <c r="F31" s="176" t="s">
        <v>17</v>
      </c>
      <c r="G31" s="112" t="s">
        <v>169</v>
      </c>
      <c r="I31" s="90"/>
      <c r="J31" s="57" t="s">
        <v>457</v>
      </c>
    </row>
    <row r="32" spans="1:10" s="57" customFormat="1" ht="28.5" x14ac:dyDescent="0.2">
      <c r="A32" s="215">
        <f t="shared" si="0"/>
        <v>45699</v>
      </c>
      <c r="B32" s="55">
        <f t="shared" si="1"/>
        <v>26</v>
      </c>
      <c r="C32" s="112" t="s">
        <v>1792</v>
      </c>
      <c r="D32" s="125" t="s">
        <v>76</v>
      </c>
      <c r="E32" s="162"/>
      <c r="F32" s="176" t="s">
        <v>17</v>
      </c>
      <c r="G32" s="112" t="s">
        <v>169</v>
      </c>
      <c r="I32" s="90"/>
    </row>
    <row r="33" spans="1:9" s="57" customFormat="1" ht="28.5" x14ac:dyDescent="0.2">
      <c r="A33" s="215">
        <f t="shared" si="0"/>
        <v>45699</v>
      </c>
      <c r="B33" s="55">
        <f t="shared" si="1"/>
        <v>27</v>
      </c>
      <c r="C33" s="112" t="s">
        <v>1793</v>
      </c>
      <c r="D33" s="125" t="s">
        <v>76</v>
      </c>
      <c r="E33" s="162"/>
      <c r="F33" s="176" t="s">
        <v>17</v>
      </c>
      <c r="G33" s="112" t="s">
        <v>169</v>
      </c>
      <c r="I33" s="90"/>
    </row>
    <row r="34" spans="1:9" s="57" customFormat="1" ht="42.75" x14ac:dyDescent="0.2">
      <c r="A34" s="215">
        <f t="shared" si="0"/>
        <v>45699</v>
      </c>
      <c r="B34" s="55">
        <f t="shared" si="1"/>
        <v>28</v>
      </c>
      <c r="C34" s="112" t="s">
        <v>1794</v>
      </c>
      <c r="D34" s="125" t="s">
        <v>78</v>
      </c>
      <c r="E34" s="162"/>
      <c r="F34" s="176" t="s">
        <v>17</v>
      </c>
      <c r="G34" s="112" t="s">
        <v>169</v>
      </c>
      <c r="I34" s="90"/>
    </row>
    <row r="35" spans="1:9" s="57" customFormat="1" x14ac:dyDescent="0.2">
      <c r="A35" s="215">
        <f t="shared" si="0"/>
        <v>45699</v>
      </c>
      <c r="B35" s="55">
        <f t="shared" si="1"/>
        <v>29</v>
      </c>
      <c r="C35" s="112" t="s">
        <v>1795</v>
      </c>
      <c r="D35" s="125" t="s">
        <v>78</v>
      </c>
      <c r="E35" s="162"/>
      <c r="F35" s="176" t="s">
        <v>17</v>
      </c>
      <c r="G35" s="112" t="s">
        <v>169</v>
      </c>
      <c r="I35" s="90"/>
    </row>
    <row r="36" spans="1:9" s="57" customFormat="1" ht="42.75" x14ac:dyDescent="0.2">
      <c r="A36" s="215">
        <f t="shared" si="0"/>
        <v>45699</v>
      </c>
      <c r="B36" s="55">
        <f t="shared" si="1"/>
        <v>30</v>
      </c>
      <c r="C36" s="112" t="s">
        <v>1796</v>
      </c>
      <c r="D36" s="161" t="s">
        <v>78</v>
      </c>
      <c r="E36" s="162"/>
      <c r="F36" s="176" t="s">
        <v>17</v>
      </c>
      <c r="G36" s="112" t="s">
        <v>169</v>
      </c>
      <c r="I36" s="90"/>
    </row>
    <row r="37" spans="1:9" s="57" customFormat="1" ht="28.5" x14ac:dyDescent="0.2">
      <c r="A37" s="215">
        <f t="shared" si="0"/>
        <v>45699</v>
      </c>
      <c r="B37" s="55">
        <f t="shared" si="1"/>
        <v>31</v>
      </c>
      <c r="C37" s="112" t="s">
        <v>1797</v>
      </c>
      <c r="D37" s="161" t="s">
        <v>76</v>
      </c>
      <c r="E37" s="162"/>
      <c r="F37" s="176" t="s">
        <v>17</v>
      </c>
      <c r="G37" s="112" t="s">
        <v>169</v>
      </c>
      <c r="I37" s="90"/>
    </row>
    <row r="38" spans="1:9" s="57" customFormat="1" ht="28.5" x14ac:dyDescent="0.2">
      <c r="A38" s="215">
        <f t="shared" si="0"/>
        <v>45699</v>
      </c>
      <c r="B38" s="55">
        <f t="shared" si="1"/>
        <v>32</v>
      </c>
      <c r="C38" s="112" t="s">
        <v>1798</v>
      </c>
      <c r="D38" s="161" t="s">
        <v>78</v>
      </c>
      <c r="E38" s="137"/>
      <c r="F38" s="176" t="s">
        <v>17</v>
      </c>
      <c r="G38" s="112" t="s">
        <v>169</v>
      </c>
      <c r="I38" s="90"/>
    </row>
    <row r="39" spans="1:9" s="57" customFormat="1" ht="28.5" x14ac:dyDescent="0.2">
      <c r="A39" s="215">
        <f t="shared" si="0"/>
        <v>45699</v>
      </c>
      <c r="B39" s="55">
        <f t="shared" si="1"/>
        <v>33</v>
      </c>
      <c r="C39" s="112" t="s">
        <v>1799</v>
      </c>
      <c r="D39" s="153" t="s">
        <v>71</v>
      </c>
      <c r="E39" s="137"/>
      <c r="F39" s="176" t="s">
        <v>17</v>
      </c>
      <c r="I39" s="90" t="s">
        <v>310</v>
      </c>
    </row>
    <row r="40" spans="1:9" s="57" customFormat="1" ht="28.5" x14ac:dyDescent="0.2">
      <c r="A40" s="215">
        <f t="shared" si="0"/>
        <v>45699</v>
      </c>
      <c r="B40" s="55">
        <f t="shared" si="1"/>
        <v>34</v>
      </c>
      <c r="C40" s="57" t="s">
        <v>1800</v>
      </c>
      <c r="D40" s="153" t="s">
        <v>108</v>
      </c>
      <c r="E40" s="137"/>
      <c r="F40" s="176" t="s">
        <v>17</v>
      </c>
      <c r="G40" s="112" t="s">
        <v>169</v>
      </c>
      <c r="I40" s="90"/>
    </row>
    <row r="41" spans="1:9" x14ac:dyDescent="0.2">
      <c r="A41" s="215">
        <f t="shared" si="0"/>
        <v>45699</v>
      </c>
      <c r="B41" s="55">
        <f t="shared" si="1"/>
        <v>35</v>
      </c>
      <c r="C41" s="112" t="s">
        <v>1801</v>
      </c>
      <c r="D41" s="153" t="s">
        <v>76</v>
      </c>
      <c r="E41" s="137"/>
      <c r="F41" s="176" t="s">
        <v>17</v>
      </c>
      <c r="G41" s="112" t="s">
        <v>169</v>
      </c>
    </row>
    <row r="42" spans="1:9" ht="57" x14ac:dyDescent="0.2">
      <c r="A42" s="215">
        <f t="shared" si="0"/>
        <v>45699</v>
      </c>
      <c r="B42" s="55">
        <f t="shared" si="1"/>
        <v>36</v>
      </c>
      <c r="C42" s="112" t="s">
        <v>1803</v>
      </c>
      <c r="D42" s="153" t="s">
        <v>76</v>
      </c>
      <c r="E42" s="137"/>
      <c r="F42" s="176" t="s">
        <v>17</v>
      </c>
      <c r="G42" s="112" t="s">
        <v>169</v>
      </c>
    </row>
    <row r="43" spans="1:9" ht="99.75" x14ac:dyDescent="0.2">
      <c r="A43" s="215">
        <f t="shared" si="0"/>
        <v>45699</v>
      </c>
      <c r="B43" s="55">
        <f t="shared" si="1"/>
        <v>37</v>
      </c>
      <c r="C43" s="112" t="s">
        <v>1804</v>
      </c>
      <c r="D43" s="153" t="s">
        <v>78</v>
      </c>
      <c r="E43" s="137"/>
      <c r="F43" s="176" t="s">
        <v>17</v>
      </c>
      <c r="G43" s="112" t="s">
        <v>169</v>
      </c>
    </row>
    <row r="44" spans="1:9" ht="28.5" x14ac:dyDescent="0.2">
      <c r="A44" s="215">
        <f t="shared" si="0"/>
        <v>45699</v>
      </c>
      <c r="B44" s="55">
        <f t="shared" si="1"/>
        <v>38</v>
      </c>
      <c r="C44" s="112" t="s">
        <v>1808</v>
      </c>
      <c r="D44" s="153" t="s">
        <v>71</v>
      </c>
      <c r="E44" s="137"/>
      <c r="F44" s="176" t="s">
        <v>17</v>
      </c>
      <c r="G44" s="112" t="s">
        <v>169</v>
      </c>
      <c r="I44" s="163"/>
    </row>
    <row r="45" spans="1:9" ht="57" x14ac:dyDescent="0.2">
      <c r="A45" s="215">
        <f t="shared" si="0"/>
        <v>45699</v>
      </c>
      <c r="B45" s="55">
        <f t="shared" si="1"/>
        <v>39</v>
      </c>
      <c r="C45" s="112" t="s">
        <v>1809</v>
      </c>
      <c r="D45" s="153" t="s">
        <v>108</v>
      </c>
      <c r="E45" s="137"/>
      <c r="F45" s="176" t="s">
        <v>17</v>
      </c>
      <c r="G45" s="112" t="s">
        <v>169</v>
      </c>
      <c r="H45" s="627"/>
      <c r="I45" s="627"/>
    </row>
    <row r="46" spans="1:9" ht="42.75" x14ac:dyDescent="0.2">
      <c r="A46" s="215">
        <f t="shared" si="0"/>
        <v>45699</v>
      </c>
      <c r="B46" s="55">
        <f t="shared" si="1"/>
        <v>40</v>
      </c>
      <c r="C46" s="112" t="s">
        <v>1810</v>
      </c>
      <c r="D46" s="153" t="s">
        <v>108</v>
      </c>
      <c r="E46" s="137"/>
      <c r="F46" s="176" t="s">
        <v>17</v>
      </c>
      <c r="G46" s="112" t="s">
        <v>169</v>
      </c>
    </row>
    <row r="47" spans="1:9" ht="28.5" x14ac:dyDescent="0.2">
      <c r="A47" s="215">
        <f t="shared" si="0"/>
        <v>45699</v>
      </c>
      <c r="B47" s="55">
        <f t="shared" si="1"/>
        <v>41</v>
      </c>
      <c r="C47" s="112" t="s">
        <v>1811</v>
      </c>
      <c r="D47" s="153" t="s">
        <v>108</v>
      </c>
      <c r="E47" s="137"/>
      <c r="F47" s="176" t="s">
        <v>17</v>
      </c>
      <c r="G47" s="112" t="s">
        <v>169</v>
      </c>
    </row>
    <row r="48" spans="1:9" ht="28.5" x14ac:dyDescent="0.2">
      <c r="A48" s="215">
        <f t="shared" si="0"/>
        <v>45699</v>
      </c>
      <c r="B48" s="55">
        <f t="shared" si="1"/>
        <v>42</v>
      </c>
      <c r="C48" s="112" t="s">
        <v>1812</v>
      </c>
      <c r="D48" s="153" t="s">
        <v>108</v>
      </c>
      <c r="E48" s="137"/>
      <c r="F48" s="176" t="s">
        <v>17</v>
      </c>
      <c r="G48" s="112" t="s">
        <v>169</v>
      </c>
    </row>
    <row r="49" spans="1:10" ht="28.5" x14ac:dyDescent="0.2">
      <c r="A49" s="215">
        <f t="shared" si="0"/>
        <v>45699</v>
      </c>
      <c r="B49" s="55">
        <f t="shared" si="1"/>
        <v>43</v>
      </c>
      <c r="C49" s="112" t="s">
        <v>1814</v>
      </c>
      <c r="D49" s="153" t="s">
        <v>76</v>
      </c>
      <c r="E49" s="137"/>
      <c r="F49" s="176" t="s">
        <v>17</v>
      </c>
      <c r="G49" s="112" t="s">
        <v>169</v>
      </c>
      <c r="I49" s="163"/>
    </row>
    <row r="50" spans="1:10" ht="28.5" x14ac:dyDescent="0.2">
      <c r="A50" s="215">
        <f t="shared" si="0"/>
        <v>45699</v>
      </c>
      <c r="B50" s="55">
        <f t="shared" si="1"/>
        <v>44</v>
      </c>
      <c r="C50" s="112" t="s">
        <v>1815</v>
      </c>
      <c r="D50" s="153" t="s">
        <v>76</v>
      </c>
      <c r="E50" s="137"/>
      <c r="F50" s="176" t="s">
        <v>17</v>
      </c>
      <c r="G50" s="112" t="s">
        <v>169</v>
      </c>
      <c r="I50" s="627"/>
      <c r="J50" s="627"/>
    </row>
    <row r="51" spans="1:10" ht="28.5" x14ac:dyDescent="0.2">
      <c r="A51" s="215">
        <f t="shared" si="0"/>
        <v>45699</v>
      </c>
      <c r="B51" s="55">
        <f t="shared" si="1"/>
        <v>45</v>
      </c>
      <c r="C51" s="112" t="s">
        <v>1816</v>
      </c>
      <c r="D51" s="153" t="s">
        <v>76</v>
      </c>
      <c r="E51" s="137"/>
      <c r="F51" s="176" t="s">
        <v>17</v>
      </c>
      <c r="G51" s="112" t="s">
        <v>169</v>
      </c>
      <c r="J51" s="6"/>
    </row>
    <row r="52" spans="1:10" ht="28.5" x14ac:dyDescent="0.2">
      <c r="A52" s="215">
        <f t="shared" si="0"/>
        <v>45699</v>
      </c>
      <c r="B52" s="55">
        <f t="shared" si="1"/>
        <v>46</v>
      </c>
      <c r="C52" s="112" t="s">
        <v>1817</v>
      </c>
      <c r="D52" s="153" t="s">
        <v>76</v>
      </c>
      <c r="E52" s="137"/>
      <c r="F52" s="176" t="s">
        <v>17</v>
      </c>
      <c r="G52" s="112" t="s">
        <v>169</v>
      </c>
    </row>
    <row r="53" spans="1:10" ht="28.5" x14ac:dyDescent="0.2">
      <c r="A53" s="215">
        <f t="shared" si="0"/>
        <v>45699</v>
      </c>
      <c r="B53" s="55">
        <f t="shared" si="1"/>
        <v>47</v>
      </c>
      <c r="C53" s="112" t="s">
        <v>1818</v>
      </c>
      <c r="D53" s="153" t="s">
        <v>76</v>
      </c>
      <c r="E53" s="137"/>
      <c r="F53" s="176" t="s">
        <v>17</v>
      </c>
      <c r="G53" s="112" t="s">
        <v>169</v>
      </c>
    </row>
    <row r="54" spans="1:10" ht="28.5" x14ac:dyDescent="0.2">
      <c r="A54" s="215">
        <f t="shared" si="0"/>
        <v>45699</v>
      </c>
      <c r="B54" s="55">
        <f t="shared" si="1"/>
        <v>48</v>
      </c>
      <c r="C54" s="112" t="s">
        <v>1820</v>
      </c>
      <c r="D54" s="153" t="s">
        <v>76</v>
      </c>
      <c r="E54" s="137"/>
      <c r="F54" s="176" t="s">
        <v>17</v>
      </c>
      <c r="G54" s="112" t="s">
        <v>169</v>
      </c>
    </row>
    <row r="55" spans="1:10" ht="28.5" x14ac:dyDescent="0.2">
      <c r="A55" s="215">
        <f t="shared" si="0"/>
        <v>45699</v>
      </c>
      <c r="B55" s="55">
        <f t="shared" si="1"/>
        <v>49</v>
      </c>
      <c r="C55" s="112" t="s">
        <v>1819</v>
      </c>
      <c r="D55" s="153" t="s">
        <v>76</v>
      </c>
      <c r="E55" s="137"/>
      <c r="F55" s="176" t="s">
        <v>17</v>
      </c>
      <c r="G55" s="112" t="s">
        <v>169</v>
      </c>
    </row>
    <row r="56" spans="1:10" ht="28.5" x14ac:dyDescent="0.2">
      <c r="A56" s="215">
        <f t="shared" si="0"/>
        <v>45699</v>
      </c>
      <c r="B56" s="55">
        <f t="shared" si="1"/>
        <v>50</v>
      </c>
      <c r="C56" s="112" t="s">
        <v>1822</v>
      </c>
      <c r="D56" s="153" t="s">
        <v>76</v>
      </c>
      <c r="E56" s="137"/>
      <c r="F56" s="176" t="s">
        <v>17</v>
      </c>
      <c r="G56" s="112" t="s">
        <v>169</v>
      </c>
    </row>
    <row r="57" spans="1:10" x14ac:dyDescent="0.2">
      <c r="A57" s="215">
        <f t="shared" si="0"/>
        <v>45699</v>
      </c>
      <c r="B57" s="55">
        <f t="shared" si="1"/>
        <v>51</v>
      </c>
      <c r="C57" s="112" t="s">
        <v>1821</v>
      </c>
      <c r="D57" s="153" t="s">
        <v>76</v>
      </c>
      <c r="E57" s="137"/>
      <c r="F57" s="176" t="s">
        <v>17</v>
      </c>
      <c r="G57" s="112" t="s">
        <v>169</v>
      </c>
    </row>
    <row r="58" spans="1:10" ht="42.75" x14ac:dyDescent="0.2">
      <c r="A58" s="215">
        <f t="shared" si="0"/>
        <v>45699</v>
      </c>
      <c r="B58" s="55">
        <f t="shared" si="1"/>
        <v>52</v>
      </c>
      <c r="C58" s="57" t="s">
        <v>1823</v>
      </c>
      <c r="D58" s="153" t="s">
        <v>71</v>
      </c>
      <c r="E58" s="137"/>
      <c r="F58" s="176" t="s">
        <v>17</v>
      </c>
      <c r="G58" s="112" t="s">
        <v>169</v>
      </c>
    </row>
    <row r="59" spans="1:10" x14ac:dyDescent="0.2">
      <c r="A59" s="615" t="s">
        <v>7</v>
      </c>
      <c r="B59" s="615"/>
      <c r="C59" s="615"/>
      <c r="D59" s="615"/>
      <c r="E59" s="615"/>
      <c r="F59" s="615"/>
      <c r="G59" s="615"/>
    </row>
    <row r="61" spans="1:10" x14ac:dyDescent="0.2">
      <c r="A61" s="637" t="s">
        <v>365</v>
      </c>
      <c r="B61" s="637"/>
      <c r="C61" s="637"/>
      <c r="D61" s="637"/>
      <c r="E61" s="637"/>
      <c r="F61" s="637"/>
      <c r="G61" s="637"/>
    </row>
    <row r="63" spans="1:10" x14ac:dyDescent="0.2">
      <c r="D63" s="626"/>
      <c r="E63" s="626"/>
      <c r="F63" s="626"/>
    </row>
    <row r="64" spans="1:10" x14ac:dyDescent="0.2">
      <c r="A64" s="214" t="s">
        <v>10</v>
      </c>
      <c r="B64" s="6"/>
      <c r="D64" s="622" t="s">
        <v>12</v>
      </c>
      <c r="E64" s="622"/>
      <c r="F64" s="622"/>
      <c r="G64" s="6" t="s">
        <v>14</v>
      </c>
    </row>
    <row r="65" spans="1:7" x14ac:dyDescent="0.2">
      <c r="A65" s="216" t="s">
        <v>11</v>
      </c>
      <c r="D65" s="638" t="s">
        <v>11</v>
      </c>
      <c r="E65" s="638"/>
      <c r="F65" s="638"/>
      <c r="G65" s="1" t="s">
        <v>15</v>
      </c>
    </row>
  </sheetData>
  <mergeCells count="15">
    <mergeCell ref="D65:F65"/>
    <mergeCell ref="H45:I45"/>
    <mergeCell ref="I50:J50"/>
    <mergeCell ref="A59:G59"/>
    <mergeCell ref="A61:G61"/>
    <mergeCell ref="D63:F63"/>
    <mergeCell ref="D64:F64"/>
    <mergeCell ref="A1:G1"/>
    <mergeCell ref="A2:G2"/>
    <mergeCell ref="A3:G3"/>
    <mergeCell ref="B4:G4"/>
    <mergeCell ref="A5:B6"/>
    <mergeCell ref="C5:E5"/>
    <mergeCell ref="F5:F6"/>
    <mergeCell ref="G5:G6"/>
  </mergeCells>
  <conditionalFormatting sqref="D7:D9">
    <cfRule type="cellIs" dxfId="21858" priority="312" operator="equal">
      <formula>"CATNES"</formula>
    </cfRule>
    <cfRule type="cellIs" dxfId="21857" priority="313" operator="equal">
      <formula>"FINANCE"</formula>
    </cfRule>
    <cfRule type="cellIs" dxfId="21856" priority="314" operator="equal">
      <formula>"ADMIN"</formula>
    </cfRule>
    <cfRule type="cellIs" dxfId="21855" priority="315" operator="equal">
      <formula>"ENG'G"</formula>
    </cfRule>
    <cfRule type="cellIs" dxfId="21854" priority="316" operator="equal">
      <formula>"BAC"</formula>
    </cfRule>
    <cfRule type="cellIs" dxfId="21853" priority="317" operator="equal">
      <formula>"BAC"</formula>
    </cfRule>
    <cfRule type="cellIs" dxfId="21852" priority="318" operator="equal">
      <formula>"OMS"</formula>
    </cfRule>
    <cfRule type="cellIs" dxfId="21851" priority="319" operator="equal">
      <formula>"BAC"</formula>
    </cfRule>
    <cfRule type="cellIs" dxfId="21850" priority="320" operator="equal">
      <formula>"OMS"</formula>
    </cfRule>
    <cfRule type="cellIs" dxfId="21849" priority="321" operator="equal">
      <formula>"BAC"</formula>
    </cfRule>
    <cfRule type="cellIs" dxfId="21848" priority="322" operator="equal">
      <formula>"OMS"</formula>
    </cfRule>
  </conditionalFormatting>
  <conditionalFormatting sqref="F7:F8">
    <cfRule type="cellIs" dxfId="21847" priority="307" operator="equal">
      <formula>"MME"</formula>
    </cfRule>
    <cfRule type="cellIs" dxfId="21846" priority="308" operator="equal">
      <formula>"VMM"</formula>
    </cfRule>
    <cfRule type="cellIs" dxfId="21845" priority="309" operator="equal">
      <formula>"VEP"</formula>
    </cfRule>
    <cfRule type="cellIs" dxfId="21844" priority="310" operator="equal">
      <formula>"LFCP"</formula>
    </cfRule>
    <cfRule type="cellIs" dxfId="21843" priority="311" operator="equal">
      <formula>"BPB"</formula>
    </cfRule>
  </conditionalFormatting>
  <conditionalFormatting sqref="D36">
    <cfRule type="cellIs" dxfId="21842" priority="258" operator="equal">
      <formula>"CATNES"</formula>
    </cfRule>
    <cfRule type="cellIs" dxfId="21841" priority="259" operator="equal">
      <formula>"FINANCE"</formula>
    </cfRule>
    <cfRule type="cellIs" dxfId="21840" priority="260" operator="equal">
      <formula>"ADMIN"</formula>
    </cfRule>
    <cfRule type="cellIs" dxfId="21839" priority="261" operator="equal">
      <formula>"ENG'G"</formula>
    </cfRule>
    <cfRule type="cellIs" dxfId="21838" priority="262" operator="equal">
      <formula>"BAC"</formula>
    </cfRule>
    <cfRule type="cellIs" dxfId="21837" priority="263" operator="equal">
      <formula>"BAC"</formula>
    </cfRule>
    <cfRule type="cellIs" dxfId="21836" priority="264" operator="equal">
      <formula>"OMS"</formula>
    </cfRule>
    <cfRule type="cellIs" dxfId="21835" priority="265" operator="equal">
      <formula>"BAC"</formula>
    </cfRule>
    <cfRule type="cellIs" dxfId="21834" priority="266" operator="equal">
      <formula>"OMS"</formula>
    </cfRule>
    <cfRule type="cellIs" dxfId="21833" priority="267" operator="equal">
      <formula>"BAC"</formula>
    </cfRule>
    <cfRule type="cellIs" dxfId="21832" priority="268" operator="equal">
      <formula>"OMS"</formula>
    </cfRule>
  </conditionalFormatting>
  <conditionalFormatting sqref="F21">
    <cfRule type="cellIs" dxfId="21831" priority="269" operator="equal">
      <formula>"MME"</formula>
    </cfRule>
    <cfRule type="cellIs" dxfId="21830" priority="270" operator="equal">
      <formula>"VMM"</formula>
    </cfRule>
    <cfRule type="cellIs" dxfId="21829" priority="271" operator="equal">
      <formula>"VEP"</formula>
    </cfRule>
    <cfRule type="cellIs" dxfId="21828" priority="272" operator="equal">
      <formula>"LFCP"</formula>
    </cfRule>
    <cfRule type="cellIs" dxfId="21827" priority="273" operator="equal">
      <formula>"BPB"</formula>
    </cfRule>
  </conditionalFormatting>
  <conditionalFormatting sqref="F24:F40">
    <cfRule type="cellIs" dxfId="21826" priority="168" operator="equal">
      <formula>"MME"</formula>
    </cfRule>
    <cfRule type="cellIs" dxfId="21825" priority="169" operator="equal">
      <formula>"VMM"</formula>
    </cfRule>
    <cfRule type="cellIs" dxfId="21824" priority="170" operator="equal">
      <formula>"VEP"</formula>
    </cfRule>
    <cfRule type="cellIs" dxfId="21823" priority="171" operator="equal">
      <formula>"LFCP"</formula>
    </cfRule>
    <cfRule type="cellIs" dxfId="21822" priority="172" operator="equal">
      <formula>"BPB"</formula>
    </cfRule>
  </conditionalFormatting>
  <conditionalFormatting sqref="D37:D38">
    <cfRule type="cellIs" dxfId="21821" priority="211" operator="equal">
      <formula>"CATNES"</formula>
    </cfRule>
    <cfRule type="cellIs" dxfId="21820" priority="212" operator="equal">
      <formula>"FINANCE"</formula>
    </cfRule>
    <cfRule type="cellIs" dxfId="21819" priority="213" operator="equal">
      <formula>"ADMIN"</formula>
    </cfRule>
    <cfRule type="cellIs" dxfId="21818" priority="214" operator="equal">
      <formula>"ENG'G"</formula>
    </cfRule>
    <cfRule type="cellIs" dxfId="21817" priority="215" operator="equal">
      <formula>"BAC"</formula>
    </cfRule>
    <cfRule type="cellIs" dxfId="21816" priority="216" operator="equal">
      <formula>"BAC"</formula>
    </cfRule>
    <cfRule type="cellIs" dxfId="21815" priority="217" operator="equal">
      <formula>"OMS"</formula>
    </cfRule>
    <cfRule type="cellIs" dxfId="21814" priority="218" operator="equal">
      <formula>"BAC"</formula>
    </cfRule>
    <cfRule type="cellIs" dxfId="21813" priority="219" operator="equal">
      <formula>"OMS"</formula>
    </cfRule>
    <cfRule type="cellIs" dxfId="21812" priority="220" operator="equal">
      <formula>"BAC"</formula>
    </cfRule>
    <cfRule type="cellIs" dxfId="21811" priority="221" operator="equal">
      <formula>"OMS"</formula>
    </cfRule>
  </conditionalFormatting>
  <conditionalFormatting sqref="D39:D46 D49:D58">
    <cfRule type="cellIs" dxfId="21810" priority="200" operator="equal">
      <formula>"CATNES"</formula>
    </cfRule>
    <cfRule type="cellIs" dxfId="21809" priority="201" operator="equal">
      <formula>"FINANCE"</formula>
    </cfRule>
    <cfRule type="cellIs" dxfId="21808" priority="202" operator="equal">
      <formula>"ADMIN"</formula>
    </cfRule>
    <cfRule type="cellIs" dxfId="21807" priority="203" operator="equal">
      <formula>"ENG'G"</formula>
    </cfRule>
    <cfRule type="cellIs" dxfId="21806" priority="204" operator="equal">
      <formula>"BAC"</formula>
    </cfRule>
    <cfRule type="cellIs" dxfId="21805" priority="205" operator="equal">
      <formula>"BAC"</formula>
    </cfRule>
    <cfRule type="cellIs" dxfId="21804" priority="206" operator="equal">
      <formula>"OMS"</formula>
    </cfRule>
    <cfRule type="cellIs" dxfId="21803" priority="207" operator="equal">
      <formula>"BAC"</formula>
    </cfRule>
    <cfRule type="cellIs" dxfId="21802" priority="208" operator="equal">
      <formula>"OMS"</formula>
    </cfRule>
    <cfRule type="cellIs" dxfId="21801" priority="209" operator="equal">
      <formula>"BAC"</formula>
    </cfRule>
    <cfRule type="cellIs" dxfId="21800" priority="210" operator="equal">
      <formula>"OMS"</formula>
    </cfRule>
  </conditionalFormatting>
  <conditionalFormatting sqref="D17:D35">
    <cfRule type="cellIs" dxfId="21799" priority="189" operator="equal">
      <formula>"CATNES"</formula>
    </cfRule>
    <cfRule type="cellIs" dxfId="21798" priority="190" operator="equal">
      <formula>"FINANCE"</formula>
    </cfRule>
    <cfRule type="cellIs" dxfId="21797" priority="191" operator="equal">
      <formula>"ADMIN"</formula>
    </cfRule>
    <cfRule type="cellIs" dxfId="21796" priority="192" operator="equal">
      <formula>"ENG'G"</formula>
    </cfRule>
    <cfRule type="cellIs" dxfId="21795" priority="193" operator="equal">
      <formula>"BAC"</formula>
    </cfRule>
    <cfRule type="cellIs" dxfId="21794" priority="194" operator="equal">
      <formula>"BAC"</formula>
    </cfRule>
    <cfRule type="cellIs" dxfId="21793" priority="195" operator="equal">
      <formula>"OMS"</formula>
    </cfRule>
    <cfRule type="cellIs" dxfId="21792" priority="196" operator="equal">
      <formula>"BAC"</formula>
    </cfRule>
    <cfRule type="cellIs" dxfId="21791" priority="197" operator="equal">
      <formula>"OMS"</formula>
    </cfRule>
    <cfRule type="cellIs" dxfId="21790" priority="198" operator="equal">
      <formula>"BAC"</formula>
    </cfRule>
    <cfRule type="cellIs" dxfId="21789" priority="199" operator="equal">
      <formula>"OMS"</formula>
    </cfRule>
  </conditionalFormatting>
  <conditionalFormatting sqref="F18:F19">
    <cfRule type="cellIs" dxfId="21788" priority="143" operator="equal">
      <formula>"MME"</formula>
    </cfRule>
    <cfRule type="cellIs" dxfId="21787" priority="144" operator="equal">
      <formula>"VMM"</formula>
    </cfRule>
    <cfRule type="cellIs" dxfId="21786" priority="145" operator="equal">
      <formula>"VEP"</formula>
    </cfRule>
    <cfRule type="cellIs" dxfId="21785" priority="146" operator="equal">
      <formula>"LFCP"</formula>
    </cfRule>
    <cfRule type="cellIs" dxfId="21784" priority="147" operator="equal">
      <formula>"BPB"</formula>
    </cfRule>
  </conditionalFormatting>
  <conditionalFormatting sqref="F18:F19">
    <cfRule type="cellIs" dxfId="21783" priority="138" operator="equal">
      <formula>"MME"</formula>
    </cfRule>
    <cfRule type="cellIs" dxfId="21782" priority="139" operator="equal">
      <formula>"VMM"</formula>
    </cfRule>
    <cfRule type="cellIs" dxfId="21781" priority="140" operator="equal">
      <formula>"VEP"</formula>
    </cfRule>
    <cfRule type="cellIs" dxfId="21780" priority="141" operator="equal">
      <formula>"LFCP"</formula>
    </cfRule>
    <cfRule type="cellIs" dxfId="21779" priority="142" operator="equal">
      <formula>"BPB"</formula>
    </cfRule>
  </conditionalFormatting>
  <conditionalFormatting sqref="F20">
    <cfRule type="cellIs" dxfId="21778" priority="133" operator="equal">
      <formula>"MME"</formula>
    </cfRule>
    <cfRule type="cellIs" dxfId="21777" priority="134" operator="equal">
      <formula>"VMM"</formula>
    </cfRule>
    <cfRule type="cellIs" dxfId="21776" priority="135" operator="equal">
      <formula>"VEP"</formula>
    </cfRule>
    <cfRule type="cellIs" dxfId="21775" priority="136" operator="equal">
      <formula>"LFCP"</formula>
    </cfRule>
    <cfRule type="cellIs" dxfId="21774" priority="137" operator="equal">
      <formula>"BPB"</formula>
    </cfRule>
  </conditionalFormatting>
  <conditionalFormatting sqref="F20:F21">
    <cfRule type="cellIs" dxfId="21773" priority="128" operator="equal">
      <formula>"MME"</formula>
    </cfRule>
    <cfRule type="cellIs" dxfId="21772" priority="129" operator="equal">
      <formula>"VMM"</formula>
    </cfRule>
    <cfRule type="cellIs" dxfId="21771" priority="130" operator="equal">
      <formula>"VEP"</formula>
    </cfRule>
    <cfRule type="cellIs" dxfId="21770" priority="131" operator="equal">
      <formula>"LFCP"</formula>
    </cfRule>
    <cfRule type="cellIs" dxfId="21769" priority="132" operator="equal">
      <formula>"BPB"</formula>
    </cfRule>
  </conditionalFormatting>
  <conditionalFormatting sqref="F22">
    <cfRule type="cellIs" dxfId="21768" priority="123" operator="equal">
      <formula>"MME"</formula>
    </cfRule>
    <cfRule type="cellIs" dxfId="21767" priority="124" operator="equal">
      <formula>"VMM"</formula>
    </cfRule>
    <cfRule type="cellIs" dxfId="21766" priority="125" operator="equal">
      <formula>"VEP"</formula>
    </cfRule>
    <cfRule type="cellIs" dxfId="21765" priority="126" operator="equal">
      <formula>"LFCP"</formula>
    </cfRule>
    <cfRule type="cellIs" dxfId="21764" priority="127" operator="equal">
      <formula>"BPB"</formula>
    </cfRule>
  </conditionalFormatting>
  <conditionalFormatting sqref="F23">
    <cfRule type="cellIs" dxfId="21763" priority="118" operator="equal">
      <formula>"MME"</formula>
    </cfRule>
    <cfRule type="cellIs" dxfId="21762" priority="119" operator="equal">
      <formula>"VMM"</formula>
    </cfRule>
    <cfRule type="cellIs" dxfId="21761" priority="120" operator="equal">
      <formula>"VEP"</formula>
    </cfRule>
    <cfRule type="cellIs" dxfId="21760" priority="121" operator="equal">
      <formula>"LFCP"</formula>
    </cfRule>
    <cfRule type="cellIs" dxfId="21759" priority="122" operator="equal">
      <formula>"BPB"</formula>
    </cfRule>
  </conditionalFormatting>
  <conditionalFormatting sqref="F41:F46">
    <cfRule type="cellIs" dxfId="21758" priority="53" operator="equal">
      <formula>"MME"</formula>
    </cfRule>
    <cfRule type="cellIs" dxfId="21757" priority="54" operator="equal">
      <formula>"VMM"</formula>
    </cfRule>
    <cfRule type="cellIs" dxfId="21756" priority="55" operator="equal">
      <formula>"VEP"</formula>
    </cfRule>
    <cfRule type="cellIs" dxfId="21755" priority="56" operator="equal">
      <formula>"LFCP"</formula>
    </cfRule>
    <cfRule type="cellIs" dxfId="21754" priority="57" operator="equal">
      <formula>"BPB"</formula>
    </cfRule>
  </conditionalFormatting>
  <conditionalFormatting sqref="F9">
    <cfRule type="cellIs" dxfId="21753" priority="48" operator="equal">
      <formula>"MME"</formula>
    </cfRule>
    <cfRule type="cellIs" dxfId="21752" priority="49" operator="equal">
      <formula>"VMM"</formula>
    </cfRule>
    <cfRule type="cellIs" dxfId="21751" priority="50" operator="equal">
      <formula>"VEP"</formula>
    </cfRule>
    <cfRule type="cellIs" dxfId="21750" priority="51" operator="equal">
      <formula>"LFCP"</formula>
    </cfRule>
    <cfRule type="cellIs" dxfId="21749" priority="52" operator="equal">
      <formula>"BPB"</formula>
    </cfRule>
  </conditionalFormatting>
  <conditionalFormatting sqref="F10:F12">
    <cfRule type="cellIs" dxfId="21748" priority="43" operator="equal">
      <formula>"MME"</formula>
    </cfRule>
    <cfRule type="cellIs" dxfId="21747" priority="44" operator="equal">
      <formula>"VMM"</formula>
    </cfRule>
    <cfRule type="cellIs" dxfId="21746" priority="45" operator="equal">
      <formula>"VEP"</formula>
    </cfRule>
    <cfRule type="cellIs" dxfId="21745" priority="46" operator="equal">
      <formula>"LFCP"</formula>
    </cfRule>
    <cfRule type="cellIs" dxfId="21744" priority="47" operator="equal">
      <formula>"BPB"</formula>
    </cfRule>
  </conditionalFormatting>
  <conditionalFormatting sqref="F13:F15">
    <cfRule type="cellIs" dxfId="21743" priority="38" operator="equal">
      <formula>"MME"</formula>
    </cfRule>
    <cfRule type="cellIs" dxfId="21742" priority="39" operator="equal">
      <formula>"VMM"</formula>
    </cfRule>
    <cfRule type="cellIs" dxfId="21741" priority="40" operator="equal">
      <formula>"VEP"</formula>
    </cfRule>
    <cfRule type="cellIs" dxfId="21740" priority="41" operator="equal">
      <formula>"LFCP"</formula>
    </cfRule>
    <cfRule type="cellIs" dxfId="21739" priority="42" operator="equal">
      <formula>"BPB"</formula>
    </cfRule>
  </conditionalFormatting>
  <conditionalFormatting sqref="F16">
    <cfRule type="cellIs" dxfId="21738" priority="33" operator="equal">
      <formula>"MME"</formula>
    </cfRule>
    <cfRule type="cellIs" dxfId="21737" priority="34" operator="equal">
      <formula>"VMM"</formula>
    </cfRule>
    <cfRule type="cellIs" dxfId="21736" priority="35" operator="equal">
      <formula>"VEP"</formula>
    </cfRule>
    <cfRule type="cellIs" dxfId="21735" priority="36" operator="equal">
      <formula>"LFCP"</formula>
    </cfRule>
    <cfRule type="cellIs" dxfId="21734" priority="37" operator="equal">
      <formula>"BPB"</formula>
    </cfRule>
  </conditionalFormatting>
  <conditionalFormatting sqref="D10:D16">
    <cfRule type="cellIs" dxfId="21733" priority="22" operator="equal">
      <formula>"CATNES"</formula>
    </cfRule>
    <cfRule type="cellIs" dxfId="21732" priority="23" operator="equal">
      <formula>"FINANCE"</formula>
    </cfRule>
    <cfRule type="cellIs" dxfId="21731" priority="24" operator="equal">
      <formula>"ADMIN"</formula>
    </cfRule>
    <cfRule type="cellIs" dxfId="21730" priority="25" operator="equal">
      <formula>"ENG'G"</formula>
    </cfRule>
    <cfRule type="cellIs" dxfId="21729" priority="26" operator="equal">
      <formula>"BAC"</formula>
    </cfRule>
    <cfRule type="cellIs" dxfId="21728" priority="27" operator="equal">
      <formula>"BAC"</formula>
    </cfRule>
    <cfRule type="cellIs" dxfId="21727" priority="28" operator="equal">
      <formula>"OMS"</formula>
    </cfRule>
    <cfRule type="cellIs" dxfId="21726" priority="29" operator="equal">
      <formula>"BAC"</formula>
    </cfRule>
    <cfRule type="cellIs" dxfId="21725" priority="30" operator="equal">
      <formula>"OMS"</formula>
    </cfRule>
    <cfRule type="cellIs" dxfId="21724" priority="31" operator="equal">
      <formula>"BAC"</formula>
    </cfRule>
    <cfRule type="cellIs" dxfId="21723" priority="32" operator="equal">
      <formula>"OMS"</formula>
    </cfRule>
  </conditionalFormatting>
  <conditionalFormatting sqref="F17">
    <cfRule type="cellIs" dxfId="21722" priority="17" operator="equal">
      <formula>"MME"</formula>
    </cfRule>
    <cfRule type="cellIs" dxfId="21721" priority="18" operator="equal">
      <formula>"VMM"</formula>
    </cfRule>
    <cfRule type="cellIs" dxfId="21720" priority="19" operator="equal">
      <formula>"VEP"</formula>
    </cfRule>
    <cfRule type="cellIs" dxfId="21719" priority="20" operator="equal">
      <formula>"LFCP"</formula>
    </cfRule>
    <cfRule type="cellIs" dxfId="21718" priority="21" operator="equal">
      <formula>"BPB"</formula>
    </cfRule>
  </conditionalFormatting>
  <conditionalFormatting sqref="D47:D48">
    <cfRule type="cellIs" dxfId="21717" priority="6" operator="equal">
      <formula>"CATNES"</formula>
    </cfRule>
    <cfRule type="cellIs" dxfId="21716" priority="7" operator="equal">
      <formula>"FINANCE"</formula>
    </cfRule>
    <cfRule type="cellIs" dxfId="21715" priority="8" operator="equal">
      <formula>"ADMIN"</formula>
    </cfRule>
    <cfRule type="cellIs" dxfId="21714" priority="9" operator="equal">
      <formula>"ENG'G"</formula>
    </cfRule>
    <cfRule type="cellIs" dxfId="21713" priority="10" operator="equal">
      <formula>"BAC"</formula>
    </cfRule>
    <cfRule type="cellIs" dxfId="21712" priority="11" operator="equal">
      <formula>"BAC"</formula>
    </cfRule>
    <cfRule type="cellIs" dxfId="21711" priority="12" operator="equal">
      <formula>"OMS"</formula>
    </cfRule>
    <cfRule type="cellIs" dxfId="21710" priority="13" operator="equal">
      <formula>"BAC"</formula>
    </cfRule>
    <cfRule type="cellIs" dxfId="21709" priority="14" operator="equal">
      <formula>"OMS"</formula>
    </cfRule>
    <cfRule type="cellIs" dxfId="21708" priority="15" operator="equal">
      <formula>"BAC"</formula>
    </cfRule>
    <cfRule type="cellIs" dxfId="21707" priority="16" operator="equal">
      <formula>"OMS"</formula>
    </cfRule>
  </conditionalFormatting>
  <conditionalFormatting sqref="F47:F58">
    <cfRule type="cellIs" dxfId="21706" priority="1" operator="equal">
      <formula>"MME"</formula>
    </cfRule>
    <cfRule type="cellIs" dxfId="21705" priority="2" operator="equal">
      <formula>"VMM"</formula>
    </cfRule>
    <cfRule type="cellIs" dxfId="21704" priority="3" operator="equal">
      <formula>"VEP"</formula>
    </cfRule>
    <cfRule type="cellIs" dxfId="21703" priority="4" operator="equal">
      <formula>"LFCP"</formula>
    </cfRule>
    <cfRule type="cellIs" dxfId="2170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04F12F6-1427-45E1-9F29-963B4240B481}">
          <x14:formula1>
            <xm:f>DropdownLIST!$A$2:$A$7</xm:f>
          </x14:formula1>
          <xm:sqref>F7:F58</xm:sqref>
        </x14:dataValidation>
        <x14:dataValidation type="list" allowBlank="1" showInputMessage="1" showErrorMessage="1" xr:uid="{5544F14A-98A8-474B-BB13-E2AB1FF59595}">
          <x14:formula1>
            <xm:f>DropdownLIST!$A$11:$A$17</xm:f>
          </x14:formula1>
          <xm:sqref>D7:D58</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637E-5E53-49C2-80A7-4996550A8B68}">
  <sheetPr codeName="Sheet40">
    <pageSetUpPr fitToPage="1"/>
  </sheetPr>
  <dimension ref="A1:J64"/>
  <sheetViews>
    <sheetView topLeftCell="A12" zoomScale="130" zoomScaleNormal="13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87"/>
    <col min="7" max="7" width="23.25" style="1" customWidth="1"/>
    <col min="8" max="16384" width="9" style="1"/>
  </cols>
  <sheetData>
    <row r="1" spans="1:9" ht="15.75" x14ac:dyDescent="0.2">
      <c r="A1" s="620" t="s">
        <v>0</v>
      </c>
      <c r="B1" s="620"/>
      <c r="C1" s="620"/>
      <c r="D1" s="620"/>
      <c r="E1" s="620"/>
      <c r="F1" s="620"/>
      <c r="G1" s="620"/>
    </row>
    <row r="2" spans="1:9" x14ac:dyDescent="0.2">
      <c r="A2" s="621">
        <v>45700</v>
      </c>
      <c r="B2" s="621"/>
      <c r="C2" s="621"/>
      <c r="D2" s="621"/>
      <c r="E2" s="621"/>
      <c r="F2" s="621"/>
      <c r="G2" s="621"/>
    </row>
    <row r="3" spans="1:9" x14ac:dyDescent="0.2">
      <c r="A3" s="622" t="str">
        <f>TEXT(A2,"DDDD")</f>
        <v>Wednesday</v>
      </c>
      <c r="B3" s="622"/>
      <c r="C3" s="622"/>
      <c r="D3" s="622"/>
      <c r="E3" s="622"/>
      <c r="F3" s="622"/>
      <c r="G3" s="622"/>
    </row>
    <row r="4" spans="1:9" x14ac:dyDescent="0.2">
      <c r="A4" s="182" t="s">
        <v>6</v>
      </c>
      <c r="B4" s="640" t="s">
        <v>1833</v>
      </c>
      <c r="C4" s="640"/>
      <c r="D4" s="640"/>
      <c r="E4" s="640"/>
      <c r="F4" s="640"/>
      <c r="G4" s="640"/>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57" x14ac:dyDescent="0.2">
      <c r="A7" s="194">
        <f>A2</f>
        <v>45700</v>
      </c>
      <c r="B7" s="55">
        <v>1</v>
      </c>
      <c r="C7" s="112" t="s">
        <v>1824</v>
      </c>
      <c r="D7" s="125" t="s">
        <v>78</v>
      </c>
      <c r="E7" s="134"/>
      <c r="F7" s="176" t="s">
        <v>19</v>
      </c>
      <c r="G7" s="112" t="s">
        <v>169</v>
      </c>
    </row>
    <row r="8" spans="1:9" s="57" customFormat="1" ht="28.5" x14ac:dyDescent="0.2">
      <c r="A8" s="194">
        <f>A7</f>
        <v>45700</v>
      </c>
      <c r="B8" s="55">
        <f>B7+1</f>
        <v>2</v>
      </c>
      <c r="C8" s="112" t="s">
        <v>1830</v>
      </c>
      <c r="D8" s="125" t="s">
        <v>108</v>
      </c>
      <c r="E8" s="134"/>
      <c r="F8" s="176" t="s">
        <v>19</v>
      </c>
      <c r="G8" s="112" t="s">
        <v>169</v>
      </c>
    </row>
    <row r="9" spans="1:9" s="57" customFormat="1" ht="28.5" x14ac:dyDescent="0.2">
      <c r="A9" s="194">
        <f t="shared" ref="A9:A57" si="0">A8</f>
        <v>45700</v>
      </c>
      <c r="B9" s="55">
        <f t="shared" ref="B9:B57" si="1">B8+1</f>
        <v>3</v>
      </c>
      <c r="C9" s="112" t="s">
        <v>1831</v>
      </c>
      <c r="D9" s="125" t="s">
        <v>71</v>
      </c>
      <c r="E9" s="134"/>
      <c r="F9" s="176" t="s">
        <v>19</v>
      </c>
      <c r="G9" s="112" t="s">
        <v>169</v>
      </c>
    </row>
    <row r="10" spans="1:9" s="57" customFormat="1" ht="42.75" x14ac:dyDescent="0.2">
      <c r="A10" s="194">
        <f t="shared" si="0"/>
        <v>45700</v>
      </c>
      <c r="B10" s="55">
        <f t="shared" si="1"/>
        <v>4</v>
      </c>
      <c r="C10" s="112" t="s">
        <v>1835</v>
      </c>
      <c r="D10" s="125" t="s">
        <v>108</v>
      </c>
      <c r="E10" s="134"/>
      <c r="F10" s="176" t="s">
        <v>19</v>
      </c>
      <c r="G10" s="112" t="s">
        <v>169</v>
      </c>
    </row>
    <row r="11" spans="1:9" s="57" customFormat="1" ht="57" x14ac:dyDescent="0.2">
      <c r="A11" s="194">
        <f t="shared" si="0"/>
        <v>45700</v>
      </c>
      <c r="B11" s="55">
        <f t="shared" si="1"/>
        <v>5</v>
      </c>
      <c r="C11" s="112" t="s">
        <v>1832</v>
      </c>
      <c r="D11" s="125" t="s">
        <v>76</v>
      </c>
      <c r="E11" s="134"/>
      <c r="F11" s="176" t="s">
        <v>17</v>
      </c>
      <c r="G11" s="112" t="s">
        <v>169</v>
      </c>
    </row>
    <row r="12" spans="1:9" s="57" customFormat="1" ht="42.75" x14ac:dyDescent="0.2">
      <c r="A12" s="194">
        <f t="shared" si="0"/>
        <v>45700</v>
      </c>
      <c r="B12" s="55">
        <f t="shared" si="1"/>
        <v>6</v>
      </c>
      <c r="C12" s="112" t="s">
        <v>1834</v>
      </c>
      <c r="D12" s="125" t="s">
        <v>78</v>
      </c>
      <c r="E12" s="134"/>
      <c r="F12" s="176" t="s">
        <v>17</v>
      </c>
      <c r="G12" s="112" t="s">
        <v>169</v>
      </c>
    </row>
    <row r="13" spans="1:9" s="57" customFormat="1" ht="42.75" x14ac:dyDescent="0.2">
      <c r="A13" s="194">
        <f t="shared" si="0"/>
        <v>45700</v>
      </c>
      <c r="B13" s="55">
        <f t="shared" si="1"/>
        <v>7</v>
      </c>
      <c r="C13" s="112" t="s">
        <v>1836</v>
      </c>
      <c r="D13" s="125" t="s">
        <v>108</v>
      </c>
      <c r="E13" s="134"/>
      <c r="F13" s="176" t="s">
        <v>17</v>
      </c>
      <c r="G13" s="112" t="s">
        <v>169</v>
      </c>
    </row>
    <row r="14" spans="1:9" s="57" customFormat="1" ht="71.25" x14ac:dyDescent="0.2">
      <c r="A14" s="194">
        <f t="shared" si="0"/>
        <v>45700</v>
      </c>
      <c r="B14" s="55">
        <f t="shared" si="1"/>
        <v>8</v>
      </c>
      <c r="C14" s="112" t="s">
        <v>1837</v>
      </c>
      <c r="D14" s="125" t="s">
        <v>76</v>
      </c>
      <c r="E14" s="134"/>
      <c r="F14" s="176" t="s">
        <v>17</v>
      </c>
      <c r="G14" s="112" t="s">
        <v>169</v>
      </c>
    </row>
    <row r="15" spans="1:9" s="57" customFormat="1" ht="28.5" x14ac:dyDescent="0.2">
      <c r="A15" s="194">
        <f t="shared" si="0"/>
        <v>45700</v>
      </c>
      <c r="B15" s="55">
        <f t="shared" si="1"/>
        <v>9</v>
      </c>
      <c r="C15" s="112" t="s">
        <v>1838</v>
      </c>
      <c r="D15" s="125" t="s">
        <v>78</v>
      </c>
      <c r="E15" s="134"/>
      <c r="F15" s="176" t="s">
        <v>17</v>
      </c>
      <c r="G15" s="112" t="s">
        <v>169</v>
      </c>
    </row>
    <row r="16" spans="1:9" s="57" customFormat="1" x14ac:dyDescent="0.2">
      <c r="A16" s="194">
        <f t="shared" si="0"/>
        <v>45700</v>
      </c>
      <c r="B16" s="55">
        <f t="shared" si="1"/>
        <v>10</v>
      </c>
      <c r="C16" s="112" t="s">
        <v>1839</v>
      </c>
      <c r="D16" s="125" t="s">
        <v>76</v>
      </c>
      <c r="E16" s="134"/>
      <c r="F16" s="176" t="s">
        <v>17</v>
      </c>
      <c r="G16" s="112" t="s">
        <v>169</v>
      </c>
      <c r="I16" s="90"/>
    </row>
    <row r="17" spans="1:10" s="57" customFormat="1" ht="28.5" x14ac:dyDescent="0.2">
      <c r="A17" s="194">
        <f t="shared" si="0"/>
        <v>45700</v>
      </c>
      <c r="B17" s="55">
        <f t="shared" si="1"/>
        <v>11</v>
      </c>
      <c r="C17" s="57" t="s">
        <v>1840</v>
      </c>
      <c r="D17" s="125" t="s">
        <v>71</v>
      </c>
      <c r="E17" s="134"/>
      <c r="F17" s="176" t="s">
        <v>17</v>
      </c>
      <c r="G17" s="112" t="s">
        <v>169</v>
      </c>
      <c r="I17" s="90"/>
    </row>
    <row r="18" spans="1:10" s="57" customFormat="1" ht="28.5" x14ac:dyDescent="0.2">
      <c r="A18" s="194">
        <f t="shared" si="0"/>
        <v>45700</v>
      </c>
      <c r="B18" s="55">
        <f t="shared" si="1"/>
        <v>12</v>
      </c>
      <c r="C18" s="112" t="s">
        <v>1841</v>
      </c>
      <c r="D18" s="125" t="s">
        <v>108</v>
      </c>
      <c r="E18" s="134"/>
      <c r="F18" s="176" t="s">
        <v>17</v>
      </c>
      <c r="G18" s="112" t="s">
        <v>169</v>
      </c>
      <c r="I18" s="90"/>
    </row>
    <row r="19" spans="1:10" s="57" customFormat="1" ht="28.5" x14ac:dyDescent="0.2">
      <c r="A19" s="194">
        <f t="shared" si="0"/>
        <v>45700</v>
      </c>
      <c r="B19" s="55">
        <f t="shared" si="1"/>
        <v>13</v>
      </c>
      <c r="C19" s="112" t="s">
        <v>1842</v>
      </c>
      <c r="D19" s="125" t="s">
        <v>71</v>
      </c>
      <c r="E19" s="134"/>
      <c r="F19" s="176" t="s">
        <v>17</v>
      </c>
      <c r="G19" s="112" t="s">
        <v>169</v>
      </c>
      <c r="I19" s="90"/>
    </row>
    <row r="20" spans="1:10" s="57" customFormat="1" ht="28.5" x14ac:dyDescent="0.2">
      <c r="A20" s="194">
        <f t="shared" si="0"/>
        <v>45700</v>
      </c>
      <c r="B20" s="55">
        <f t="shared" si="1"/>
        <v>14</v>
      </c>
      <c r="C20" s="112" t="s">
        <v>1843</v>
      </c>
      <c r="D20" s="125" t="s">
        <v>108</v>
      </c>
      <c r="E20" s="134"/>
      <c r="F20" s="176" t="s">
        <v>17</v>
      </c>
      <c r="G20" s="112" t="s">
        <v>169</v>
      </c>
      <c r="I20" s="115"/>
    </row>
    <row r="21" spans="1:10" s="57" customFormat="1" ht="42.75" x14ac:dyDescent="0.2">
      <c r="A21" s="194">
        <f t="shared" si="0"/>
        <v>45700</v>
      </c>
      <c r="B21" s="55">
        <f t="shared" si="1"/>
        <v>15</v>
      </c>
      <c r="C21" s="112" t="s">
        <v>1844</v>
      </c>
      <c r="D21" s="125" t="s">
        <v>78</v>
      </c>
      <c r="E21" s="134"/>
      <c r="F21" s="176" t="s">
        <v>17</v>
      </c>
      <c r="G21" s="112" t="s">
        <v>169</v>
      </c>
      <c r="I21" s="90"/>
    </row>
    <row r="22" spans="1:10" s="57" customFormat="1" ht="128.25" x14ac:dyDescent="0.2">
      <c r="A22" s="194">
        <f t="shared" si="0"/>
        <v>45700</v>
      </c>
      <c r="B22" s="55">
        <f t="shared" si="1"/>
        <v>16</v>
      </c>
      <c r="C22" s="112" t="s">
        <v>1847</v>
      </c>
      <c r="D22" s="125" t="s">
        <v>78</v>
      </c>
      <c r="E22" s="134"/>
      <c r="F22" s="176" t="s">
        <v>17</v>
      </c>
      <c r="G22" s="112" t="s">
        <v>169</v>
      </c>
      <c r="I22" s="90"/>
    </row>
    <row r="23" spans="1:10" s="57" customFormat="1" x14ac:dyDescent="0.2">
      <c r="A23" s="194">
        <f t="shared" si="0"/>
        <v>45700</v>
      </c>
      <c r="B23" s="55">
        <f t="shared" si="1"/>
        <v>17</v>
      </c>
      <c r="C23" s="141" t="s">
        <v>1845</v>
      </c>
      <c r="D23" s="125" t="s">
        <v>108</v>
      </c>
      <c r="E23" s="134"/>
      <c r="F23" s="176" t="s">
        <v>17</v>
      </c>
      <c r="G23" s="112" t="s">
        <v>169</v>
      </c>
      <c r="I23" s="90"/>
    </row>
    <row r="24" spans="1:10" s="57" customFormat="1" x14ac:dyDescent="0.2">
      <c r="A24" s="194">
        <f t="shared" si="0"/>
        <v>45700</v>
      </c>
      <c r="B24" s="55">
        <f t="shared" si="1"/>
        <v>18</v>
      </c>
      <c r="C24" s="112" t="s">
        <v>1846</v>
      </c>
      <c r="D24" s="125" t="s">
        <v>76</v>
      </c>
      <c r="E24" s="134"/>
      <c r="F24" s="176" t="s">
        <v>17</v>
      </c>
      <c r="G24" s="112" t="s">
        <v>169</v>
      </c>
      <c r="I24" s="90"/>
    </row>
    <row r="25" spans="1:10" s="57" customFormat="1" ht="57" x14ac:dyDescent="0.2">
      <c r="A25" s="194">
        <f t="shared" si="0"/>
        <v>45700</v>
      </c>
      <c r="B25" s="55">
        <f t="shared" si="1"/>
        <v>19</v>
      </c>
      <c r="C25" s="112" t="s">
        <v>1848</v>
      </c>
      <c r="D25" s="125" t="s">
        <v>78</v>
      </c>
      <c r="E25" s="154"/>
      <c r="F25" s="176" t="s">
        <v>17</v>
      </c>
      <c r="G25" s="112" t="s">
        <v>169</v>
      </c>
      <c r="I25" s="90"/>
    </row>
    <row r="26" spans="1:10" s="57" customFormat="1" ht="42.75" x14ac:dyDescent="0.2">
      <c r="A26" s="194">
        <f t="shared" si="0"/>
        <v>45700</v>
      </c>
      <c r="B26" s="55">
        <f t="shared" si="1"/>
        <v>20</v>
      </c>
      <c r="C26" s="112" t="s">
        <v>1849</v>
      </c>
      <c r="D26" s="125" t="s">
        <v>78</v>
      </c>
      <c r="E26" s="134"/>
      <c r="F26" s="176" t="s">
        <v>17</v>
      </c>
      <c r="G26" s="112" t="s">
        <v>169</v>
      </c>
      <c r="I26" s="90"/>
    </row>
    <row r="27" spans="1:10" s="57" customFormat="1" ht="28.5" x14ac:dyDescent="0.2">
      <c r="A27" s="194">
        <f t="shared" si="0"/>
        <v>45700</v>
      </c>
      <c r="B27" s="55">
        <f t="shared" si="1"/>
        <v>21</v>
      </c>
      <c r="C27" s="112" t="s">
        <v>1850</v>
      </c>
      <c r="D27" s="125" t="s">
        <v>76</v>
      </c>
      <c r="E27" s="134"/>
      <c r="F27" s="176" t="s">
        <v>17</v>
      </c>
      <c r="G27" s="112" t="s">
        <v>169</v>
      </c>
      <c r="I27" s="90"/>
    </row>
    <row r="28" spans="1:10" s="57" customFormat="1" ht="28.5" x14ac:dyDescent="0.2">
      <c r="A28" s="194">
        <f t="shared" si="0"/>
        <v>45700</v>
      </c>
      <c r="B28" s="55">
        <f t="shared" si="1"/>
        <v>22</v>
      </c>
      <c r="C28" s="112" t="s">
        <v>1851</v>
      </c>
      <c r="D28" s="125" t="s">
        <v>76</v>
      </c>
      <c r="E28" s="137"/>
      <c r="F28" s="176" t="s">
        <v>17</v>
      </c>
      <c r="G28" s="112" t="s">
        <v>169</v>
      </c>
      <c r="I28" s="90"/>
    </row>
    <row r="29" spans="1:10" s="57" customFormat="1" x14ac:dyDescent="0.2">
      <c r="A29" s="194">
        <f t="shared" si="0"/>
        <v>45700</v>
      </c>
      <c r="B29" s="55">
        <f t="shared" si="1"/>
        <v>23</v>
      </c>
      <c r="C29" s="112" t="s">
        <v>1852</v>
      </c>
      <c r="D29" s="125" t="s">
        <v>108</v>
      </c>
      <c r="E29" s="137"/>
      <c r="F29" s="176" t="s">
        <v>17</v>
      </c>
      <c r="G29" s="112" t="s">
        <v>169</v>
      </c>
      <c r="I29" s="90"/>
    </row>
    <row r="30" spans="1:10" s="57" customFormat="1" ht="28.5" x14ac:dyDescent="0.2">
      <c r="A30" s="194">
        <f t="shared" si="0"/>
        <v>45700</v>
      </c>
      <c r="B30" s="55">
        <f t="shared" si="1"/>
        <v>24</v>
      </c>
      <c r="C30" s="112" t="s">
        <v>1853</v>
      </c>
      <c r="D30" s="125" t="s">
        <v>76</v>
      </c>
      <c r="E30" s="162"/>
      <c r="F30" s="176"/>
      <c r="G30" s="112"/>
      <c r="I30" s="90"/>
    </row>
    <row r="31" spans="1:10" s="57" customFormat="1" x14ac:dyDescent="0.2">
      <c r="A31" s="194">
        <f t="shared" si="0"/>
        <v>45700</v>
      </c>
      <c r="B31" s="55">
        <f t="shared" si="1"/>
        <v>25</v>
      </c>
      <c r="C31" s="112" t="s">
        <v>1854</v>
      </c>
      <c r="D31" s="125" t="s">
        <v>76</v>
      </c>
      <c r="E31" s="162"/>
      <c r="F31" s="176" t="s">
        <v>17</v>
      </c>
      <c r="G31" s="112" t="s">
        <v>169</v>
      </c>
      <c r="I31" s="90"/>
      <c r="J31" s="57" t="s">
        <v>457</v>
      </c>
    </row>
    <row r="32" spans="1:10" s="57" customFormat="1" ht="71.25" x14ac:dyDescent="0.2">
      <c r="A32" s="194">
        <f t="shared" si="0"/>
        <v>45700</v>
      </c>
      <c r="B32" s="55">
        <f t="shared" si="1"/>
        <v>26</v>
      </c>
      <c r="C32" s="112" t="s">
        <v>1855</v>
      </c>
      <c r="D32" s="125" t="s">
        <v>78</v>
      </c>
      <c r="E32" s="162"/>
      <c r="F32" s="176" t="s">
        <v>17</v>
      </c>
      <c r="G32" s="112" t="s">
        <v>169</v>
      </c>
      <c r="I32" s="90"/>
    </row>
    <row r="33" spans="1:9" s="57" customFormat="1" ht="57" x14ac:dyDescent="0.2">
      <c r="A33" s="194">
        <f t="shared" si="0"/>
        <v>45700</v>
      </c>
      <c r="B33" s="55">
        <f t="shared" si="1"/>
        <v>27</v>
      </c>
      <c r="C33" s="112" t="s">
        <v>1856</v>
      </c>
      <c r="D33" s="125" t="s">
        <v>78</v>
      </c>
      <c r="E33" s="162"/>
      <c r="F33" s="176" t="s">
        <v>17</v>
      </c>
      <c r="G33" s="112" t="s">
        <v>169</v>
      </c>
      <c r="I33" s="90"/>
    </row>
    <row r="34" spans="1:9" s="57" customFormat="1" ht="28.5" x14ac:dyDescent="0.2">
      <c r="A34" s="194">
        <f t="shared" si="0"/>
        <v>45700</v>
      </c>
      <c r="B34" s="55">
        <f t="shared" si="1"/>
        <v>28</v>
      </c>
      <c r="C34" s="112" t="s">
        <v>1857</v>
      </c>
      <c r="D34" s="125" t="s">
        <v>76</v>
      </c>
      <c r="E34" s="162"/>
      <c r="F34" s="176" t="s">
        <v>17</v>
      </c>
      <c r="G34" s="112" t="s">
        <v>169</v>
      </c>
      <c r="I34" s="90"/>
    </row>
    <row r="35" spans="1:9" s="57" customFormat="1" ht="57" x14ac:dyDescent="0.2">
      <c r="A35" s="194">
        <f t="shared" si="0"/>
        <v>45700</v>
      </c>
      <c r="B35" s="55">
        <f t="shared" si="1"/>
        <v>29</v>
      </c>
      <c r="C35" s="112" t="s">
        <v>1858</v>
      </c>
      <c r="D35" s="125" t="s">
        <v>78</v>
      </c>
      <c r="E35" s="162"/>
      <c r="F35" s="176" t="s">
        <v>17</v>
      </c>
      <c r="G35" s="112" t="s">
        <v>169</v>
      </c>
      <c r="I35" s="90"/>
    </row>
    <row r="36" spans="1:9" s="57" customFormat="1" ht="28.5" x14ac:dyDescent="0.2">
      <c r="A36" s="194">
        <f t="shared" si="0"/>
        <v>45700</v>
      </c>
      <c r="B36" s="55">
        <f t="shared" si="1"/>
        <v>30</v>
      </c>
      <c r="C36" s="112" t="s">
        <v>1859</v>
      </c>
      <c r="D36" s="161" t="s">
        <v>78</v>
      </c>
      <c r="E36" s="162"/>
      <c r="F36" s="176" t="s">
        <v>17</v>
      </c>
      <c r="G36" s="112" t="s">
        <v>169</v>
      </c>
      <c r="I36" s="90"/>
    </row>
    <row r="37" spans="1:9" s="57" customFormat="1" x14ac:dyDescent="0.2">
      <c r="A37" s="194">
        <f t="shared" si="0"/>
        <v>45700</v>
      </c>
      <c r="B37" s="55">
        <f t="shared" si="1"/>
        <v>31</v>
      </c>
      <c r="C37" s="112" t="s">
        <v>1860</v>
      </c>
      <c r="D37" s="161" t="s">
        <v>108</v>
      </c>
      <c r="E37" s="162"/>
      <c r="F37" s="176" t="s">
        <v>17</v>
      </c>
      <c r="G37" s="112" t="s">
        <v>169</v>
      </c>
      <c r="I37" s="90"/>
    </row>
    <row r="38" spans="1:9" s="57" customFormat="1" x14ac:dyDescent="0.2">
      <c r="A38" s="194">
        <f t="shared" si="0"/>
        <v>45700</v>
      </c>
      <c r="B38" s="55">
        <f t="shared" si="1"/>
        <v>32</v>
      </c>
      <c r="C38" s="112" t="s">
        <v>1861</v>
      </c>
      <c r="D38" s="161" t="s">
        <v>108</v>
      </c>
      <c r="E38" s="137"/>
      <c r="F38" s="176" t="s">
        <v>17</v>
      </c>
      <c r="G38" s="112" t="s">
        <v>169</v>
      </c>
      <c r="I38" s="90"/>
    </row>
    <row r="39" spans="1:9" s="57" customFormat="1" ht="28.5" x14ac:dyDescent="0.2">
      <c r="A39" s="194">
        <f t="shared" si="0"/>
        <v>45700</v>
      </c>
      <c r="B39" s="55">
        <f t="shared" si="1"/>
        <v>33</v>
      </c>
      <c r="C39" s="112" t="s">
        <v>1862</v>
      </c>
      <c r="D39" s="153" t="s">
        <v>76</v>
      </c>
      <c r="E39" s="137"/>
      <c r="F39" s="176" t="s">
        <v>17</v>
      </c>
      <c r="G39" s="112" t="s">
        <v>1864</v>
      </c>
      <c r="I39" s="90" t="s">
        <v>310</v>
      </c>
    </row>
    <row r="40" spans="1:9" s="57" customFormat="1" ht="28.5" x14ac:dyDescent="0.2">
      <c r="A40" s="194">
        <f t="shared" si="0"/>
        <v>45700</v>
      </c>
      <c r="B40" s="55">
        <f t="shared" si="1"/>
        <v>34</v>
      </c>
      <c r="C40" s="57" t="s">
        <v>1863</v>
      </c>
      <c r="D40" s="153" t="s">
        <v>71</v>
      </c>
      <c r="E40" s="137"/>
      <c r="F40" s="176" t="s">
        <v>17</v>
      </c>
      <c r="G40" s="112" t="s">
        <v>169</v>
      </c>
      <c r="I40" s="90"/>
    </row>
    <row r="41" spans="1:9" x14ac:dyDescent="0.2">
      <c r="A41" s="194">
        <f t="shared" si="0"/>
        <v>45700</v>
      </c>
      <c r="B41" s="55">
        <f t="shared" si="1"/>
        <v>35</v>
      </c>
      <c r="C41" s="112" t="s">
        <v>1867</v>
      </c>
      <c r="D41" s="153" t="s">
        <v>71</v>
      </c>
      <c r="E41" s="137"/>
      <c r="F41" s="176" t="s">
        <v>17</v>
      </c>
      <c r="G41" s="112" t="s">
        <v>1890</v>
      </c>
    </row>
    <row r="42" spans="1:9" ht="28.5" x14ac:dyDescent="0.2">
      <c r="A42" s="194">
        <f t="shared" si="0"/>
        <v>45700</v>
      </c>
      <c r="B42" s="55">
        <f t="shared" si="1"/>
        <v>36</v>
      </c>
      <c r="C42" s="112" t="s">
        <v>1868</v>
      </c>
      <c r="D42" s="153" t="s">
        <v>71</v>
      </c>
      <c r="E42" s="137"/>
      <c r="F42" s="176" t="s">
        <v>17</v>
      </c>
      <c r="G42" s="112" t="s">
        <v>169</v>
      </c>
    </row>
    <row r="43" spans="1:9" ht="128.25" x14ac:dyDescent="0.2">
      <c r="A43" s="194">
        <f t="shared" si="0"/>
        <v>45700</v>
      </c>
      <c r="B43" s="55">
        <f t="shared" si="1"/>
        <v>37</v>
      </c>
      <c r="C43" s="112" t="s">
        <v>1869</v>
      </c>
      <c r="D43" s="153" t="s">
        <v>71</v>
      </c>
      <c r="E43" s="137"/>
      <c r="F43" s="176" t="s">
        <v>17</v>
      </c>
      <c r="G43" s="112" t="s">
        <v>169</v>
      </c>
    </row>
    <row r="44" spans="1:9" ht="85.5" x14ac:dyDescent="0.2">
      <c r="A44" s="194">
        <f t="shared" si="0"/>
        <v>45700</v>
      </c>
      <c r="B44" s="55">
        <f t="shared" si="1"/>
        <v>38</v>
      </c>
      <c r="C44" s="112" t="s">
        <v>1870</v>
      </c>
      <c r="D44" s="153" t="s">
        <v>78</v>
      </c>
      <c r="E44" s="137"/>
      <c r="F44" s="176" t="s">
        <v>17</v>
      </c>
      <c r="G44" s="112" t="s">
        <v>169</v>
      </c>
      <c r="I44" s="187"/>
    </row>
    <row r="45" spans="1:9" ht="57" x14ac:dyDescent="0.2">
      <c r="A45" s="194">
        <f t="shared" si="0"/>
        <v>45700</v>
      </c>
      <c r="B45" s="55">
        <f t="shared" si="1"/>
        <v>39</v>
      </c>
      <c r="C45" s="112" t="s">
        <v>1871</v>
      </c>
      <c r="D45" s="153" t="s">
        <v>71</v>
      </c>
      <c r="E45" s="137"/>
      <c r="F45" s="176"/>
      <c r="G45" s="112"/>
      <c r="H45" s="627"/>
      <c r="I45" s="627"/>
    </row>
    <row r="46" spans="1:9" ht="42.75" x14ac:dyDescent="0.2">
      <c r="A46" s="194">
        <f t="shared" si="0"/>
        <v>45700</v>
      </c>
      <c r="B46" s="55">
        <f t="shared" si="1"/>
        <v>40</v>
      </c>
      <c r="C46" s="112" t="s">
        <v>1873</v>
      </c>
      <c r="D46" s="153" t="s">
        <v>108</v>
      </c>
      <c r="E46" s="137"/>
      <c r="F46" s="176" t="s">
        <v>17</v>
      </c>
      <c r="G46" s="112" t="s">
        <v>169</v>
      </c>
    </row>
    <row r="47" spans="1:9" x14ac:dyDescent="0.2">
      <c r="A47" s="194">
        <f t="shared" si="0"/>
        <v>45700</v>
      </c>
      <c r="B47" s="55">
        <f t="shared" si="1"/>
        <v>41</v>
      </c>
      <c r="C47" s="112" t="s">
        <v>1872</v>
      </c>
      <c r="D47" s="153" t="s">
        <v>78</v>
      </c>
      <c r="E47" s="137"/>
      <c r="F47" s="176" t="s">
        <v>17</v>
      </c>
      <c r="G47" s="112" t="s">
        <v>169</v>
      </c>
    </row>
    <row r="48" spans="1:9" ht="71.25" x14ac:dyDescent="0.2">
      <c r="A48" s="194">
        <f t="shared" si="0"/>
        <v>45700</v>
      </c>
      <c r="B48" s="55">
        <f t="shared" si="1"/>
        <v>42</v>
      </c>
      <c r="C48" s="112" t="s">
        <v>1883</v>
      </c>
      <c r="D48" s="153" t="s">
        <v>71</v>
      </c>
      <c r="E48" s="137"/>
      <c r="F48" s="176" t="s">
        <v>17</v>
      </c>
      <c r="G48" s="112"/>
    </row>
    <row r="49" spans="1:10" ht="28.5" x14ac:dyDescent="0.2">
      <c r="A49" s="194">
        <f t="shared" si="0"/>
        <v>45700</v>
      </c>
      <c r="B49" s="55">
        <f t="shared" si="1"/>
        <v>43</v>
      </c>
      <c r="C49" s="112" t="s">
        <v>1874</v>
      </c>
      <c r="D49" s="153" t="s">
        <v>52</v>
      </c>
      <c r="E49" s="137"/>
      <c r="F49" s="176" t="s">
        <v>17</v>
      </c>
      <c r="G49" s="112"/>
      <c r="I49" s="187"/>
    </row>
    <row r="50" spans="1:10" ht="28.5" x14ac:dyDescent="0.2">
      <c r="A50" s="194">
        <f t="shared" si="0"/>
        <v>45700</v>
      </c>
      <c r="B50" s="55">
        <f t="shared" si="1"/>
        <v>44</v>
      </c>
      <c r="C50" s="112" t="s">
        <v>1875</v>
      </c>
      <c r="D50" s="153" t="s">
        <v>76</v>
      </c>
      <c r="E50" s="137"/>
      <c r="F50" s="176" t="s">
        <v>17</v>
      </c>
      <c r="G50" s="112"/>
      <c r="I50" s="627"/>
      <c r="J50" s="627"/>
    </row>
    <row r="51" spans="1:10" ht="42.75" x14ac:dyDescent="0.2">
      <c r="A51" s="194">
        <f t="shared" si="0"/>
        <v>45700</v>
      </c>
      <c r="B51" s="55">
        <f t="shared" si="1"/>
        <v>45</v>
      </c>
      <c r="C51" s="112" t="s">
        <v>1876</v>
      </c>
      <c r="D51" s="153" t="s">
        <v>108</v>
      </c>
      <c r="E51" s="137"/>
      <c r="F51" s="176" t="s">
        <v>17</v>
      </c>
      <c r="G51" s="112"/>
      <c r="J51" s="6"/>
    </row>
    <row r="52" spans="1:10" ht="28.5" x14ac:dyDescent="0.2">
      <c r="A52" s="194">
        <f t="shared" si="0"/>
        <v>45700</v>
      </c>
      <c r="B52" s="55">
        <f t="shared" si="1"/>
        <v>46</v>
      </c>
      <c r="C52" s="112" t="s">
        <v>1877</v>
      </c>
      <c r="D52" s="153" t="s">
        <v>76</v>
      </c>
      <c r="E52" s="137"/>
      <c r="F52" s="176" t="s">
        <v>17</v>
      </c>
      <c r="G52" s="112" t="s">
        <v>169</v>
      </c>
    </row>
    <row r="53" spans="1:10" ht="28.5" x14ac:dyDescent="0.2">
      <c r="A53" s="194">
        <f t="shared" si="0"/>
        <v>45700</v>
      </c>
      <c r="B53" s="55">
        <f t="shared" si="1"/>
        <v>47</v>
      </c>
      <c r="C53" s="112" t="s">
        <v>1878</v>
      </c>
      <c r="D53" s="153" t="s">
        <v>76</v>
      </c>
      <c r="E53" s="137"/>
      <c r="F53" s="176" t="s">
        <v>17</v>
      </c>
      <c r="G53" s="112" t="s">
        <v>169</v>
      </c>
    </row>
    <row r="54" spans="1:10" ht="28.5" x14ac:dyDescent="0.2">
      <c r="A54" s="194">
        <f t="shared" si="0"/>
        <v>45700</v>
      </c>
      <c r="B54" s="55">
        <f t="shared" si="1"/>
        <v>48</v>
      </c>
      <c r="C54" s="112" t="s">
        <v>1879</v>
      </c>
      <c r="D54" s="153" t="s">
        <v>76</v>
      </c>
      <c r="E54" s="137"/>
      <c r="F54" s="176" t="s">
        <v>17</v>
      </c>
      <c r="G54" s="112" t="s">
        <v>169</v>
      </c>
    </row>
    <row r="55" spans="1:10" ht="28.5" x14ac:dyDescent="0.2">
      <c r="A55" s="194">
        <f t="shared" si="0"/>
        <v>45700</v>
      </c>
      <c r="B55" s="55">
        <f t="shared" si="1"/>
        <v>49</v>
      </c>
      <c r="C55" s="112" t="s">
        <v>1880</v>
      </c>
      <c r="D55" s="153" t="s">
        <v>76</v>
      </c>
      <c r="E55" s="137"/>
      <c r="F55" s="176" t="s">
        <v>17</v>
      </c>
      <c r="G55" s="112" t="s">
        <v>169</v>
      </c>
    </row>
    <row r="56" spans="1:10" ht="28.5" x14ac:dyDescent="0.2">
      <c r="A56" s="194">
        <f t="shared" si="0"/>
        <v>45700</v>
      </c>
      <c r="B56" s="55">
        <f t="shared" si="1"/>
        <v>50</v>
      </c>
      <c r="C56" s="112" t="s">
        <v>1881</v>
      </c>
      <c r="D56" s="153" t="s">
        <v>76</v>
      </c>
      <c r="E56" s="137"/>
      <c r="F56" s="176" t="s">
        <v>17</v>
      </c>
      <c r="G56" s="112" t="s">
        <v>169</v>
      </c>
    </row>
    <row r="57" spans="1:10" ht="28.5" x14ac:dyDescent="0.2">
      <c r="A57" s="194">
        <f t="shared" si="0"/>
        <v>45700</v>
      </c>
      <c r="B57" s="55">
        <f t="shared" si="1"/>
        <v>51</v>
      </c>
      <c r="C57" s="112" t="s">
        <v>1882</v>
      </c>
      <c r="D57" s="153" t="s">
        <v>76</v>
      </c>
      <c r="E57" s="137"/>
      <c r="F57" s="176" t="s">
        <v>17</v>
      </c>
      <c r="G57" s="112" t="s">
        <v>169</v>
      </c>
    </row>
    <row r="58" spans="1:10" x14ac:dyDescent="0.2">
      <c r="A58" s="615" t="s">
        <v>7</v>
      </c>
      <c r="B58" s="615"/>
      <c r="C58" s="615"/>
      <c r="D58" s="615"/>
      <c r="E58" s="615"/>
      <c r="F58" s="615"/>
      <c r="G58" s="615"/>
    </row>
    <row r="60" spans="1:10" x14ac:dyDescent="0.2">
      <c r="A60" s="637" t="s">
        <v>365</v>
      </c>
      <c r="B60" s="637"/>
      <c r="C60" s="637"/>
      <c r="D60" s="637"/>
      <c r="E60" s="637"/>
      <c r="F60" s="637"/>
      <c r="G60" s="637"/>
    </row>
    <row r="62" spans="1:10" x14ac:dyDescent="0.2">
      <c r="D62" s="626"/>
      <c r="E62" s="626"/>
      <c r="F62" s="626"/>
    </row>
    <row r="63" spans="1:10" x14ac:dyDescent="0.2">
      <c r="A63" s="182" t="s">
        <v>10</v>
      </c>
      <c r="B63" s="6"/>
      <c r="D63" s="622"/>
      <c r="E63" s="622"/>
      <c r="F63" s="622"/>
      <c r="G63" s="6"/>
    </row>
    <row r="64" spans="1:10" x14ac:dyDescent="0.2">
      <c r="A64" s="183" t="s">
        <v>11</v>
      </c>
      <c r="D64" s="638"/>
      <c r="E64" s="638"/>
      <c r="F64" s="638"/>
    </row>
  </sheetData>
  <mergeCells count="15">
    <mergeCell ref="D64:F64"/>
    <mergeCell ref="H45:I45"/>
    <mergeCell ref="I50:J50"/>
    <mergeCell ref="A58:G58"/>
    <mergeCell ref="A60:G60"/>
    <mergeCell ref="D62:F62"/>
    <mergeCell ref="D63:F63"/>
    <mergeCell ref="A1:G1"/>
    <mergeCell ref="A2:G2"/>
    <mergeCell ref="A3:G3"/>
    <mergeCell ref="B4:G4"/>
    <mergeCell ref="A5:B6"/>
    <mergeCell ref="C5:E5"/>
    <mergeCell ref="F5:F6"/>
    <mergeCell ref="G5:G6"/>
  </mergeCells>
  <conditionalFormatting sqref="D7:D9 D16:D35">
    <cfRule type="cellIs" dxfId="21701" priority="197" operator="equal">
      <formula>"CATNES"</formula>
    </cfRule>
    <cfRule type="cellIs" dxfId="21700" priority="198" operator="equal">
      <formula>"FINANCE"</formula>
    </cfRule>
    <cfRule type="cellIs" dxfId="21699" priority="199" operator="equal">
      <formula>"ADMIN"</formula>
    </cfRule>
    <cfRule type="cellIs" dxfId="21698" priority="200" operator="equal">
      <formula>"ENG'G"</formula>
    </cfRule>
    <cfRule type="cellIs" dxfId="21697" priority="201" operator="equal">
      <formula>"BAC"</formula>
    </cfRule>
    <cfRule type="cellIs" dxfId="21696" priority="202" operator="equal">
      <formula>"BAC"</formula>
    </cfRule>
    <cfRule type="cellIs" dxfId="21695" priority="203" operator="equal">
      <formula>"OMS"</formula>
    </cfRule>
    <cfRule type="cellIs" dxfId="21694" priority="204" operator="equal">
      <formula>"BAC"</formula>
    </cfRule>
    <cfRule type="cellIs" dxfId="21693" priority="205" operator="equal">
      <formula>"OMS"</formula>
    </cfRule>
    <cfRule type="cellIs" dxfId="21692" priority="206" operator="equal">
      <formula>"BAC"</formula>
    </cfRule>
    <cfRule type="cellIs" dxfId="21691" priority="207" operator="equal">
      <formula>"OMS"</formula>
    </cfRule>
  </conditionalFormatting>
  <conditionalFormatting sqref="F7:F10">
    <cfRule type="cellIs" dxfId="21690" priority="192" operator="equal">
      <formula>"MME"</formula>
    </cfRule>
    <cfRule type="cellIs" dxfId="21689" priority="193" operator="equal">
      <formula>"VMM"</formula>
    </cfRule>
    <cfRule type="cellIs" dxfId="21688" priority="194" operator="equal">
      <formula>"VEP"</formula>
    </cfRule>
    <cfRule type="cellIs" dxfId="21687" priority="195" operator="equal">
      <formula>"LFCP"</formula>
    </cfRule>
    <cfRule type="cellIs" dxfId="21686" priority="196" operator="equal">
      <formula>"BPB"</formula>
    </cfRule>
  </conditionalFormatting>
  <conditionalFormatting sqref="D36">
    <cfRule type="cellIs" dxfId="21685" priority="176" operator="equal">
      <formula>"CATNES"</formula>
    </cfRule>
    <cfRule type="cellIs" dxfId="21684" priority="177" operator="equal">
      <formula>"FINANCE"</formula>
    </cfRule>
    <cfRule type="cellIs" dxfId="21683" priority="178" operator="equal">
      <formula>"ADMIN"</formula>
    </cfRule>
    <cfRule type="cellIs" dxfId="21682" priority="179" operator="equal">
      <formula>"ENG'G"</formula>
    </cfRule>
    <cfRule type="cellIs" dxfId="21681" priority="180" operator="equal">
      <formula>"BAC"</formula>
    </cfRule>
    <cfRule type="cellIs" dxfId="21680" priority="181" operator="equal">
      <formula>"BAC"</formula>
    </cfRule>
    <cfRule type="cellIs" dxfId="21679" priority="182" operator="equal">
      <formula>"OMS"</formula>
    </cfRule>
    <cfRule type="cellIs" dxfId="21678" priority="183" operator="equal">
      <formula>"BAC"</formula>
    </cfRule>
    <cfRule type="cellIs" dxfId="21677" priority="184" operator="equal">
      <formula>"OMS"</formula>
    </cfRule>
    <cfRule type="cellIs" dxfId="21676" priority="185" operator="equal">
      <formula>"BAC"</formula>
    </cfRule>
    <cfRule type="cellIs" dxfId="21675" priority="186" operator="equal">
      <formula>"OMS"</formula>
    </cfRule>
  </conditionalFormatting>
  <conditionalFormatting sqref="F30 F39:F42">
    <cfRule type="cellIs" dxfId="21674" priority="138" operator="equal">
      <formula>"MME"</formula>
    </cfRule>
    <cfRule type="cellIs" dxfId="21673" priority="139" operator="equal">
      <formula>"VMM"</formula>
    </cfRule>
    <cfRule type="cellIs" dxfId="21672" priority="140" operator="equal">
      <formula>"VEP"</formula>
    </cfRule>
    <cfRule type="cellIs" dxfId="21671" priority="141" operator="equal">
      <formula>"LFCP"</formula>
    </cfRule>
    <cfRule type="cellIs" dxfId="21670" priority="142" operator="equal">
      <formula>"BPB"</formula>
    </cfRule>
  </conditionalFormatting>
  <conditionalFormatting sqref="D37:D38">
    <cfRule type="cellIs" dxfId="21669" priority="165" operator="equal">
      <formula>"CATNES"</formula>
    </cfRule>
    <cfRule type="cellIs" dxfId="21668" priority="166" operator="equal">
      <formula>"FINANCE"</formula>
    </cfRule>
    <cfRule type="cellIs" dxfId="21667" priority="167" operator="equal">
      <formula>"ADMIN"</formula>
    </cfRule>
    <cfRule type="cellIs" dxfId="21666" priority="168" operator="equal">
      <formula>"ENG'G"</formula>
    </cfRule>
    <cfRule type="cellIs" dxfId="21665" priority="169" operator="equal">
      <formula>"BAC"</formula>
    </cfRule>
    <cfRule type="cellIs" dxfId="21664" priority="170" operator="equal">
      <formula>"BAC"</formula>
    </cfRule>
    <cfRule type="cellIs" dxfId="21663" priority="171" operator="equal">
      <formula>"OMS"</formula>
    </cfRule>
    <cfRule type="cellIs" dxfId="21662" priority="172" operator="equal">
      <formula>"BAC"</formula>
    </cfRule>
    <cfRule type="cellIs" dxfId="21661" priority="173" operator="equal">
      <formula>"OMS"</formula>
    </cfRule>
    <cfRule type="cellIs" dxfId="21660" priority="174" operator="equal">
      <formula>"BAC"</formula>
    </cfRule>
    <cfRule type="cellIs" dxfId="21659" priority="175" operator="equal">
      <formula>"OMS"</formula>
    </cfRule>
  </conditionalFormatting>
  <conditionalFormatting sqref="D39:D46 D49:D57">
    <cfRule type="cellIs" dxfId="21658" priority="154" operator="equal">
      <formula>"CATNES"</formula>
    </cfRule>
    <cfRule type="cellIs" dxfId="21657" priority="155" operator="equal">
      <formula>"FINANCE"</formula>
    </cfRule>
    <cfRule type="cellIs" dxfId="21656" priority="156" operator="equal">
      <formula>"ADMIN"</formula>
    </cfRule>
    <cfRule type="cellIs" dxfId="21655" priority="157" operator="equal">
      <formula>"ENG'G"</formula>
    </cfRule>
    <cfRule type="cellIs" dxfId="21654" priority="158" operator="equal">
      <formula>"BAC"</formula>
    </cfRule>
    <cfRule type="cellIs" dxfId="21653" priority="159" operator="equal">
      <formula>"BAC"</formula>
    </cfRule>
    <cfRule type="cellIs" dxfId="21652" priority="160" operator="equal">
      <formula>"OMS"</formula>
    </cfRule>
    <cfRule type="cellIs" dxfId="21651" priority="161" operator="equal">
      <formula>"BAC"</formula>
    </cfRule>
    <cfRule type="cellIs" dxfId="21650" priority="162" operator="equal">
      <formula>"OMS"</formula>
    </cfRule>
    <cfRule type="cellIs" dxfId="21649" priority="163" operator="equal">
      <formula>"BAC"</formula>
    </cfRule>
    <cfRule type="cellIs" dxfId="21648" priority="164" operator="equal">
      <formula>"OMS"</formula>
    </cfRule>
  </conditionalFormatting>
  <conditionalFormatting sqref="F43 F45">
    <cfRule type="cellIs" dxfId="21647" priority="103" operator="equal">
      <formula>"MME"</formula>
    </cfRule>
    <cfRule type="cellIs" dxfId="21646" priority="104" operator="equal">
      <formula>"VMM"</formula>
    </cfRule>
    <cfRule type="cellIs" dxfId="21645" priority="105" operator="equal">
      <formula>"VEP"</formula>
    </cfRule>
    <cfRule type="cellIs" dxfId="21644" priority="106" operator="equal">
      <formula>"LFCP"</formula>
    </cfRule>
    <cfRule type="cellIs" dxfId="21643" priority="107" operator="equal">
      <formula>"BPB"</formula>
    </cfRule>
  </conditionalFormatting>
  <conditionalFormatting sqref="F11:F13">
    <cfRule type="cellIs" dxfId="21642" priority="93" operator="equal">
      <formula>"MME"</formula>
    </cfRule>
    <cfRule type="cellIs" dxfId="21641" priority="94" operator="equal">
      <formula>"VMM"</formula>
    </cfRule>
    <cfRule type="cellIs" dxfId="21640" priority="95" operator="equal">
      <formula>"VEP"</formula>
    </cfRule>
    <cfRule type="cellIs" dxfId="21639" priority="96" operator="equal">
      <formula>"LFCP"</formula>
    </cfRule>
    <cfRule type="cellIs" dxfId="21638" priority="97" operator="equal">
      <formula>"BPB"</formula>
    </cfRule>
  </conditionalFormatting>
  <conditionalFormatting sqref="F14:F25">
    <cfRule type="cellIs" dxfId="21637" priority="88" operator="equal">
      <formula>"MME"</formula>
    </cfRule>
    <cfRule type="cellIs" dxfId="21636" priority="89" operator="equal">
      <formula>"VMM"</formula>
    </cfRule>
    <cfRule type="cellIs" dxfId="21635" priority="90" operator="equal">
      <formula>"VEP"</formula>
    </cfRule>
    <cfRule type="cellIs" dxfId="21634" priority="91" operator="equal">
      <formula>"LFCP"</formula>
    </cfRule>
    <cfRule type="cellIs" dxfId="21633" priority="92" operator="equal">
      <formula>"BPB"</formula>
    </cfRule>
  </conditionalFormatting>
  <conditionalFormatting sqref="D10:D19">
    <cfRule type="cellIs" dxfId="21632" priority="72" operator="equal">
      <formula>"CATNES"</formula>
    </cfRule>
    <cfRule type="cellIs" dxfId="21631" priority="73" operator="equal">
      <formula>"FINANCE"</formula>
    </cfRule>
    <cfRule type="cellIs" dxfId="21630" priority="74" operator="equal">
      <formula>"ADMIN"</formula>
    </cfRule>
    <cfRule type="cellIs" dxfId="21629" priority="75" operator="equal">
      <formula>"ENG'G"</formula>
    </cfRule>
    <cfRule type="cellIs" dxfId="21628" priority="76" operator="equal">
      <formula>"BAC"</formula>
    </cfRule>
    <cfRule type="cellIs" dxfId="21627" priority="77" operator="equal">
      <formula>"BAC"</formula>
    </cfRule>
    <cfRule type="cellIs" dxfId="21626" priority="78" operator="equal">
      <formula>"OMS"</formula>
    </cfRule>
    <cfRule type="cellIs" dxfId="21625" priority="79" operator="equal">
      <formula>"BAC"</formula>
    </cfRule>
    <cfRule type="cellIs" dxfId="21624" priority="80" operator="equal">
      <formula>"OMS"</formula>
    </cfRule>
    <cfRule type="cellIs" dxfId="21623" priority="81" operator="equal">
      <formula>"BAC"</formula>
    </cfRule>
    <cfRule type="cellIs" dxfId="21622" priority="82" operator="equal">
      <formula>"OMS"</formula>
    </cfRule>
  </conditionalFormatting>
  <conditionalFormatting sqref="D47:D48">
    <cfRule type="cellIs" dxfId="21621" priority="56" operator="equal">
      <formula>"CATNES"</formula>
    </cfRule>
    <cfRule type="cellIs" dxfId="21620" priority="57" operator="equal">
      <formula>"FINANCE"</formula>
    </cfRule>
    <cfRule type="cellIs" dxfId="21619" priority="58" operator="equal">
      <formula>"ADMIN"</formula>
    </cfRule>
    <cfRule type="cellIs" dxfId="21618" priority="59" operator="equal">
      <formula>"ENG'G"</formula>
    </cfRule>
    <cfRule type="cellIs" dxfId="21617" priority="60" operator="equal">
      <formula>"BAC"</formula>
    </cfRule>
    <cfRule type="cellIs" dxfId="21616" priority="61" operator="equal">
      <formula>"BAC"</formula>
    </cfRule>
    <cfRule type="cellIs" dxfId="21615" priority="62" operator="equal">
      <formula>"OMS"</formula>
    </cfRule>
    <cfRule type="cellIs" dxfId="21614" priority="63" operator="equal">
      <formula>"BAC"</formula>
    </cfRule>
    <cfRule type="cellIs" dxfId="21613" priority="64" operator="equal">
      <formula>"OMS"</formula>
    </cfRule>
    <cfRule type="cellIs" dxfId="21612" priority="65" operator="equal">
      <formula>"BAC"</formula>
    </cfRule>
    <cfRule type="cellIs" dxfId="21611" priority="66" operator="equal">
      <formula>"OMS"</formula>
    </cfRule>
  </conditionalFormatting>
  <conditionalFormatting sqref="F26:F29">
    <cfRule type="cellIs" dxfId="21610" priority="46" operator="equal">
      <formula>"MME"</formula>
    </cfRule>
    <cfRule type="cellIs" dxfId="21609" priority="47" operator="equal">
      <formula>"VMM"</formula>
    </cfRule>
    <cfRule type="cellIs" dxfId="21608" priority="48" operator="equal">
      <formula>"VEP"</formula>
    </cfRule>
    <cfRule type="cellIs" dxfId="21607" priority="49" operator="equal">
      <formula>"LFCP"</formula>
    </cfRule>
    <cfRule type="cellIs" dxfId="21606" priority="50" operator="equal">
      <formula>"BPB"</formula>
    </cfRule>
  </conditionalFormatting>
  <conditionalFormatting sqref="F47:F57">
    <cfRule type="cellIs" dxfId="21605" priority="41" operator="equal">
      <formula>"MME"</formula>
    </cfRule>
    <cfRule type="cellIs" dxfId="21604" priority="42" operator="equal">
      <formula>"VMM"</formula>
    </cfRule>
    <cfRule type="cellIs" dxfId="21603" priority="43" operator="equal">
      <formula>"VEP"</formula>
    </cfRule>
    <cfRule type="cellIs" dxfId="21602" priority="44" operator="equal">
      <formula>"LFCP"</formula>
    </cfRule>
    <cfRule type="cellIs" dxfId="21601" priority="45" operator="equal">
      <formula>"BPB"</formula>
    </cfRule>
  </conditionalFormatting>
  <conditionalFormatting sqref="F46">
    <cfRule type="cellIs" dxfId="21600" priority="36" operator="equal">
      <formula>"MME"</formula>
    </cfRule>
    <cfRule type="cellIs" dxfId="21599" priority="37" operator="equal">
      <formula>"VMM"</formula>
    </cfRule>
    <cfRule type="cellIs" dxfId="21598" priority="38" operator="equal">
      <formula>"VEP"</formula>
    </cfRule>
    <cfRule type="cellIs" dxfId="21597" priority="39" operator="equal">
      <formula>"LFCP"</formula>
    </cfRule>
    <cfRule type="cellIs" dxfId="21596" priority="40" operator="equal">
      <formula>"BPB"</formula>
    </cfRule>
  </conditionalFormatting>
  <conditionalFormatting sqref="F44">
    <cfRule type="cellIs" dxfId="21595" priority="31" operator="equal">
      <formula>"MME"</formula>
    </cfRule>
    <cfRule type="cellIs" dxfId="21594" priority="32" operator="equal">
      <formula>"VMM"</formula>
    </cfRule>
    <cfRule type="cellIs" dxfId="21593" priority="33" operator="equal">
      <formula>"VEP"</formula>
    </cfRule>
    <cfRule type="cellIs" dxfId="21592" priority="34" operator="equal">
      <formula>"LFCP"</formula>
    </cfRule>
    <cfRule type="cellIs" dxfId="21591" priority="35" operator="equal">
      <formula>"BPB"</formula>
    </cfRule>
  </conditionalFormatting>
  <conditionalFormatting sqref="F38">
    <cfRule type="cellIs" dxfId="21590" priority="26" operator="equal">
      <formula>"MME"</formula>
    </cfRule>
    <cfRule type="cellIs" dxfId="21589" priority="27" operator="equal">
      <formula>"VMM"</formula>
    </cfRule>
    <cfRule type="cellIs" dxfId="21588" priority="28" operator="equal">
      <formula>"VEP"</formula>
    </cfRule>
    <cfRule type="cellIs" dxfId="21587" priority="29" operator="equal">
      <formula>"LFCP"</formula>
    </cfRule>
    <cfRule type="cellIs" dxfId="21586" priority="30" operator="equal">
      <formula>"BPB"</formula>
    </cfRule>
  </conditionalFormatting>
  <conditionalFormatting sqref="F37">
    <cfRule type="cellIs" dxfId="21585" priority="21" operator="equal">
      <formula>"MME"</formula>
    </cfRule>
    <cfRule type="cellIs" dxfId="21584" priority="22" operator="equal">
      <formula>"VMM"</formula>
    </cfRule>
    <cfRule type="cellIs" dxfId="21583" priority="23" operator="equal">
      <formula>"VEP"</formula>
    </cfRule>
    <cfRule type="cellIs" dxfId="21582" priority="24" operator="equal">
      <formula>"LFCP"</formula>
    </cfRule>
    <cfRule type="cellIs" dxfId="21581" priority="25" operator="equal">
      <formula>"BPB"</formula>
    </cfRule>
  </conditionalFormatting>
  <conditionalFormatting sqref="F35:F36">
    <cfRule type="cellIs" dxfId="21580" priority="16" operator="equal">
      <formula>"MME"</formula>
    </cfRule>
    <cfRule type="cellIs" dxfId="21579" priority="17" operator="equal">
      <formula>"VMM"</formula>
    </cfRule>
    <cfRule type="cellIs" dxfId="21578" priority="18" operator="equal">
      <formula>"VEP"</formula>
    </cfRule>
    <cfRule type="cellIs" dxfId="21577" priority="19" operator="equal">
      <formula>"LFCP"</formula>
    </cfRule>
    <cfRule type="cellIs" dxfId="21576" priority="20" operator="equal">
      <formula>"BPB"</formula>
    </cfRule>
  </conditionalFormatting>
  <conditionalFormatting sqref="F34">
    <cfRule type="cellIs" dxfId="21575" priority="11" operator="equal">
      <formula>"MME"</formula>
    </cfRule>
    <cfRule type="cellIs" dxfId="21574" priority="12" operator="equal">
      <formula>"VMM"</formula>
    </cfRule>
    <cfRule type="cellIs" dxfId="21573" priority="13" operator="equal">
      <formula>"VEP"</formula>
    </cfRule>
    <cfRule type="cellIs" dxfId="21572" priority="14" operator="equal">
      <formula>"LFCP"</formula>
    </cfRule>
    <cfRule type="cellIs" dxfId="21571" priority="15" operator="equal">
      <formula>"BPB"</formula>
    </cfRule>
  </conditionalFormatting>
  <conditionalFormatting sqref="F32:F33">
    <cfRule type="cellIs" dxfId="21570" priority="6" operator="equal">
      <formula>"MME"</formula>
    </cfRule>
    <cfRule type="cellIs" dxfId="21569" priority="7" operator="equal">
      <formula>"VMM"</formula>
    </cfRule>
    <cfRule type="cellIs" dxfId="21568" priority="8" operator="equal">
      <formula>"VEP"</formula>
    </cfRule>
    <cfRule type="cellIs" dxfId="21567" priority="9" operator="equal">
      <formula>"LFCP"</formula>
    </cfRule>
    <cfRule type="cellIs" dxfId="21566" priority="10" operator="equal">
      <formula>"BPB"</formula>
    </cfRule>
  </conditionalFormatting>
  <conditionalFormatting sqref="F31">
    <cfRule type="cellIs" dxfId="21565" priority="1" operator="equal">
      <formula>"MME"</formula>
    </cfRule>
    <cfRule type="cellIs" dxfId="21564" priority="2" operator="equal">
      <formula>"VMM"</formula>
    </cfRule>
    <cfRule type="cellIs" dxfId="21563" priority="3" operator="equal">
      <formula>"VEP"</formula>
    </cfRule>
    <cfRule type="cellIs" dxfId="21562" priority="4" operator="equal">
      <formula>"LFCP"</formula>
    </cfRule>
    <cfRule type="cellIs" dxfId="2156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401DD46-7B8C-4C79-9065-2D149D33A68A}">
          <x14:formula1>
            <xm:f>DropdownLIST!$A$2:$A$7</xm:f>
          </x14:formula1>
          <xm:sqref>F7:F57</xm:sqref>
        </x14:dataValidation>
        <x14:dataValidation type="list" allowBlank="1" showInputMessage="1" showErrorMessage="1" xr:uid="{1BFBF333-0769-40BD-9D3B-84B3267A411E}">
          <x14:formula1>
            <xm:f>DropdownLIST!$A$11:$A$17</xm:f>
          </x14:formula1>
          <xm:sqref>D7:D57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84F0-6E88-45A6-854D-1F8ABFF816D0}">
  <sheetPr codeName="Sheet41">
    <pageSetUpPr fitToPage="1"/>
  </sheetPr>
  <dimension ref="A1:J49"/>
  <sheetViews>
    <sheetView topLeftCell="A9" zoomScale="130" zoomScaleNormal="13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90"/>
    <col min="7" max="7" width="23.25" style="1" customWidth="1"/>
    <col min="8" max="16384" width="9" style="1"/>
  </cols>
  <sheetData>
    <row r="1" spans="1:9" ht="15.75" x14ac:dyDescent="0.2">
      <c r="A1" s="620" t="s">
        <v>0</v>
      </c>
      <c r="B1" s="620"/>
      <c r="C1" s="620"/>
      <c r="D1" s="620"/>
      <c r="E1" s="620"/>
      <c r="F1" s="620"/>
      <c r="G1" s="620"/>
    </row>
    <row r="2" spans="1:9" x14ac:dyDescent="0.2">
      <c r="A2" s="621">
        <v>45701</v>
      </c>
      <c r="B2" s="621"/>
      <c r="C2" s="621"/>
      <c r="D2" s="621"/>
      <c r="E2" s="621"/>
      <c r="F2" s="621"/>
      <c r="G2" s="621"/>
    </row>
    <row r="3" spans="1:9" x14ac:dyDescent="0.2">
      <c r="A3" s="622" t="str">
        <f>TEXT(A2,"DDDD")</f>
        <v>Thursday</v>
      </c>
      <c r="B3" s="622"/>
      <c r="C3" s="622"/>
      <c r="D3" s="622"/>
      <c r="E3" s="622"/>
      <c r="F3" s="622"/>
      <c r="G3" s="622"/>
    </row>
    <row r="4" spans="1:9" x14ac:dyDescent="0.2">
      <c r="A4" s="182" t="s">
        <v>6</v>
      </c>
      <c r="B4" s="640"/>
      <c r="C4" s="640"/>
      <c r="D4" s="640"/>
      <c r="E4" s="640"/>
      <c r="F4" s="640"/>
      <c r="G4" s="640"/>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28.5" x14ac:dyDescent="0.2">
      <c r="A7" s="194">
        <f>A2</f>
        <v>45701</v>
      </c>
      <c r="B7" s="55">
        <v>1</v>
      </c>
      <c r="C7" s="112" t="s">
        <v>1884</v>
      </c>
      <c r="D7" s="125" t="s">
        <v>78</v>
      </c>
      <c r="E7" s="134"/>
      <c r="F7" s="176" t="s">
        <v>17</v>
      </c>
      <c r="G7" s="112" t="s">
        <v>169</v>
      </c>
    </row>
    <row r="8" spans="1:9" s="57" customFormat="1" ht="42.75" x14ac:dyDescent="0.2">
      <c r="A8" s="194">
        <f>A7</f>
        <v>45701</v>
      </c>
      <c r="B8" s="55">
        <f>B7+1</f>
        <v>2</v>
      </c>
      <c r="C8" s="112" t="s">
        <v>1886</v>
      </c>
      <c r="D8" s="125" t="s">
        <v>108</v>
      </c>
      <c r="E8" s="134"/>
      <c r="F8" s="176" t="s">
        <v>17</v>
      </c>
      <c r="G8" s="112" t="s">
        <v>169</v>
      </c>
    </row>
    <row r="9" spans="1:9" s="57" customFormat="1" x14ac:dyDescent="0.2">
      <c r="A9" s="194">
        <f t="shared" ref="A9:A42" si="0">A8</f>
        <v>45701</v>
      </c>
      <c r="B9" s="55">
        <f t="shared" ref="B9:B42" si="1">B8+1</f>
        <v>3</v>
      </c>
      <c r="C9" s="112" t="s">
        <v>1887</v>
      </c>
      <c r="D9" s="125" t="s">
        <v>108</v>
      </c>
      <c r="E9" s="134"/>
      <c r="F9" s="176" t="s">
        <v>17</v>
      </c>
      <c r="G9" s="112" t="s">
        <v>169</v>
      </c>
    </row>
    <row r="10" spans="1:9" s="57" customFormat="1" ht="28.5" x14ac:dyDescent="0.2">
      <c r="A10" s="194">
        <f t="shared" si="0"/>
        <v>45701</v>
      </c>
      <c r="B10" s="55">
        <f t="shared" si="1"/>
        <v>4</v>
      </c>
      <c r="C10" s="112" t="s">
        <v>1888</v>
      </c>
      <c r="D10" s="125" t="s">
        <v>108</v>
      </c>
      <c r="E10" s="134"/>
      <c r="F10" s="176" t="s">
        <v>17</v>
      </c>
      <c r="G10" s="112" t="s">
        <v>169</v>
      </c>
    </row>
    <row r="11" spans="1:9" s="57" customFormat="1" ht="42.75" x14ac:dyDescent="0.2">
      <c r="A11" s="194">
        <f t="shared" si="0"/>
        <v>45701</v>
      </c>
      <c r="B11" s="55">
        <f t="shared" si="1"/>
        <v>5</v>
      </c>
      <c r="C11" s="112" t="s">
        <v>1889</v>
      </c>
      <c r="D11" s="125" t="s">
        <v>71</v>
      </c>
      <c r="E11" s="134"/>
      <c r="F11" s="176" t="s">
        <v>17</v>
      </c>
      <c r="G11" s="112" t="s">
        <v>169</v>
      </c>
    </row>
    <row r="12" spans="1:9" s="57" customFormat="1" ht="28.5" x14ac:dyDescent="0.2">
      <c r="A12" s="194">
        <f t="shared" si="0"/>
        <v>45701</v>
      </c>
      <c r="B12" s="55">
        <f t="shared" si="1"/>
        <v>6</v>
      </c>
      <c r="C12" s="112" t="s">
        <v>1891</v>
      </c>
      <c r="D12" s="125" t="s">
        <v>108</v>
      </c>
      <c r="E12" s="134"/>
      <c r="F12" s="176" t="s">
        <v>17</v>
      </c>
      <c r="G12" s="112" t="s">
        <v>169</v>
      </c>
    </row>
    <row r="13" spans="1:9" s="57" customFormat="1" x14ac:dyDescent="0.2">
      <c r="A13" s="194">
        <f t="shared" si="0"/>
        <v>45701</v>
      </c>
      <c r="B13" s="55">
        <f t="shared" si="1"/>
        <v>7</v>
      </c>
      <c r="C13" s="112" t="s">
        <v>1892</v>
      </c>
      <c r="D13" s="125" t="s">
        <v>71</v>
      </c>
      <c r="E13" s="134"/>
      <c r="F13" s="176" t="s">
        <v>17</v>
      </c>
      <c r="G13" s="112" t="s">
        <v>169</v>
      </c>
    </row>
    <row r="14" spans="1:9" s="57" customFormat="1" ht="57" x14ac:dyDescent="0.2">
      <c r="A14" s="194">
        <f t="shared" si="0"/>
        <v>45701</v>
      </c>
      <c r="B14" s="55">
        <f t="shared" si="1"/>
        <v>8</v>
      </c>
      <c r="C14" s="112" t="s">
        <v>1893</v>
      </c>
      <c r="D14" s="125" t="s">
        <v>71</v>
      </c>
      <c r="E14" s="134"/>
      <c r="F14" s="176" t="s">
        <v>17</v>
      </c>
      <c r="G14" s="112" t="s">
        <v>169</v>
      </c>
    </row>
    <row r="15" spans="1:9" s="57" customFormat="1" ht="57" x14ac:dyDescent="0.2">
      <c r="A15" s="194">
        <f t="shared" si="0"/>
        <v>45701</v>
      </c>
      <c r="B15" s="55">
        <f t="shared" si="1"/>
        <v>9</v>
      </c>
      <c r="C15" s="112" t="s">
        <v>1894</v>
      </c>
      <c r="D15" s="125" t="s">
        <v>71</v>
      </c>
      <c r="E15" s="134"/>
      <c r="F15" s="176" t="s">
        <v>17</v>
      </c>
      <c r="G15" s="112" t="s">
        <v>169</v>
      </c>
    </row>
    <row r="16" spans="1:9" s="57" customFormat="1" ht="42.75" x14ac:dyDescent="0.2">
      <c r="A16" s="194">
        <f t="shared" si="0"/>
        <v>45701</v>
      </c>
      <c r="B16" s="55">
        <f t="shared" si="1"/>
        <v>10</v>
      </c>
      <c r="C16" s="112" t="s">
        <v>1895</v>
      </c>
      <c r="D16" s="125"/>
      <c r="E16" s="134"/>
      <c r="F16" s="176" t="s">
        <v>17</v>
      </c>
      <c r="G16" s="112" t="s">
        <v>1897</v>
      </c>
      <c r="I16" s="90"/>
    </row>
    <row r="17" spans="1:10" s="57" customFormat="1" ht="42.75" x14ac:dyDescent="0.2">
      <c r="A17" s="194">
        <f t="shared" si="0"/>
        <v>45701</v>
      </c>
      <c r="B17" s="55">
        <f t="shared" si="1"/>
        <v>11</v>
      </c>
      <c r="C17" s="57" t="s">
        <v>1896</v>
      </c>
      <c r="D17" s="125" t="s">
        <v>78</v>
      </c>
      <c r="E17" s="134"/>
      <c r="F17" s="176" t="s">
        <v>17</v>
      </c>
      <c r="G17" s="112" t="s">
        <v>169</v>
      </c>
      <c r="I17" s="90"/>
    </row>
    <row r="18" spans="1:10" s="57" customFormat="1" ht="28.5" x14ac:dyDescent="0.2">
      <c r="A18" s="194">
        <f t="shared" si="0"/>
        <v>45701</v>
      </c>
      <c r="B18" s="55">
        <f t="shared" si="1"/>
        <v>12</v>
      </c>
      <c r="C18" s="112" t="s">
        <v>1898</v>
      </c>
      <c r="D18" s="125" t="s">
        <v>108</v>
      </c>
      <c r="E18" s="134"/>
      <c r="F18" s="176" t="s">
        <v>17</v>
      </c>
      <c r="G18" s="112" t="s">
        <v>169</v>
      </c>
      <c r="I18" s="90"/>
    </row>
    <row r="19" spans="1:10" s="57" customFormat="1" ht="57" x14ac:dyDescent="0.2">
      <c r="A19" s="194">
        <f t="shared" si="0"/>
        <v>45701</v>
      </c>
      <c r="B19" s="55">
        <f t="shared" si="1"/>
        <v>13</v>
      </c>
      <c r="C19" s="112" t="s">
        <v>1899</v>
      </c>
      <c r="D19" s="125" t="s">
        <v>76</v>
      </c>
      <c r="E19" s="134"/>
      <c r="F19" s="176" t="s">
        <v>17</v>
      </c>
      <c r="G19" s="112" t="s">
        <v>169</v>
      </c>
      <c r="I19" s="90"/>
    </row>
    <row r="20" spans="1:10" s="57" customFormat="1" ht="42.75" x14ac:dyDescent="0.2">
      <c r="A20" s="194">
        <f t="shared" si="0"/>
        <v>45701</v>
      </c>
      <c r="B20" s="55">
        <f t="shared" si="1"/>
        <v>14</v>
      </c>
      <c r="C20" s="112" t="s">
        <v>1900</v>
      </c>
      <c r="D20" s="125" t="s">
        <v>76</v>
      </c>
      <c r="E20" s="134"/>
      <c r="F20" s="176" t="s">
        <v>17</v>
      </c>
      <c r="G20" s="112" t="s">
        <v>169</v>
      </c>
      <c r="I20" s="115"/>
    </row>
    <row r="21" spans="1:10" s="57" customFormat="1" ht="28.5" x14ac:dyDescent="0.2">
      <c r="A21" s="194">
        <f t="shared" si="0"/>
        <v>45701</v>
      </c>
      <c r="B21" s="55">
        <f t="shared" si="1"/>
        <v>15</v>
      </c>
      <c r="C21" s="112" t="s">
        <v>1901</v>
      </c>
      <c r="D21" s="125" t="s">
        <v>71</v>
      </c>
      <c r="E21" s="134"/>
      <c r="F21" s="176" t="s">
        <v>17</v>
      </c>
      <c r="G21" s="112" t="s">
        <v>169</v>
      </c>
      <c r="I21" s="90"/>
    </row>
    <row r="22" spans="1:10" s="57" customFormat="1" ht="71.25" x14ac:dyDescent="0.2">
      <c r="A22" s="194">
        <f t="shared" si="0"/>
        <v>45701</v>
      </c>
      <c r="B22" s="55">
        <f t="shared" si="1"/>
        <v>16</v>
      </c>
      <c r="C22" s="112" t="s">
        <v>1904</v>
      </c>
      <c r="D22" s="125" t="s">
        <v>76</v>
      </c>
      <c r="E22" s="134"/>
      <c r="F22" s="176" t="s">
        <v>17</v>
      </c>
      <c r="G22" s="112" t="s">
        <v>169</v>
      </c>
      <c r="I22" s="90"/>
    </row>
    <row r="23" spans="1:10" s="57" customFormat="1" ht="28.5" x14ac:dyDescent="0.2">
      <c r="A23" s="194">
        <f t="shared" si="0"/>
        <v>45701</v>
      </c>
      <c r="B23" s="55">
        <f t="shared" si="1"/>
        <v>17</v>
      </c>
      <c r="C23" s="141" t="s">
        <v>1905</v>
      </c>
      <c r="D23" s="125" t="s">
        <v>71</v>
      </c>
      <c r="E23" s="134"/>
      <c r="F23" s="176" t="s">
        <v>17</v>
      </c>
      <c r="G23" s="112" t="s">
        <v>169</v>
      </c>
      <c r="I23" s="90"/>
    </row>
    <row r="24" spans="1:10" s="57" customFormat="1" ht="42.75" x14ac:dyDescent="0.2">
      <c r="A24" s="194">
        <f t="shared" si="0"/>
        <v>45701</v>
      </c>
      <c r="B24" s="55">
        <f t="shared" si="1"/>
        <v>18</v>
      </c>
      <c r="C24" s="112" t="s">
        <v>1908</v>
      </c>
      <c r="D24" s="125" t="s">
        <v>71</v>
      </c>
      <c r="E24" s="134"/>
      <c r="F24" s="176" t="s">
        <v>17</v>
      </c>
      <c r="G24" s="112" t="s">
        <v>169</v>
      </c>
      <c r="I24" s="90"/>
    </row>
    <row r="25" spans="1:10" s="57" customFormat="1" ht="85.5" x14ac:dyDescent="0.2">
      <c r="A25" s="194">
        <f t="shared" si="0"/>
        <v>45701</v>
      </c>
      <c r="B25" s="55">
        <f t="shared" si="1"/>
        <v>19</v>
      </c>
      <c r="C25" s="112" t="s">
        <v>1906</v>
      </c>
      <c r="D25" s="125" t="s">
        <v>108</v>
      </c>
      <c r="E25" s="154"/>
      <c r="F25" s="176" t="s">
        <v>17</v>
      </c>
      <c r="G25" s="112" t="s">
        <v>169</v>
      </c>
      <c r="I25" s="90"/>
    </row>
    <row r="26" spans="1:10" s="57" customFormat="1" x14ac:dyDescent="0.2">
      <c r="A26" s="194">
        <f t="shared" si="0"/>
        <v>45701</v>
      </c>
      <c r="B26" s="55">
        <f t="shared" si="1"/>
        <v>20</v>
      </c>
      <c r="C26" s="112" t="s">
        <v>1907</v>
      </c>
      <c r="D26" s="125" t="s">
        <v>108</v>
      </c>
      <c r="E26" s="134"/>
      <c r="F26" s="176" t="s">
        <v>17</v>
      </c>
      <c r="G26" s="112" t="s">
        <v>169</v>
      </c>
      <c r="I26" s="90"/>
    </row>
    <row r="27" spans="1:10" s="57" customFormat="1" ht="99.75" x14ac:dyDescent="0.2">
      <c r="A27" s="194">
        <f t="shared" si="0"/>
        <v>45701</v>
      </c>
      <c r="B27" s="55">
        <f t="shared" si="1"/>
        <v>21</v>
      </c>
      <c r="C27" s="112" t="s">
        <v>1910</v>
      </c>
      <c r="D27" s="125" t="s">
        <v>76</v>
      </c>
      <c r="E27" s="134"/>
      <c r="F27" s="176" t="s">
        <v>17</v>
      </c>
      <c r="G27" s="112" t="s">
        <v>169</v>
      </c>
      <c r="I27" s="90"/>
    </row>
    <row r="28" spans="1:10" s="57" customFormat="1" x14ac:dyDescent="0.2">
      <c r="A28" s="194">
        <f t="shared" si="0"/>
        <v>45701</v>
      </c>
      <c r="B28" s="55">
        <f t="shared" si="1"/>
        <v>22</v>
      </c>
      <c r="C28" s="112" t="s">
        <v>1909</v>
      </c>
      <c r="D28" s="125" t="s">
        <v>76</v>
      </c>
      <c r="E28" s="137"/>
      <c r="F28" s="176" t="s">
        <v>17</v>
      </c>
      <c r="G28" s="112" t="s">
        <v>169</v>
      </c>
      <c r="I28" s="90"/>
    </row>
    <row r="29" spans="1:10" s="57" customFormat="1" ht="57" x14ac:dyDescent="0.2">
      <c r="A29" s="194">
        <f t="shared" si="0"/>
        <v>45701</v>
      </c>
      <c r="B29" s="55">
        <f t="shared" si="1"/>
        <v>23</v>
      </c>
      <c r="C29" s="112" t="s">
        <v>1911</v>
      </c>
      <c r="D29" s="125" t="s">
        <v>76</v>
      </c>
      <c r="E29" s="137"/>
      <c r="F29" s="176" t="s">
        <v>17</v>
      </c>
      <c r="G29" s="112" t="s">
        <v>169</v>
      </c>
      <c r="I29" s="90"/>
    </row>
    <row r="30" spans="1:10" s="57" customFormat="1" ht="57" x14ac:dyDescent="0.2">
      <c r="A30" s="194">
        <f t="shared" si="0"/>
        <v>45701</v>
      </c>
      <c r="B30" s="55">
        <f t="shared" si="1"/>
        <v>24</v>
      </c>
      <c r="C30" s="112" t="s">
        <v>1912</v>
      </c>
      <c r="D30" s="125" t="s">
        <v>76</v>
      </c>
      <c r="E30" s="162"/>
      <c r="F30" s="176" t="s">
        <v>17</v>
      </c>
      <c r="G30" s="112" t="s">
        <v>169</v>
      </c>
      <c r="I30" s="90"/>
    </row>
    <row r="31" spans="1:10" s="57" customFormat="1" ht="28.5" x14ac:dyDescent="0.2">
      <c r="A31" s="194">
        <f t="shared" si="0"/>
        <v>45701</v>
      </c>
      <c r="B31" s="55">
        <f t="shared" si="1"/>
        <v>25</v>
      </c>
      <c r="C31" s="112" t="s">
        <v>1916</v>
      </c>
      <c r="D31" s="125" t="s">
        <v>71</v>
      </c>
      <c r="E31" s="162"/>
      <c r="F31" s="176" t="s">
        <v>17</v>
      </c>
      <c r="G31" s="112" t="s">
        <v>169</v>
      </c>
      <c r="I31" s="90"/>
      <c r="J31" s="57" t="s">
        <v>457</v>
      </c>
    </row>
    <row r="32" spans="1:10" s="57" customFormat="1" ht="28.5" x14ac:dyDescent="0.2">
      <c r="A32" s="194">
        <f t="shared" si="0"/>
        <v>45701</v>
      </c>
      <c r="B32" s="55">
        <f t="shared" si="1"/>
        <v>26</v>
      </c>
      <c r="C32" s="112" t="s">
        <v>1917</v>
      </c>
      <c r="D32" s="125" t="s">
        <v>76</v>
      </c>
      <c r="E32" s="162"/>
      <c r="F32" s="176" t="s">
        <v>17</v>
      </c>
      <c r="G32" s="112" t="s">
        <v>169</v>
      </c>
      <c r="I32" s="90"/>
    </row>
    <row r="33" spans="1:9" s="57" customFormat="1" ht="28.5" x14ac:dyDescent="0.2">
      <c r="A33" s="194">
        <f t="shared" si="0"/>
        <v>45701</v>
      </c>
      <c r="B33" s="55">
        <f t="shared" si="1"/>
        <v>27</v>
      </c>
      <c r="C33" s="112" t="s">
        <v>1918</v>
      </c>
      <c r="D33" s="125" t="s">
        <v>126</v>
      </c>
      <c r="E33" s="162"/>
      <c r="F33" s="176" t="s">
        <v>17</v>
      </c>
      <c r="G33" s="112" t="s">
        <v>169</v>
      </c>
      <c r="I33" s="90"/>
    </row>
    <row r="34" spans="1:9" s="57" customFormat="1" ht="28.5" x14ac:dyDescent="0.2">
      <c r="A34" s="194">
        <f t="shared" si="0"/>
        <v>45701</v>
      </c>
      <c r="B34" s="55">
        <f t="shared" si="1"/>
        <v>28</v>
      </c>
      <c r="C34" s="112" t="s">
        <v>1919</v>
      </c>
      <c r="D34" s="125" t="s">
        <v>76</v>
      </c>
      <c r="E34" s="162"/>
      <c r="F34" s="176" t="s">
        <v>17</v>
      </c>
      <c r="G34" s="112" t="s">
        <v>169</v>
      </c>
      <c r="I34" s="90"/>
    </row>
    <row r="35" spans="1:9" s="57" customFormat="1" ht="28.5" x14ac:dyDescent="0.2">
      <c r="A35" s="194">
        <f t="shared" si="0"/>
        <v>45701</v>
      </c>
      <c r="B35" s="55">
        <f t="shared" si="1"/>
        <v>29</v>
      </c>
      <c r="C35" s="112" t="s">
        <v>1920</v>
      </c>
      <c r="D35" s="125" t="s">
        <v>108</v>
      </c>
      <c r="E35" s="162"/>
      <c r="F35" s="176" t="s">
        <v>17</v>
      </c>
      <c r="G35" s="112" t="s">
        <v>169</v>
      </c>
      <c r="I35" s="90"/>
    </row>
    <row r="36" spans="1:9" s="57" customFormat="1" ht="28.5" x14ac:dyDescent="0.2">
      <c r="A36" s="194">
        <f t="shared" si="0"/>
        <v>45701</v>
      </c>
      <c r="B36" s="55">
        <f t="shared" si="1"/>
        <v>30</v>
      </c>
      <c r="C36" s="112" t="s">
        <v>1921</v>
      </c>
      <c r="D36" s="161" t="s">
        <v>52</v>
      </c>
      <c r="E36" s="162"/>
      <c r="F36" s="176" t="s">
        <v>17</v>
      </c>
      <c r="G36" s="112" t="s">
        <v>169</v>
      </c>
      <c r="I36" s="90"/>
    </row>
    <row r="37" spans="1:9" s="57" customFormat="1" ht="28.5" x14ac:dyDescent="0.2">
      <c r="A37" s="194">
        <f t="shared" si="0"/>
        <v>45701</v>
      </c>
      <c r="B37" s="55">
        <f t="shared" si="1"/>
        <v>31</v>
      </c>
      <c r="C37" s="112" t="s">
        <v>1922</v>
      </c>
      <c r="D37" s="161" t="s">
        <v>76</v>
      </c>
      <c r="E37" s="162"/>
      <c r="F37" s="176" t="s">
        <v>17</v>
      </c>
      <c r="G37" s="112" t="s">
        <v>169</v>
      </c>
      <c r="I37" s="90"/>
    </row>
    <row r="38" spans="1:9" s="57" customFormat="1" ht="28.5" x14ac:dyDescent="0.2">
      <c r="A38" s="194">
        <f t="shared" si="0"/>
        <v>45701</v>
      </c>
      <c r="B38" s="55">
        <f t="shared" si="1"/>
        <v>32</v>
      </c>
      <c r="C38" s="112" t="s">
        <v>1923</v>
      </c>
      <c r="D38" s="161" t="s">
        <v>76</v>
      </c>
      <c r="E38" s="137"/>
      <c r="F38" s="176" t="s">
        <v>17</v>
      </c>
      <c r="G38" s="112" t="s">
        <v>169</v>
      </c>
      <c r="I38" s="90"/>
    </row>
    <row r="39" spans="1:9" s="57" customFormat="1" ht="42.75" x14ac:dyDescent="0.2">
      <c r="A39" s="194">
        <f t="shared" si="0"/>
        <v>45701</v>
      </c>
      <c r="B39" s="55">
        <f t="shared" si="1"/>
        <v>33</v>
      </c>
      <c r="C39" s="112" t="s">
        <v>1924</v>
      </c>
      <c r="D39" s="153" t="s">
        <v>76</v>
      </c>
      <c r="E39" s="137"/>
      <c r="F39" s="176"/>
      <c r="G39" s="112"/>
      <c r="I39" s="90" t="s">
        <v>310</v>
      </c>
    </row>
    <row r="40" spans="1:9" s="57" customFormat="1" x14ac:dyDescent="0.2">
      <c r="A40" s="194">
        <f t="shared" si="0"/>
        <v>45701</v>
      </c>
      <c r="B40" s="55">
        <f t="shared" si="1"/>
        <v>34</v>
      </c>
      <c r="C40" s="57" t="s">
        <v>1926</v>
      </c>
      <c r="D40" s="153" t="s">
        <v>71</v>
      </c>
      <c r="E40" s="137"/>
      <c r="F40" s="176" t="s">
        <v>17</v>
      </c>
      <c r="G40" s="112" t="s">
        <v>169</v>
      </c>
      <c r="I40" s="90"/>
    </row>
    <row r="41" spans="1:9" x14ac:dyDescent="0.2">
      <c r="A41" s="194">
        <f t="shared" si="0"/>
        <v>45701</v>
      </c>
      <c r="B41" s="55">
        <f t="shared" si="1"/>
        <v>35</v>
      </c>
      <c r="C41" s="112" t="s">
        <v>1927</v>
      </c>
      <c r="D41" s="153" t="s">
        <v>78</v>
      </c>
      <c r="E41" s="137"/>
      <c r="F41" s="176" t="s">
        <v>17</v>
      </c>
      <c r="G41" s="112" t="s">
        <v>169</v>
      </c>
    </row>
    <row r="42" spans="1:9" ht="28.5" x14ac:dyDescent="0.2">
      <c r="A42" s="194">
        <f t="shared" si="0"/>
        <v>45701</v>
      </c>
      <c r="B42" s="55">
        <f t="shared" si="1"/>
        <v>36</v>
      </c>
      <c r="C42" s="112" t="s">
        <v>1928</v>
      </c>
      <c r="D42" s="153" t="s">
        <v>78</v>
      </c>
      <c r="E42" s="137"/>
      <c r="F42" s="176" t="s">
        <v>17</v>
      </c>
      <c r="G42" s="112" t="s">
        <v>169</v>
      </c>
    </row>
    <row r="43" spans="1:9" x14ac:dyDescent="0.2">
      <c r="A43" s="615" t="s">
        <v>7</v>
      </c>
      <c r="B43" s="615"/>
      <c r="C43" s="615"/>
      <c r="D43" s="615"/>
      <c r="E43" s="615"/>
      <c r="F43" s="615"/>
      <c r="G43" s="615"/>
    </row>
    <row r="45" spans="1:9" x14ac:dyDescent="0.2">
      <c r="A45" s="637" t="s">
        <v>365</v>
      </c>
      <c r="B45" s="637"/>
      <c r="C45" s="637"/>
      <c r="D45" s="637"/>
      <c r="E45" s="637"/>
      <c r="F45" s="637"/>
      <c r="G45" s="637"/>
    </row>
    <row r="47" spans="1:9" x14ac:dyDescent="0.2">
      <c r="D47" s="626"/>
      <c r="E47" s="626"/>
      <c r="F47" s="626"/>
    </row>
    <row r="48" spans="1:9" x14ac:dyDescent="0.2">
      <c r="A48" s="182" t="s">
        <v>10</v>
      </c>
      <c r="B48" s="6"/>
      <c r="D48" s="622"/>
      <c r="E48" s="622"/>
      <c r="F48" s="622"/>
      <c r="G48" s="6"/>
    </row>
    <row r="49" spans="1:6" x14ac:dyDescent="0.2">
      <c r="A49" s="183" t="s">
        <v>11</v>
      </c>
      <c r="D49" s="638"/>
      <c r="E49" s="638"/>
      <c r="F49" s="638"/>
    </row>
  </sheetData>
  <mergeCells count="13">
    <mergeCell ref="A1:G1"/>
    <mergeCell ref="A2:G2"/>
    <mergeCell ref="A3:G3"/>
    <mergeCell ref="B4:G4"/>
    <mergeCell ref="A5:B6"/>
    <mergeCell ref="C5:E5"/>
    <mergeCell ref="F5:F6"/>
    <mergeCell ref="G5:G6"/>
    <mergeCell ref="D49:F49"/>
    <mergeCell ref="A43:G43"/>
    <mergeCell ref="A45:G45"/>
    <mergeCell ref="D47:F47"/>
    <mergeCell ref="D48:F48"/>
  </mergeCells>
  <conditionalFormatting sqref="D16 D7:D10 D19:D20 D22:D23 D25 D27:D32 D34:D35">
    <cfRule type="cellIs" dxfId="21560" priority="334" operator="equal">
      <formula>"CATNES"</formula>
    </cfRule>
    <cfRule type="cellIs" dxfId="21559" priority="335" operator="equal">
      <formula>"FINANCE"</formula>
    </cfRule>
    <cfRule type="cellIs" dxfId="21558" priority="336" operator="equal">
      <formula>"ADMIN"</formula>
    </cfRule>
    <cfRule type="cellIs" dxfId="21557" priority="337" operator="equal">
      <formula>"ENG'G"</formula>
    </cfRule>
    <cfRule type="cellIs" dxfId="21556" priority="338" operator="equal">
      <formula>"BAC"</formula>
    </cfRule>
    <cfRule type="cellIs" dxfId="21555" priority="339" operator="equal">
      <formula>"BAC"</formula>
    </cfRule>
    <cfRule type="cellIs" dxfId="21554" priority="340" operator="equal">
      <formula>"OMS"</formula>
    </cfRule>
    <cfRule type="cellIs" dxfId="21553" priority="341" operator="equal">
      <formula>"BAC"</formula>
    </cfRule>
    <cfRule type="cellIs" dxfId="21552" priority="342" operator="equal">
      <formula>"OMS"</formula>
    </cfRule>
    <cfRule type="cellIs" dxfId="21551" priority="343" operator="equal">
      <formula>"BAC"</formula>
    </cfRule>
    <cfRule type="cellIs" dxfId="21550" priority="344" operator="equal">
      <formula>"OMS"</formula>
    </cfRule>
  </conditionalFormatting>
  <conditionalFormatting sqref="F7">
    <cfRule type="cellIs" dxfId="21549" priority="329" operator="equal">
      <formula>"MME"</formula>
    </cfRule>
    <cfRule type="cellIs" dxfId="21548" priority="330" operator="equal">
      <formula>"VMM"</formula>
    </cfRule>
    <cfRule type="cellIs" dxfId="21547" priority="331" operator="equal">
      <formula>"VEP"</formula>
    </cfRule>
    <cfRule type="cellIs" dxfId="21546" priority="332" operator="equal">
      <formula>"LFCP"</formula>
    </cfRule>
    <cfRule type="cellIs" dxfId="21545" priority="333" operator="equal">
      <formula>"BPB"</formula>
    </cfRule>
  </conditionalFormatting>
  <conditionalFormatting sqref="D36">
    <cfRule type="cellIs" dxfId="21544" priority="318" operator="equal">
      <formula>"CATNES"</formula>
    </cfRule>
    <cfRule type="cellIs" dxfId="21543" priority="319" operator="equal">
      <formula>"FINANCE"</formula>
    </cfRule>
    <cfRule type="cellIs" dxfId="21542" priority="320" operator="equal">
      <formula>"ADMIN"</formula>
    </cfRule>
    <cfRule type="cellIs" dxfId="21541" priority="321" operator="equal">
      <formula>"ENG'G"</formula>
    </cfRule>
    <cfRule type="cellIs" dxfId="21540" priority="322" operator="equal">
      <formula>"BAC"</formula>
    </cfRule>
    <cfRule type="cellIs" dxfId="21539" priority="323" operator="equal">
      <formula>"BAC"</formula>
    </cfRule>
    <cfRule type="cellIs" dxfId="21538" priority="324" operator="equal">
      <formula>"OMS"</formula>
    </cfRule>
    <cfRule type="cellIs" dxfId="21537" priority="325" operator="equal">
      <formula>"BAC"</formula>
    </cfRule>
    <cfRule type="cellIs" dxfId="21536" priority="326" operator="equal">
      <formula>"OMS"</formula>
    </cfRule>
    <cfRule type="cellIs" dxfId="21535" priority="327" operator="equal">
      <formula>"BAC"</formula>
    </cfRule>
    <cfRule type="cellIs" dxfId="21534" priority="328" operator="equal">
      <formula>"OMS"</formula>
    </cfRule>
  </conditionalFormatting>
  <conditionalFormatting sqref="F39">
    <cfRule type="cellIs" dxfId="21533" priority="291" operator="equal">
      <formula>"MME"</formula>
    </cfRule>
    <cfRule type="cellIs" dxfId="21532" priority="292" operator="equal">
      <formula>"VMM"</formula>
    </cfRule>
    <cfRule type="cellIs" dxfId="21531" priority="293" operator="equal">
      <formula>"VEP"</formula>
    </cfRule>
    <cfRule type="cellIs" dxfId="21530" priority="294" operator="equal">
      <formula>"LFCP"</formula>
    </cfRule>
    <cfRule type="cellIs" dxfId="21529" priority="295" operator="equal">
      <formula>"BPB"</formula>
    </cfRule>
  </conditionalFormatting>
  <conditionalFormatting sqref="D37:D38">
    <cfRule type="cellIs" dxfId="21528" priority="307" operator="equal">
      <formula>"CATNES"</formula>
    </cfRule>
    <cfRule type="cellIs" dxfId="21527" priority="308" operator="equal">
      <formula>"FINANCE"</formula>
    </cfRule>
    <cfRule type="cellIs" dxfId="21526" priority="309" operator="equal">
      <formula>"ADMIN"</formula>
    </cfRule>
    <cfRule type="cellIs" dxfId="21525" priority="310" operator="equal">
      <formula>"ENG'G"</formula>
    </cfRule>
    <cfRule type="cellIs" dxfId="21524" priority="311" operator="equal">
      <formula>"BAC"</formula>
    </cfRule>
    <cfRule type="cellIs" dxfId="21523" priority="312" operator="equal">
      <formula>"BAC"</formula>
    </cfRule>
    <cfRule type="cellIs" dxfId="21522" priority="313" operator="equal">
      <formula>"OMS"</formula>
    </cfRule>
    <cfRule type="cellIs" dxfId="21521" priority="314" operator="equal">
      <formula>"BAC"</formula>
    </cfRule>
    <cfRule type="cellIs" dxfId="21520" priority="315" operator="equal">
      <formula>"OMS"</formula>
    </cfRule>
    <cfRule type="cellIs" dxfId="21519" priority="316" operator="equal">
      <formula>"BAC"</formula>
    </cfRule>
    <cfRule type="cellIs" dxfId="21518" priority="317" operator="equal">
      <formula>"OMS"</formula>
    </cfRule>
  </conditionalFormatting>
  <conditionalFormatting sqref="D39:D41">
    <cfRule type="cellIs" dxfId="21517" priority="296" operator="equal">
      <formula>"CATNES"</formula>
    </cfRule>
    <cfRule type="cellIs" dxfId="21516" priority="297" operator="equal">
      <formula>"FINANCE"</formula>
    </cfRule>
    <cfRule type="cellIs" dxfId="21515" priority="298" operator="equal">
      <formula>"ADMIN"</formula>
    </cfRule>
    <cfRule type="cellIs" dxfId="21514" priority="299" operator="equal">
      <formula>"ENG'G"</formula>
    </cfRule>
    <cfRule type="cellIs" dxfId="21513" priority="300" operator="equal">
      <formula>"BAC"</formula>
    </cfRule>
    <cfRule type="cellIs" dxfId="21512" priority="301" operator="equal">
      <formula>"BAC"</formula>
    </cfRule>
    <cfRule type="cellIs" dxfId="21511" priority="302" operator="equal">
      <formula>"OMS"</formula>
    </cfRule>
    <cfRule type="cellIs" dxfId="21510" priority="303" operator="equal">
      <formula>"BAC"</formula>
    </cfRule>
    <cfRule type="cellIs" dxfId="21509" priority="304" operator="equal">
      <formula>"OMS"</formula>
    </cfRule>
    <cfRule type="cellIs" dxfId="21508" priority="305" operator="equal">
      <formula>"BAC"</formula>
    </cfRule>
    <cfRule type="cellIs" dxfId="21507" priority="306" operator="equal">
      <formula>"OMS"</formula>
    </cfRule>
  </conditionalFormatting>
  <conditionalFormatting sqref="D11:D14 D16 D19">
    <cfRule type="cellIs" dxfId="21506" priority="265" operator="equal">
      <formula>"CATNES"</formula>
    </cfRule>
    <cfRule type="cellIs" dxfId="21505" priority="266" operator="equal">
      <formula>"FINANCE"</formula>
    </cfRule>
    <cfRule type="cellIs" dxfId="21504" priority="267" operator="equal">
      <formula>"ADMIN"</formula>
    </cfRule>
    <cfRule type="cellIs" dxfId="21503" priority="268" operator="equal">
      <formula>"ENG'G"</formula>
    </cfRule>
    <cfRule type="cellIs" dxfId="21502" priority="269" operator="equal">
      <formula>"BAC"</formula>
    </cfRule>
    <cfRule type="cellIs" dxfId="21501" priority="270" operator="equal">
      <formula>"BAC"</formula>
    </cfRule>
    <cfRule type="cellIs" dxfId="21500" priority="271" operator="equal">
      <formula>"OMS"</formula>
    </cfRule>
    <cfRule type="cellIs" dxfId="21499" priority="272" operator="equal">
      <formula>"BAC"</formula>
    </cfRule>
    <cfRule type="cellIs" dxfId="21498" priority="273" operator="equal">
      <formula>"OMS"</formula>
    </cfRule>
    <cfRule type="cellIs" dxfId="21497" priority="274" operator="equal">
      <formula>"BAC"</formula>
    </cfRule>
    <cfRule type="cellIs" dxfId="21496" priority="275" operator="equal">
      <formula>"OMS"</formula>
    </cfRule>
  </conditionalFormatting>
  <conditionalFormatting sqref="F8:F10">
    <cfRule type="cellIs" dxfId="21495" priority="199" operator="equal">
      <formula>"MME"</formula>
    </cfRule>
    <cfRule type="cellIs" dxfId="21494" priority="200" operator="equal">
      <formula>"VMM"</formula>
    </cfRule>
    <cfRule type="cellIs" dxfId="21493" priority="201" operator="equal">
      <formula>"VEP"</formula>
    </cfRule>
    <cfRule type="cellIs" dxfId="21492" priority="202" operator="equal">
      <formula>"LFCP"</formula>
    </cfRule>
    <cfRule type="cellIs" dxfId="21491" priority="203" operator="equal">
      <formula>"BPB"</formula>
    </cfRule>
  </conditionalFormatting>
  <conditionalFormatting sqref="F11">
    <cfRule type="cellIs" dxfId="21490" priority="194" operator="equal">
      <formula>"MME"</formula>
    </cfRule>
    <cfRule type="cellIs" dxfId="21489" priority="195" operator="equal">
      <formula>"VMM"</formula>
    </cfRule>
    <cfRule type="cellIs" dxfId="21488" priority="196" operator="equal">
      <formula>"VEP"</formula>
    </cfRule>
    <cfRule type="cellIs" dxfId="21487" priority="197" operator="equal">
      <formula>"LFCP"</formula>
    </cfRule>
    <cfRule type="cellIs" dxfId="21486" priority="198" operator="equal">
      <formula>"BPB"</formula>
    </cfRule>
  </conditionalFormatting>
  <conditionalFormatting sqref="F13">
    <cfRule type="cellIs" dxfId="21485" priority="189" operator="equal">
      <formula>"MME"</formula>
    </cfRule>
    <cfRule type="cellIs" dxfId="21484" priority="190" operator="equal">
      <formula>"VMM"</formula>
    </cfRule>
    <cfRule type="cellIs" dxfId="21483" priority="191" operator="equal">
      <formula>"VEP"</formula>
    </cfRule>
    <cfRule type="cellIs" dxfId="21482" priority="192" operator="equal">
      <formula>"LFCP"</formula>
    </cfRule>
    <cfRule type="cellIs" dxfId="21481" priority="193" operator="equal">
      <formula>"BPB"</formula>
    </cfRule>
  </conditionalFormatting>
  <conditionalFormatting sqref="F12">
    <cfRule type="cellIs" dxfId="21480" priority="184" operator="equal">
      <formula>"MME"</formula>
    </cfRule>
    <cfRule type="cellIs" dxfId="21479" priority="185" operator="equal">
      <formula>"VMM"</formula>
    </cfRule>
    <cfRule type="cellIs" dxfId="21478" priority="186" operator="equal">
      <formula>"VEP"</formula>
    </cfRule>
    <cfRule type="cellIs" dxfId="21477" priority="187" operator="equal">
      <formula>"LFCP"</formula>
    </cfRule>
    <cfRule type="cellIs" dxfId="21476" priority="188" operator="equal">
      <formula>"BPB"</formula>
    </cfRule>
  </conditionalFormatting>
  <conditionalFormatting sqref="F40">
    <cfRule type="cellIs" dxfId="21475" priority="22" operator="equal">
      <formula>"MME"</formula>
    </cfRule>
    <cfRule type="cellIs" dxfId="21474" priority="23" operator="equal">
      <formula>"VMM"</formula>
    </cfRule>
    <cfRule type="cellIs" dxfId="21473" priority="24" operator="equal">
      <formula>"VEP"</formula>
    </cfRule>
    <cfRule type="cellIs" dxfId="21472" priority="25" operator="equal">
      <formula>"LFCP"</formula>
    </cfRule>
    <cfRule type="cellIs" dxfId="21471" priority="26" operator="equal">
      <formula>"BPB"</formula>
    </cfRule>
  </conditionalFormatting>
  <conditionalFormatting sqref="F14">
    <cfRule type="cellIs" dxfId="21470" priority="174" operator="equal">
      <formula>"MME"</formula>
    </cfRule>
    <cfRule type="cellIs" dxfId="21469" priority="175" operator="equal">
      <formula>"VMM"</formula>
    </cfRule>
    <cfRule type="cellIs" dxfId="21468" priority="176" operator="equal">
      <formula>"VEP"</formula>
    </cfRule>
    <cfRule type="cellIs" dxfId="21467" priority="177" operator="equal">
      <formula>"LFCP"</formula>
    </cfRule>
    <cfRule type="cellIs" dxfId="21466" priority="178" operator="equal">
      <formula>"BPB"</formula>
    </cfRule>
  </conditionalFormatting>
  <conditionalFormatting sqref="D15">
    <cfRule type="cellIs" dxfId="21465" priority="163" operator="equal">
      <formula>"CATNES"</formula>
    </cfRule>
    <cfRule type="cellIs" dxfId="21464" priority="164" operator="equal">
      <formula>"FINANCE"</formula>
    </cfRule>
    <cfRule type="cellIs" dxfId="21463" priority="165" operator="equal">
      <formula>"ADMIN"</formula>
    </cfRule>
    <cfRule type="cellIs" dxfId="21462" priority="166" operator="equal">
      <formula>"ENG'G"</formula>
    </cfRule>
    <cfRule type="cellIs" dxfId="21461" priority="167" operator="equal">
      <formula>"BAC"</formula>
    </cfRule>
    <cfRule type="cellIs" dxfId="21460" priority="168" operator="equal">
      <formula>"BAC"</formula>
    </cfRule>
    <cfRule type="cellIs" dxfId="21459" priority="169" operator="equal">
      <formula>"OMS"</formula>
    </cfRule>
    <cfRule type="cellIs" dxfId="21458" priority="170" operator="equal">
      <formula>"BAC"</formula>
    </cfRule>
    <cfRule type="cellIs" dxfId="21457" priority="171" operator="equal">
      <formula>"OMS"</formula>
    </cfRule>
    <cfRule type="cellIs" dxfId="21456" priority="172" operator="equal">
      <formula>"BAC"</formula>
    </cfRule>
    <cfRule type="cellIs" dxfId="21455" priority="173" operator="equal">
      <formula>"OMS"</formula>
    </cfRule>
  </conditionalFormatting>
  <conditionalFormatting sqref="F15">
    <cfRule type="cellIs" dxfId="21454" priority="158" operator="equal">
      <formula>"MME"</formula>
    </cfRule>
    <cfRule type="cellIs" dxfId="21453" priority="159" operator="equal">
      <formula>"VMM"</formula>
    </cfRule>
    <cfRule type="cellIs" dxfId="21452" priority="160" operator="equal">
      <formula>"VEP"</formula>
    </cfRule>
    <cfRule type="cellIs" dxfId="21451" priority="161" operator="equal">
      <formula>"LFCP"</formula>
    </cfRule>
    <cfRule type="cellIs" dxfId="21450" priority="162" operator="equal">
      <formula>"BPB"</formula>
    </cfRule>
  </conditionalFormatting>
  <conditionalFormatting sqref="F16">
    <cfRule type="cellIs" dxfId="21449" priority="153" operator="equal">
      <formula>"MME"</formula>
    </cfRule>
    <cfRule type="cellIs" dxfId="21448" priority="154" operator="equal">
      <formula>"VMM"</formula>
    </cfRule>
    <cfRule type="cellIs" dxfId="21447" priority="155" operator="equal">
      <formula>"VEP"</formula>
    </cfRule>
    <cfRule type="cellIs" dxfId="21446" priority="156" operator="equal">
      <formula>"LFCP"</formula>
    </cfRule>
    <cfRule type="cellIs" dxfId="21445" priority="157" operator="equal">
      <formula>"BPB"</formula>
    </cfRule>
  </conditionalFormatting>
  <conditionalFormatting sqref="F19">
    <cfRule type="cellIs" dxfId="21444" priority="148" operator="equal">
      <formula>"MME"</formula>
    </cfRule>
    <cfRule type="cellIs" dxfId="21443" priority="149" operator="equal">
      <formula>"VMM"</formula>
    </cfRule>
    <cfRule type="cellIs" dxfId="21442" priority="150" operator="equal">
      <formula>"VEP"</formula>
    </cfRule>
    <cfRule type="cellIs" dxfId="21441" priority="151" operator="equal">
      <formula>"LFCP"</formula>
    </cfRule>
    <cfRule type="cellIs" dxfId="21440" priority="152" operator="equal">
      <formula>"BPB"</formula>
    </cfRule>
  </conditionalFormatting>
  <conditionalFormatting sqref="D17">
    <cfRule type="cellIs" dxfId="21439" priority="137" operator="equal">
      <formula>"CATNES"</formula>
    </cfRule>
    <cfRule type="cellIs" dxfId="21438" priority="138" operator="equal">
      <formula>"FINANCE"</formula>
    </cfRule>
    <cfRule type="cellIs" dxfId="21437" priority="139" operator="equal">
      <formula>"ADMIN"</formula>
    </cfRule>
    <cfRule type="cellIs" dxfId="21436" priority="140" operator="equal">
      <formula>"ENG'G"</formula>
    </cfRule>
    <cfRule type="cellIs" dxfId="21435" priority="141" operator="equal">
      <formula>"BAC"</formula>
    </cfRule>
    <cfRule type="cellIs" dxfId="21434" priority="142" operator="equal">
      <formula>"BAC"</formula>
    </cfRule>
    <cfRule type="cellIs" dxfId="21433" priority="143" operator="equal">
      <formula>"OMS"</formula>
    </cfRule>
    <cfRule type="cellIs" dxfId="21432" priority="144" operator="equal">
      <formula>"BAC"</formula>
    </cfRule>
    <cfRule type="cellIs" dxfId="21431" priority="145" operator="equal">
      <formula>"OMS"</formula>
    </cfRule>
    <cfRule type="cellIs" dxfId="21430" priority="146" operator="equal">
      <formula>"BAC"</formula>
    </cfRule>
    <cfRule type="cellIs" dxfId="21429" priority="147" operator="equal">
      <formula>"OMS"</formula>
    </cfRule>
  </conditionalFormatting>
  <conditionalFormatting sqref="F17">
    <cfRule type="cellIs" dxfId="21428" priority="132" operator="equal">
      <formula>"MME"</formula>
    </cfRule>
    <cfRule type="cellIs" dxfId="21427" priority="133" operator="equal">
      <formula>"VMM"</formula>
    </cfRule>
    <cfRule type="cellIs" dxfId="21426" priority="134" operator="equal">
      <formula>"VEP"</formula>
    </cfRule>
    <cfRule type="cellIs" dxfId="21425" priority="135" operator="equal">
      <formula>"LFCP"</formula>
    </cfRule>
    <cfRule type="cellIs" dxfId="21424" priority="136" operator="equal">
      <formula>"BPB"</formula>
    </cfRule>
  </conditionalFormatting>
  <conditionalFormatting sqref="D18">
    <cfRule type="cellIs" dxfId="21423" priority="121" operator="equal">
      <formula>"CATNES"</formula>
    </cfRule>
    <cfRule type="cellIs" dxfId="21422" priority="122" operator="equal">
      <formula>"FINANCE"</formula>
    </cfRule>
    <cfRule type="cellIs" dxfId="21421" priority="123" operator="equal">
      <formula>"ADMIN"</formula>
    </cfRule>
    <cfRule type="cellIs" dxfId="21420" priority="124" operator="equal">
      <formula>"ENG'G"</formula>
    </cfRule>
    <cfRule type="cellIs" dxfId="21419" priority="125" operator="equal">
      <formula>"BAC"</formula>
    </cfRule>
    <cfRule type="cellIs" dxfId="21418" priority="126" operator="equal">
      <formula>"BAC"</formula>
    </cfRule>
    <cfRule type="cellIs" dxfId="21417" priority="127" operator="equal">
      <formula>"OMS"</formula>
    </cfRule>
    <cfRule type="cellIs" dxfId="21416" priority="128" operator="equal">
      <formula>"BAC"</formula>
    </cfRule>
    <cfRule type="cellIs" dxfId="21415" priority="129" operator="equal">
      <formula>"OMS"</formula>
    </cfRule>
    <cfRule type="cellIs" dxfId="21414" priority="130" operator="equal">
      <formula>"BAC"</formula>
    </cfRule>
    <cfRule type="cellIs" dxfId="21413" priority="131" operator="equal">
      <formula>"OMS"</formula>
    </cfRule>
  </conditionalFormatting>
  <conditionalFormatting sqref="F18">
    <cfRule type="cellIs" dxfId="21412" priority="116" operator="equal">
      <formula>"MME"</formula>
    </cfRule>
    <cfRule type="cellIs" dxfId="21411" priority="117" operator="equal">
      <formula>"VMM"</formula>
    </cfRule>
    <cfRule type="cellIs" dxfId="21410" priority="118" operator="equal">
      <formula>"VEP"</formula>
    </cfRule>
    <cfRule type="cellIs" dxfId="21409" priority="119" operator="equal">
      <formula>"LFCP"</formula>
    </cfRule>
    <cfRule type="cellIs" dxfId="21408" priority="120" operator="equal">
      <formula>"BPB"</formula>
    </cfRule>
  </conditionalFormatting>
  <conditionalFormatting sqref="F20">
    <cfRule type="cellIs" dxfId="21407" priority="111" operator="equal">
      <formula>"MME"</formula>
    </cfRule>
    <cfRule type="cellIs" dxfId="21406" priority="112" operator="equal">
      <formula>"VMM"</formula>
    </cfRule>
    <cfRule type="cellIs" dxfId="21405" priority="113" operator="equal">
      <formula>"VEP"</formula>
    </cfRule>
    <cfRule type="cellIs" dxfId="21404" priority="114" operator="equal">
      <formula>"LFCP"</formula>
    </cfRule>
    <cfRule type="cellIs" dxfId="21403" priority="115" operator="equal">
      <formula>"BPB"</formula>
    </cfRule>
  </conditionalFormatting>
  <conditionalFormatting sqref="D21">
    <cfRule type="cellIs" dxfId="21402" priority="100" operator="equal">
      <formula>"CATNES"</formula>
    </cfRule>
    <cfRule type="cellIs" dxfId="21401" priority="101" operator="equal">
      <formula>"FINANCE"</formula>
    </cfRule>
    <cfRule type="cellIs" dxfId="21400" priority="102" operator="equal">
      <formula>"ADMIN"</formula>
    </cfRule>
    <cfRule type="cellIs" dxfId="21399" priority="103" operator="equal">
      <formula>"ENG'G"</formula>
    </cfRule>
    <cfRule type="cellIs" dxfId="21398" priority="104" operator="equal">
      <formula>"BAC"</formula>
    </cfRule>
    <cfRule type="cellIs" dxfId="21397" priority="105" operator="equal">
      <formula>"BAC"</formula>
    </cfRule>
    <cfRule type="cellIs" dxfId="21396" priority="106" operator="equal">
      <formula>"OMS"</formula>
    </cfRule>
    <cfRule type="cellIs" dxfId="21395" priority="107" operator="equal">
      <formula>"BAC"</formula>
    </cfRule>
    <cfRule type="cellIs" dxfId="21394" priority="108" operator="equal">
      <formula>"OMS"</formula>
    </cfRule>
    <cfRule type="cellIs" dxfId="21393" priority="109" operator="equal">
      <formula>"BAC"</formula>
    </cfRule>
    <cfRule type="cellIs" dxfId="21392" priority="110" operator="equal">
      <formula>"OMS"</formula>
    </cfRule>
  </conditionalFormatting>
  <conditionalFormatting sqref="F21">
    <cfRule type="cellIs" dxfId="21391" priority="95" operator="equal">
      <formula>"MME"</formula>
    </cfRule>
    <cfRule type="cellIs" dxfId="21390" priority="96" operator="equal">
      <formula>"VMM"</formula>
    </cfRule>
    <cfRule type="cellIs" dxfId="21389" priority="97" operator="equal">
      <formula>"VEP"</formula>
    </cfRule>
    <cfRule type="cellIs" dxfId="21388" priority="98" operator="equal">
      <formula>"LFCP"</formula>
    </cfRule>
    <cfRule type="cellIs" dxfId="21387" priority="99" operator="equal">
      <formula>"BPB"</formula>
    </cfRule>
  </conditionalFormatting>
  <conditionalFormatting sqref="F22">
    <cfRule type="cellIs" dxfId="21386" priority="90" operator="equal">
      <formula>"MME"</formula>
    </cfRule>
    <cfRule type="cellIs" dxfId="21385" priority="91" operator="equal">
      <formula>"VMM"</formula>
    </cfRule>
    <cfRule type="cellIs" dxfId="21384" priority="92" operator="equal">
      <formula>"VEP"</formula>
    </cfRule>
    <cfRule type="cellIs" dxfId="21383" priority="93" operator="equal">
      <formula>"LFCP"</formula>
    </cfRule>
    <cfRule type="cellIs" dxfId="21382" priority="94" operator="equal">
      <formula>"BPB"</formula>
    </cfRule>
  </conditionalFormatting>
  <conditionalFormatting sqref="F23">
    <cfRule type="cellIs" dxfId="21381" priority="85" operator="equal">
      <formula>"MME"</formula>
    </cfRule>
    <cfRule type="cellIs" dxfId="21380" priority="86" operator="equal">
      <formula>"VMM"</formula>
    </cfRule>
    <cfRule type="cellIs" dxfId="21379" priority="87" operator="equal">
      <formula>"VEP"</formula>
    </cfRule>
    <cfRule type="cellIs" dxfId="21378" priority="88" operator="equal">
      <formula>"LFCP"</formula>
    </cfRule>
    <cfRule type="cellIs" dxfId="21377" priority="89" operator="equal">
      <formula>"BPB"</formula>
    </cfRule>
  </conditionalFormatting>
  <conditionalFormatting sqref="D24">
    <cfRule type="cellIs" dxfId="21376" priority="74" operator="equal">
      <formula>"CATNES"</formula>
    </cfRule>
    <cfRule type="cellIs" dxfId="21375" priority="75" operator="equal">
      <formula>"FINANCE"</formula>
    </cfRule>
    <cfRule type="cellIs" dxfId="21374" priority="76" operator="equal">
      <formula>"ADMIN"</formula>
    </cfRule>
    <cfRule type="cellIs" dxfId="21373" priority="77" operator="equal">
      <formula>"ENG'G"</formula>
    </cfRule>
    <cfRule type="cellIs" dxfId="21372" priority="78" operator="equal">
      <formula>"BAC"</formula>
    </cfRule>
    <cfRule type="cellIs" dxfId="21371" priority="79" operator="equal">
      <formula>"BAC"</formula>
    </cfRule>
    <cfRule type="cellIs" dxfId="21370" priority="80" operator="equal">
      <formula>"OMS"</formula>
    </cfRule>
    <cfRule type="cellIs" dxfId="21369" priority="81" operator="equal">
      <formula>"BAC"</formula>
    </cfRule>
    <cfRule type="cellIs" dxfId="21368" priority="82" operator="equal">
      <formula>"OMS"</formula>
    </cfRule>
    <cfRule type="cellIs" dxfId="21367" priority="83" operator="equal">
      <formula>"BAC"</formula>
    </cfRule>
    <cfRule type="cellIs" dxfId="21366" priority="84" operator="equal">
      <formula>"OMS"</formula>
    </cfRule>
  </conditionalFormatting>
  <conditionalFormatting sqref="F24">
    <cfRule type="cellIs" dxfId="21365" priority="69" operator="equal">
      <formula>"MME"</formula>
    </cfRule>
    <cfRule type="cellIs" dxfId="21364" priority="70" operator="equal">
      <formula>"VMM"</formula>
    </cfRule>
    <cfRule type="cellIs" dxfId="21363" priority="71" operator="equal">
      <formula>"VEP"</formula>
    </cfRule>
    <cfRule type="cellIs" dxfId="21362" priority="72" operator="equal">
      <formula>"LFCP"</formula>
    </cfRule>
    <cfRule type="cellIs" dxfId="21361" priority="73" operator="equal">
      <formula>"BPB"</formula>
    </cfRule>
  </conditionalFormatting>
  <conditionalFormatting sqref="F25">
    <cfRule type="cellIs" dxfId="21360" priority="64" operator="equal">
      <formula>"MME"</formula>
    </cfRule>
    <cfRule type="cellIs" dxfId="21359" priority="65" operator="equal">
      <formula>"VMM"</formula>
    </cfRule>
    <cfRule type="cellIs" dxfId="21358" priority="66" operator="equal">
      <formula>"VEP"</formula>
    </cfRule>
    <cfRule type="cellIs" dxfId="21357" priority="67" operator="equal">
      <formula>"LFCP"</formula>
    </cfRule>
    <cfRule type="cellIs" dxfId="21356" priority="68" operator="equal">
      <formula>"BPB"</formula>
    </cfRule>
  </conditionalFormatting>
  <conditionalFormatting sqref="D26">
    <cfRule type="cellIs" dxfId="21355" priority="53" operator="equal">
      <formula>"CATNES"</formula>
    </cfRule>
    <cfRule type="cellIs" dxfId="21354" priority="54" operator="equal">
      <formula>"FINANCE"</formula>
    </cfRule>
    <cfRule type="cellIs" dxfId="21353" priority="55" operator="equal">
      <formula>"ADMIN"</formula>
    </cfRule>
    <cfRule type="cellIs" dxfId="21352" priority="56" operator="equal">
      <formula>"ENG'G"</formula>
    </cfRule>
    <cfRule type="cellIs" dxfId="21351" priority="57" operator="equal">
      <formula>"BAC"</formula>
    </cfRule>
    <cfRule type="cellIs" dxfId="21350" priority="58" operator="equal">
      <formula>"BAC"</formula>
    </cfRule>
    <cfRule type="cellIs" dxfId="21349" priority="59" operator="equal">
      <formula>"OMS"</formula>
    </cfRule>
    <cfRule type="cellIs" dxfId="21348" priority="60" operator="equal">
      <formula>"BAC"</formula>
    </cfRule>
    <cfRule type="cellIs" dxfId="21347" priority="61" operator="equal">
      <formula>"OMS"</formula>
    </cfRule>
    <cfRule type="cellIs" dxfId="21346" priority="62" operator="equal">
      <formula>"BAC"</formula>
    </cfRule>
    <cfRule type="cellIs" dxfId="21345" priority="63" operator="equal">
      <formula>"OMS"</formula>
    </cfRule>
  </conditionalFormatting>
  <conditionalFormatting sqref="F26:F30">
    <cfRule type="cellIs" dxfId="21344" priority="48" operator="equal">
      <formula>"MME"</formula>
    </cfRule>
    <cfRule type="cellIs" dxfId="21343" priority="49" operator="equal">
      <formula>"VMM"</formula>
    </cfRule>
    <cfRule type="cellIs" dxfId="21342" priority="50" operator="equal">
      <formula>"VEP"</formula>
    </cfRule>
    <cfRule type="cellIs" dxfId="21341" priority="51" operator="equal">
      <formula>"LFCP"</formula>
    </cfRule>
    <cfRule type="cellIs" dxfId="21340" priority="52" operator="equal">
      <formula>"BPB"</formula>
    </cfRule>
  </conditionalFormatting>
  <conditionalFormatting sqref="F31:F38">
    <cfRule type="cellIs" dxfId="21339" priority="43" operator="equal">
      <formula>"MME"</formula>
    </cfRule>
    <cfRule type="cellIs" dxfId="21338" priority="44" operator="equal">
      <formula>"VMM"</formula>
    </cfRule>
    <cfRule type="cellIs" dxfId="21337" priority="45" operator="equal">
      <formula>"VEP"</formula>
    </cfRule>
    <cfRule type="cellIs" dxfId="21336" priority="46" operator="equal">
      <formula>"LFCP"</formula>
    </cfRule>
    <cfRule type="cellIs" dxfId="21335" priority="47" operator="equal">
      <formula>"BPB"</formula>
    </cfRule>
  </conditionalFormatting>
  <conditionalFormatting sqref="D33">
    <cfRule type="cellIs" dxfId="21334" priority="32" operator="equal">
      <formula>"CATNES"</formula>
    </cfRule>
    <cfRule type="cellIs" dxfId="21333" priority="33" operator="equal">
      <formula>"FINANCE"</formula>
    </cfRule>
    <cfRule type="cellIs" dxfId="21332" priority="34" operator="equal">
      <formula>"ADMIN"</formula>
    </cfRule>
    <cfRule type="cellIs" dxfId="21331" priority="35" operator="equal">
      <formula>"ENG'G"</formula>
    </cfRule>
    <cfRule type="cellIs" dxfId="21330" priority="36" operator="equal">
      <formula>"BAC"</formula>
    </cfRule>
    <cfRule type="cellIs" dxfId="21329" priority="37" operator="equal">
      <formula>"BAC"</formula>
    </cfRule>
    <cfRule type="cellIs" dxfId="21328" priority="38" operator="equal">
      <formula>"OMS"</formula>
    </cfRule>
    <cfRule type="cellIs" dxfId="21327" priority="39" operator="equal">
      <formula>"BAC"</formula>
    </cfRule>
    <cfRule type="cellIs" dxfId="21326" priority="40" operator="equal">
      <formula>"OMS"</formula>
    </cfRule>
    <cfRule type="cellIs" dxfId="21325" priority="41" operator="equal">
      <formula>"BAC"</formula>
    </cfRule>
    <cfRule type="cellIs" dxfId="21324" priority="42" operator="equal">
      <formula>"OMS"</formula>
    </cfRule>
  </conditionalFormatting>
  <conditionalFormatting sqref="D42">
    <cfRule type="cellIs" dxfId="21323" priority="11" operator="equal">
      <formula>"CATNES"</formula>
    </cfRule>
    <cfRule type="cellIs" dxfId="21322" priority="12" operator="equal">
      <formula>"FINANCE"</formula>
    </cfRule>
    <cfRule type="cellIs" dxfId="21321" priority="13" operator="equal">
      <formula>"ADMIN"</formula>
    </cfRule>
    <cfRule type="cellIs" dxfId="21320" priority="14" operator="equal">
      <formula>"ENG'G"</formula>
    </cfRule>
    <cfRule type="cellIs" dxfId="21319" priority="15" operator="equal">
      <formula>"BAC"</formula>
    </cfRule>
    <cfRule type="cellIs" dxfId="21318" priority="16" operator="equal">
      <formula>"BAC"</formula>
    </cfRule>
    <cfRule type="cellIs" dxfId="21317" priority="17" operator="equal">
      <formula>"OMS"</formula>
    </cfRule>
    <cfRule type="cellIs" dxfId="21316" priority="18" operator="equal">
      <formula>"BAC"</formula>
    </cfRule>
    <cfRule type="cellIs" dxfId="21315" priority="19" operator="equal">
      <formula>"OMS"</formula>
    </cfRule>
    <cfRule type="cellIs" dxfId="21314" priority="20" operator="equal">
      <formula>"BAC"</formula>
    </cfRule>
    <cfRule type="cellIs" dxfId="21313" priority="21" operator="equal">
      <formula>"OMS"</formula>
    </cfRule>
  </conditionalFormatting>
  <conditionalFormatting sqref="F42">
    <cfRule type="cellIs" dxfId="21312" priority="6" operator="equal">
      <formula>"MME"</formula>
    </cfRule>
    <cfRule type="cellIs" dxfId="21311" priority="7" operator="equal">
      <formula>"VMM"</formula>
    </cfRule>
    <cfRule type="cellIs" dxfId="21310" priority="8" operator="equal">
      <formula>"VEP"</formula>
    </cfRule>
    <cfRule type="cellIs" dxfId="21309" priority="9" operator="equal">
      <formula>"LFCP"</formula>
    </cfRule>
    <cfRule type="cellIs" dxfId="21308" priority="10" operator="equal">
      <formula>"BPB"</formula>
    </cfRule>
  </conditionalFormatting>
  <conditionalFormatting sqref="F41">
    <cfRule type="cellIs" dxfId="21307" priority="1" operator="equal">
      <formula>"MME"</formula>
    </cfRule>
    <cfRule type="cellIs" dxfId="21306" priority="2" operator="equal">
      <formula>"VMM"</formula>
    </cfRule>
    <cfRule type="cellIs" dxfId="21305" priority="3" operator="equal">
      <formula>"VEP"</formula>
    </cfRule>
    <cfRule type="cellIs" dxfId="21304" priority="4" operator="equal">
      <formula>"LFCP"</formula>
    </cfRule>
    <cfRule type="cellIs" dxfId="2130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740FB93-1D4E-4B10-AF64-5CEF30157D40}">
          <x14:formula1>
            <xm:f>DropdownLIST!$A$11:$A$17</xm:f>
          </x14:formula1>
          <xm:sqref>D7:D42</xm:sqref>
        </x14:dataValidation>
        <x14:dataValidation type="list" allowBlank="1" showInputMessage="1" showErrorMessage="1" xr:uid="{BAC07D85-6EFA-44BB-9423-963B5E52C4AA}">
          <x14:formula1>
            <xm:f>DropdownLIST!$A$2:$A$7</xm:f>
          </x14:formula1>
          <xm:sqref>F7:F42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A05C-2305-4722-9BBD-B939A8EE200E}">
  <sheetPr codeName="Sheet42">
    <pageSetUpPr fitToPage="1"/>
  </sheetPr>
  <dimension ref="A1:J66"/>
  <sheetViews>
    <sheetView topLeftCell="A32" zoomScaleNormal="10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92"/>
    <col min="7" max="7" width="23.25" style="1" customWidth="1"/>
    <col min="8" max="16384" width="9" style="1"/>
  </cols>
  <sheetData>
    <row r="1" spans="1:9" ht="15.75" x14ac:dyDescent="0.2">
      <c r="A1" s="620" t="s">
        <v>0</v>
      </c>
      <c r="B1" s="620"/>
      <c r="C1" s="620"/>
      <c r="D1" s="620"/>
      <c r="E1" s="620"/>
      <c r="F1" s="620"/>
      <c r="G1" s="620"/>
    </row>
    <row r="2" spans="1:9" x14ac:dyDescent="0.2">
      <c r="A2" s="621">
        <v>45702</v>
      </c>
      <c r="B2" s="621"/>
      <c r="C2" s="621"/>
      <c r="D2" s="621"/>
      <c r="E2" s="621"/>
      <c r="F2" s="621"/>
      <c r="G2" s="621"/>
    </row>
    <row r="3" spans="1:9" x14ac:dyDescent="0.2">
      <c r="A3" s="622" t="str">
        <f>TEXT(A2,"DDDD")</f>
        <v>Friday</v>
      </c>
      <c r="B3" s="622"/>
      <c r="C3" s="622"/>
      <c r="D3" s="622"/>
      <c r="E3" s="622"/>
      <c r="F3" s="622"/>
      <c r="G3" s="622"/>
    </row>
    <row r="4" spans="1:9" x14ac:dyDescent="0.2">
      <c r="A4" s="182" t="s">
        <v>6</v>
      </c>
      <c r="B4" s="640"/>
      <c r="C4" s="640"/>
      <c r="D4" s="640"/>
      <c r="E4" s="640"/>
      <c r="F4" s="640"/>
      <c r="G4" s="640"/>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42.75" x14ac:dyDescent="0.2">
      <c r="A7" s="194">
        <f>A2</f>
        <v>45702</v>
      </c>
      <c r="B7" s="55">
        <v>1</v>
      </c>
      <c r="C7" s="112" t="s">
        <v>1929</v>
      </c>
      <c r="D7" s="125" t="s">
        <v>71</v>
      </c>
      <c r="E7" s="134"/>
      <c r="F7" s="176" t="s">
        <v>17</v>
      </c>
      <c r="G7" s="112" t="s">
        <v>1932</v>
      </c>
    </row>
    <row r="8" spans="1:9" s="57" customFormat="1" ht="28.5" x14ac:dyDescent="0.2">
      <c r="A8" s="194">
        <f>A7</f>
        <v>45702</v>
      </c>
      <c r="B8" s="55">
        <f>B7+1</f>
        <v>2</v>
      </c>
      <c r="C8" s="112" t="s">
        <v>1930</v>
      </c>
      <c r="D8" s="125" t="s">
        <v>108</v>
      </c>
      <c r="E8" s="134"/>
      <c r="F8" s="176" t="s">
        <v>17</v>
      </c>
      <c r="G8" s="112" t="s">
        <v>1932</v>
      </c>
    </row>
    <row r="9" spans="1:9" s="57" customFormat="1" ht="85.5" x14ac:dyDescent="0.2">
      <c r="A9" s="194">
        <f t="shared" ref="A9:A53" si="0">A8</f>
        <v>45702</v>
      </c>
      <c r="B9" s="55">
        <f t="shared" ref="B9:B53" si="1">B8+1</f>
        <v>3</v>
      </c>
      <c r="C9" s="112" t="s">
        <v>1931</v>
      </c>
      <c r="D9" s="125" t="s">
        <v>71</v>
      </c>
      <c r="E9" s="134"/>
      <c r="F9" s="176" t="s">
        <v>17</v>
      </c>
      <c r="G9" s="112" t="s">
        <v>1932</v>
      </c>
    </row>
    <row r="10" spans="1:9" s="57" customFormat="1" ht="28.5" x14ac:dyDescent="0.2">
      <c r="A10" s="194">
        <f t="shared" si="0"/>
        <v>45702</v>
      </c>
      <c r="B10" s="55">
        <f t="shared" si="1"/>
        <v>4</v>
      </c>
      <c r="C10" s="112" t="s">
        <v>1935</v>
      </c>
      <c r="D10" s="125" t="s">
        <v>78</v>
      </c>
      <c r="E10" s="134"/>
      <c r="F10" s="176" t="s">
        <v>17</v>
      </c>
      <c r="G10" s="112" t="s">
        <v>1932</v>
      </c>
    </row>
    <row r="11" spans="1:9" s="57" customFormat="1" ht="71.25" x14ac:dyDescent="0.2">
      <c r="A11" s="194">
        <f t="shared" si="0"/>
        <v>45702</v>
      </c>
      <c r="B11" s="55">
        <f t="shared" si="1"/>
        <v>5</v>
      </c>
      <c r="C11" s="112" t="s">
        <v>1936</v>
      </c>
      <c r="D11" s="125" t="s">
        <v>78</v>
      </c>
      <c r="E11" s="134"/>
      <c r="F11" s="176" t="s">
        <v>17</v>
      </c>
      <c r="G11" s="112" t="s">
        <v>1932</v>
      </c>
    </row>
    <row r="12" spans="1:9" s="57" customFormat="1" ht="28.5" x14ac:dyDescent="0.2">
      <c r="A12" s="194">
        <f t="shared" si="0"/>
        <v>45702</v>
      </c>
      <c r="B12" s="55">
        <f t="shared" si="1"/>
        <v>6</v>
      </c>
      <c r="C12" s="112" t="s">
        <v>1938</v>
      </c>
      <c r="D12" s="125" t="s">
        <v>78</v>
      </c>
      <c r="E12" s="134"/>
      <c r="F12" s="176" t="s">
        <v>17</v>
      </c>
      <c r="G12" s="112" t="s">
        <v>1932</v>
      </c>
    </row>
    <row r="13" spans="1:9" s="57" customFormat="1" ht="28.5" x14ac:dyDescent="0.2">
      <c r="A13" s="194">
        <f t="shared" si="0"/>
        <v>45702</v>
      </c>
      <c r="B13" s="55">
        <f t="shared" si="1"/>
        <v>7</v>
      </c>
      <c r="C13" s="112" t="s">
        <v>1937</v>
      </c>
      <c r="D13" s="125" t="s">
        <v>78</v>
      </c>
      <c r="E13" s="134"/>
      <c r="F13" s="176" t="s">
        <v>17</v>
      </c>
      <c r="G13" s="112" t="s">
        <v>1932</v>
      </c>
    </row>
    <row r="14" spans="1:9" s="57" customFormat="1" ht="28.5" x14ac:dyDescent="0.2">
      <c r="A14" s="194">
        <f t="shared" si="0"/>
        <v>45702</v>
      </c>
      <c r="B14" s="55">
        <f t="shared" si="1"/>
        <v>8</v>
      </c>
      <c r="C14" s="112" t="s">
        <v>1939</v>
      </c>
      <c r="D14" s="125" t="s">
        <v>78</v>
      </c>
      <c r="E14" s="134"/>
      <c r="F14" s="176" t="s">
        <v>17</v>
      </c>
      <c r="G14" s="112" t="s">
        <v>1932</v>
      </c>
    </row>
    <row r="15" spans="1:9" s="57" customFormat="1" ht="28.5" x14ac:dyDescent="0.2">
      <c r="A15" s="194">
        <f t="shared" si="0"/>
        <v>45702</v>
      </c>
      <c r="B15" s="55">
        <f t="shared" si="1"/>
        <v>9</v>
      </c>
      <c r="C15" s="112" t="s">
        <v>1940</v>
      </c>
      <c r="D15" s="125" t="s">
        <v>78</v>
      </c>
      <c r="E15" s="134"/>
      <c r="F15" s="176" t="s">
        <v>17</v>
      </c>
      <c r="G15" s="112" t="s">
        <v>1932</v>
      </c>
    </row>
    <row r="16" spans="1:9" s="57" customFormat="1" ht="28.5" x14ac:dyDescent="0.2">
      <c r="A16" s="194">
        <f t="shared" si="0"/>
        <v>45702</v>
      </c>
      <c r="B16" s="55">
        <f t="shared" si="1"/>
        <v>10</v>
      </c>
      <c r="C16" s="112" t="s">
        <v>1935</v>
      </c>
      <c r="D16" s="125" t="s">
        <v>78</v>
      </c>
      <c r="E16" s="134"/>
      <c r="F16" s="176" t="s">
        <v>17</v>
      </c>
      <c r="G16" s="112" t="s">
        <v>1932</v>
      </c>
      <c r="I16" s="90"/>
    </row>
    <row r="17" spans="1:10" s="57" customFormat="1" ht="42.75" x14ac:dyDescent="0.2">
      <c r="A17" s="194">
        <f t="shared" si="0"/>
        <v>45702</v>
      </c>
      <c r="B17" s="55">
        <f t="shared" si="1"/>
        <v>11</v>
      </c>
      <c r="C17" s="57" t="s">
        <v>1941</v>
      </c>
      <c r="D17" s="125" t="s">
        <v>108</v>
      </c>
      <c r="E17" s="134"/>
      <c r="F17" s="176" t="s">
        <v>17</v>
      </c>
      <c r="G17" s="112" t="s">
        <v>1932</v>
      </c>
      <c r="I17" s="90"/>
    </row>
    <row r="18" spans="1:10" s="57" customFormat="1" ht="28.5" x14ac:dyDescent="0.2">
      <c r="A18" s="194">
        <f t="shared" si="0"/>
        <v>45702</v>
      </c>
      <c r="B18" s="55">
        <f t="shared" si="1"/>
        <v>12</v>
      </c>
      <c r="C18" s="112" t="s">
        <v>1942</v>
      </c>
      <c r="D18" s="125" t="s">
        <v>71</v>
      </c>
      <c r="E18" s="134"/>
      <c r="F18" s="176" t="s">
        <v>17</v>
      </c>
      <c r="G18" s="112" t="s">
        <v>1932</v>
      </c>
      <c r="I18" s="90"/>
    </row>
    <row r="19" spans="1:10" s="57" customFormat="1" ht="28.5" x14ac:dyDescent="0.2">
      <c r="A19" s="194">
        <f t="shared" si="0"/>
        <v>45702</v>
      </c>
      <c r="B19" s="55">
        <f t="shared" si="1"/>
        <v>13</v>
      </c>
      <c r="C19" s="112" t="s">
        <v>1943</v>
      </c>
      <c r="D19" s="125" t="s">
        <v>76</v>
      </c>
      <c r="E19" s="134"/>
      <c r="F19" s="176" t="s">
        <v>17</v>
      </c>
      <c r="G19" s="112" t="s">
        <v>1932</v>
      </c>
      <c r="I19" s="90"/>
    </row>
    <row r="20" spans="1:10" s="57" customFormat="1" ht="28.5" x14ac:dyDescent="0.2">
      <c r="A20" s="194">
        <f t="shared" si="0"/>
        <v>45702</v>
      </c>
      <c r="B20" s="55">
        <f t="shared" si="1"/>
        <v>14</v>
      </c>
      <c r="C20" s="112" t="s">
        <v>1944</v>
      </c>
      <c r="D20" s="125" t="s">
        <v>78</v>
      </c>
      <c r="E20" s="134"/>
      <c r="F20" s="176" t="s">
        <v>17</v>
      </c>
      <c r="G20" s="112" t="s">
        <v>1932</v>
      </c>
      <c r="I20" s="115"/>
    </row>
    <row r="21" spans="1:10" s="57" customFormat="1" ht="28.5" x14ac:dyDescent="0.2">
      <c r="A21" s="194">
        <f t="shared" si="0"/>
        <v>45702</v>
      </c>
      <c r="B21" s="55">
        <f t="shared" si="1"/>
        <v>15</v>
      </c>
      <c r="C21" s="112" t="s">
        <v>1945</v>
      </c>
      <c r="D21" s="125" t="s">
        <v>78</v>
      </c>
      <c r="E21" s="134"/>
      <c r="F21" s="176" t="s">
        <v>17</v>
      </c>
      <c r="G21" s="112" t="s">
        <v>1932</v>
      </c>
      <c r="I21" s="90"/>
    </row>
    <row r="22" spans="1:10" s="57" customFormat="1" ht="28.5" x14ac:dyDescent="0.2">
      <c r="A22" s="194">
        <f t="shared" si="0"/>
        <v>45702</v>
      </c>
      <c r="B22" s="55">
        <f t="shared" si="1"/>
        <v>16</v>
      </c>
      <c r="C22" s="112" t="s">
        <v>1946</v>
      </c>
      <c r="D22" s="125" t="s">
        <v>78</v>
      </c>
      <c r="E22" s="134"/>
      <c r="F22" s="176" t="s">
        <v>17</v>
      </c>
      <c r="G22" s="112" t="s">
        <v>1932</v>
      </c>
      <c r="I22" s="90"/>
    </row>
    <row r="23" spans="1:10" s="57" customFormat="1" ht="28.5" x14ac:dyDescent="0.2">
      <c r="A23" s="194">
        <f t="shared" si="0"/>
        <v>45702</v>
      </c>
      <c r="B23" s="55">
        <f t="shared" si="1"/>
        <v>17</v>
      </c>
      <c r="C23" s="141" t="s">
        <v>1947</v>
      </c>
      <c r="D23" s="125" t="s">
        <v>78</v>
      </c>
      <c r="E23" s="134"/>
      <c r="F23" s="176" t="s">
        <v>17</v>
      </c>
      <c r="G23" s="112" t="s">
        <v>1932</v>
      </c>
      <c r="I23" s="90"/>
    </row>
    <row r="24" spans="1:10" s="57" customFormat="1" ht="28.5" x14ac:dyDescent="0.2">
      <c r="A24" s="194">
        <f t="shared" si="0"/>
        <v>45702</v>
      </c>
      <c r="B24" s="55">
        <f t="shared" si="1"/>
        <v>18</v>
      </c>
      <c r="C24" s="112" t="s">
        <v>1948</v>
      </c>
      <c r="D24" s="125" t="s">
        <v>78</v>
      </c>
      <c r="E24" s="134"/>
      <c r="F24" s="176" t="s">
        <v>17</v>
      </c>
      <c r="G24" s="112" t="s">
        <v>1932</v>
      </c>
      <c r="I24" s="90"/>
    </row>
    <row r="25" spans="1:10" s="57" customFormat="1" ht="42.75" x14ac:dyDescent="0.2">
      <c r="A25" s="194">
        <f t="shared" si="0"/>
        <v>45702</v>
      </c>
      <c r="B25" s="55">
        <f t="shared" si="1"/>
        <v>19</v>
      </c>
      <c r="C25" s="57" t="s">
        <v>1949</v>
      </c>
      <c r="D25" s="125" t="s">
        <v>76</v>
      </c>
      <c r="E25" s="154"/>
      <c r="F25" s="176" t="s">
        <v>17</v>
      </c>
      <c r="G25" s="112" t="s">
        <v>1932</v>
      </c>
      <c r="I25" s="90"/>
    </row>
    <row r="26" spans="1:10" s="57" customFormat="1" x14ac:dyDescent="0.2">
      <c r="A26" s="194">
        <f t="shared" si="0"/>
        <v>45702</v>
      </c>
      <c r="B26" s="55">
        <f t="shared" si="1"/>
        <v>20</v>
      </c>
      <c r="C26" s="112" t="s">
        <v>1950</v>
      </c>
      <c r="D26" s="125" t="s">
        <v>108</v>
      </c>
      <c r="E26" s="134"/>
      <c r="F26" s="176" t="s">
        <v>17</v>
      </c>
      <c r="G26" s="112" t="s">
        <v>1932</v>
      </c>
      <c r="I26" s="90"/>
    </row>
    <row r="27" spans="1:10" s="57" customFormat="1" ht="57" x14ac:dyDescent="0.2">
      <c r="A27" s="194">
        <f t="shared" si="0"/>
        <v>45702</v>
      </c>
      <c r="B27" s="55">
        <f t="shared" si="1"/>
        <v>21</v>
      </c>
      <c r="C27" s="112" t="s">
        <v>1951</v>
      </c>
      <c r="D27" s="125" t="s">
        <v>108</v>
      </c>
      <c r="E27" s="134"/>
      <c r="F27" s="176" t="s">
        <v>17</v>
      </c>
      <c r="G27" s="112" t="s">
        <v>1932</v>
      </c>
      <c r="I27" s="90"/>
    </row>
    <row r="28" spans="1:10" s="57" customFormat="1" ht="57" x14ac:dyDescent="0.2">
      <c r="A28" s="194">
        <f t="shared" si="0"/>
        <v>45702</v>
      </c>
      <c r="B28" s="55">
        <f t="shared" si="1"/>
        <v>22</v>
      </c>
      <c r="C28" s="112" t="s">
        <v>1952</v>
      </c>
      <c r="D28" s="125" t="s">
        <v>71</v>
      </c>
      <c r="E28" s="137"/>
      <c r="F28" s="176" t="s">
        <v>17</v>
      </c>
      <c r="G28" s="112" t="s">
        <v>1932</v>
      </c>
      <c r="I28" s="90"/>
    </row>
    <row r="29" spans="1:10" s="57" customFormat="1" x14ac:dyDescent="0.2">
      <c r="A29" s="194">
        <f t="shared" si="0"/>
        <v>45702</v>
      </c>
      <c r="B29" s="55">
        <f t="shared" si="1"/>
        <v>23</v>
      </c>
      <c r="C29" s="112" t="s">
        <v>1953</v>
      </c>
      <c r="D29" s="125" t="s">
        <v>108</v>
      </c>
      <c r="E29" s="137"/>
      <c r="F29" s="176" t="s">
        <v>17</v>
      </c>
      <c r="G29" s="112" t="s">
        <v>1932</v>
      </c>
      <c r="I29" s="90"/>
    </row>
    <row r="30" spans="1:10" s="57" customFormat="1" ht="28.5" x14ac:dyDescent="0.2">
      <c r="A30" s="194">
        <f t="shared" si="0"/>
        <v>45702</v>
      </c>
      <c r="B30" s="55">
        <f t="shared" si="1"/>
        <v>24</v>
      </c>
      <c r="C30" s="112" t="s">
        <v>1954</v>
      </c>
      <c r="D30" s="125" t="s">
        <v>71</v>
      </c>
      <c r="E30" s="162"/>
      <c r="F30" s="176" t="s">
        <v>17</v>
      </c>
      <c r="G30" s="112" t="s">
        <v>1932</v>
      </c>
      <c r="I30" s="90"/>
    </row>
    <row r="31" spans="1:10" s="57" customFormat="1" ht="57" x14ac:dyDescent="0.2">
      <c r="A31" s="194">
        <f t="shared" si="0"/>
        <v>45702</v>
      </c>
      <c r="B31" s="55">
        <f t="shared" si="1"/>
        <v>25</v>
      </c>
      <c r="C31" s="112" t="s">
        <v>1955</v>
      </c>
      <c r="D31" s="125" t="s">
        <v>76</v>
      </c>
      <c r="E31" s="162"/>
      <c r="F31" s="176" t="s">
        <v>17</v>
      </c>
      <c r="G31" s="112" t="s">
        <v>1932</v>
      </c>
      <c r="I31" s="90"/>
      <c r="J31" s="57" t="s">
        <v>457</v>
      </c>
    </row>
    <row r="32" spans="1:10" s="57" customFormat="1" ht="42.75" x14ac:dyDescent="0.2">
      <c r="A32" s="194">
        <f t="shared" si="0"/>
        <v>45702</v>
      </c>
      <c r="B32" s="55">
        <f t="shared" si="1"/>
        <v>26</v>
      </c>
      <c r="C32" s="112" t="s">
        <v>1956</v>
      </c>
      <c r="D32" s="125" t="s">
        <v>71</v>
      </c>
      <c r="E32" s="162"/>
      <c r="F32" s="176" t="s">
        <v>17</v>
      </c>
      <c r="G32" s="112" t="s">
        <v>1932</v>
      </c>
      <c r="I32" s="90"/>
    </row>
    <row r="33" spans="1:9" s="57" customFormat="1" ht="57" x14ac:dyDescent="0.2">
      <c r="A33" s="194">
        <f t="shared" si="0"/>
        <v>45702</v>
      </c>
      <c r="B33" s="55">
        <f t="shared" si="1"/>
        <v>27</v>
      </c>
      <c r="C33" s="112" t="s">
        <v>1957</v>
      </c>
      <c r="D33" s="125" t="s">
        <v>52</v>
      </c>
      <c r="E33" s="162"/>
      <c r="F33" s="176" t="s">
        <v>17</v>
      </c>
      <c r="G33" s="112" t="s">
        <v>1932</v>
      </c>
      <c r="I33" s="90"/>
    </row>
    <row r="34" spans="1:9" s="57" customFormat="1" ht="28.5" x14ac:dyDescent="0.2">
      <c r="A34" s="194">
        <f t="shared" si="0"/>
        <v>45702</v>
      </c>
      <c r="B34" s="55">
        <f t="shared" si="1"/>
        <v>28</v>
      </c>
      <c r="C34" s="112" t="s">
        <v>1958</v>
      </c>
      <c r="D34" s="125" t="s">
        <v>108</v>
      </c>
      <c r="E34" s="162"/>
      <c r="F34" s="176" t="s">
        <v>17</v>
      </c>
      <c r="G34" s="112" t="s">
        <v>1932</v>
      </c>
      <c r="I34" s="90"/>
    </row>
    <row r="35" spans="1:9" s="57" customFormat="1" ht="85.5" x14ac:dyDescent="0.2">
      <c r="A35" s="194">
        <f t="shared" si="0"/>
        <v>45702</v>
      </c>
      <c r="B35" s="55">
        <f t="shared" si="1"/>
        <v>29</v>
      </c>
      <c r="C35" s="57" t="s">
        <v>1959</v>
      </c>
      <c r="D35" s="125" t="s">
        <v>71</v>
      </c>
      <c r="E35" s="162"/>
      <c r="F35" s="176" t="s">
        <v>17</v>
      </c>
      <c r="G35" s="112" t="s">
        <v>1932</v>
      </c>
      <c r="I35" s="90"/>
    </row>
    <row r="36" spans="1:9" s="57" customFormat="1" ht="42.75" x14ac:dyDescent="0.2">
      <c r="A36" s="194">
        <f t="shared" si="0"/>
        <v>45702</v>
      </c>
      <c r="B36" s="55">
        <f t="shared" si="1"/>
        <v>30</v>
      </c>
      <c r="C36" s="112" t="s">
        <v>1960</v>
      </c>
      <c r="D36" s="161" t="s">
        <v>71</v>
      </c>
      <c r="E36" s="162"/>
      <c r="F36" s="176" t="s">
        <v>17</v>
      </c>
      <c r="G36" s="112" t="s">
        <v>1932</v>
      </c>
      <c r="I36" s="90"/>
    </row>
    <row r="37" spans="1:9" s="57" customFormat="1" ht="28.5" x14ac:dyDescent="0.2">
      <c r="A37" s="194">
        <f t="shared" si="0"/>
        <v>45702</v>
      </c>
      <c r="B37" s="55">
        <f t="shared" si="1"/>
        <v>31</v>
      </c>
      <c r="C37" s="112" t="s">
        <v>1961</v>
      </c>
      <c r="D37" s="161" t="s">
        <v>71</v>
      </c>
      <c r="E37" s="162"/>
      <c r="F37" s="176" t="s">
        <v>17</v>
      </c>
      <c r="G37" s="112" t="s">
        <v>1932</v>
      </c>
      <c r="I37" s="90"/>
    </row>
    <row r="38" spans="1:9" s="57" customFormat="1" ht="28.5" x14ac:dyDescent="0.2">
      <c r="A38" s="194">
        <f t="shared" si="0"/>
        <v>45702</v>
      </c>
      <c r="B38" s="55">
        <f t="shared" si="1"/>
        <v>32</v>
      </c>
      <c r="C38" s="112" t="s">
        <v>1962</v>
      </c>
      <c r="E38" s="137"/>
      <c r="F38" s="176" t="s">
        <v>17</v>
      </c>
      <c r="G38" s="112" t="s">
        <v>1932</v>
      </c>
      <c r="I38" s="90"/>
    </row>
    <row r="39" spans="1:9" s="57" customFormat="1" ht="28.5" x14ac:dyDescent="0.2">
      <c r="A39" s="194">
        <f t="shared" si="0"/>
        <v>45702</v>
      </c>
      <c r="B39" s="55">
        <f t="shared" si="1"/>
        <v>33</v>
      </c>
      <c r="C39" s="112" t="s">
        <v>1963</v>
      </c>
      <c r="D39" s="153" t="s">
        <v>76</v>
      </c>
      <c r="E39" s="137"/>
      <c r="F39" s="176" t="s">
        <v>17</v>
      </c>
      <c r="G39" s="112" t="s">
        <v>1932</v>
      </c>
      <c r="I39" s="90" t="s">
        <v>310</v>
      </c>
    </row>
    <row r="40" spans="1:9" s="57" customFormat="1" ht="114" x14ac:dyDescent="0.2">
      <c r="A40" s="194">
        <f t="shared" si="0"/>
        <v>45702</v>
      </c>
      <c r="B40" s="55">
        <f t="shared" si="1"/>
        <v>34</v>
      </c>
      <c r="C40" s="57" t="s">
        <v>1964</v>
      </c>
      <c r="D40" s="153" t="s">
        <v>76</v>
      </c>
      <c r="E40" s="137"/>
      <c r="F40" s="176" t="s">
        <v>17</v>
      </c>
      <c r="G40" s="112" t="s">
        <v>1932</v>
      </c>
      <c r="I40" s="90"/>
    </row>
    <row r="41" spans="1:9" ht="228" x14ac:dyDescent="0.2">
      <c r="A41" s="194">
        <f t="shared" si="0"/>
        <v>45702</v>
      </c>
      <c r="B41" s="55">
        <f t="shared" si="1"/>
        <v>35</v>
      </c>
      <c r="C41" s="112" t="s">
        <v>1965</v>
      </c>
      <c r="D41" s="153" t="s">
        <v>78</v>
      </c>
      <c r="E41" s="137"/>
      <c r="F41" s="176" t="s">
        <v>17</v>
      </c>
      <c r="G41" s="112" t="s">
        <v>1932</v>
      </c>
    </row>
    <row r="42" spans="1:9" ht="28.5" x14ac:dyDescent="0.2">
      <c r="A42" s="194">
        <f t="shared" si="0"/>
        <v>45702</v>
      </c>
      <c r="B42" s="55">
        <f t="shared" si="1"/>
        <v>36</v>
      </c>
      <c r="C42" s="112" t="s">
        <v>1966</v>
      </c>
      <c r="D42" s="153" t="s">
        <v>71</v>
      </c>
      <c r="E42" s="137"/>
      <c r="F42" s="176" t="s">
        <v>17</v>
      </c>
      <c r="G42" s="112" t="s">
        <v>1932</v>
      </c>
    </row>
    <row r="43" spans="1:9" ht="42.75" x14ac:dyDescent="0.2">
      <c r="A43" s="194">
        <f t="shared" si="0"/>
        <v>45702</v>
      </c>
      <c r="B43" s="55">
        <f t="shared" si="1"/>
        <v>37</v>
      </c>
      <c r="C43" s="112" t="s">
        <v>1967</v>
      </c>
      <c r="D43" s="153" t="s">
        <v>78</v>
      </c>
      <c r="E43" s="137"/>
      <c r="F43" s="176" t="s">
        <v>17</v>
      </c>
      <c r="G43" s="112" t="s">
        <v>1932</v>
      </c>
    </row>
    <row r="44" spans="1:9" ht="71.25" x14ac:dyDescent="0.2">
      <c r="A44" s="194">
        <f t="shared" si="0"/>
        <v>45702</v>
      </c>
      <c r="B44" s="55">
        <f t="shared" si="1"/>
        <v>38</v>
      </c>
      <c r="C44" s="112" t="s">
        <v>1968</v>
      </c>
      <c r="D44" s="153" t="s">
        <v>78</v>
      </c>
      <c r="E44" s="137"/>
      <c r="F44" s="176" t="s">
        <v>17</v>
      </c>
      <c r="G44" s="112" t="s">
        <v>1932</v>
      </c>
    </row>
    <row r="45" spans="1:9" ht="42.75" x14ac:dyDescent="0.2">
      <c r="A45" s="194">
        <f t="shared" si="0"/>
        <v>45702</v>
      </c>
      <c r="B45" s="55">
        <f t="shared" si="1"/>
        <v>39</v>
      </c>
      <c r="C45" s="112" t="s">
        <v>1969</v>
      </c>
      <c r="D45" s="153" t="s">
        <v>108</v>
      </c>
      <c r="E45" s="137"/>
      <c r="F45" s="176" t="s">
        <v>17</v>
      </c>
      <c r="G45" s="112" t="s">
        <v>1932</v>
      </c>
    </row>
    <row r="46" spans="1:9" ht="28.5" x14ac:dyDescent="0.2">
      <c r="A46" s="194">
        <f t="shared" si="0"/>
        <v>45702</v>
      </c>
      <c r="B46" s="55">
        <f t="shared" si="1"/>
        <v>40</v>
      </c>
      <c r="C46" s="112" t="s">
        <v>1970</v>
      </c>
      <c r="D46" s="153" t="s">
        <v>108</v>
      </c>
      <c r="E46" s="137"/>
      <c r="F46" s="176" t="s">
        <v>17</v>
      </c>
      <c r="G46" s="112" t="s">
        <v>1932</v>
      </c>
    </row>
    <row r="47" spans="1:9" ht="71.25" x14ac:dyDescent="0.2">
      <c r="A47" s="194">
        <f t="shared" si="0"/>
        <v>45702</v>
      </c>
      <c r="B47" s="55">
        <f t="shared" si="1"/>
        <v>41</v>
      </c>
      <c r="C47" s="112" t="s">
        <v>1971</v>
      </c>
      <c r="D47" s="153" t="s">
        <v>78</v>
      </c>
      <c r="E47" s="137"/>
      <c r="F47" s="176" t="s">
        <v>17</v>
      </c>
      <c r="G47" s="112" t="s">
        <v>1932</v>
      </c>
    </row>
    <row r="48" spans="1:9" ht="42.75" x14ac:dyDescent="0.2">
      <c r="A48" s="194">
        <f t="shared" si="0"/>
        <v>45702</v>
      </c>
      <c r="B48" s="55">
        <f t="shared" si="1"/>
        <v>42</v>
      </c>
      <c r="C48" s="112" t="s">
        <v>1975</v>
      </c>
      <c r="D48" s="153" t="s">
        <v>76</v>
      </c>
      <c r="E48" s="137"/>
      <c r="F48" s="176" t="s">
        <v>17</v>
      </c>
      <c r="G48" s="112" t="s">
        <v>1932</v>
      </c>
    </row>
    <row r="49" spans="1:7" ht="28.5" x14ac:dyDescent="0.2">
      <c r="A49" s="194">
        <f t="shared" si="0"/>
        <v>45702</v>
      </c>
      <c r="B49" s="55">
        <f t="shared" si="1"/>
        <v>43</v>
      </c>
      <c r="C49" s="112" t="s">
        <v>1974</v>
      </c>
      <c r="D49" s="153" t="s">
        <v>71</v>
      </c>
      <c r="E49" s="137"/>
      <c r="F49" s="176" t="s">
        <v>17</v>
      </c>
      <c r="G49" s="112" t="s">
        <v>1932</v>
      </c>
    </row>
    <row r="50" spans="1:7" ht="42.75" x14ac:dyDescent="0.2">
      <c r="A50" s="194">
        <f t="shared" si="0"/>
        <v>45702</v>
      </c>
      <c r="B50" s="55">
        <f t="shared" si="1"/>
        <v>44</v>
      </c>
      <c r="C50" s="112" t="s">
        <v>1976</v>
      </c>
      <c r="D50" s="153" t="s">
        <v>108</v>
      </c>
      <c r="E50" s="137"/>
      <c r="F50" s="176" t="s">
        <v>17</v>
      </c>
      <c r="G50" s="112" t="s">
        <v>1932</v>
      </c>
    </row>
    <row r="51" spans="1:7" ht="71.25" x14ac:dyDescent="0.2">
      <c r="A51" s="194">
        <f t="shared" si="0"/>
        <v>45702</v>
      </c>
      <c r="B51" s="55">
        <f t="shared" si="1"/>
        <v>45</v>
      </c>
      <c r="C51" s="112" t="s">
        <v>1977</v>
      </c>
      <c r="D51" s="153" t="s">
        <v>108</v>
      </c>
      <c r="E51" s="137"/>
      <c r="F51" s="176" t="s">
        <v>17</v>
      </c>
      <c r="G51" s="112" t="s">
        <v>1932</v>
      </c>
    </row>
    <row r="52" spans="1:7" x14ac:dyDescent="0.2">
      <c r="A52" s="194">
        <f t="shared" si="0"/>
        <v>45702</v>
      </c>
      <c r="B52" s="55">
        <f t="shared" si="1"/>
        <v>46</v>
      </c>
      <c r="C52" s="112" t="s">
        <v>1978</v>
      </c>
      <c r="D52" s="153" t="s">
        <v>76</v>
      </c>
      <c r="E52" s="137"/>
      <c r="F52" s="176" t="s">
        <v>17</v>
      </c>
      <c r="G52" s="112" t="s">
        <v>1932</v>
      </c>
    </row>
    <row r="53" spans="1:7" ht="57" x14ac:dyDescent="0.2">
      <c r="A53" s="194">
        <f t="shared" si="0"/>
        <v>45702</v>
      </c>
      <c r="B53" s="55">
        <f t="shared" si="1"/>
        <v>47</v>
      </c>
      <c r="C53" s="112" t="s">
        <v>1979</v>
      </c>
      <c r="D53" s="153" t="s">
        <v>71</v>
      </c>
      <c r="E53" s="137"/>
      <c r="F53" s="176" t="s">
        <v>17</v>
      </c>
      <c r="G53" s="112" t="s">
        <v>1932</v>
      </c>
    </row>
    <row r="54" spans="1:7" x14ac:dyDescent="0.2">
      <c r="A54" s="615" t="s">
        <v>7</v>
      </c>
      <c r="B54" s="615"/>
      <c r="C54" s="615"/>
      <c r="D54" s="615"/>
      <c r="E54" s="615"/>
      <c r="F54" s="615"/>
      <c r="G54" s="615"/>
    </row>
    <row r="57" spans="1:7" x14ac:dyDescent="0.2">
      <c r="A57" s="637" t="s">
        <v>365</v>
      </c>
      <c r="B57" s="637"/>
      <c r="C57" s="637"/>
      <c r="D57" s="637"/>
      <c r="E57" s="637"/>
      <c r="F57" s="637"/>
      <c r="G57" s="637"/>
    </row>
    <row r="58" spans="1:7" x14ac:dyDescent="0.2">
      <c r="D58" s="626"/>
      <c r="E58" s="626"/>
      <c r="F58" s="626"/>
    </row>
    <row r="59" spans="1:7" x14ac:dyDescent="0.2">
      <c r="A59" s="182" t="s">
        <v>10</v>
      </c>
      <c r="B59" s="6"/>
      <c r="D59" s="622"/>
      <c r="E59" s="622"/>
      <c r="F59" s="622"/>
      <c r="G59" s="6"/>
    </row>
    <row r="60" spans="1:7" x14ac:dyDescent="0.2">
      <c r="A60" s="183" t="s">
        <v>11</v>
      </c>
      <c r="D60" s="638"/>
      <c r="E60" s="638"/>
      <c r="F60" s="638"/>
    </row>
    <row r="66" spans="6:6" x14ac:dyDescent="0.2">
      <c r="F66" s="1"/>
    </row>
  </sheetData>
  <mergeCells count="13">
    <mergeCell ref="A54:G54"/>
    <mergeCell ref="A57:G57"/>
    <mergeCell ref="D58:F58"/>
    <mergeCell ref="D59:F59"/>
    <mergeCell ref="D60:F60"/>
    <mergeCell ref="A1:G1"/>
    <mergeCell ref="A2:G2"/>
    <mergeCell ref="A3:G3"/>
    <mergeCell ref="B4:G4"/>
    <mergeCell ref="A5:B6"/>
    <mergeCell ref="C5:E5"/>
    <mergeCell ref="F5:F6"/>
    <mergeCell ref="G5:G6"/>
  </mergeCells>
  <conditionalFormatting sqref="D7 D19 D25 D27:D32 D34:D35 D9 D37 D15:D16">
    <cfRule type="cellIs" dxfId="21302" priority="495" operator="equal">
      <formula>"CATNES"</formula>
    </cfRule>
    <cfRule type="cellIs" dxfId="21301" priority="496" operator="equal">
      <formula>"FINANCE"</formula>
    </cfRule>
    <cfRule type="cellIs" dxfId="21300" priority="497" operator="equal">
      <formula>"ADMIN"</formula>
    </cfRule>
    <cfRule type="cellIs" dxfId="21299" priority="498" operator="equal">
      <formula>"ENG'G"</formula>
    </cfRule>
    <cfRule type="cellIs" dxfId="21298" priority="499" operator="equal">
      <formula>"BAC"</formula>
    </cfRule>
    <cfRule type="cellIs" dxfId="21297" priority="500" operator="equal">
      <formula>"BAC"</formula>
    </cfRule>
    <cfRule type="cellIs" dxfId="21296" priority="501" operator="equal">
      <formula>"OMS"</formula>
    </cfRule>
    <cfRule type="cellIs" dxfId="21295" priority="502" operator="equal">
      <formula>"BAC"</formula>
    </cfRule>
    <cfRule type="cellIs" dxfId="21294" priority="503" operator="equal">
      <formula>"OMS"</formula>
    </cfRule>
    <cfRule type="cellIs" dxfId="21293" priority="504" operator="equal">
      <formula>"BAC"</formula>
    </cfRule>
    <cfRule type="cellIs" dxfId="21292" priority="505" operator="equal">
      <formula>"OMS"</formula>
    </cfRule>
  </conditionalFormatting>
  <conditionalFormatting sqref="F7">
    <cfRule type="cellIs" dxfId="21291" priority="490" operator="equal">
      <formula>"MME"</formula>
    </cfRule>
    <cfRule type="cellIs" dxfId="21290" priority="491" operator="equal">
      <formula>"VMM"</formula>
    </cfRule>
    <cfRule type="cellIs" dxfId="21289" priority="492" operator="equal">
      <formula>"VEP"</formula>
    </cfRule>
    <cfRule type="cellIs" dxfId="21288" priority="493" operator="equal">
      <formula>"LFCP"</formula>
    </cfRule>
    <cfRule type="cellIs" dxfId="21287" priority="494" operator="equal">
      <formula>"BPB"</formula>
    </cfRule>
  </conditionalFormatting>
  <conditionalFormatting sqref="D36">
    <cfRule type="cellIs" dxfId="21286" priority="479" operator="equal">
      <formula>"CATNES"</formula>
    </cfRule>
    <cfRule type="cellIs" dxfId="21285" priority="480" operator="equal">
      <formula>"FINANCE"</formula>
    </cfRule>
    <cfRule type="cellIs" dxfId="21284" priority="481" operator="equal">
      <formula>"ADMIN"</formula>
    </cfRule>
    <cfRule type="cellIs" dxfId="21283" priority="482" operator="equal">
      <formula>"ENG'G"</formula>
    </cfRule>
    <cfRule type="cellIs" dxfId="21282" priority="483" operator="equal">
      <formula>"BAC"</formula>
    </cfRule>
    <cfRule type="cellIs" dxfId="21281" priority="484" operator="equal">
      <formula>"BAC"</formula>
    </cfRule>
    <cfRule type="cellIs" dxfId="21280" priority="485" operator="equal">
      <formula>"OMS"</formula>
    </cfRule>
    <cfRule type="cellIs" dxfId="21279" priority="486" operator="equal">
      <formula>"BAC"</formula>
    </cfRule>
    <cfRule type="cellIs" dxfId="21278" priority="487" operator="equal">
      <formula>"OMS"</formula>
    </cfRule>
    <cfRule type="cellIs" dxfId="21277" priority="488" operator="equal">
      <formula>"BAC"</formula>
    </cfRule>
    <cfRule type="cellIs" dxfId="21276" priority="489" operator="equal">
      <formula>"OMS"</formula>
    </cfRule>
  </conditionalFormatting>
  <conditionalFormatting sqref="D39:D41">
    <cfRule type="cellIs" dxfId="21275" priority="457" operator="equal">
      <formula>"CATNES"</formula>
    </cfRule>
    <cfRule type="cellIs" dxfId="21274" priority="458" operator="equal">
      <formula>"FINANCE"</formula>
    </cfRule>
    <cfRule type="cellIs" dxfId="21273" priority="459" operator="equal">
      <formula>"ADMIN"</formula>
    </cfRule>
    <cfRule type="cellIs" dxfId="21272" priority="460" operator="equal">
      <formula>"ENG'G"</formula>
    </cfRule>
    <cfRule type="cellIs" dxfId="21271" priority="461" operator="equal">
      <formula>"BAC"</formula>
    </cfRule>
    <cfRule type="cellIs" dxfId="21270" priority="462" operator="equal">
      <formula>"BAC"</formula>
    </cfRule>
    <cfRule type="cellIs" dxfId="21269" priority="463" operator="equal">
      <formula>"OMS"</formula>
    </cfRule>
    <cfRule type="cellIs" dxfId="21268" priority="464" operator="equal">
      <formula>"BAC"</formula>
    </cfRule>
    <cfRule type="cellIs" dxfId="21267" priority="465" operator="equal">
      <formula>"OMS"</formula>
    </cfRule>
    <cfRule type="cellIs" dxfId="21266" priority="466" operator="equal">
      <formula>"BAC"</formula>
    </cfRule>
    <cfRule type="cellIs" dxfId="21265" priority="467" operator="equal">
      <formula>"OMS"</formula>
    </cfRule>
  </conditionalFormatting>
  <conditionalFormatting sqref="D19">
    <cfRule type="cellIs" dxfId="21264" priority="441" operator="equal">
      <formula>"CATNES"</formula>
    </cfRule>
    <cfRule type="cellIs" dxfId="21263" priority="442" operator="equal">
      <formula>"FINANCE"</formula>
    </cfRule>
    <cfRule type="cellIs" dxfId="21262" priority="443" operator="equal">
      <formula>"ADMIN"</formula>
    </cfRule>
    <cfRule type="cellIs" dxfId="21261" priority="444" operator="equal">
      <formula>"ENG'G"</formula>
    </cfRule>
    <cfRule type="cellIs" dxfId="21260" priority="445" operator="equal">
      <formula>"BAC"</formula>
    </cfRule>
    <cfRule type="cellIs" dxfId="21259" priority="446" operator="equal">
      <formula>"BAC"</formula>
    </cfRule>
    <cfRule type="cellIs" dxfId="21258" priority="447" operator="equal">
      <formula>"OMS"</formula>
    </cfRule>
    <cfRule type="cellIs" dxfId="21257" priority="448" operator="equal">
      <formula>"BAC"</formula>
    </cfRule>
    <cfRule type="cellIs" dxfId="21256" priority="449" operator="equal">
      <formula>"OMS"</formula>
    </cfRule>
    <cfRule type="cellIs" dxfId="21255" priority="450" operator="equal">
      <formula>"BAC"</formula>
    </cfRule>
    <cfRule type="cellIs" dxfId="21254" priority="451" operator="equal">
      <formula>"OMS"</formula>
    </cfRule>
  </conditionalFormatting>
  <conditionalFormatting sqref="D17">
    <cfRule type="cellIs" dxfId="21253" priority="379" operator="equal">
      <formula>"CATNES"</formula>
    </cfRule>
    <cfRule type="cellIs" dxfId="21252" priority="380" operator="equal">
      <formula>"FINANCE"</formula>
    </cfRule>
    <cfRule type="cellIs" dxfId="21251" priority="381" operator="equal">
      <formula>"ADMIN"</formula>
    </cfRule>
    <cfRule type="cellIs" dxfId="21250" priority="382" operator="equal">
      <formula>"ENG'G"</formula>
    </cfRule>
    <cfRule type="cellIs" dxfId="21249" priority="383" operator="equal">
      <formula>"BAC"</formula>
    </cfRule>
    <cfRule type="cellIs" dxfId="21248" priority="384" operator="equal">
      <formula>"BAC"</formula>
    </cfRule>
    <cfRule type="cellIs" dxfId="21247" priority="385" operator="equal">
      <formula>"OMS"</formula>
    </cfRule>
    <cfRule type="cellIs" dxfId="21246" priority="386" operator="equal">
      <formula>"BAC"</formula>
    </cfRule>
    <cfRule type="cellIs" dxfId="21245" priority="387" operator="equal">
      <formula>"OMS"</formula>
    </cfRule>
    <cfRule type="cellIs" dxfId="21244" priority="388" operator="equal">
      <formula>"BAC"</formula>
    </cfRule>
    <cfRule type="cellIs" dxfId="21243" priority="389" operator="equal">
      <formula>"OMS"</formula>
    </cfRule>
  </conditionalFormatting>
  <conditionalFormatting sqref="D18">
    <cfRule type="cellIs" dxfId="21242" priority="363" operator="equal">
      <formula>"CATNES"</formula>
    </cfRule>
    <cfRule type="cellIs" dxfId="21241" priority="364" operator="equal">
      <formula>"FINANCE"</formula>
    </cfRule>
    <cfRule type="cellIs" dxfId="21240" priority="365" operator="equal">
      <formula>"ADMIN"</formula>
    </cfRule>
    <cfRule type="cellIs" dxfId="21239" priority="366" operator="equal">
      <formula>"ENG'G"</formula>
    </cfRule>
    <cfRule type="cellIs" dxfId="21238" priority="367" operator="equal">
      <formula>"BAC"</formula>
    </cfRule>
    <cfRule type="cellIs" dxfId="21237" priority="368" operator="equal">
      <formula>"BAC"</formula>
    </cfRule>
    <cfRule type="cellIs" dxfId="21236" priority="369" operator="equal">
      <formula>"OMS"</formula>
    </cfRule>
    <cfRule type="cellIs" dxfId="21235" priority="370" operator="equal">
      <formula>"BAC"</formula>
    </cfRule>
    <cfRule type="cellIs" dxfId="21234" priority="371" operator="equal">
      <formula>"OMS"</formula>
    </cfRule>
    <cfRule type="cellIs" dxfId="21233" priority="372" operator="equal">
      <formula>"BAC"</formula>
    </cfRule>
    <cfRule type="cellIs" dxfId="21232" priority="373" operator="equal">
      <formula>"OMS"</formula>
    </cfRule>
  </conditionalFormatting>
  <conditionalFormatting sqref="D26">
    <cfRule type="cellIs" dxfId="21231" priority="295" operator="equal">
      <formula>"CATNES"</formula>
    </cfRule>
    <cfRule type="cellIs" dxfId="21230" priority="296" operator="equal">
      <formula>"FINANCE"</formula>
    </cfRule>
    <cfRule type="cellIs" dxfId="21229" priority="297" operator="equal">
      <formula>"ADMIN"</formula>
    </cfRule>
    <cfRule type="cellIs" dxfId="21228" priority="298" operator="equal">
      <formula>"ENG'G"</formula>
    </cfRule>
    <cfRule type="cellIs" dxfId="21227" priority="299" operator="equal">
      <formula>"BAC"</formula>
    </cfRule>
    <cfRule type="cellIs" dxfId="21226" priority="300" operator="equal">
      <formula>"BAC"</formula>
    </cfRule>
    <cfRule type="cellIs" dxfId="21225" priority="301" operator="equal">
      <formula>"OMS"</formula>
    </cfRule>
    <cfRule type="cellIs" dxfId="21224" priority="302" operator="equal">
      <formula>"BAC"</formula>
    </cfRule>
    <cfRule type="cellIs" dxfId="21223" priority="303" operator="equal">
      <formula>"OMS"</formula>
    </cfRule>
    <cfRule type="cellIs" dxfId="21222" priority="304" operator="equal">
      <formula>"BAC"</formula>
    </cfRule>
    <cfRule type="cellIs" dxfId="21221" priority="305" operator="equal">
      <formula>"OMS"</formula>
    </cfRule>
  </conditionalFormatting>
  <conditionalFormatting sqref="D33">
    <cfRule type="cellIs" dxfId="21220" priority="274" operator="equal">
      <formula>"CATNES"</formula>
    </cfRule>
    <cfRule type="cellIs" dxfId="21219" priority="275" operator="equal">
      <formula>"FINANCE"</formula>
    </cfRule>
    <cfRule type="cellIs" dxfId="21218" priority="276" operator="equal">
      <formula>"ADMIN"</formula>
    </cfRule>
    <cfRule type="cellIs" dxfId="21217" priority="277" operator="equal">
      <formula>"ENG'G"</formula>
    </cfRule>
    <cfRule type="cellIs" dxfId="21216" priority="278" operator="equal">
      <formula>"BAC"</formula>
    </cfRule>
    <cfRule type="cellIs" dxfId="21215" priority="279" operator="equal">
      <formula>"BAC"</formula>
    </cfRule>
    <cfRule type="cellIs" dxfId="21214" priority="280" operator="equal">
      <formula>"OMS"</formula>
    </cfRule>
    <cfRule type="cellIs" dxfId="21213" priority="281" operator="equal">
      <formula>"BAC"</formula>
    </cfRule>
    <cfRule type="cellIs" dxfId="21212" priority="282" operator="equal">
      <formula>"OMS"</formula>
    </cfRule>
    <cfRule type="cellIs" dxfId="21211" priority="283" operator="equal">
      <formula>"BAC"</formula>
    </cfRule>
    <cfRule type="cellIs" dxfId="21210" priority="284" operator="equal">
      <formula>"OMS"</formula>
    </cfRule>
  </conditionalFormatting>
  <conditionalFormatting sqref="D42:D53">
    <cfRule type="cellIs" dxfId="21209" priority="258" operator="equal">
      <formula>"CATNES"</formula>
    </cfRule>
    <cfRule type="cellIs" dxfId="21208" priority="259" operator="equal">
      <formula>"FINANCE"</formula>
    </cfRule>
    <cfRule type="cellIs" dxfId="21207" priority="260" operator="equal">
      <formula>"ADMIN"</formula>
    </cfRule>
    <cfRule type="cellIs" dxfId="21206" priority="261" operator="equal">
      <formula>"ENG'G"</formula>
    </cfRule>
    <cfRule type="cellIs" dxfId="21205" priority="262" operator="equal">
      <formula>"BAC"</formula>
    </cfRule>
    <cfRule type="cellIs" dxfId="21204" priority="263" operator="equal">
      <formula>"BAC"</formula>
    </cfRule>
    <cfRule type="cellIs" dxfId="21203" priority="264" operator="equal">
      <formula>"OMS"</formula>
    </cfRule>
    <cfRule type="cellIs" dxfId="21202" priority="265" operator="equal">
      <formula>"BAC"</formula>
    </cfRule>
    <cfRule type="cellIs" dxfId="21201" priority="266" operator="equal">
      <formula>"OMS"</formula>
    </cfRule>
    <cfRule type="cellIs" dxfId="21200" priority="267" operator="equal">
      <formula>"BAC"</formula>
    </cfRule>
    <cfRule type="cellIs" dxfId="21199" priority="268" operator="equal">
      <formula>"OMS"</formula>
    </cfRule>
  </conditionalFormatting>
  <conditionalFormatting sqref="D8">
    <cfRule type="cellIs" dxfId="21198" priority="237" operator="equal">
      <formula>"CATNES"</formula>
    </cfRule>
    <cfRule type="cellIs" dxfId="21197" priority="238" operator="equal">
      <formula>"FINANCE"</formula>
    </cfRule>
    <cfRule type="cellIs" dxfId="21196" priority="239" operator="equal">
      <formula>"ADMIN"</formula>
    </cfRule>
    <cfRule type="cellIs" dxfId="21195" priority="240" operator="equal">
      <formula>"ENG'G"</formula>
    </cfRule>
    <cfRule type="cellIs" dxfId="21194" priority="241" operator="equal">
      <formula>"BAC"</formula>
    </cfRule>
    <cfRule type="cellIs" dxfId="21193" priority="242" operator="equal">
      <formula>"BAC"</formula>
    </cfRule>
    <cfRule type="cellIs" dxfId="21192" priority="243" operator="equal">
      <formula>"OMS"</formula>
    </cfRule>
    <cfRule type="cellIs" dxfId="21191" priority="244" operator="equal">
      <formula>"BAC"</formula>
    </cfRule>
    <cfRule type="cellIs" dxfId="21190" priority="245" operator="equal">
      <formula>"OMS"</formula>
    </cfRule>
    <cfRule type="cellIs" dxfId="21189" priority="246" operator="equal">
      <formula>"BAC"</formula>
    </cfRule>
    <cfRule type="cellIs" dxfId="21188" priority="247" operator="equal">
      <formula>"OMS"</formula>
    </cfRule>
  </conditionalFormatting>
  <conditionalFormatting sqref="F8">
    <cfRule type="cellIs" dxfId="21187" priority="232" operator="equal">
      <formula>"MME"</formula>
    </cfRule>
    <cfRule type="cellIs" dxfId="21186" priority="233" operator="equal">
      <formula>"VMM"</formula>
    </cfRule>
    <cfRule type="cellIs" dxfId="21185" priority="234" operator="equal">
      <formula>"VEP"</formula>
    </cfRule>
    <cfRule type="cellIs" dxfId="21184" priority="235" operator="equal">
      <formula>"LFCP"</formula>
    </cfRule>
    <cfRule type="cellIs" dxfId="21183" priority="236" operator="equal">
      <formula>"BPB"</formula>
    </cfRule>
  </conditionalFormatting>
  <conditionalFormatting sqref="F9">
    <cfRule type="cellIs" dxfId="21182" priority="227" operator="equal">
      <formula>"MME"</formula>
    </cfRule>
    <cfRule type="cellIs" dxfId="21181" priority="228" operator="equal">
      <formula>"VMM"</formula>
    </cfRule>
    <cfRule type="cellIs" dxfId="21180" priority="229" operator="equal">
      <formula>"VEP"</formula>
    </cfRule>
    <cfRule type="cellIs" dxfId="21179" priority="230" operator="equal">
      <formula>"LFCP"</formula>
    </cfRule>
    <cfRule type="cellIs" dxfId="21178" priority="231" operator="equal">
      <formula>"BPB"</formula>
    </cfRule>
  </conditionalFormatting>
  <conditionalFormatting sqref="D10:D14">
    <cfRule type="cellIs" dxfId="21177" priority="216" operator="equal">
      <formula>"CATNES"</formula>
    </cfRule>
    <cfRule type="cellIs" dxfId="21176" priority="217" operator="equal">
      <formula>"FINANCE"</formula>
    </cfRule>
    <cfRule type="cellIs" dxfId="21175" priority="218" operator="equal">
      <formula>"ADMIN"</formula>
    </cfRule>
    <cfRule type="cellIs" dxfId="21174" priority="219" operator="equal">
      <formula>"ENG'G"</formula>
    </cfRule>
    <cfRule type="cellIs" dxfId="21173" priority="220" operator="equal">
      <formula>"BAC"</formula>
    </cfRule>
    <cfRule type="cellIs" dxfId="21172" priority="221" operator="equal">
      <formula>"BAC"</formula>
    </cfRule>
    <cfRule type="cellIs" dxfId="21171" priority="222" operator="equal">
      <formula>"OMS"</formula>
    </cfRule>
    <cfRule type="cellIs" dxfId="21170" priority="223" operator="equal">
      <formula>"BAC"</formula>
    </cfRule>
    <cfRule type="cellIs" dxfId="21169" priority="224" operator="equal">
      <formula>"OMS"</formula>
    </cfRule>
    <cfRule type="cellIs" dxfId="21168" priority="225" operator="equal">
      <formula>"BAC"</formula>
    </cfRule>
    <cfRule type="cellIs" dxfId="21167" priority="226" operator="equal">
      <formula>"OMS"</formula>
    </cfRule>
  </conditionalFormatting>
  <conditionalFormatting sqref="F10">
    <cfRule type="cellIs" dxfId="21166" priority="211" operator="equal">
      <formula>"MME"</formula>
    </cfRule>
    <cfRule type="cellIs" dxfId="21165" priority="212" operator="equal">
      <formula>"VMM"</formula>
    </cfRule>
    <cfRule type="cellIs" dxfId="21164" priority="213" operator="equal">
      <formula>"VEP"</formula>
    </cfRule>
    <cfRule type="cellIs" dxfId="21163" priority="214" operator="equal">
      <formula>"LFCP"</formula>
    </cfRule>
    <cfRule type="cellIs" dxfId="21162" priority="215" operator="equal">
      <formula>"BPB"</formula>
    </cfRule>
  </conditionalFormatting>
  <conditionalFormatting sqref="F11:F14">
    <cfRule type="cellIs" dxfId="21161" priority="206" operator="equal">
      <formula>"MME"</formula>
    </cfRule>
    <cfRule type="cellIs" dxfId="21160" priority="207" operator="equal">
      <formula>"VMM"</formula>
    </cfRule>
    <cfRule type="cellIs" dxfId="21159" priority="208" operator="equal">
      <formula>"VEP"</formula>
    </cfRule>
    <cfRule type="cellIs" dxfId="21158" priority="209" operator="equal">
      <formula>"LFCP"</formula>
    </cfRule>
    <cfRule type="cellIs" dxfId="21157" priority="210" operator="equal">
      <formula>"BPB"</formula>
    </cfRule>
  </conditionalFormatting>
  <conditionalFormatting sqref="F15:F16">
    <cfRule type="cellIs" dxfId="21156" priority="201" operator="equal">
      <formula>"MME"</formula>
    </cfRule>
    <cfRule type="cellIs" dxfId="21155" priority="202" operator="equal">
      <formula>"VMM"</formula>
    </cfRule>
    <cfRule type="cellIs" dxfId="21154" priority="203" operator="equal">
      <formula>"VEP"</formula>
    </cfRule>
    <cfRule type="cellIs" dxfId="21153" priority="204" operator="equal">
      <formula>"LFCP"</formula>
    </cfRule>
    <cfRule type="cellIs" dxfId="21152" priority="205" operator="equal">
      <formula>"BPB"</formula>
    </cfRule>
  </conditionalFormatting>
  <conditionalFormatting sqref="F17">
    <cfRule type="cellIs" dxfId="21151" priority="196" operator="equal">
      <formula>"MME"</formula>
    </cfRule>
    <cfRule type="cellIs" dxfId="21150" priority="197" operator="equal">
      <formula>"VMM"</formula>
    </cfRule>
    <cfRule type="cellIs" dxfId="21149" priority="198" operator="equal">
      <formula>"VEP"</formula>
    </cfRule>
    <cfRule type="cellIs" dxfId="21148" priority="199" operator="equal">
      <formula>"LFCP"</formula>
    </cfRule>
    <cfRule type="cellIs" dxfId="21147" priority="200" operator="equal">
      <formula>"BPB"</formula>
    </cfRule>
  </conditionalFormatting>
  <conditionalFormatting sqref="F18">
    <cfRule type="cellIs" dxfId="21146" priority="191" operator="equal">
      <formula>"MME"</formula>
    </cfRule>
    <cfRule type="cellIs" dxfId="21145" priority="192" operator="equal">
      <formula>"VMM"</formula>
    </cfRule>
    <cfRule type="cellIs" dxfId="21144" priority="193" operator="equal">
      <formula>"VEP"</formula>
    </cfRule>
    <cfRule type="cellIs" dxfId="21143" priority="194" operator="equal">
      <formula>"LFCP"</formula>
    </cfRule>
    <cfRule type="cellIs" dxfId="21142" priority="195" operator="equal">
      <formula>"BPB"</formula>
    </cfRule>
  </conditionalFormatting>
  <conditionalFormatting sqref="F19">
    <cfRule type="cellIs" dxfId="21141" priority="186" operator="equal">
      <formula>"MME"</formula>
    </cfRule>
    <cfRule type="cellIs" dxfId="21140" priority="187" operator="equal">
      <formula>"VMM"</formula>
    </cfRule>
    <cfRule type="cellIs" dxfId="21139" priority="188" operator="equal">
      <formula>"VEP"</formula>
    </cfRule>
    <cfRule type="cellIs" dxfId="21138" priority="189" operator="equal">
      <formula>"LFCP"</formula>
    </cfRule>
    <cfRule type="cellIs" dxfId="21137" priority="190" operator="equal">
      <formula>"BPB"</formula>
    </cfRule>
  </conditionalFormatting>
  <conditionalFormatting sqref="D20">
    <cfRule type="cellIs" dxfId="21136" priority="175" operator="equal">
      <formula>"CATNES"</formula>
    </cfRule>
    <cfRule type="cellIs" dxfId="21135" priority="176" operator="equal">
      <formula>"FINANCE"</formula>
    </cfRule>
    <cfRule type="cellIs" dxfId="21134" priority="177" operator="equal">
      <formula>"ADMIN"</formula>
    </cfRule>
    <cfRule type="cellIs" dxfId="21133" priority="178" operator="equal">
      <formula>"ENG'G"</formula>
    </cfRule>
    <cfRule type="cellIs" dxfId="21132" priority="179" operator="equal">
      <formula>"BAC"</formula>
    </cfRule>
    <cfRule type="cellIs" dxfId="21131" priority="180" operator="equal">
      <formula>"BAC"</formula>
    </cfRule>
    <cfRule type="cellIs" dxfId="21130" priority="181" operator="equal">
      <formula>"OMS"</formula>
    </cfRule>
    <cfRule type="cellIs" dxfId="21129" priority="182" operator="equal">
      <formula>"BAC"</formula>
    </cfRule>
    <cfRule type="cellIs" dxfId="21128" priority="183" operator="equal">
      <formula>"OMS"</formula>
    </cfRule>
    <cfRule type="cellIs" dxfId="21127" priority="184" operator="equal">
      <formula>"BAC"</formula>
    </cfRule>
    <cfRule type="cellIs" dxfId="21126" priority="185" operator="equal">
      <formula>"OMS"</formula>
    </cfRule>
  </conditionalFormatting>
  <conditionalFormatting sqref="F20">
    <cfRule type="cellIs" dxfId="21125" priority="170" operator="equal">
      <formula>"MME"</formula>
    </cfRule>
    <cfRule type="cellIs" dxfId="21124" priority="171" operator="equal">
      <formula>"VMM"</formula>
    </cfRule>
    <cfRule type="cellIs" dxfId="21123" priority="172" operator="equal">
      <formula>"VEP"</formula>
    </cfRule>
    <cfRule type="cellIs" dxfId="21122" priority="173" operator="equal">
      <formula>"LFCP"</formula>
    </cfRule>
    <cfRule type="cellIs" dxfId="21121" priority="174" operator="equal">
      <formula>"BPB"</formula>
    </cfRule>
  </conditionalFormatting>
  <conditionalFormatting sqref="D21">
    <cfRule type="cellIs" dxfId="21120" priority="159" operator="equal">
      <formula>"CATNES"</formula>
    </cfRule>
    <cfRule type="cellIs" dxfId="21119" priority="160" operator="equal">
      <formula>"FINANCE"</formula>
    </cfRule>
    <cfRule type="cellIs" dxfId="21118" priority="161" operator="equal">
      <formula>"ADMIN"</formula>
    </cfRule>
    <cfRule type="cellIs" dxfId="21117" priority="162" operator="equal">
      <formula>"ENG'G"</formula>
    </cfRule>
    <cfRule type="cellIs" dxfId="21116" priority="163" operator="equal">
      <formula>"BAC"</formula>
    </cfRule>
    <cfRule type="cellIs" dxfId="21115" priority="164" operator="equal">
      <formula>"BAC"</formula>
    </cfRule>
    <cfRule type="cellIs" dxfId="21114" priority="165" operator="equal">
      <formula>"OMS"</formula>
    </cfRule>
    <cfRule type="cellIs" dxfId="21113" priority="166" operator="equal">
      <formula>"BAC"</formula>
    </cfRule>
    <cfRule type="cellIs" dxfId="21112" priority="167" operator="equal">
      <formula>"OMS"</formula>
    </cfRule>
    <cfRule type="cellIs" dxfId="21111" priority="168" operator="equal">
      <formula>"BAC"</formula>
    </cfRule>
    <cfRule type="cellIs" dxfId="21110" priority="169" operator="equal">
      <formula>"OMS"</formula>
    </cfRule>
  </conditionalFormatting>
  <conditionalFormatting sqref="F21">
    <cfRule type="cellIs" dxfId="21109" priority="154" operator="equal">
      <formula>"MME"</formula>
    </cfRule>
    <cfRule type="cellIs" dxfId="21108" priority="155" operator="equal">
      <formula>"VMM"</formula>
    </cfRule>
    <cfRule type="cellIs" dxfId="21107" priority="156" operator="equal">
      <formula>"VEP"</formula>
    </cfRule>
    <cfRule type="cellIs" dxfId="21106" priority="157" operator="equal">
      <formula>"LFCP"</formula>
    </cfRule>
    <cfRule type="cellIs" dxfId="21105" priority="158" operator="equal">
      <formula>"BPB"</formula>
    </cfRule>
  </conditionalFormatting>
  <conditionalFormatting sqref="D22">
    <cfRule type="cellIs" dxfId="21104" priority="143" operator="equal">
      <formula>"CATNES"</formula>
    </cfRule>
    <cfRule type="cellIs" dxfId="21103" priority="144" operator="equal">
      <formula>"FINANCE"</formula>
    </cfRule>
    <cfRule type="cellIs" dxfId="21102" priority="145" operator="equal">
      <formula>"ADMIN"</formula>
    </cfRule>
    <cfRule type="cellIs" dxfId="21101" priority="146" operator="equal">
      <formula>"ENG'G"</formula>
    </cfRule>
    <cfRule type="cellIs" dxfId="21100" priority="147" operator="equal">
      <formula>"BAC"</formula>
    </cfRule>
    <cfRule type="cellIs" dxfId="21099" priority="148" operator="equal">
      <formula>"BAC"</formula>
    </cfRule>
    <cfRule type="cellIs" dxfId="21098" priority="149" operator="equal">
      <formula>"OMS"</formula>
    </cfRule>
    <cfRule type="cellIs" dxfId="21097" priority="150" operator="equal">
      <formula>"BAC"</formula>
    </cfRule>
    <cfRule type="cellIs" dxfId="21096" priority="151" operator="equal">
      <formula>"OMS"</formula>
    </cfRule>
    <cfRule type="cellIs" dxfId="21095" priority="152" operator="equal">
      <formula>"BAC"</formula>
    </cfRule>
    <cfRule type="cellIs" dxfId="21094" priority="153" operator="equal">
      <formula>"OMS"</formula>
    </cfRule>
  </conditionalFormatting>
  <conditionalFormatting sqref="F22">
    <cfRule type="cellIs" dxfId="21093" priority="138" operator="equal">
      <formula>"MME"</formula>
    </cfRule>
    <cfRule type="cellIs" dxfId="21092" priority="139" operator="equal">
      <formula>"VMM"</formula>
    </cfRule>
    <cfRule type="cellIs" dxfId="21091" priority="140" operator="equal">
      <formula>"VEP"</formula>
    </cfRule>
    <cfRule type="cellIs" dxfId="21090" priority="141" operator="equal">
      <formula>"LFCP"</formula>
    </cfRule>
    <cfRule type="cellIs" dxfId="21089" priority="142" operator="equal">
      <formula>"BPB"</formula>
    </cfRule>
  </conditionalFormatting>
  <conditionalFormatting sqref="D23">
    <cfRule type="cellIs" dxfId="21088" priority="127" operator="equal">
      <formula>"CATNES"</formula>
    </cfRule>
    <cfRule type="cellIs" dxfId="21087" priority="128" operator="equal">
      <formula>"FINANCE"</formula>
    </cfRule>
    <cfRule type="cellIs" dxfId="21086" priority="129" operator="equal">
      <formula>"ADMIN"</formula>
    </cfRule>
    <cfRule type="cellIs" dxfId="21085" priority="130" operator="equal">
      <formula>"ENG'G"</formula>
    </cfRule>
    <cfRule type="cellIs" dxfId="21084" priority="131" operator="equal">
      <formula>"BAC"</formula>
    </cfRule>
    <cfRule type="cellIs" dxfId="21083" priority="132" operator="equal">
      <formula>"BAC"</formula>
    </cfRule>
    <cfRule type="cellIs" dxfId="21082" priority="133" operator="equal">
      <formula>"OMS"</formula>
    </cfRule>
    <cfRule type="cellIs" dxfId="21081" priority="134" operator="equal">
      <formula>"BAC"</formula>
    </cfRule>
    <cfRule type="cellIs" dxfId="21080" priority="135" operator="equal">
      <formula>"OMS"</formula>
    </cfRule>
    <cfRule type="cellIs" dxfId="21079" priority="136" operator="equal">
      <formula>"BAC"</formula>
    </cfRule>
    <cfRule type="cellIs" dxfId="21078" priority="137" operator="equal">
      <formula>"OMS"</formula>
    </cfRule>
  </conditionalFormatting>
  <conditionalFormatting sqref="F23">
    <cfRule type="cellIs" dxfId="21077" priority="122" operator="equal">
      <formula>"MME"</formula>
    </cfRule>
    <cfRule type="cellIs" dxfId="21076" priority="123" operator="equal">
      <formula>"VMM"</formula>
    </cfRule>
    <cfRule type="cellIs" dxfId="21075" priority="124" operator="equal">
      <formula>"VEP"</formula>
    </cfRule>
    <cfRule type="cellIs" dxfId="21074" priority="125" operator="equal">
      <formula>"LFCP"</formula>
    </cfRule>
    <cfRule type="cellIs" dxfId="21073" priority="126" operator="equal">
      <formula>"BPB"</formula>
    </cfRule>
  </conditionalFormatting>
  <conditionalFormatting sqref="D24">
    <cfRule type="cellIs" dxfId="21072" priority="111" operator="equal">
      <formula>"CATNES"</formula>
    </cfRule>
    <cfRule type="cellIs" dxfId="21071" priority="112" operator="equal">
      <formula>"FINANCE"</formula>
    </cfRule>
    <cfRule type="cellIs" dxfId="21070" priority="113" operator="equal">
      <formula>"ADMIN"</formula>
    </cfRule>
    <cfRule type="cellIs" dxfId="21069" priority="114" operator="equal">
      <formula>"ENG'G"</formula>
    </cfRule>
    <cfRule type="cellIs" dxfId="21068" priority="115" operator="equal">
      <formula>"BAC"</formula>
    </cfRule>
    <cfRule type="cellIs" dxfId="21067" priority="116" operator="equal">
      <formula>"BAC"</formula>
    </cfRule>
    <cfRule type="cellIs" dxfId="21066" priority="117" operator="equal">
      <formula>"OMS"</formula>
    </cfRule>
    <cfRule type="cellIs" dxfId="21065" priority="118" operator="equal">
      <formula>"BAC"</formula>
    </cfRule>
    <cfRule type="cellIs" dxfId="21064" priority="119" operator="equal">
      <formula>"OMS"</formula>
    </cfRule>
    <cfRule type="cellIs" dxfId="21063" priority="120" operator="equal">
      <formula>"BAC"</formula>
    </cfRule>
    <cfRule type="cellIs" dxfId="21062" priority="121" operator="equal">
      <formula>"OMS"</formula>
    </cfRule>
  </conditionalFormatting>
  <conditionalFormatting sqref="F24">
    <cfRule type="cellIs" dxfId="21061" priority="106" operator="equal">
      <formula>"MME"</formula>
    </cfRule>
    <cfRule type="cellIs" dxfId="21060" priority="107" operator="equal">
      <formula>"VMM"</formula>
    </cfRule>
    <cfRule type="cellIs" dxfId="21059" priority="108" operator="equal">
      <formula>"VEP"</formula>
    </cfRule>
    <cfRule type="cellIs" dxfId="21058" priority="109" operator="equal">
      <formula>"LFCP"</formula>
    </cfRule>
    <cfRule type="cellIs" dxfId="21057" priority="110" operator="equal">
      <formula>"BPB"</formula>
    </cfRule>
  </conditionalFormatting>
  <conditionalFormatting sqref="F25">
    <cfRule type="cellIs" dxfId="21056" priority="101" operator="equal">
      <formula>"MME"</formula>
    </cfRule>
    <cfRule type="cellIs" dxfId="21055" priority="102" operator="equal">
      <formula>"VMM"</formula>
    </cfRule>
    <cfRule type="cellIs" dxfId="21054" priority="103" operator="equal">
      <formula>"VEP"</formula>
    </cfRule>
    <cfRule type="cellIs" dxfId="21053" priority="104" operator="equal">
      <formula>"LFCP"</formula>
    </cfRule>
    <cfRule type="cellIs" dxfId="21052" priority="105" operator="equal">
      <formula>"BPB"</formula>
    </cfRule>
  </conditionalFormatting>
  <conditionalFormatting sqref="F26">
    <cfRule type="cellIs" dxfId="21051" priority="96" operator="equal">
      <formula>"MME"</formula>
    </cfRule>
    <cfRule type="cellIs" dxfId="21050" priority="97" operator="equal">
      <formula>"VMM"</formula>
    </cfRule>
    <cfRule type="cellIs" dxfId="21049" priority="98" operator="equal">
      <formula>"VEP"</formula>
    </cfRule>
    <cfRule type="cellIs" dxfId="21048" priority="99" operator="equal">
      <formula>"LFCP"</formula>
    </cfRule>
    <cfRule type="cellIs" dxfId="21047" priority="100" operator="equal">
      <formula>"BPB"</formula>
    </cfRule>
  </conditionalFormatting>
  <conditionalFormatting sqref="F27">
    <cfRule type="cellIs" dxfId="21046" priority="91" operator="equal">
      <formula>"MME"</formula>
    </cfRule>
    <cfRule type="cellIs" dxfId="21045" priority="92" operator="equal">
      <formula>"VMM"</formula>
    </cfRule>
    <cfRule type="cellIs" dxfId="21044" priority="93" operator="equal">
      <formula>"VEP"</formula>
    </cfRule>
    <cfRule type="cellIs" dxfId="21043" priority="94" operator="equal">
      <formula>"LFCP"</formula>
    </cfRule>
    <cfRule type="cellIs" dxfId="21042" priority="95" operator="equal">
      <formula>"BPB"</formula>
    </cfRule>
  </conditionalFormatting>
  <conditionalFormatting sqref="F28">
    <cfRule type="cellIs" dxfId="21041" priority="86" operator="equal">
      <formula>"MME"</formula>
    </cfRule>
    <cfRule type="cellIs" dxfId="21040" priority="87" operator="equal">
      <formula>"VMM"</formula>
    </cfRule>
    <cfRule type="cellIs" dxfId="21039" priority="88" operator="equal">
      <formula>"VEP"</formula>
    </cfRule>
    <cfRule type="cellIs" dxfId="21038" priority="89" operator="equal">
      <formula>"LFCP"</formula>
    </cfRule>
    <cfRule type="cellIs" dxfId="21037" priority="90" operator="equal">
      <formula>"BPB"</formula>
    </cfRule>
  </conditionalFormatting>
  <conditionalFormatting sqref="F29">
    <cfRule type="cellIs" dxfId="21036" priority="81" operator="equal">
      <formula>"MME"</formula>
    </cfRule>
    <cfRule type="cellIs" dxfId="21035" priority="82" operator="equal">
      <formula>"VMM"</formula>
    </cfRule>
    <cfRule type="cellIs" dxfId="21034" priority="83" operator="equal">
      <formula>"VEP"</formula>
    </cfRule>
    <cfRule type="cellIs" dxfId="21033" priority="84" operator="equal">
      <formula>"LFCP"</formula>
    </cfRule>
    <cfRule type="cellIs" dxfId="21032" priority="85" operator="equal">
      <formula>"BPB"</formula>
    </cfRule>
  </conditionalFormatting>
  <conditionalFormatting sqref="F30">
    <cfRule type="cellIs" dxfId="21031" priority="76" operator="equal">
      <formula>"MME"</formula>
    </cfRule>
    <cfRule type="cellIs" dxfId="21030" priority="77" operator="equal">
      <formula>"VMM"</formula>
    </cfRule>
    <cfRule type="cellIs" dxfId="21029" priority="78" operator="equal">
      <formula>"VEP"</formula>
    </cfRule>
    <cfRule type="cellIs" dxfId="21028" priority="79" operator="equal">
      <formula>"LFCP"</formula>
    </cfRule>
    <cfRule type="cellIs" dxfId="21027" priority="80" operator="equal">
      <formula>"BPB"</formula>
    </cfRule>
  </conditionalFormatting>
  <conditionalFormatting sqref="F31">
    <cfRule type="cellIs" dxfId="21026" priority="71" operator="equal">
      <formula>"MME"</formula>
    </cfRule>
    <cfRule type="cellIs" dxfId="21025" priority="72" operator="equal">
      <formula>"VMM"</formula>
    </cfRule>
    <cfRule type="cellIs" dxfId="21024" priority="73" operator="equal">
      <formula>"VEP"</formula>
    </cfRule>
    <cfRule type="cellIs" dxfId="21023" priority="74" operator="equal">
      <formula>"LFCP"</formula>
    </cfRule>
    <cfRule type="cellIs" dxfId="21022" priority="75" operator="equal">
      <formula>"BPB"</formula>
    </cfRule>
  </conditionalFormatting>
  <conditionalFormatting sqref="F32">
    <cfRule type="cellIs" dxfId="21021" priority="66" operator="equal">
      <formula>"MME"</formula>
    </cfRule>
    <cfRule type="cellIs" dxfId="21020" priority="67" operator="equal">
      <formula>"VMM"</formula>
    </cfRule>
    <cfRule type="cellIs" dxfId="21019" priority="68" operator="equal">
      <formula>"VEP"</formula>
    </cfRule>
    <cfRule type="cellIs" dxfId="21018" priority="69" operator="equal">
      <formula>"LFCP"</formula>
    </cfRule>
    <cfRule type="cellIs" dxfId="21017" priority="70" operator="equal">
      <formula>"BPB"</formula>
    </cfRule>
  </conditionalFormatting>
  <conditionalFormatting sqref="F33">
    <cfRule type="cellIs" dxfId="21016" priority="61" operator="equal">
      <formula>"MME"</formula>
    </cfRule>
    <cfRule type="cellIs" dxfId="21015" priority="62" operator="equal">
      <formula>"VMM"</formula>
    </cfRule>
    <cfRule type="cellIs" dxfId="21014" priority="63" operator="equal">
      <formula>"VEP"</formula>
    </cfRule>
    <cfRule type="cellIs" dxfId="21013" priority="64" operator="equal">
      <formula>"LFCP"</formula>
    </cfRule>
    <cfRule type="cellIs" dxfId="21012" priority="65" operator="equal">
      <formula>"BPB"</formula>
    </cfRule>
  </conditionalFormatting>
  <conditionalFormatting sqref="F34">
    <cfRule type="cellIs" dxfId="21011" priority="56" operator="equal">
      <formula>"MME"</formula>
    </cfRule>
    <cfRule type="cellIs" dxfId="21010" priority="57" operator="equal">
      <formula>"VMM"</formula>
    </cfRule>
    <cfRule type="cellIs" dxfId="21009" priority="58" operator="equal">
      <formula>"VEP"</formula>
    </cfRule>
    <cfRule type="cellIs" dxfId="21008" priority="59" operator="equal">
      <formula>"LFCP"</formula>
    </cfRule>
    <cfRule type="cellIs" dxfId="21007" priority="60" operator="equal">
      <formula>"BPB"</formula>
    </cfRule>
  </conditionalFormatting>
  <conditionalFormatting sqref="F35:F38">
    <cfRule type="cellIs" dxfId="21006" priority="51" operator="equal">
      <formula>"MME"</formula>
    </cfRule>
    <cfRule type="cellIs" dxfId="21005" priority="52" operator="equal">
      <formula>"VMM"</formula>
    </cfRule>
    <cfRule type="cellIs" dxfId="21004" priority="53" operator="equal">
      <formula>"VEP"</formula>
    </cfRule>
    <cfRule type="cellIs" dxfId="21003" priority="54" operator="equal">
      <formula>"LFCP"</formula>
    </cfRule>
    <cfRule type="cellIs" dxfId="21002" priority="55" operator="equal">
      <formula>"BPB"</formula>
    </cfRule>
  </conditionalFormatting>
  <conditionalFormatting sqref="F39:F41">
    <cfRule type="cellIs" dxfId="21001" priority="46" operator="equal">
      <formula>"MME"</formula>
    </cfRule>
    <cfRule type="cellIs" dxfId="21000" priority="47" operator="equal">
      <formula>"VMM"</formula>
    </cfRule>
    <cfRule type="cellIs" dxfId="20999" priority="48" operator="equal">
      <formula>"VEP"</formula>
    </cfRule>
    <cfRule type="cellIs" dxfId="20998" priority="49" operator="equal">
      <formula>"LFCP"</formula>
    </cfRule>
    <cfRule type="cellIs" dxfId="20997" priority="50" operator="equal">
      <formula>"BPB"</formula>
    </cfRule>
  </conditionalFormatting>
  <conditionalFormatting sqref="F42">
    <cfRule type="cellIs" dxfId="20996" priority="41" operator="equal">
      <formula>"MME"</formula>
    </cfRule>
    <cfRule type="cellIs" dxfId="20995" priority="42" operator="equal">
      <formula>"VMM"</formula>
    </cfRule>
    <cfRule type="cellIs" dxfId="20994" priority="43" operator="equal">
      <formula>"VEP"</formula>
    </cfRule>
    <cfRule type="cellIs" dxfId="20993" priority="44" operator="equal">
      <formula>"LFCP"</formula>
    </cfRule>
    <cfRule type="cellIs" dxfId="20992" priority="45" operator="equal">
      <formula>"BPB"</formula>
    </cfRule>
  </conditionalFormatting>
  <conditionalFormatting sqref="F43">
    <cfRule type="cellIs" dxfId="20991" priority="36" operator="equal">
      <formula>"MME"</formula>
    </cfRule>
    <cfRule type="cellIs" dxfId="20990" priority="37" operator="equal">
      <formula>"VMM"</formula>
    </cfRule>
    <cfRule type="cellIs" dxfId="20989" priority="38" operator="equal">
      <formula>"VEP"</formula>
    </cfRule>
    <cfRule type="cellIs" dxfId="20988" priority="39" operator="equal">
      <formula>"LFCP"</formula>
    </cfRule>
    <cfRule type="cellIs" dxfId="20987" priority="40" operator="equal">
      <formula>"BPB"</formula>
    </cfRule>
  </conditionalFormatting>
  <conditionalFormatting sqref="F44">
    <cfRule type="cellIs" dxfId="20986" priority="31" operator="equal">
      <formula>"MME"</formula>
    </cfRule>
    <cfRule type="cellIs" dxfId="20985" priority="32" operator="equal">
      <formula>"VMM"</formula>
    </cfRule>
    <cfRule type="cellIs" dxfId="20984" priority="33" operator="equal">
      <formula>"VEP"</formula>
    </cfRule>
    <cfRule type="cellIs" dxfId="20983" priority="34" operator="equal">
      <formula>"LFCP"</formula>
    </cfRule>
    <cfRule type="cellIs" dxfId="20982" priority="35" operator="equal">
      <formula>"BPB"</formula>
    </cfRule>
  </conditionalFormatting>
  <conditionalFormatting sqref="F45:F48">
    <cfRule type="cellIs" dxfId="20981" priority="26" operator="equal">
      <formula>"MME"</formula>
    </cfRule>
    <cfRule type="cellIs" dxfId="20980" priority="27" operator="equal">
      <formula>"VMM"</formula>
    </cfRule>
    <cfRule type="cellIs" dxfId="20979" priority="28" operator="equal">
      <formula>"VEP"</formula>
    </cfRule>
    <cfRule type="cellIs" dxfId="20978" priority="29" operator="equal">
      <formula>"LFCP"</formula>
    </cfRule>
    <cfRule type="cellIs" dxfId="20977" priority="30" operator="equal">
      <formula>"BPB"</formula>
    </cfRule>
  </conditionalFormatting>
  <conditionalFormatting sqref="F49">
    <cfRule type="cellIs" dxfId="20976" priority="21" operator="equal">
      <formula>"MME"</formula>
    </cfRule>
    <cfRule type="cellIs" dxfId="20975" priority="22" operator="equal">
      <formula>"VMM"</formula>
    </cfRule>
    <cfRule type="cellIs" dxfId="20974" priority="23" operator="equal">
      <formula>"VEP"</formula>
    </cfRule>
    <cfRule type="cellIs" dxfId="20973" priority="24" operator="equal">
      <formula>"LFCP"</formula>
    </cfRule>
    <cfRule type="cellIs" dxfId="20972" priority="25" operator="equal">
      <formula>"BPB"</formula>
    </cfRule>
  </conditionalFormatting>
  <conditionalFormatting sqref="F50">
    <cfRule type="cellIs" dxfId="20971" priority="16" operator="equal">
      <formula>"MME"</formula>
    </cfRule>
    <cfRule type="cellIs" dxfId="20970" priority="17" operator="equal">
      <formula>"VMM"</formula>
    </cfRule>
    <cfRule type="cellIs" dxfId="20969" priority="18" operator="equal">
      <formula>"VEP"</formula>
    </cfRule>
    <cfRule type="cellIs" dxfId="20968" priority="19" operator="equal">
      <formula>"LFCP"</formula>
    </cfRule>
    <cfRule type="cellIs" dxfId="20967" priority="20" operator="equal">
      <formula>"BPB"</formula>
    </cfRule>
  </conditionalFormatting>
  <conditionalFormatting sqref="F51">
    <cfRule type="cellIs" dxfId="20966" priority="11" operator="equal">
      <formula>"MME"</formula>
    </cfRule>
    <cfRule type="cellIs" dxfId="20965" priority="12" operator="equal">
      <formula>"VMM"</formula>
    </cfRule>
    <cfRule type="cellIs" dxfId="20964" priority="13" operator="equal">
      <formula>"VEP"</formula>
    </cfRule>
    <cfRule type="cellIs" dxfId="20963" priority="14" operator="equal">
      <formula>"LFCP"</formula>
    </cfRule>
    <cfRule type="cellIs" dxfId="20962" priority="15" operator="equal">
      <formula>"BPB"</formula>
    </cfRule>
  </conditionalFormatting>
  <conditionalFormatting sqref="F52">
    <cfRule type="cellIs" dxfId="20961" priority="6" operator="equal">
      <formula>"MME"</formula>
    </cfRule>
    <cfRule type="cellIs" dxfId="20960" priority="7" operator="equal">
      <formula>"VMM"</formula>
    </cfRule>
    <cfRule type="cellIs" dxfId="20959" priority="8" operator="equal">
      <formula>"VEP"</formula>
    </cfRule>
    <cfRule type="cellIs" dxfId="20958" priority="9" operator="equal">
      <formula>"LFCP"</formula>
    </cfRule>
    <cfRule type="cellIs" dxfId="20957" priority="10" operator="equal">
      <formula>"BPB"</formula>
    </cfRule>
  </conditionalFormatting>
  <conditionalFormatting sqref="F53">
    <cfRule type="cellIs" dxfId="20956" priority="1" operator="equal">
      <formula>"MME"</formula>
    </cfRule>
    <cfRule type="cellIs" dxfId="20955" priority="2" operator="equal">
      <formula>"VMM"</formula>
    </cfRule>
    <cfRule type="cellIs" dxfId="20954" priority="3" operator="equal">
      <formula>"VEP"</formula>
    </cfRule>
    <cfRule type="cellIs" dxfId="20953" priority="4" operator="equal">
      <formula>"LFCP"</formula>
    </cfRule>
    <cfRule type="cellIs" dxfId="2095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52B2DE-5F40-4059-AC76-EDF807F4ABB7}">
          <x14:formula1>
            <xm:f>DropdownLIST!$A$2:$A$7</xm:f>
          </x14:formula1>
          <xm:sqref>F7:F53</xm:sqref>
        </x14:dataValidation>
        <x14:dataValidation type="list" allowBlank="1" showInputMessage="1" showErrorMessage="1" xr:uid="{179208B7-A19C-4217-8ED2-186628375E96}">
          <x14:formula1>
            <xm:f>DropdownLIST!$A$11:$A$17</xm:f>
          </x14:formula1>
          <xm:sqref>D39:D53 D7:D37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E107-B554-42D1-A6E2-53600E204C58}">
  <sheetPr codeName="Sheet43">
    <pageSetUpPr fitToPage="1"/>
  </sheetPr>
  <dimension ref="A1:J58"/>
  <sheetViews>
    <sheetView topLeftCell="A4" zoomScale="130" zoomScaleNormal="13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97"/>
    <col min="7" max="7" width="23.25" style="1" customWidth="1"/>
    <col min="8" max="8" width="9" style="1"/>
    <col min="9" max="9" width="11.125" style="1" bestFit="1" customWidth="1"/>
    <col min="10" max="16384" width="9" style="1"/>
  </cols>
  <sheetData>
    <row r="1" spans="1:9" ht="15.75" x14ac:dyDescent="0.2">
      <c r="A1" s="620" t="s">
        <v>0</v>
      </c>
      <c r="B1" s="620"/>
      <c r="C1" s="620"/>
      <c r="D1" s="620"/>
      <c r="E1" s="620"/>
      <c r="F1" s="620"/>
      <c r="G1" s="620"/>
    </row>
    <row r="2" spans="1:9" x14ac:dyDescent="0.2">
      <c r="A2" s="621">
        <v>45705</v>
      </c>
      <c r="B2" s="621"/>
      <c r="C2" s="621"/>
      <c r="D2" s="621"/>
      <c r="E2" s="621"/>
      <c r="F2" s="621"/>
      <c r="G2" s="621"/>
    </row>
    <row r="3" spans="1:9" x14ac:dyDescent="0.2">
      <c r="A3" s="622" t="str">
        <f>TEXT(A2,"DDDD")</f>
        <v>Monday</v>
      </c>
      <c r="B3" s="622"/>
      <c r="C3" s="622"/>
      <c r="D3" s="622"/>
      <c r="E3" s="622"/>
      <c r="F3" s="622"/>
      <c r="G3" s="622"/>
    </row>
    <row r="4" spans="1:9" x14ac:dyDescent="0.2">
      <c r="A4" s="182" t="s">
        <v>6</v>
      </c>
      <c r="B4" s="640" t="s">
        <v>2050</v>
      </c>
      <c r="C4" s="640"/>
      <c r="D4" s="640"/>
      <c r="E4" s="640"/>
      <c r="F4" s="640"/>
      <c r="G4" s="640"/>
    </row>
    <row r="5" spans="1:9" x14ac:dyDescent="0.2">
      <c r="A5" s="633" t="s">
        <v>1</v>
      </c>
      <c r="B5" s="634"/>
      <c r="C5" s="623" t="s">
        <v>698</v>
      </c>
      <c r="D5" s="630"/>
      <c r="E5" s="624"/>
      <c r="F5" s="631" t="s">
        <v>4</v>
      </c>
      <c r="G5" s="631" t="s">
        <v>5</v>
      </c>
    </row>
    <row r="6" spans="1:9" x14ac:dyDescent="0.2">
      <c r="A6" s="635"/>
      <c r="B6" s="636"/>
      <c r="C6" s="5" t="s">
        <v>1248</v>
      </c>
      <c r="D6" s="5" t="s">
        <v>3</v>
      </c>
      <c r="E6" s="5" t="s">
        <v>347</v>
      </c>
      <c r="F6" s="632"/>
      <c r="G6" s="632"/>
    </row>
    <row r="7" spans="1:9" s="57" customFormat="1" ht="42.75" x14ac:dyDescent="0.2">
      <c r="A7" s="194">
        <f>A2</f>
        <v>45705</v>
      </c>
      <c r="B7" s="55">
        <v>1</v>
      </c>
      <c r="C7" s="112" t="s">
        <v>1983</v>
      </c>
      <c r="D7" s="125" t="s">
        <v>71</v>
      </c>
      <c r="E7" s="134"/>
      <c r="F7" s="176" t="s">
        <v>17</v>
      </c>
      <c r="G7" s="112" t="s">
        <v>1932</v>
      </c>
    </row>
    <row r="8" spans="1:9" s="57" customFormat="1" ht="42.75" x14ac:dyDescent="0.2">
      <c r="A8" s="194">
        <f>A7</f>
        <v>45705</v>
      </c>
      <c r="B8" s="55">
        <f>B7+1</f>
        <v>2</v>
      </c>
      <c r="C8" s="112" t="s">
        <v>1989</v>
      </c>
      <c r="D8" s="125" t="s">
        <v>71</v>
      </c>
      <c r="E8" s="134"/>
      <c r="F8" s="176" t="s">
        <v>17</v>
      </c>
      <c r="G8" s="112" t="s">
        <v>1932</v>
      </c>
    </row>
    <row r="9" spans="1:9" s="57" customFormat="1" ht="28.5" x14ac:dyDescent="0.2">
      <c r="A9" s="194">
        <f t="shared" ref="A9:A45" si="0">A8</f>
        <v>45705</v>
      </c>
      <c r="B9" s="55">
        <f t="shared" ref="B9:B45" si="1">B8+1</f>
        <v>3</v>
      </c>
      <c r="C9" s="112" t="s">
        <v>1987</v>
      </c>
      <c r="D9" s="125" t="s">
        <v>71</v>
      </c>
      <c r="E9" s="134"/>
      <c r="F9" s="176"/>
      <c r="G9" s="112"/>
    </row>
    <row r="10" spans="1:9" s="57" customFormat="1" ht="71.25" x14ac:dyDescent="0.2">
      <c r="A10" s="194">
        <f t="shared" si="0"/>
        <v>45705</v>
      </c>
      <c r="B10" s="55">
        <f t="shared" si="1"/>
        <v>4</v>
      </c>
      <c r="C10" s="112" t="s">
        <v>1991</v>
      </c>
      <c r="D10" s="125" t="s">
        <v>108</v>
      </c>
      <c r="E10" s="134"/>
      <c r="F10" s="176" t="s">
        <v>17</v>
      </c>
      <c r="G10" s="112" t="s">
        <v>1932</v>
      </c>
    </row>
    <row r="11" spans="1:9" s="57" customFormat="1" ht="28.5" x14ac:dyDescent="0.2">
      <c r="A11" s="194">
        <f t="shared" si="0"/>
        <v>45705</v>
      </c>
      <c r="B11" s="55">
        <f t="shared" si="1"/>
        <v>5</v>
      </c>
      <c r="C11" s="112" t="s">
        <v>1990</v>
      </c>
      <c r="D11" s="125" t="s">
        <v>108</v>
      </c>
      <c r="E11" s="134"/>
      <c r="F11" s="176" t="s">
        <v>17</v>
      </c>
      <c r="G11" s="112" t="s">
        <v>1932</v>
      </c>
    </row>
    <row r="12" spans="1:9" s="57" customFormat="1" ht="28.5" x14ac:dyDescent="0.2">
      <c r="A12" s="194">
        <f t="shared" si="0"/>
        <v>45705</v>
      </c>
      <c r="B12" s="55">
        <f t="shared" si="1"/>
        <v>6</v>
      </c>
      <c r="C12" s="112" t="s">
        <v>1995</v>
      </c>
      <c r="D12" s="125" t="s">
        <v>108</v>
      </c>
      <c r="E12" s="134"/>
      <c r="F12" s="176" t="s">
        <v>17</v>
      </c>
      <c r="G12" s="112" t="s">
        <v>1932</v>
      </c>
    </row>
    <row r="13" spans="1:9" s="57" customFormat="1" ht="42.75" x14ac:dyDescent="0.2">
      <c r="A13" s="194">
        <f t="shared" si="0"/>
        <v>45705</v>
      </c>
      <c r="B13" s="55">
        <f t="shared" si="1"/>
        <v>7</v>
      </c>
      <c r="C13" s="112" t="s">
        <v>1998</v>
      </c>
      <c r="D13" s="125" t="s">
        <v>71</v>
      </c>
      <c r="E13" s="134"/>
      <c r="F13" s="176" t="s">
        <v>17</v>
      </c>
      <c r="G13" s="112" t="s">
        <v>1932</v>
      </c>
    </row>
    <row r="14" spans="1:9" s="57" customFormat="1" ht="99.75" x14ac:dyDescent="0.2">
      <c r="A14" s="194">
        <f t="shared" si="0"/>
        <v>45705</v>
      </c>
      <c r="B14" s="55">
        <f t="shared" si="1"/>
        <v>8</v>
      </c>
      <c r="C14" s="112" t="s">
        <v>1999</v>
      </c>
      <c r="D14" s="125" t="s">
        <v>108</v>
      </c>
      <c r="E14" s="134"/>
      <c r="F14" s="176" t="s">
        <v>17</v>
      </c>
      <c r="G14" s="112" t="s">
        <v>1932</v>
      </c>
    </row>
    <row r="15" spans="1:9" s="57" customFormat="1" ht="42.75" x14ac:dyDescent="0.2">
      <c r="A15" s="194">
        <f t="shared" si="0"/>
        <v>45705</v>
      </c>
      <c r="B15" s="55">
        <f t="shared" si="1"/>
        <v>9</v>
      </c>
      <c r="C15" s="112" t="s">
        <v>2000</v>
      </c>
      <c r="D15" s="125" t="s">
        <v>108</v>
      </c>
      <c r="E15" s="134"/>
      <c r="F15" s="176" t="s">
        <v>17</v>
      </c>
      <c r="G15" s="112" t="s">
        <v>1932</v>
      </c>
    </row>
    <row r="16" spans="1:9" s="57" customFormat="1" x14ac:dyDescent="0.2">
      <c r="A16" s="194">
        <f t="shared" si="0"/>
        <v>45705</v>
      </c>
      <c r="B16" s="55">
        <f t="shared" si="1"/>
        <v>10</v>
      </c>
      <c r="C16" s="112" t="s">
        <v>1950</v>
      </c>
      <c r="D16" s="125" t="s">
        <v>108</v>
      </c>
      <c r="E16" s="134"/>
      <c r="F16" s="176" t="s">
        <v>17</v>
      </c>
      <c r="G16" s="112" t="s">
        <v>1932</v>
      </c>
      <c r="I16" s="90"/>
    </row>
    <row r="17" spans="1:10" s="57" customFormat="1" ht="42.75" x14ac:dyDescent="0.2">
      <c r="A17" s="194">
        <f t="shared" si="0"/>
        <v>45705</v>
      </c>
      <c r="B17" s="55">
        <f t="shared" si="1"/>
        <v>11</v>
      </c>
      <c r="C17" s="57" t="s">
        <v>2002</v>
      </c>
      <c r="D17" s="125" t="s">
        <v>108</v>
      </c>
      <c r="E17" s="134"/>
      <c r="F17" s="176" t="s">
        <v>17</v>
      </c>
      <c r="G17" s="112" t="s">
        <v>1932</v>
      </c>
      <c r="I17" s="90"/>
    </row>
    <row r="18" spans="1:10" s="57" customFormat="1" ht="42.75" x14ac:dyDescent="0.2">
      <c r="A18" s="194">
        <f t="shared" si="0"/>
        <v>45705</v>
      </c>
      <c r="B18" s="55">
        <f t="shared" si="1"/>
        <v>12</v>
      </c>
      <c r="C18" s="112" t="s">
        <v>2004</v>
      </c>
      <c r="D18" s="125" t="s">
        <v>108</v>
      </c>
      <c r="E18" s="134"/>
      <c r="F18" s="176" t="s">
        <v>17</v>
      </c>
      <c r="G18" s="112" t="s">
        <v>1932</v>
      </c>
      <c r="I18" s="90"/>
    </row>
    <row r="19" spans="1:10" s="57" customFormat="1" ht="28.5" x14ac:dyDescent="0.2">
      <c r="A19" s="194">
        <f t="shared" si="0"/>
        <v>45705</v>
      </c>
      <c r="B19" s="55">
        <f t="shared" si="1"/>
        <v>13</v>
      </c>
      <c r="C19" s="112" t="s">
        <v>2022</v>
      </c>
      <c r="D19" s="125" t="s">
        <v>76</v>
      </c>
      <c r="E19" s="134"/>
      <c r="F19" s="176" t="s">
        <v>17</v>
      </c>
      <c r="G19" s="112" t="s">
        <v>1932</v>
      </c>
      <c r="I19" s="90"/>
    </row>
    <row r="20" spans="1:10" s="57" customFormat="1" ht="71.25" x14ac:dyDescent="0.2">
      <c r="A20" s="194">
        <f t="shared" si="0"/>
        <v>45705</v>
      </c>
      <c r="B20" s="55">
        <f t="shared" si="1"/>
        <v>14</v>
      </c>
      <c r="C20" s="112" t="s">
        <v>2023</v>
      </c>
      <c r="D20" s="125" t="s">
        <v>78</v>
      </c>
      <c r="E20" s="134"/>
      <c r="F20" s="176" t="s">
        <v>17</v>
      </c>
      <c r="G20" s="112" t="s">
        <v>1932</v>
      </c>
      <c r="I20" s="115"/>
    </row>
    <row r="21" spans="1:10" s="57" customFormat="1" ht="28.5" x14ac:dyDescent="0.2">
      <c r="A21" s="194">
        <f t="shared" si="0"/>
        <v>45705</v>
      </c>
      <c r="B21" s="55">
        <f t="shared" si="1"/>
        <v>15</v>
      </c>
      <c r="C21" s="112" t="s">
        <v>2024</v>
      </c>
      <c r="D21" s="125"/>
      <c r="E21" s="134"/>
      <c r="F21" s="176" t="s">
        <v>17</v>
      </c>
      <c r="G21" s="112" t="s">
        <v>1932</v>
      </c>
      <c r="I21" s="90"/>
    </row>
    <row r="22" spans="1:10" s="57" customFormat="1" ht="28.5" x14ac:dyDescent="0.2">
      <c r="A22" s="194">
        <f t="shared" si="0"/>
        <v>45705</v>
      </c>
      <c r="B22" s="55">
        <f t="shared" si="1"/>
        <v>16</v>
      </c>
      <c r="C22" s="112" t="s">
        <v>2027</v>
      </c>
      <c r="D22" s="125"/>
      <c r="E22" s="134"/>
      <c r="F22" s="176" t="s">
        <v>17</v>
      </c>
      <c r="G22" s="112" t="s">
        <v>1932</v>
      </c>
      <c r="I22" s="90"/>
    </row>
    <row r="23" spans="1:10" s="57" customFormat="1" ht="85.5" x14ac:dyDescent="0.2">
      <c r="A23" s="194">
        <f t="shared" si="0"/>
        <v>45705</v>
      </c>
      <c r="B23" s="55">
        <f t="shared" si="1"/>
        <v>17</v>
      </c>
      <c r="C23" s="141" t="s">
        <v>2029</v>
      </c>
      <c r="D23" s="125"/>
      <c r="E23" s="134"/>
      <c r="F23" s="176" t="s">
        <v>17</v>
      </c>
      <c r="G23" s="112" t="s">
        <v>1932</v>
      </c>
      <c r="I23" s="90"/>
    </row>
    <row r="24" spans="1:10" s="57" customFormat="1" x14ac:dyDescent="0.2">
      <c r="A24" s="194">
        <f t="shared" si="0"/>
        <v>45705</v>
      </c>
      <c r="B24" s="55">
        <f t="shared" si="1"/>
        <v>18</v>
      </c>
      <c r="C24" s="112" t="s">
        <v>2028</v>
      </c>
      <c r="D24" s="125"/>
      <c r="E24" s="134"/>
      <c r="F24" s="176" t="s">
        <v>17</v>
      </c>
      <c r="G24" s="112" t="s">
        <v>1932</v>
      </c>
      <c r="I24" s="90"/>
    </row>
    <row r="25" spans="1:10" s="57" customFormat="1" ht="28.5" x14ac:dyDescent="0.2">
      <c r="A25" s="194">
        <f t="shared" si="0"/>
        <v>45705</v>
      </c>
      <c r="B25" s="55">
        <f t="shared" si="1"/>
        <v>19</v>
      </c>
      <c r="C25" s="57" t="s">
        <v>2030</v>
      </c>
      <c r="D25" s="125"/>
      <c r="E25" s="154"/>
      <c r="F25" s="176" t="s">
        <v>17</v>
      </c>
      <c r="G25" s="112" t="s">
        <v>1932</v>
      </c>
      <c r="I25" s="90"/>
    </row>
    <row r="26" spans="1:10" s="57" customFormat="1" ht="57" x14ac:dyDescent="0.2">
      <c r="A26" s="194">
        <f t="shared" si="0"/>
        <v>45705</v>
      </c>
      <c r="B26" s="55">
        <f t="shared" si="1"/>
        <v>20</v>
      </c>
      <c r="C26" s="112" t="s">
        <v>2032</v>
      </c>
      <c r="D26" s="125"/>
      <c r="E26" s="134"/>
      <c r="F26" s="176" t="s">
        <v>17</v>
      </c>
      <c r="G26" s="112" t="s">
        <v>1932</v>
      </c>
      <c r="I26" s="90"/>
    </row>
    <row r="27" spans="1:10" s="57" customFormat="1" ht="57" x14ac:dyDescent="0.2">
      <c r="A27" s="194">
        <f t="shared" si="0"/>
        <v>45705</v>
      </c>
      <c r="B27" s="55">
        <f t="shared" si="1"/>
        <v>21</v>
      </c>
      <c r="C27" s="112" t="s">
        <v>2031</v>
      </c>
      <c r="D27" s="125"/>
      <c r="E27" s="134"/>
      <c r="F27" s="176" t="s">
        <v>17</v>
      </c>
      <c r="G27" s="112" t="s">
        <v>1932</v>
      </c>
      <c r="I27" s="90"/>
    </row>
    <row r="28" spans="1:10" s="57" customFormat="1" ht="57" x14ac:dyDescent="0.2">
      <c r="A28" s="194">
        <f t="shared" si="0"/>
        <v>45705</v>
      </c>
      <c r="B28" s="55">
        <f t="shared" si="1"/>
        <v>22</v>
      </c>
      <c r="C28" s="112" t="s">
        <v>2033</v>
      </c>
      <c r="D28" s="125"/>
      <c r="E28" s="137"/>
      <c r="F28" s="176" t="s">
        <v>17</v>
      </c>
      <c r="G28" s="112" t="s">
        <v>1932</v>
      </c>
      <c r="I28" s="90"/>
    </row>
    <row r="29" spans="1:10" s="57" customFormat="1" ht="57" x14ac:dyDescent="0.2">
      <c r="A29" s="194">
        <f t="shared" si="0"/>
        <v>45705</v>
      </c>
      <c r="B29" s="55">
        <f t="shared" si="1"/>
        <v>23</v>
      </c>
      <c r="C29" s="112" t="s">
        <v>2034</v>
      </c>
      <c r="D29" s="125"/>
      <c r="E29" s="137"/>
      <c r="F29" s="176" t="s">
        <v>17</v>
      </c>
      <c r="G29" s="112" t="s">
        <v>1932</v>
      </c>
      <c r="I29" s="90"/>
    </row>
    <row r="30" spans="1:10" s="57" customFormat="1" ht="28.5" x14ac:dyDescent="0.2">
      <c r="A30" s="194">
        <f t="shared" si="0"/>
        <v>45705</v>
      </c>
      <c r="B30" s="55">
        <f t="shared" si="1"/>
        <v>24</v>
      </c>
      <c r="C30" s="112" t="s">
        <v>2037</v>
      </c>
      <c r="D30" s="125"/>
      <c r="E30" s="162"/>
      <c r="F30" s="176"/>
      <c r="G30" s="112"/>
      <c r="I30" s="213">
        <v>45695</v>
      </c>
    </row>
    <row r="31" spans="1:10" s="57" customFormat="1" ht="28.5" x14ac:dyDescent="0.2">
      <c r="A31" s="194">
        <f t="shared" si="0"/>
        <v>45705</v>
      </c>
      <c r="B31" s="55">
        <f t="shared" si="1"/>
        <v>25</v>
      </c>
      <c r="C31" s="112" t="s">
        <v>2035</v>
      </c>
      <c r="D31" s="125"/>
      <c r="E31" s="162"/>
      <c r="F31" s="176"/>
      <c r="G31" s="112"/>
      <c r="I31" s="213">
        <f>I30+15</f>
        <v>45710</v>
      </c>
      <c r="J31" s="57" t="s">
        <v>457</v>
      </c>
    </row>
    <row r="32" spans="1:10" s="57" customFormat="1" ht="57" x14ac:dyDescent="0.2">
      <c r="A32" s="194">
        <f t="shared" si="0"/>
        <v>45705</v>
      </c>
      <c r="B32" s="55">
        <f t="shared" si="1"/>
        <v>26</v>
      </c>
      <c r="C32" s="112" t="s">
        <v>2036</v>
      </c>
      <c r="D32" s="125"/>
      <c r="E32" s="162"/>
      <c r="F32" s="176"/>
      <c r="G32" s="112"/>
      <c r="I32" s="90"/>
    </row>
    <row r="33" spans="1:9" s="57" customFormat="1" x14ac:dyDescent="0.2">
      <c r="A33" s="194">
        <f t="shared" si="0"/>
        <v>45705</v>
      </c>
      <c r="B33" s="55">
        <f t="shared" si="1"/>
        <v>27</v>
      </c>
      <c r="C33" s="112" t="s">
        <v>2048</v>
      </c>
      <c r="D33" s="125"/>
      <c r="E33" s="162"/>
      <c r="F33" s="176" t="s">
        <v>18</v>
      </c>
      <c r="G33" s="112" t="s">
        <v>1932</v>
      </c>
      <c r="I33" s="90"/>
    </row>
    <row r="34" spans="1:9" s="57" customFormat="1" ht="28.5" x14ac:dyDescent="0.2">
      <c r="A34" s="194">
        <f t="shared" si="0"/>
        <v>45705</v>
      </c>
      <c r="B34" s="55">
        <f t="shared" si="1"/>
        <v>28</v>
      </c>
      <c r="C34" s="112" t="s">
        <v>2049</v>
      </c>
      <c r="D34" s="125"/>
      <c r="E34" s="162"/>
      <c r="F34" s="176" t="s">
        <v>18</v>
      </c>
      <c r="G34" s="112" t="s">
        <v>1932</v>
      </c>
      <c r="I34" s="90"/>
    </row>
    <row r="35" spans="1:9" s="57" customFormat="1" ht="28.5" x14ac:dyDescent="0.2">
      <c r="A35" s="194">
        <f t="shared" si="0"/>
        <v>45705</v>
      </c>
      <c r="B35" s="55">
        <f t="shared" si="1"/>
        <v>29</v>
      </c>
      <c r="C35" s="57" t="s">
        <v>2053</v>
      </c>
      <c r="D35" s="125"/>
      <c r="E35" s="162"/>
      <c r="F35" s="176" t="s">
        <v>18</v>
      </c>
      <c r="G35" s="112" t="s">
        <v>1932</v>
      </c>
      <c r="I35" s="90"/>
    </row>
    <row r="36" spans="1:9" s="57" customFormat="1" ht="42.75" x14ac:dyDescent="0.2">
      <c r="A36" s="194">
        <f t="shared" si="0"/>
        <v>45705</v>
      </c>
      <c r="B36" s="55">
        <f t="shared" si="1"/>
        <v>30</v>
      </c>
      <c r="C36" s="112" t="s">
        <v>2054</v>
      </c>
      <c r="D36" s="161"/>
      <c r="E36" s="162"/>
      <c r="F36" s="176" t="s">
        <v>18</v>
      </c>
      <c r="G36" s="112" t="s">
        <v>1932</v>
      </c>
      <c r="I36" s="90"/>
    </row>
    <row r="37" spans="1:9" s="57" customFormat="1" ht="28.5" x14ac:dyDescent="0.2">
      <c r="A37" s="194">
        <f t="shared" si="0"/>
        <v>45705</v>
      </c>
      <c r="B37" s="55">
        <f t="shared" si="1"/>
        <v>31</v>
      </c>
      <c r="C37" s="112" t="s">
        <v>2055</v>
      </c>
      <c r="D37" s="161"/>
      <c r="E37" s="162"/>
      <c r="F37" s="176" t="s">
        <v>18</v>
      </c>
      <c r="G37" s="112" t="s">
        <v>1932</v>
      </c>
      <c r="I37" s="90"/>
    </row>
    <row r="38" spans="1:9" s="57" customFormat="1" ht="28.5" x14ac:dyDescent="0.2">
      <c r="A38" s="194">
        <f t="shared" si="0"/>
        <v>45705</v>
      </c>
      <c r="B38" s="55">
        <f t="shared" si="1"/>
        <v>32</v>
      </c>
      <c r="C38" s="112" t="s">
        <v>2056</v>
      </c>
      <c r="E38" s="137"/>
      <c r="F38" s="176" t="s">
        <v>17</v>
      </c>
      <c r="G38" s="112" t="s">
        <v>1932</v>
      </c>
      <c r="I38" s="90"/>
    </row>
    <row r="39" spans="1:9" s="57" customFormat="1" ht="28.5" x14ac:dyDescent="0.2">
      <c r="A39" s="194">
        <f t="shared" si="0"/>
        <v>45705</v>
      </c>
      <c r="B39" s="55">
        <f t="shared" si="1"/>
        <v>33</v>
      </c>
      <c r="C39" s="112" t="s">
        <v>2057</v>
      </c>
      <c r="D39" s="153"/>
      <c r="E39" s="137"/>
      <c r="F39" s="176" t="s">
        <v>17</v>
      </c>
      <c r="G39" s="112" t="s">
        <v>1932</v>
      </c>
      <c r="I39" s="90" t="s">
        <v>310</v>
      </c>
    </row>
    <row r="40" spans="1:9" s="57" customFormat="1" ht="42.75" x14ac:dyDescent="0.2">
      <c r="A40" s="194">
        <f t="shared" si="0"/>
        <v>45705</v>
      </c>
      <c r="B40" s="55">
        <f t="shared" si="1"/>
        <v>34</v>
      </c>
      <c r="C40" s="57" t="s">
        <v>2060</v>
      </c>
      <c r="D40" s="153"/>
      <c r="E40" s="137"/>
      <c r="F40" s="176" t="s">
        <v>17</v>
      </c>
      <c r="G40" s="112" t="s">
        <v>1932</v>
      </c>
      <c r="I40" s="90"/>
    </row>
    <row r="41" spans="1:9" ht="28.5" x14ac:dyDescent="0.2">
      <c r="A41" s="194">
        <f t="shared" si="0"/>
        <v>45705</v>
      </c>
      <c r="B41" s="55">
        <f t="shared" si="1"/>
        <v>35</v>
      </c>
      <c r="C41" s="112" t="s">
        <v>2061</v>
      </c>
      <c r="D41" s="153"/>
      <c r="E41" s="137"/>
      <c r="F41" s="176"/>
      <c r="G41" s="112"/>
    </row>
    <row r="42" spans="1:9" ht="57" x14ac:dyDescent="0.2">
      <c r="A42" s="194">
        <f t="shared" si="0"/>
        <v>45705</v>
      </c>
      <c r="B42" s="55">
        <f t="shared" si="1"/>
        <v>36</v>
      </c>
      <c r="C42" s="112" t="s">
        <v>2062</v>
      </c>
      <c r="D42" s="153"/>
      <c r="E42" s="137"/>
      <c r="F42" s="176"/>
      <c r="G42" s="112"/>
    </row>
    <row r="43" spans="1:9" ht="42.75" x14ac:dyDescent="0.2">
      <c r="A43" s="194">
        <f t="shared" si="0"/>
        <v>45705</v>
      </c>
      <c r="B43" s="55">
        <f t="shared" si="1"/>
        <v>37</v>
      </c>
      <c r="C43" s="57" t="s">
        <v>2063</v>
      </c>
      <c r="D43" s="153"/>
      <c r="E43" s="137"/>
      <c r="F43" s="176" t="s">
        <v>18</v>
      </c>
      <c r="G43" s="112" t="s">
        <v>1932</v>
      </c>
    </row>
    <row r="44" spans="1:9" ht="42.75" x14ac:dyDescent="0.2">
      <c r="A44" s="194">
        <f t="shared" si="0"/>
        <v>45705</v>
      </c>
      <c r="B44" s="55">
        <f t="shared" si="1"/>
        <v>38</v>
      </c>
      <c r="C44" s="112" t="s">
        <v>2064</v>
      </c>
      <c r="D44" s="153"/>
      <c r="E44" s="137"/>
      <c r="F44" s="176" t="s">
        <v>18</v>
      </c>
      <c r="G44" s="112" t="s">
        <v>1932</v>
      </c>
    </row>
    <row r="45" spans="1:9" x14ac:dyDescent="0.2">
      <c r="A45" s="194">
        <f t="shared" si="0"/>
        <v>45705</v>
      </c>
      <c r="B45" s="55">
        <f t="shared" si="1"/>
        <v>39</v>
      </c>
      <c r="C45" s="112" t="s">
        <v>2065</v>
      </c>
      <c r="D45" s="153"/>
      <c r="E45" s="137"/>
      <c r="F45" s="176" t="s">
        <v>18</v>
      </c>
      <c r="G45" s="112" t="s">
        <v>1932</v>
      </c>
    </row>
    <row r="46" spans="1:9" x14ac:dyDescent="0.2">
      <c r="A46" s="615" t="s">
        <v>7</v>
      </c>
      <c r="B46" s="615"/>
      <c r="C46" s="615"/>
      <c r="D46" s="615"/>
      <c r="E46" s="615"/>
      <c r="F46" s="615"/>
      <c r="G46" s="615"/>
    </row>
    <row r="49" spans="1:7" x14ac:dyDescent="0.2">
      <c r="A49" s="637" t="s">
        <v>365</v>
      </c>
      <c r="B49" s="637"/>
      <c r="C49" s="637"/>
      <c r="D49" s="637"/>
      <c r="E49" s="637"/>
      <c r="F49" s="637"/>
      <c r="G49" s="637"/>
    </row>
    <row r="50" spans="1:7" x14ac:dyDescent="0.2">
      <c r="D50" s="626"/>
      <c r="E50" s="626"/>
      <c r="F50" s="626"/>
    </row>
    <row r="51" spans="1:7" x14ac:dyDescent="0.2">
      <c r="A51" s="182" t="s">
        <v>10</v>
      </c>
      <c r="B51" s="6"/>
      <c r="D51" s="622"/>
      <c r="E51" s="622"/>
      <c r="F51" s="622"/>
      <c r="G51" s="6"/>
    </row>
    <row r="52" spans="1:7" x14ac:dyDescent="0.2">
      <c r="A52" s="183" t="s">
        <v>11</v>
      </c>
      <c r="D52" s="638"/>
      <c r="E52" s="638"/>
      <c r="F52" s="638"/>
    </row>
    <row r="58" spans="1:7" x14ac:dyDescent="0.2">
      <c r="F58" s="1"/>
    </row>
  </sheetData>
  <mergeCells count="13">
    <mergeCell ref="A46:G46"/>
    <mergeCell ref="A49:G49"/>
    <mergeCell ref="D50:F50"/>
    <mergeCell ref="D51:F51"/>
    <mergeCell ref="D52:F52"/>
    <mergeCell ref="A1:G1"/>
    <mergeCell ref="A2:G2"/>
    <mergeCell ref="A3:G3"/>
    <mergeCell ref="B4:G4"/>
    <mergeCell ref="A5:B6"/>
    <mergeCell ref="C5:E5"/>
    <mergeCell ref="F5:F6"/>
    <mergeCell ref="G5:G6"/>
  </mergeCells>
  <conditionalFormatting sqref="D25 D27:D32 D34:D35 D37 D7:D9">
    <cfRule type="cellIs" dxfId="20951" priority="392" operator="equal">
      <formula>"CATNES"</formula>
    </cfRule>
    <cfRule type="cellIs" dxfId="20950" priority="393" operator="equal">
      <formula>"FINANCE"</formula>
    </cfRule>
    <cfRule type="cellIs" dxfId="20949" priority="394" operator="equal">
      <formula>"ADMIN"</formula>
    </cfRule>
    <cfRule type="cellIs" dxfId="20948" priority="395" operator="equal">
      <formula>"ENG'G"</formula>
    </cfRule>
    <cfRule type="cellIs" dxfId="20947" priority="396" operator="equal">
      <formula>"BAC"</formula>
    </cfRule>
    <cfRule type="cellIs" dxfId="20946" priority="397" operator="equal">
      <formula>"BAC"</formula>
    </cfRule>
    <cfRule type="cellIs" dxfId="20945" priority="398" operator="equal">
      <formula>"OMS"</formula>
    </cfRule>
    <cfRule type="cellIs" dxfId="20944" priority="399" operator="equal">
      <formula>"BAC"</formula>
    </cfRule>
    <cfRule type="cellIs" dxfId="20943" priority="400" operator="equal">
      <formula>"OMS"</formula>
    </cfRule>
    <cfRule type="cellIs" dxfId="20942" priority="401" operator="equal">
      <formula>"BAC"</formula>
    </cfRule>
    <cfRule type="cellIs" dxfId="20941" priority="402" operator="equal">
      <formula>"OMS"</formula>
    </cfRule>
  </conditionalFormatting>
  <conditionalFormatting sqref="F7:F8">
    <cfRule type="cellIs" dxfId="20940" priority="387" operator="equal">
      <formula>"MME"</formula>
    </cfRule>
    <cfRule type="cellIs" dxfId="20939" priority="388" operator="equal">
      <formula>"VMM"</formula>
    </cfRule>
    <cfRule type="cellIs" dxfId="20938" priority="389" operator="equal">
      <formula>"VEP"</formula>
    </cfRule>
    <cfRule type="cellIs" dxfId="20937" priority="390" operator="equal">
      <formula>"LFCP"</formula>
    </cfRule>
    <cfRule type="cellIs" dxfId="20936" priority="391" operator="equal">
      <formula>"BPB"</formula>
    </cfRule>
  </conditionalFormatting>
  <conditionalFormatting sqref="D36">
    <cfRule type="cellIs" dxfId="20935" priority="376" operator="equal">
      <formula>"CATNES"</formula>
    </cfRule>
    <cfRule type="cellIs" dxfId="20934" priority="377" operator="equal">
      <formula>"FINANCE"</formula>
    </cfRule>
    <cfRule type="cellIs" dxfId="20933" priority="378" operator="equal">
      <formula>"ADMIN"</formula>
    </cfRule>
    <cfRule type="cellIs" dxfId="20932" priority="379" operator="equal">
      <formula>"ENG'G"</formula>
    </cfRule>
    <cfRule type="cellIs" dxfId="20931" priority="380" operator="equal">
      <formula>"BAC"</formula>
    </cfRule>
    <cfRule type="cellIs" dxfId="20930" priority="381" operator="equal">
      <formula>"BAC"</formula>
    </cfRule>
    <cfRule type="cellIs" dxfId="20929" priority="382" operator="equal">
      <formula>"OMS"</formula>
    </cfRule>
    <cfRule type="cellIs" dxfId="20928" priority="383" operator="equal">
      <formula>"BAC"</formula>
    </cfRule>
    <cfRule type="cellIs" dxfId="20927" priority="384" operator="equal">
      <formula>"OMS"</formula>
    </cfRule>
    <cfRule type="cellIs" dxfId="20926" priority="385" operator="equal">
      <formula>"BAC"</formula>
    </cfRule>
    <cfRule type="cellIs" dxfId="20925" priority="386" operator="equal">
      <formula>"OMS"</formula>
    </cfRule>
  </conditionalFormatting>
  <conditionalFormatting sqref="D39:D41">
    <cfRule type="cellIs" dxfId="20924" priority="365" operator="equal">
      <formula>"CATNES"</formula>
    </cfRule>
    <cfRule type="cellIs" dxfId="20923" priority="366" operator="equal">
      <formula>"FINANCE"</formula>
    </cfRule>
    <cfRule type="cellIs" dxfId="20922" priority="367" operator="equal">
      <formula>"ADMIN"</formula>
    </cfRule>
    <cfRule type="cellIs" dxfId="20921" priority="368" operator="equal">
      <formula>"ENG'G"</formula>
    </cfRule>
    <cfRule type="cellIs" dxfId="20920" priority="369" operator="equal">
      <formula>"BAC"</formula>
    </cfRule>
    <cfRule type="cellIs" dxfId="20919" priority="370" operator="equal">
      <formula>"BAC"</formula>
    </cfRule>
    <cfRule type="cellIs" dxfId="20918" priority="371" operator="equal">
      <formula>"OMS"</formula>
    </cfRule>
    <cfRule type="cellIs" dxfId="20917" priority="372" operator="equal">
      <formula>"BAC"</formula>
    </cfRule>
    <cfRule type="cellIs" dxfId="20916" priority="373" operator="equal">
      <formula>"OMS"</formula>
    </cfRule>
    <cfRule type="cellIs" dxfId="20915" priority="374" operator="equal">
      <formula>"BAC"</formula>
    </cfRule>
    <cfRule type="cellIs" dxfId="20914" priority="375" operator="equal">
      <formula>"OMS"</formula>
    </cfRule>
  </conditionalFormatting>
  <conditionalFormatting sqref="D26">
    <cfRule type="cellIs" dxfId="20913" priority="321" operator="equal">
      <formula>"CATNES"</formula>
    </cfRule>
    <cfRule type="cellIs" dxfId="20912" priority="322" operator="equal">
      <formula>"FINANCE"</formula>
    </cfRule>
    <cfRule type="cellIs" dxfId="20911" priority="323" operator="equal">
      <formula>"ADMIN"</formula>
    </cfRule>
    <cfRule type="cellIs" dxfId="20910" priority="324" operator="equal">
      <formula>"ENG'G"</formula>
    </cfRule>
    <cfRule type="cellIs" dxfId="20909" priority="325" operator="equal">
      <formula>"BAC"</formula>
    </cfRule>
    <cfRule type="cellIs" dxfId="20908" priority="326" operator="equal">
      <formula>"BAC"</formula>
    </cfRule>
    <cfRule type="cellIs" dxfId="20907" priority="327" operator="equal">
      <formula>"OMS"</formula>
    </cfRule>
    <cfRule type="cellIs" dxfId="20906" priority="328" operator="equal">
      <formula>"BAC"</formula>
    </cfRule>
    <cfRule type="cellIs" dxfId="20905" priority="329" operator="equal">
      <formula>"OMS"</formula>
    </cfRule>
    <cfRule type="cellIs" dxfId="20904" priority="330" operator="equal">
      <formula>"BAC"</formula>
    </cfRule>
    <cfRule type="cellIs" dxfId="20903" priority="331" operator="equal">
      <formula>"OMS"</formula>
    </cfRule>
  </conditionalFormatting>
  <conditionalFormatting sqref="D33">
    <cfRule type="cellIs" dxfId="20902" priority="310" operator="equal">
      <formula>"CATNES"</formula>
    </cfRule>
    <cfRule type="cellIs" dxfId="20901" priority="311" operator="equal">
      <formula>"FINANCE"</formula>
    </cfRule>
    <cfRule type="cellIs" dxfId="20900" priority="312" operator="equal">
      <formula>"ADMIN"</formula>
    </cfRule>
    <cfRule type="cellIs" dxfId="20899" priority="313" operator="equal">
      <formula>"ENG'G"</formula>
    </cfRule>
    <cfRule type="cellIs" dxfId="20898" priority="314" operator="equal">
      <formula>"BAC"</formula>
    </cfRule>
    <cfRule type="cellIs" dxfId="20897" priority="315" operator="equal">
      <formula>"BAC"</formula>
    </cfRule>
    <cfRule type="cellIs" dxfId="20896" priority="316" operator="equal">
      <formula>"OMS"</formula>
    </cfRule>
    <cfRule type="cellIs" dxfId="20895" priority="317" operator="equal">
      <formula>"BAC"</formula>
    </cfRule>
    <cfRule type="cellIs" dxfId="20894" priority="318" operator="equal">
      <formula>"OMS"</formula>
    </cfRule>
    <cfRule type="cellIs" dxfId="20893" priority="319" operator="equal">
      <formula>"BAC"</formula>
    </cfRule>
    <cfRule type="cellIs" dxfId="20892" priority="320" operator="equal">
      <formula>"OMS"</formula>
    </cfRule>
  </conditionalFormatting>
  <conditionalFormatting sqref="D42:D45">
    <cfRule type="cellIs" dxfId="20891" priority="299" operator="equal">
      <formula>"CATNES"</formula>
    </cfRule>
    <cfRule type="cellIs" dxfId="20890" priority="300" operator="equal">
      <formula>"FINANCE"</formula>
    </cfRule>
    <cfRule type="cellIs" dxfId="20889" priority="301" operator="equal">
      <formula>"ADMIN"</formula>
    </cfRule>
    <cfRule type="cellIs" dxfId="20888" priority="302" operator="equal">
      <formula>"ENG'G"</formula>
    </cfRule>
    <cfRule type="cellIs" dxfId="20887" priority="303" operator="equal">
      <formula>"BAC"</formula>
    </cfRule>
    <cfRule type="cellIs" dxfId="20886" priority="304" operator="equal">
      <formula>"BAC"</formula>
    </cfRule>
    <cfRule type="cellIs" dxfId="20885" priority="305" operator="equal">
      <formula>"OMS"</formula>
    </cfRule>
    <cfRule type="cellIs" dxfId="20884" priority="306" operator="equal">
      <formula>"BAC"</formula>
    </cfRule>
    <cfRule type="cellIs" dxfId="20883" priority="307" operator="equal">
      <formula>"OMS"</formula>
    </cfRule>
    <cfRule type="cellIs" dxfId="20882" priority="308" operator="equal">
      <formula>"BAC"</formula>
    </cfRule>
    <cfRule type="cellIs" dxfId="20881" priority="309" operator="equal">
      <formula>"OMS"</formula>
    </cfRule>
  </conditionalFormatting>
  <conditionalFormatting sqref="D10:D18">
    <cfRule type="cellIs" dxfId="20880" priority="267" operator="equal">
      <formula>"CATNES"</formula>
    </cfRule>
    <cfRule type="cellIs" dxfId="20879" priority="268" operator="equal">
      <formula>"FINANCE"</formula>
    </cfRule>
    <cfRule type="cellIs" dxfId="20878" priority="269" operator="equal">
      <formula>"ADMIN"</formula>
    </cfRule>
    <cfRule type="cellIs" dxfId="20877" priority="270" operator="equal">
      <formula>"ENG'G"</formula>
    </cfRule>
    <cfRule type="cellIs" dxfId="20876" priority="271" operator="equal">
      <formula>"BAC"</formula>
    </cfRule>
    <cfRule type="cellIs" dxfId="20875" priority="272" operator="equal">
      <formula>"BAC"</formula>
    </cfRule>
    <cfRule type="cellIs" dxfId="20874" priority="273" operator="equal">
      <formula>"OMS"</formula>
    </cfRule>
    <cfRule type="cellIs" dxfId="20873" priority="274" operator="equal">
      <formula>"BAC"</formula>
    </cfRule>
    <cfRule type="cellIs" dxfId="20872" priority="275" operator="equal">
      <formula>"OMS"</formula>
    </cfRule>
    <cfRule type="cellIs" dxfId="20871" priority="276" operator="equal">
      <formula>"BAC"</formula>
    </cfRule>
    <cfRule type="cellIs" dxfId="20870" priority="277" operator="equal">
      <formula>"OMS"</formula>
    </cfRule>
  </conditionalFormatting>
  <conditionalFormatting sqref="F9">
    <cfRule type="cellIs" dxfId="20869" priority="278" operator="equal">
      <formula>"MME"</formula>
    </cfRule>
    <cfRule type="cellIs" dxfId="20868" priority="279" operator="equal">
      <formula>"VMM"</formula>
    </cfRule>
    <cfRule type="cellIs" dxfId="20867" priority="280" operator="equal">
      <formula>"VEP"</formula>
    </cfRule>
    <cfRule type="cellIs" dxfId="20866" priority="281" operator="equal">
      <formula>"LFCP"</formula>
    </cfRule>
    <cfRule type="cellIs" dxfId="20865" priority="282" operator="equal">
      <formula>"BPB"</formula>
    </cfRule>
  </conditionalFormatting>
  <conditionalFormatting sqref="F11:F18">
    <cfRule type="cellIs" dxfId="20864" priority="257" operator="equal">
      <formula>"MME"</formula>
    </cfRule>
    <cfRule type="cellIs" dxfId="20863" priority="258" operator="equal">
      <formula>"VMM"</formula>
    </cfRule>
    <cfRule type="cellIs" dxfId="20862" priority="259" operator="equal">
      <formula>"VEP"</formula>
    </cfRule>
    <cfRule type="cellIs" dxfId="20861" priority="260" operator="equal">
      <formula>"LFCP"</formula>
    </cfRule>
    <cfRule type="cellIs" dxfId="20860" priority="261" operator="equal">
      <formula>"BPB"</formula>
    </cfRule>
  </conditionalFormatting>
  <conditionalFormatting sqref="D20">
    <cfRule type="cellIs" dxfId="20859" priority="226" operator="equal">
      <formula>"CATNES"</formula>
    </cfRule>
    <cfRule type="cellIs" dxfId="20858" priority="227" operator="equal">
      <formula>"FINANCE"</formula>
    </cfRule>
    <cfRule type="cellIs" dxfId="20857" priority="228" operator="equal">
      <formula>"ADMIN"</formula>
    </cfRule>
    <cfRule type="cellIs" dxfId="20856" priority="229" operator="equal">
      <formula>"ENG'G"</formula>
    </cfRule>
    <cfRule type="cellIs" dxfId="20855" priority="230" operator="equal">
      <formula>"BAC"</formula>
    </cfRule>
    <cfRule type="cellIs" dxfId="20854" priority="231" operator="equal">
      <formula>"BAC"</formula>
    </cfRule>
    <cfRule type="cellIs" dxfId="20853" priority="232" operator="equal">
      <formula>"OMS"</formula>
    </cfRule>
    <cfRule type="cellIs" dxfId="20852" priority="233" operator="equal">
      <formula>"BAC"</formula>
    </cfRule>
    <cfRule type="cellIs" dxfId="20851" priority="234" operator="equal">
      <formula>"OMS"</formula>
    </cfRule>
    <cfRule type="cellIs" dxfId="20850" priority="235" operator="equal">
      <formula>"BAC"</formula>
    </cfRule>
    <cfRule type="cellIs" dxfId="20849" priority="236" operator="equal">
      <formula>"OMS"</formula>
    </cfRule>
  </conditionalFormatting>
  <conditionalFormatting sqref="D21">
    <cfRule type="cellIs" dxfId="20848" priority="210" operator="equal">
      <formula>"CATNES"</formula>
    </cfRule>
    <cfRule type="cellIs" dxfId="20847" priority="211" operator="equal">
      <formula>"FINANCE"</formula>
    </cfRule>
    <cfRule type="cellIs" dxfId="20846" priority="212" operator="equal">
      <formula>"ADMIN"</formula>
    </cfRule>
    <cfRule type="cellIs" dxfId="20845" priority="213" operator="equal">
      <formula>"ENG'G"</formula>
    </cfRule>
    <cfRule type="cellIs" dxfId="20844" priority="214" operator="equal">
      <formula>"BAC"</formula>
    </cfRule>
    <cfRule type="cellIs" dxfId="20843" priority="215" operator="equal">
      <formula>"BAC"</formula>
    </cfRule>
    <cfRule type="cellIs" dxfId="20842" priority="216" operator="equal">
      <formula>"OMS"</formula>
    </cfRule>
    <cfRule type="cellIs" dxfId="20841" priority="217" operator="equal">
      <formula>"BAC"</formula>
    </cfRule>
    <cfRule type="cellIs" dxfId="20840" priority="218" operator="equal">
      <formula>"OMS"</formula>
    </cfRule>
    <cfRule type="cellIs" dxfId="20839" priority="219" operator="equal">
      <formula>"BAC"</formula>
    </cfRule>
    <cfRule type="cellIs" dxfId="20838" priority="220" operator="equal">
      <formula>"OMS"</formula>
    </cfRule>
  </conditionalFormatting>
  <conditionalFormatting sqref="D22">
    <cfRule type="cellIs" dxfId="20837" priority="194" operator="equal">
      <formula>"CATNES"</formula>
    </cfRule>
    <cfRule type="cellIs" dxfId="20836" priority="195" operator="equal">
      <formula>"FINANCE"</formula>
    </cfRule>
    <cfRule type="cellIs" dxfId="20835" priority="196" operator="equal">
      <formula>"ADMIN"</formula>
    </cfRule>
    <cfRule type="cellIs" dxfId="20834" priority="197" operator="equal">
      <formula>"ENG'G"</formula>
    </cfRule>
    <cfRule type="cellIs" dxfId="20833" priority="198" operator="equal">
      <formula>"BAC"</formula>
    </cfRule>
    <cfRule type="cellIs" dxfId="20832" priority="199" operator="equal">
      <formula>"BAC"</formula>
    </cfRule>
    <cfRule type="cellIs" dxfId="20831" priority="200" operator="equal">
      <formula>"OMS"</formula>
    </cfRule>
    <cfRule type="cellIs" dxfId="20830" priority="201" operator="equal">
      <formula>"BAC"</formula>
    </cfRule>
    <cfRule type="cellIs" dxfId="20829" priority="202" operator="equal">
      <formula>"OMS"</formula>
    </cfRule>
    <cfRule type="cellIs" dxfId="20828" priority="203" operator="equal">
      <formula>"BAC"</formula>
    </cfRule>
    <cfRule type="cellIs" dxfId="20827" priority="204" operator="equal">
      <formula>"OMS"</formula>
    </cfRule>
  </conditionalFormatting>
  <conditionalFormatting sqref="D23">
    <cfRule type="cellIs" dxfId="20826" priority="178" operator="equal">
      <formula>"CATNES"</formula>
    </cfRule>
    <cfRule type="cellIs" dxfId="20825" priority="179" operator="equal">
      <formula>"FINANCE"</formula>
    </cfRule>
    <cfRule type="cellIs" dxfId="20824" priority="180" operator="equal">
      <formula>"ADMIN"</formula>
    </cfRule>
    <cfRule type="cellIs" dxfId="20823" priority="181" operator="equal">
      <formula>"ENG'G"</formula>
    </cfRule>
    <cfRule type="cellIs" dxfId="20822" priority="182" operator="equal">
      <formula>"BAC"</formula>
    </cfRule>
    <cfRule type="cellIs" dxfId="20821" priority="183" operator="equal">
      <formula>"BAC"</formula>
    </cfRule>
    <cfRule type="cellIs" dxfId="20820" priority="184" operator="equal">
      <formula>"OMS"</formula>
    </cfRule>
    <cfRule type="cellIs" dxfId="20819" priority="185" operator="equal">
      <formula>"BAC"</formula>
    </cfRule>
    <cfRule type="cellIs" dxfId="20818" priority="186" operator="equal">
      <formula>"OMS"</formula>
    </cfRule>
    <cfRule type="cellIs" dxfId="20817" priority="187" operator="equal">
      <formula>"BAC"</formula>
    </cfRule>
    <cfRule type="cellIs" dxfId="20816" priority="188" operator="equal">
      <formula>"OMS"</formula>
    </cfRule>
  </conditionalFormatting>
  <conditionalFormatting sqref="D24">
    <cfRule type="cellIs" dxfId="20815" priority="162" operator="equal">
      <formula>"CATNES"</formula>
    </cfRule>
    <cfRule type="cellIs" dxfId="20814" priority="163" operator="equal">
      <formula>"FINANCE"</formula>
    </cfRule>
    <cfRule type="cellIs" dxfId="20813" priority="164" operator="equal">
      <formula>"ADMIN"</formula>
    </cfRule>
    <cfRule type="cellIs" dxfId="20812" priority="165" operator="equal">
      <formula>"ENG'G"</formula>
    </cfRule>
    <cfRule type="cellIs" dxfId="20811" priority="166" operator="equal">
      <formula>"BAC"</formula>
    </cfRule>
    <cfRule type="cellIs" dxfId="20810" priority="167" operator="equal">
      <formula>"BAC"</formula>
    </cfRule>
    <cfRule type="cellIs" dxfId="20809" priority="168" operator="equal">
      <formula>"OMS"</formula>
    </cfRule>
    <cfRule type="cellIs" dxfId="20808" priority="169" operator="equal">
      <formula>"BAC"</formula>
    </cfRule>
    <cfRule type="cellIs" dxfId="20807" priority="170" operator="equal">
      <formula>"OMS"</formula>
    </cfRule>
    <cfRule type="cellIs" dxfId="20806" priority="171" operator="equal">
      <formula>"BAC"</formula>
    </cfRule>
    <cfRule type="cellIs" dxfId="20805" priority="172" operator="equal">
      <formula>"OMS"</formula>
    </cfRule>
  </conditionalFormatting>
  <conditionalFormatting sqref="F30">
    <cfRule type="cellIs" dxfId="20804" priority="127" operator="equal">
      <formula>"MME"</formula>
    </cfRule>
    <cfRule type="cellIs" dxfId="20803" priority="128" operator="equal">
      <formula>"VMM"</formula>
    </cfRule>
    <cfRule type="cellIs" dxfId="20802" priority="129" operator="equal">
      <formula>"VEP"</formula>
    </cfRule>
    <cfRule type="cellIs" dxfId="20801" priority="130" operator="equal">
      <formula>"LFCP"</formula>
    </cfRule>
    <cfRule type="cellIs" dxfId="20800" priority="131" operator="equal">
      <formula>"BPB"</formula>
    </cfRule>
  </conditionalFormatting>
  <conditionalFormatting sqref="F31">
    <cfRule type="cellIs" dxfId="20799" priority="122" operator="equal">
      <formula>"MME"</formula>
    </cfRule>
    <cfRule type="cellIs" dxfId="20798" priority="123" operator="equal">
      <formula>"VMM"</formula>
    </cfRule>
    <cfRule type="cellIs" dxfId="20797" priority="124" operator="equal">
      <formula>"VEP"</formula>
    </cfRule>
    <cfRule type="cellIs" dxfId="20796" priority="125" operator="equal">
      <formula>"LFCP"</formula>
    </cfRule>
    <cfRule type="cellIs" dxfId="20795" priority="126" operator="equal">
      <formula>"BPB"</formula>
    </cfRule>
  </conditionalFormatting>
  <conditionalFormatting sqref="F32">
    <cfRule type="cellIs" dxfId="20794" priority="117" operator="equal">
      <formula>"MME"</formula>
    </cfRule>
    <cfRule type="cellIs" dxfId="20793" priority="118" operator="equal">
      <formula>"VMM"</formula>
    </cfRule>
    <cfRule type="cellIs" dxfId="20792" priority="119" operator="equal">
      <formula>"VEP"</formula>
    </cfRule>
    <cfRule type="cellIs" dxfId="20791" priority="120" operator="equal">
      <formula>"LFCP"</formula>
    </cfRule>
    <cfRule type="cellIs" dxfId="20790" priority="121" operator="equal">
      <formula>"BPB"</formula>
    </cfRule>
  </conditionalFormatting>
  <conditionalFormatting sqref="F33">
    <cfRule type="cellIs" dxfId="20789" priority="112" operator="equal">
      <formula>"MME"</formula>
    </cfRule>
    <cfRule type="cellIs" dxfId="20788" priority="113" operator="equal">
      <formula>"VMM"</formula>
    </cfRule>
    <cfRule type="cellIs" dxfId="20787" priority="114" operator="equal">
      <formula>"VEP"</formula>
    </cfRule>
    <cfRule type="cellIs" dxfId="20786" priority="115" operator="equal">
      <formula>"LFCP"</formula>
    </cfRule>
    <cfRule type="cellIs" dxfId="20785" priority="116" operator="equal">
      <formula>"BPB"</formula>
    </cfRule>
  </conditionalFormatting>
  <conditionalFormatting sqref="F41">
    <cfRule type="cellIs" dxfId="20784" priority="97" operator="equal">
      <formula>"MME"</formula>
    </cfRule>
    <cfRule type="cellIs" dxfId="20783" priority="98" operator="equal">
      <formula>"VMM"</formula>
    </cfRule>
    <cfRule type="cellIs" dxfId="20782" priority="99" operator="equal">
      <formula>"VEP"</formula>
    </cfRule>
    <cfRule type="cellIs" dxfId="20781" priority="100" operator="equal">
      <formula>"LFCP"</formula>
    </cfRule>
    <cfRule type="cellIs" dxfId="20780" priority="101" operator="equal">
      <formula>"BPB"</formula>
    </cfRule>
  </conditionalFormatting>
  <conditionalFormatting sqref="F36:F38">
    <cfRule type="cellIs" dxfId="20779" priority="102" operator="equal">
      <formula>"MME"</formula>
    </cfRule>
    <cfRule type="cellIs" dxfId="20778" priority="103" operator="equal">
      <formula>"VMM"</formula>
    </cfRule>
    <cfRule type="cellIs" dxfId="20777" priority="104" operator="equal">
      <formula>"VEP"</formula>
    </cfRule>
    <cfRule type="cellIs" dxfId="20776" priority="105" operator="equal">
      <formula>"LFCP"</formula>
    </cfRule>
    <cfRule type="cellIs" dxfId="20775" priority="106" operator="equal">
      <formula>"BPB"</formula>
    </cfRule>
  </conditionalFormatting>
  <conditionalFormatting sqref="F42">
    <cfRule type="cellIs" dxfId="20774" priority="92" operator="equal">
      <formula>"MME"</formula>
    </cfRule>
    <cfRule type="cellIs" dxfId="20773" priority="93" operator="equal">
      <formula>"VMM"</formula>
    </cfRule>
    <cfRule type="cellIs" dxfId="20772" priority="94" operator="equal">
      <formula>"VEP"</formula>
    </cfRule>
    <cfRule type="cellIs" dxfId="20771" priority="95" operator="equal">
      <formula>"LFCP"</formula>
    </cfRule>
    <cfRule type="cellIs" dxfId="20770" priority="96" operator="equal">
      <formula>"BPB"</formula>
    </cfRule>
  </conditionalFormatting>
  <conditionalFormatting sqref="F43">
    <cfRule type="cellIs" dxfId="20769" priority="87" operator="equal">
      <formula>"MME"</formula>
    </cfRule>
    <cfRule type="cellIs" dxfId="20768" priority="88" operator="equal">
      <formula>"VMM"</formula>
    </cfRule>
    <cfRule type="cellIs" dxfId="20767" priority="89" operator="equal">
      <formula>"VEP"</formula>
    </cfRule>
    <cfRule type="cellIs" dxfId="20766" priority="90" operator="equal">
      <formula>"LFCP"</formula>
    </cfRule>
    <cfRule type="cellIs" dxfId="20765" priority="91" operator="equal">
      <formula>"BPB"</formula>
    </cfRule>
  </conditionalFormatting>
  <conditionalFormatting sqref="F10">
    <cfRule type="cellIs" dxfId="20764" priority="47" operator="equal">
      <formula>"MME"</formula>
    </cfRule>
    <cfRule type="cellIs" dxfId="20763" priority="48" operator="equal">
      <formula>"VMM"</formula>
    </cfRule>
    <cfRule type="cellIs" dxfId="20762" priority="49" operator="equal">
      <formula>"VEP"</formula>
    </cfRule>
    <cfRule type="cellIs" dxfId="20761" priority="50" operator="equal">
      <formula>"LFCP"</formula>
    </cfRule>
    <cfRule type="cellIs" dxfId="20760" priority="51" operator="equal">
      <formula>"BPB"</formula>
    </cfRule>
  </conditionalFormatting>
  <conditionalFormatting sqref="D19">
    <cfRule type="cellIs" dxfId="20759" priority="36" operator="equal">
      <formula>"CATNES"</formula>
    </cfRule>
    <cfRule type="cellIs" dxfId="20758" priority="37" operator="equal">
      <formula>"FINANCE"</formula>
    </cfRule>
    <cfRule type="cellIs" dxfId="20757" priority="38" operator="equal">
      <formula>"ADMIN"</formula>
    </cfRule>
    <cfRule type="cellIs" dxfId="20756" priority="39" operator="equal">
      <formula>"ENG'G"</formula>
    </cfRule>
    <cfRule type="cellIs" dxfId="20755" priority="40" operator="equal">
      <formula>"BAC"</formula>
    </cfRule>
    <cfRule type="cellIs" dxfId="20754" priority="41" operator="equal">
      <formula>"BAC"</formula>
    </cfRule>
    <cfRule type="cellIs" dxfId="20753" priority="42" operator="equal">
      <formula>"OMS"</formula>
    </cfRule>
    <cfRule type="cellIs" dxfId="20752" priority="43" operator="equal">
      <formula>"BAC"</formula>
    </cfRule>
    <cfRule type="cellIs" dxfId="20751" priority="44" operator="equal">
      <formula>"OMS"</formula>
    </cfRule>
    <cfRule type="cellIs" dxfId="20750" priority="45" operator="equal">
      <formula>"BAC"</formula>
    </cfRule>
    <cfRule type="cellIs" dxfId="20749" priority="46" operator="equal">
      <formula>"OMS"</formula>
    </cfRule>
  </conditionalFormatting>
  <conditionalFormatting sqref="F19:F29">
    <cfRule type="cellIs" dxfId="20748" priority="31" operator="equal">
      <formula>"MME"</formula>
    </cfRule>
    <cfRule type="cellIs" dxfId="20747" priority="32" operator="equal">
      <formula>"VMM"</formula>
    </cfRule>
    <cfRule type="cellIs" dxfId="20746" priority="33" operator="equal">
      <formula>"VEP"</formula>
    </cfRule>
    <cfRule type="cellIs" dxfId="20745" priority="34" operator="equal">
      <formula>"LFCP"</formula>
    </cfRule>
    <cfRule type="cellIs" dxfId="20744" priority="35" operator="equal">
      <formula>"BPB"</formula>
    </cfRule>
  </conditionalFormatting>
  <conditionalFormatting sqref="F34">
    <cfRule type="cellIs" dxfId="20743" priority="26" operator="equal">
      <formula>"MME"</formula>
    </cfRule>
    <cfRule type="cellIs" dxfId="20742" priority="27" operator="equal">
      <formula>"VMM"</formula>
    </cfRule>
    <cfRule type="cellIs" dxfId="20741" priority="28" operator="equal">
      <formula>"VEP"</formula>
    </cfRule>
    <cfRule type="cellIs" dxfId="20740" priority="29" operator="equal">
      <formula>"LFCP"</formula>
    </cfRule>
    <cfRule type="cellIs" dxfId="20739" priority="30" operator="equal">
      <formula>"BPB"</formula>
    </cfRule>
  </conditionalFormatting>
  <conditionalFormatting sqref="F35">
    <cfRule type="cellIs" dxfId="20738" priority="21" operator="equal">
      <formula>"MME"</formula>
    </cfRule>
    <cfRule type="cellIs" dxfId="20737" priority="22" operator="equal">
      <formula>"VMM"</formula>
    </cfRule>
    <cfRule type="cellIs" dxfId="20736" priority="23" operator="equal">
      <formula>"VEP"</formula>
    </cfRule>
    <cfRule type="cellIs" dxfId="20735" priority="24" operator="equal">
      <formula>"LFCP"</formula>
    </cfRule>
    <cfRule type="cellIs" dxfId="20734" priority="25" operator="equal">
      <formula>"BPB"</formula>
    </cfRule>
  </conditionalFormatting>
  <conditionalFormatting sqref="F45">
    <cfRule type="cellIs" dxfId="20733" priority="1" operator="equal">
      <formula>"MME"</formula>
    </cfRule>
    <cfRule type="cellIs" dxfId="20732" priority="2" operator="equal">
      <formula>"VMM"</formula>
    </cfRule>
    <cfRule type="cellIs" dxfId="20731" priority="3" operator="equal">
      <formula>"VEP"</formula>
    </cfRule>
    <cfRule type="cellIs" dxfId="20730" priority="4" operator="equal">
      <formula>"LFCP"</formula>
    </cfRule>
    <cfRule type="cellIs" dxfId="20729" priority="5" operator="equal">
      <formula>"BPB"</formula>
    </cfRule>
  </conditionalFormatting>
  <conditionalFormatting sqref="F39:F40">
    <cfRule type="cellIs" dxfId="20728" priority="11" operator="equal">
      <formula>"MME"</formula>
    </cfRule>
    <cfRule type="cellIs" dxfId="20727" priority="12" operator="equal">
      <formula>"VMM"</formula>
    </cfRule>
    <cfRule type="cellIs" dxfId="20726" priority="13" operator="equal">
      <formula>"VEP"</formula>
    </cfRule>
    <cfRule type="cellIs" dxfId="20725" priority="14" operator="equal">
      <formula>"LFCP"</formula>
    </cfRule>
    <cfRule type="cellIs" dxfId="20724" priority="15" operator="equal">
      <formula>"BPB"</formula>
    </cfRule>
  </conditionalFormatting>
  <conditionalFormatting sqref="F44">
    <cfRule type="cellIs" dxfId="20723" priority="6" operator="equal">
      <formula>"MME"</formula>
    </cfRule>
    <cfRule type="cellIs" dxfId="20722" priority="7" operator="equal">
      <formula>"VMM"</formula>
    </cfRule>
    <cfRule type="cellIs" dxfId="20721" priority="8" operator="equal">
      <formula>"VEP"</formula>
    </cfRule>
    <cfRule type="cellIs" dxfId="20720" priority="9" operator="equal">
      <formula>"LFCP"</formula>
    </cfRule>
    <cfRule type="cellIs" dxfId="20719" priority="10"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A673CA3-CC95-46E4-8849-0CC376CE8131}">
          <x14:formula1>
            <xm:f>DropdownLIST!$A$11:$A$17</xm:f>
          </x14:formula1>
          <xm:sqref>D39:D45 D7:D37</xm:sqref>
        </x14:dataValidation>
        <x14:dataValidation type="list" allowBlank="1" showInputMessage="1" showErrorMessage="1" xr:uid="{904B8429-5F5F-41AC-8284-DD0D3556C706}">
          <x14:formula1>
            <xm:f>DropdownLIST!$A$2:$A$7</xm:f>
          </x14:formula1>
          <xm:sqref>F7:F45</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A5A6-86FA-4C2F-A20D-E8ABDE4572C8}">
  <sheetPr codeName="Sheet44">
    <pageSetUpPr fitToPage="1"/>
  </sheetPr>
  <dimension ref="A1:J31"/>
  <sheetViews>
    <sheetView view="pageBreakPreview" topLeftCell="A10" zoomScale="130" zoomScaleNormal="13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98"/>
    <col min="7" max="7" width="23.25" style="1" customWidth="1"/>
    <col min="8" max="16384" width="9" style="1"/>
  </cols>
  <sheetData>
    <row r="1" spans="1:10" ht="15.75" x14ac:dyDescent="0.2">
      <c r="A1" s="620" t="s">
        <v>0</v>
      </c>
      <c r="B1" s="620"/>
      <c r="C1" s="620"/>
      <c r="D1" s="620"/>
      <c r="E1" s="620"/>
      <c r="F1" s="620"/>
      <c r="G1" s="620"/>
    </row>
    <row r="2" spans="1:10" x14ac:dyDescent="0.2">
      <c r="A2" s="621">
        <v>45706</v>
      </c>
      <c r="B2" s="621"/>
      <c r="C2" s="621"/>
      <c r="D2" s="621"/>
      <c r="E2" s="621"/>
      <c r="F2" s="621"/>
      <c r="G2" s="621"/>
    </row>
    <row r="3" spans="1:10" x14ac:dyDescent="0.2">
      <c r="A3" s="622" t="str">
        <f>TEXT(A2,"DDDD")</f>
        <v>Tuesday</v>
      </c>
      <c r="B3" s="622"/>
      <c r="C3" s="622"/>
      <c r="D3" s="622"/>
      <c r="E3" s="622"/>
      <c r="F3" s="622"/>
      <c r="G3" s="622"/>
    </row>
    <row r="4" spans="1:10" x14ac:dyDescent="0.2">
      <c r="A4" s="182" t="s">
        <v>6</v>
      </c>
      <c r="B4" s="640" t="s">
        <v>2066</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x14ac:dyDescent="0.2">
      <c r="A7" s="200">
        <f>A2</f>
        <v>45706</v>
      </c>
      <c r="B7" s="55">
        <v>1</v>
      </c>
      <c r="C7" s="112" t="s">
        <v>2067</v>
      </c>
      <c r="D7" s="125"/>
      <c r="E7" s="134"/>
      <c r="F7" s="176" t="s">
        <v>21</v>
      </c>
      <c r="G7" s="112" t="s">
        <v>169</v>
      </c>
    </row>
    <row r="8" spans="1:10" s="57" customFormat="1" ht="42.75" x14ac:dyDescent="0.2">
      <c r="A8" s="200">
        <f>A7</f>
        <v>45706</v>
      </c>
      <c r="B8" s="55">
        <f>B7+1</f>
        <v>2</v>
      </c>
      <c r="C8" s="112" t="s">
        <v>2068</v>
      </c>
      <c r="D8" s="125"/>
      <c r="E8" s="134"/>
      <c r="F8" s="176" t="s">
        <v>21</v>
      </c>
      <c r="G8" s="112" t="s">
        <v>169</v>
      </c>
    </row>
    <row r="9" spans="1:10" s="57" customFormat="1" ht="71.25" x14ac:dyDescent="0.2">
      <c r="A9" s="200">
        <f t="shared" ref="A9:A19" si="0">A8</f>
        <v>45706</v>
      </c>
      <c r="B9" s="55">
        <f t="shared" ref="B9:B19" si="1">B8+1</f>
        <v>3</v>
      </c>
      <c r="C9" s="112" t="s">
        <v>2071</v>
      </c>
      <c r="D9" s="125"/>
      <c r="E9" s="134"/>
      <c r="F9" s="176" t="s">
        <v>17</v>
      </c>
      <c r="G9" s="112" t="s">
        <v>169</v>
      </c>
    </row>
    <row r="10" spans="1:10" s="57" customFormat="1" ht="42.75" x14ac:dyDescent="0.2">
      <c r="A10" s="200">
        <f t="shared" si="0"/>
        <v>45706</v>
      </c>
      <c r="B10" s="55">
        <f t="shared" si="1"/>
        <v>4</v>
      </c>
      <c r="C10" s="112" t="s">
        <v>2072</v>
      </c>
      <c r="D10" s="125"/>
      <c r="E10" s="134"/>
      <c r="F10" s="176" t="s">
        <v>17</v>
      </c>
      <c r="G10" s="112" t="s">
        <v>169</v>
      </c>
      <c r="J10" s="57" t="s">
        <v>457</v>
      </c>
    </row>
    <row r="11" spans="1:10" s="57" customFormat="1" ht="42.75" x14ac:dyDescent="0.2">
      <c r="A11" s="200">
        <f t="shared" si="0"/>
        <v>45706</v>
      </c>
      <c r="B11" s="55">
        <f t="shared" si="1"/>
        <v>5</v>
      </c>
      <c r="C11" s="112" t="s">
        <v>2073</v>
      </c>
      <c r="D11" s="125"/>
      <c r="E11" s="134"/>
      <c r="F11" s="176" t="s">
        <v>17</v>
      </c>
      <c r="G11" s="112" t="s">
        <v>169</v>
      </c>
    </row>
    <row r="12" spans="1:10" s="57" customFormat="1" x14ac:dyDescent="0.2">
      <c r="A12" s="200">
        <f t="shared" si="0"/>
        <v>45706</v>
      </c>
      <c r="B12" s="55">
        <f t="shared" si="1"/>
        <v>6</v>
      </c>
      <c r="C12" s="112" t="s">
        <v>2076</v>
      </c>
      <c r="D12" s="125"/>
      <c r="E12" s="134"/>
      <c r="F12" s="176" t="s">
        <v>21</v>
      </c>
      <c r="G12" s="112" t="s">
        <v>169</v>
      </c>
    </row>
    <row r="13" spans="1:10" s="57" customFormat="1" ht="42.75" x14ac:dyDescent="0.2">
      <c r="A13" s="200">
        <f t="shared" si="0"/>
        <v>45706</v>
      </c>
      <c r="B13" s="55">
        <f t="shared" si="1"/>
        <v>7</v>
      </c>
      <c r="C13" s="112" t="s">
        <v>2077</v>
      </c>
      <c r="D13" s="125"/>
      <c r="E13" s="134"/>
      <c r="F13" s="176" t="s">
        <v>17</v>
      </c>
      <c r="G13" s="112"/>
    </row>
    <row r="14" spans="1:10" s="57" customFormat="1" ht="42.75" x14ac:dyDescent="0.2">
      <c r="A14" s="200">
        <f t="shared" si="0"/>
        <v>45706</v>
      </c>
      <c r="B14" s="55">
        <f t="shared" si="1"/>
        <v>8</v>
      </c>
      <c r="C14" s="112" t="s">
        <v>2078</v>
      </c>
      <c r="D14" s="125"/>
      <c r="E14" s="134"/>
      <c r="F14" s="176" t="s">
        <v>17</v>
      </c>
      <c r="G14" s="112"/>
    </row>
    <row r="15" spans="1:10" s="57" customFormat="1" ht="42.75" x14ac:dyDescent="0.2">
      <c r="A15" s="200">
        <f t="shared" si="0"/>
        <v>45706</v>
      </c>
      <c r="B15" s="55">
        <f t="shared" si="1"/>
        <v>9</v>
      </c>
      <c r="C15" s="112" t="s">
        <v>2079</v>
      </c>
      <c r="D15" s="125"/>
      <c r="E15" s="134"/>
      <c r="F15" s="176" t="s">
        <v>17</v>
      </c>
      <c r="G15" s="112"/>
    </row>
    <row r="16" spans="1:10" s="57" customFormat="1" ht="28.5" x14ac:dyDescent="0.2">
      <c r="A16" s="200">
        <f t="shared" si="0"/>
        <v>45706</v>
      </c>
      <c r="B16" s="55">
        <f t="shared" si="1"/>
        <v>10</v>
      </c>
      <c r="C16" s="112" t="s">
        <v>2081</v>
      </c>
      <c r="D16" s="125"/>
      <c r="E16" s="134"/>
      <c r="F16" s="176" t="s">
        <v>21</v>
      </c>
      <c r="G16" s="112" t="s">
        <v>169</v>
      </c>
      <c r="I16" s="90"/>
    </row>
    <row r="17" spans="1:9" s="57" customFormat="1" x14ac:dyDescent="0.2">
      <c r="A17" s="200">
        <f t="shared" si="0"/>
        <v>45706</v>
      </c>
      <c r="B17" s="55">
        <f t="shared" si="1"/>
        <v>11</v>
      </c>
      <c r="C17" s="57" t="s">
        <v>2082</v>
      </c>
      <c r="D17" s="125"/>
      <c r="E17" s="134"/>
      <c r="F17" s="176" t="s">
        <v>17</v>
      </c>
      <c r="G17" s="112"/>
      <c r="I17" s="90"/>
    </row>
    <row r="18" spans="1:9" s="57" customFormat="1" x14ac:dyDescent="0.2">
      <c r="A18" s="200">
        <f t="shared" si="0"/>
        <v>45706</v>
      </c>
      <c r="B18" s="55">
        <f t="shared" si="1"/>
        <v>12</v>
      </c>
      <c r="C18" s="112" t="s">
        <v>2083</v>
      </c>
      <c r="D18" s="125"/>
      <c r="E18" s="134"/>
      <c r="F18" s="176" t="s">
        <v>17</v>
      </c>
      <c r="G18" s="112"/>
      <c r="I18" s="90"/>
    </row>
    <row r="19" spans="1:9" s="57" customFormat="1" x14ac:dyDescent="0.2">
      <c r="A19" s="200">
        <f t="shared" si="0"/>
        <v>45706</v>
      </c>
      <c r="B19" s="55">
        <f t="shared" si="1"/>
        <v>13</v>
      </c>
      <c r="C19" s="112" t="s">
        <v>2084</v>
      </c>
      <c r="D19" s="125"/>
      <c r="E19" s="134"/>
      <c r="F19" s="176" t="s">
        <v>21</v>
      </c>
      <c r="G19" s="112" t="s">
        <v>169</v>
      </c>
      <c r="I19" s="90"/>
    </row>
    <row r="20" spans="1:9" x14ac:dyDescent="0.2">
      <c r="A20" s="615" t="s">
        <v>7</v>
      </c>
      <c r="B20" s="615"/>
      <c r="C20" s="615"/>
      <c r="D20" s="615"/>
      <c r="E20" s="615"/>
      <c r="F20" s="615"/>
      <c r="G20" s="615"/>
    </row>
    <row r="22" spans="1:9" x14ac:dyDescent="0.2">
      <c r="A22" s="637" t="s">
        <v>365</v>
      </c>
      <c r="B22" s="637"/>
      <c r="C22" s="637"/>
      <c r="D22" s="637"/>
      <c r="E22" s="637"/>
      <c r="F22" s="637"/>
      <c r="G22" s="637"/>
    </row>
    <row r="23" spans="1:9" x14ac:dyDescent="0.2">
      <c r="D23" s="626"/>
      <c r="E23" s="626"/>
      <c r="F23" s="626"/>
    </row>
    <row r="24" spans="1:9" x14ac:dyDescent="0.2">
      <c r="A24" s="182" t="s">
        <v>10</v>
      </c>
      <c r="B24" s="6"/>
      <c r="D24" s="622"/>
      <c r="E24" s="622"/>
      <c r="F24" s="622"/>
      <c r="G24" s="6"/>
    </row>
    <row r="25" spans="1:9" x14ac:dyDescent="0.2">
      <c r="A25" s="183" t="s">
        <v>11</v>
      </c>
      <c r="D25" s="638"/>
      <c r="E25" s="638"/>
      <c r="F25" s="638"/>
    </row>
    <row r="31" spans="1:9" x14ac:dyDescent="0.2">
      <c r="F31" s="1"/>
    </row>
  </sheetData>
  <mergeCells count="13">
    <mergeCell ref="A1:G1"/>
    <mergeCell ref="A2:G2"/>
    <mergeCell ref="A3:G3"/>
    <mergeCell ref="B4:G4"/>
    <mergeCell ref="A5:B6"/>
    <mergeCell ref="C5:E5"/>
    <mergeCell ref="F5:F6"/>
    <mergeCell ref="G5:G6"/>
    <mergeCell ref="A20:G20"/>
    <mergeCell ref="A22:G22"/>
    <mergeCell ref="D23:F23"/>
    <mergeCell ref="D24:F24"/>
    <mergeCell ref="D25:F25"/>
  </mergeCells>
  <conditionalFormatting sqref="D7:D9">
    <cfRule type="cellIs" dxfId="20718" priority="238" operator="equal">
      <formula>"CATNES"</formula>
    </cfRule>
    <cfRule type="cellIs" dxfId="20717" priority="239" operator="equal">
      <formula>"FINANCE"</formula>
    </cfRule>
    <cfRule type="cellIs" dxfId="20716" priority="240" operator="equal">
      <formula>"ADMIN"</formula>
    </cfRule>
    <cfRule type="cellIs" dxfId="20715" priority="241" operator="equal">
      <formula>"ENG'G"</formula>
    </cfRule>
    <cfRule type="cellIs" dxfId="20714" priority="242" operator="equal">
      <formula>"BAC"</formula>
    </cfRule>
    <cfRule type="cellIs" dxfId="20713" priority="243" operator="equal">
      <formula>"BAC"</formula>
    </cfRule>
    <cfRule type="cellIs" dxfId="20712" priority="244" operator="equal">
      <formula>"OMS"</formula>
    </cfRule>
    <cfRule type="cellIs" dxfId="20711" priority="245" operator="equal">
      <formula>"BAC"</formula>
    </cfRule>
    <cfRule type="cellIs" dxfId="20710" priority="246" operator="equal">
      <formula>"OMS"</formula>
    </cfRule>
    <cfRule type="cellIs" dxfId="20709" priority="247" operator="equal">
      <formula>"BAC"</formula>
    </cfRule>
    <cfRule type="cellIs" dxfId="20708" priority="248" operator="equal">
      <formula>"OMS"</formula>
    </cfRule>
  </conditionalFormatting>
  <conditionalFormatting sqref="F7">
    <cfRule type="cellIs" dxfId="20707" priority="233" operator="equal">
      <formula>"MME"</formula>
    </cfRule>
    <cfRule type="cellIs" dxfId="20706" priority="234" operator="equal">
      <formula>"VMM"</formula>
    </cfRule>
    <cfRule type="cellIs" dxfId="20705" priority="235" operator="equal">
      <formula>"VEP"</formula>
    </cfRule>
    <cfRule type="cellIs" dxfId="20704" priority="236" operator="equal">
      <formula>"LFCP"</formula>
    </cfRule>
    <cfRule type="cellIs" dxfId="20703" priority="237" operator="equal">
      <formula>"BPB"</formula>
    </cfRule>
  </conditionalFormatting>
  <conditionalFormatting sqref="D10:D18">
    <cfRule type="cellIs" dxfId="20702" priority="162" operator="equal">
      <formula>"CATNES"</formula>
    </cfRule>
    <cfRule type="cellIs" dxfId="20701" priority="163" operator="equal">
      <formula>"FINANCE"</formula>
    </cfRule>
    <cfRule type="cellIs" dxfId="20700" priority="164" operator="equal">
      <formula>"ADMIN"</formula>
    </cfRule>
    <cfRule type="cellIs" dxfId="20699" priority="165" operator="equal">
      <formula>"ENG'G"</formula>
    </cfRule>
    <cfRule type="cellIs" dxfId="20698" priority="166" operator="equal">
      <formula>"BAC"</formula>
    </cfRule>
    <cfRule type="cellIs" dxfId="20697" priority="167" operator="equal">
      <formula>"BAC"</formula>
    </cfRule>
    <cfRule type="cellIs" dxfId="20696" priority="168" operator="equal">
      <formula>"OMS"</formula>
    </cfRule>
    <cfRule type="cellIs" dxfId="20695" priority="169" operator="equal">
      <formula>"BAC"</formula>
    </cfRule>
    <cfRule type="cellIs" dxfId="20694" priority="170" operator="equal">
      <formula>"OMS"</formula>
    </cfRule>
    <cfRule type="cellIs" dxfId="20693" priority="171" operator="equal">
      <formula>"BAC"</formula>
    </cfRule>
    <cfRule type="cellIs" dxfId="20692" priority="172" operator="equal">
      <formula>"OMS"</formula>
    </cfRule>
  </conditionalFormatting>
  <conditionalFormatting sqref="F9">
    <cfRule type="cellIs" dxfId="20691" priority="173" operator="equal">
      <formula>"MME"</formula>
    </cfRule>
    <cfRule type="cellIs" dxfId="20690" priority="174" operator="equal">
      <formula>"VMM"</formula>
    </cfRule>
    <cfRule type="cellIs" dxfId="20689" priority="175" operator="equal">
      <formula>"VEP"</formula>
    </cfRule>
    <cfRule type="cellIs" dxfId="20688" priority="176" operator="equal">
      <formula>"LFCP"</formula>
    </cfRule>
    <cfRule type="cellIs" dxfId="20687" priority="177" operator="equal">
      <formula>"BPB"</formula>
    </cfRule>
  </conditionalFormatting>
  <conditionalFormatting sqref="F13:F18">
    <cfRule type="cellIs" dxfId="20686" priority="157" operator="equal">
      <formula>"MME"</formula>
    </cfRule>
    <cfRule type="cellIs" dxfId="20685" priority="158" operator="equal">
      <formula>"VMM"</formula>
    </cfRule>
    <cfRule type="cellIs" dxfId="20684" priority="159" operator="equal">
      <formula>"VEP"</formula>
    </cfRule>
    <cfRule type="cellIs" dxfId="20683" priority="160" operator="equal">
      <formula>"LFCP"</formula>
    </cfRule>
    <cfRule type="cellIs" dxfId="20682" priority="161" operator="equal">
      <formula>"BPB"</formula>
    </cfRule>
  </conditionalFormatting>
  <conditionalFormatting sqref="D19">
    <cfRule type="cellIs" dxfId="20681" priority="46" operator="equal">
      <formula>"CATNES"</formula>
    </cfRule>
    <cfRule type="cellIs" dxfId="20680" priority="47" operator="equal">
      <formula>"FINANCE"</formula>
    </cfRule>
    <cfRule type="cellIs" dxfId="20679" priority="48" operator="equal">
      <formula>"ADMIN"</formula>
    </cfRule>
    <cfRule type="cellIs" dxfId="20678" priority="49" operator="equal">
      <formula>"ENG'G"</formula>
    </cfRule>
    <cfRule type="cellIs" dxfId="20677" priority="50" operator="equal">
      <formula>"BAC"</formula>
    </cfRule>
    <cfRule type="cellIs" dxfId="20676" priority="51" operator="equal">
      <formula>"BAC"</formula>
    </cfRule>
    <cfRule type="cellIs" dxfId="20675" priority="52" operator="equal">
      <formula>"OMS"</formula>
    </cfRule>
    <cfRule type="cellIs" dxfId="20674" priority="53" operator="equal">
      <formula>"BAC"</formula>
    </cfRule>
    <cfRule type="cellIs" dxfId="20673" priority="54" operator="equal">
      <formula>"OMS"</formula>
    </cfRule>
    <cfRule type="cellIs" dxfId="20672" priority="55" operator="equal">
      <formula>"BAC"</formula>
    </cfRule>
    <cfRule type="cellIs" dxfId="20671" priority="56" operator="equal">
      <formula>"OMS"</formula>
    </cfRule>
  </conditionalFormatting>
  <conditionalFormatting sqref="F19">
    <cfRule type="cellIs" dxfId="20670" priority="41" operator="equal">
      <formula>"MME"</formula>
    </cfRule>
    <cfRule type="cellIs" dxfId="20669" priority="42" operator="equal">
      <formula>"VMM"</formula>
    </cfRule>
    <cfRule type="cellIs" dxfId="20668" priority="43" operator="equal">
      <formula>"VEP"</formula>
    </cfRule>
    <cfRule type="cellIs" dxfId="20667" priority="44" operator="equal">
      <formula>"LFCP"</formula>
    </cfRule>
    <cfRule type="cellIs" dxfId="20666" priority="45" operator="equal">
      <formula>"BPB"</formula>
    </cfRule>
  </conditionalFormatting>
  <conditionalFormatting sqref="F8">
    <cfRule type="cellIs" dxfId="20665" priority="11" operator="equal">
      <formula>"MME"</formula>
    </cfRule>
    <cfRule type="cellIs" dxfId="20664" priority="12" operator="equal">
      <formula>"VMM"</formula>
    </cfRule>
    <cfRule type="cellIs" dxfId="20663" priority="13" operator="equal">
      <formula>"VEP"</formula>
    </cfRule>
    <cfRule type="cellIs" dxfId="20662" priority="14" operator="equal">
      <formula>"LFCP"</formula>
    </cfRule>
    <cfRule type="cellIs" dxfId="20661" priority="15" operator="equal">
      <formula>"BPB"</formula>
    </cfRule>
  </conditionalFormatting>
  <conditionalFormatting sqref="F10:F11">
    <cfRule type="cellIs" dxfId="20660" priority="6" operator="equal">
      <formula>"MME"</formula>
    </cfRule>
    <cfRule type="cellIs" dxfId="20659" priority="7" operator="equal">
      <formula>"VMM"</formula>
    </cfRule>
    <cfRule type="cellIs" dxfId="20658" priority="8" operator="equal">
      <formula>"VEP"</formula>
    </cfRule>
    <cfRule type="cellIs" dxfId="20657" priority="9" operator="equal">
      <formula>"LFCP"</formula>
    </cfRule>
    <cfRule type="cellIs" dxfId="20656" priority="10" operator="equal">
      <formula>"BPB"</formula>
    </cfRule>
  </conditionalFormatting>
  <conditionalFormatting sqref="F12">
    <cfRule type="cellIs" dxfId="20655" priority="1" operator="equal">
      <formula>"MME"</formula>
    </cfRule>
    <cfRule type="cellIs" dxfId="20654" priority="2" operator="equal">
      <formula>"VMM"</formula>
    </cfRule>
    <cfRule type="cellIs" dxfId="20653" priority="3" operator="equal">
      <formula>"VEP"</formula>
    </cfRule>
    <cfRule type="cellIs" dxfId="20652" priority="4" operator="equal">
      <formula>"LFCP"</formula>
    </cfRule>
    <cfRule type="cellIs" dxfId="2065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BF1CB2D-E1AB-4A22-A3E6-A4931D8200DD}">
          <x14:formula1>
            <xm:f>DropdownLIST!$A$2:$A$7</xm:f>
          </x14:formula1>
          <xm:sqref>F7:F19</xm:sqref>
        </x14:dataValidation>
        <x14:dataValidation type="list" allowBlank="1" showInputMessage="1" showErrorMessage="1" xr:uid="{515FAAF9-8AE1-4265-A1C4-C91EF1B6D959}">
          <x14:formula1>
            <xm:f>DropdownLIST!$A$11:$A$17</xm:f>
          </x14:formula1>
          <xm:sqref>D7:D19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AA7B-867B-4548-AA6C-1C78063DE8F5}">
  <sheetPr codeName="Sheet45">
    <pageSetUpPr fitToPage="1"/>
  </sheetPr>
  <dimension ref="A1:J54"/>
  <sheetViews>
    <sheetView topLeftCell="A21" zoomScale="130" zoomScaleNormal="130"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199"/>
    <col min="7" max="7" width="23.25" style="1" customWidth="1"/>
    <col min="8" max="16384" width="9" style="1"/>
  </cols>
  <sheetData>
    <row r="1" spans="1:10" ht="15.75" x14ac:dyDescent="0.2">
      <c r="A1" s="620" t="s">
        <v>0</v>
      </c>
      <c r="B1" s="620"/>
      <c r="C1" s="620"/>
      <c r="D1" s="620"/>
      <c r="E1" s="620"/>
      <c r="F1" s="620"/>
      <c r="G1" s="620"/>
    </row>
    <row r="2" spans="1:10" x14ac:dyDescent="0.2">
      <c r="A2" s="621">
        <v>45707</v>
      </c>
      <c r="B2" s="621"/>
      <c r="C2" s="621"/>
      <c r="D2" s="621"/>
      <c r="E2" s="621"/>
      <c r="F2" s="621"/>
      <c r="G2" s="621"/>
    </row>
    <row r="3" spans="1:10" x14ac:dyDescent="0.2">
      <c r="A3" s="622" t="str">
        <f>TEXT(A2,"DDDD")</f>
        <v>Wednesday</v>
      </c>
      <c r="B3" s="622"/>
      <c r="C3" s="622"/>
      <c r="D3" s="622"/>
      <c r="E3" s="622"/>
      <c r="F3" s="622"/>
      <c r="G3" s="622"/>
    </row>
    <row r="4" spans="1:10" x14ac:dyDescent="0.2">
      <c r="A4" s="182" t="s">
        <v>6</v>
      </c>
      <c r="B4" s="640"/>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x14ac:dyDescent="0.2">
      <c r="A7" s="200">
        <f>A2</f>
        <v>45707</v>
      </c>
      <c r="B7" s="55">
        <v>1</v>
      </c>
      <c r="C7" s="112" t="s">
        <v>2087</v>
      </c>
      <c r="D7" s="125" t="s">
        <v>71</v>
      </c>
      <c r="E7" s="134"/>
      <c r="F7" s="176" t="s">
        <v>17</v>
      </c>
      <c r="G7" s="112" t="s">
        <v>32</v>
      </c>
    </row>
    <row r="8" spans="1:10" s="57" customFormat="1" ht="71.25" x14ac:dyDescent="0.2">
      <c r="A8" s="200">
        <f>A7</f>
        <v>45707</v>
      </c>
      <c r="B8" s="55">
        <f>B7+1</f>
        <v>2</v>
      </c>
      <c r="C8" s="112" t="s">
        <v>2088</v>
      </c>
      <c r="D8" s="125" t="s">
        <v>71</v>
      </c>
      <c r="E8" s="134"/>
      <c r="F8" s="176" t="s">
        <v>17</v>
      </c>
      <c r="G8" s="112" t="s">
        <v>32</v>
      </c>
    </row>
    <row r="9" spans="1:10" s="57" customFormat="1" x14ac:dyDescent="0.2">
      <c r="A9" s="200">
        <f t="shared" ref="A9:A42" si="0">A8</f>
        <v>45707</v>
      </c>
      <c r="B9" s="55">
        <f t="shared" ref="B9:B42" si="1">B8+1</f>
        <v>3</v>
      </c>
      <c r="C9" s="112" t="s">
        <v>2092</v>
      </c>
      <c r="D9" s="125" t="s">
        <v>71</v>
      </c>
      <c r="E9" s="134"/>
      <c r="F9" s="176" t="s">
        <v>17</v>
      </c>
      <c r="G9" s="112" t="s">
        <v>32</v>
      </c>
    </row>
    <row r="10" spans="1:10" s="57" customFormat="1" ht="71.25" x14ac:dyDescent="0.2">
      <c r="A10" s="200">
        <f t="shared" si="0"/>
        <v>45707</v>
      </c>
      <c r="B10" s="55">
        <f t="shared" si="1"/>
        <v>4</v>
      </c>
      <c r="C10" s="112" t="s">
        <v>2093</v>
      </c>
      <c r="D10" s="125" t="s">
        <v>78</v>
      </c>
      <c r="E10" s="134"/>
      <c r="F10" s="176" t="s">
        <v>17</v>
      </c>
      <c r="G10" s="112" t="s">
        <v>32</v>
      </c>
      <c r="J10" s="57" t="s">
        <v>457</v>
      </c>
    </row>
    <row r="11" spans="1:10" s="57" customFormat="1" ht="42.75" x14ac:dyDescent="0.2">
      <c r="A11" s="200">
        <f t="shared" si="0"/>
        <v>45707</v>
      </c>
      <c r="B11" s="55">
        <f t="shared" si="1"/>
        <v>5</v>
      </c>
      <c r="C11" s="112" t="s">
        <v>2094</v>
      </c>
      <c r="D11" s="125" t="s">
        <v>78</v>
      </c>
      <c r="E11" s="134"/>
      <c r="F11" s="176" t="s">
        <v>17</v>
      </c>
      <c r="G11" s="112" t="s">
        <v>32</v>
      </c>
    </row>
    <row r="12" spans="1:10" s="57" customFormat="1" x14ac:dyDescent="0.2">
      <c r="A12" s="200">
        <f t="shared" si="0"/>
        <v>45707</v>
      </c>
      <c r="B12" s="55">
        <f t="shared" si="1"/>
        <v>6</v>
      </c>
      <c r="C12" s="112" t="s">
        <v>2095</v>
      </c>
      <c r="D12" s="125" t="s">
        <v>108</v>
      </c>
      <c r="E12" s="134"/>
      <c r="F12" s="176" t="s">
        <v>17</v>
      </c>
      <c r="G12" s="112" t="s">
        <v>32</v>
      </c>
    </row>
    <row r="13" spans="1:10" s="57" customFormat="1" ht="28.5" x14ac:dyDescent="0.2">
      <c r="A13" s="200">
        <f t="shared" si="0"/>
        <v>45707</v>
      </c>
      <c r="B13" s="55">
        <f t="shared" si="1"/>
        <v>7</v>
      </c>
      <c r="C13" s="112" t="s">
        <v>2096</v>
      </c>
      <c r="D13" s="125" t="s">
        <v>108</v>
      </c>
      <c r="E13" s="134"/>
      <c r="F13" s="176" t="s">
        <v>17</v>
      </c>
      <c r="G13" s="112" t="s">
        <v>32</v>
      </c>
    </row>
    <row r="14" spans="1:10" s="57" customFormat="1" ht="28.5" x14ac:dyDescent="0.2">
      <c r="A14" s="200">
        <f t="shared" si="0"/>
        <v>45707</v>
      </c>
      <c r="B14" s="55">
        <f t="shared" si="1"/>
        <v>8</v>
      </c>
      <c r="C14" s="112" t="s">
        <v>2097</v>
      </c>
      <c r="D14" s="125" t="s">
        <v>108</v>
      </c>
      <c r="E14" s="134"/>
      <c r="F14" s="176" t="s">
        <v>17</v>
      </c>
      <c r="G14" s="112" t="s">
        <v>32</v>
      </c>
    </row>
    <row r="15" spans="1:10" s="57" customFormat="1" ht="42.75" x14ac:dyDescent="0.2">
      <c r="A15" s="200">
        <f t="shared" si="0"/>
        <v>45707</v>
      </c>
      <c r="B15" s="55">
        <f t="shared" si="1"/>
        <v>9</v>
      </c>
      <c r="C15" s="112" t="s">
        <v>2098</v>
      </c>
      <c r="D15" s="125" t="s">
        <v>78</v>
      </c>
      <c r="E15" s="134"/>
      <c r="F15" s="176" t="s">
        <v>17</v>
      </c>
      <c r="G15" s="112" t="s">
        <v>32</v>
      </c>
    </row>
    <row r="16" spans="1:10" s="57" customFormat="1" ht="28.5" x14ac:dyDescent="0.2">
      <c r="A16" s="200">
        <f t="shared" si="0"/>
        <v>45707</v>
      </c>
      <c r="B16" s="55">
        <f t="shared" si="1"/>
        <v>10</v>
      </c>
      <c r="C16" s="112" t="s">
        <v>2099</v>
      </c>
      <c r="D16" s="125" t="s">
        <v>78</v>
      </c>
      <c r="E16" s="134"/>
      <c r="F16" s="176" t="s">
        <v>17</v>
      </c>
      <c r="G16" s="112" t="s">
        <v>32</v>
      </c>
      <c r="I16" s="90"/>
    </row>
    <row r="17" spans="1:10" s="57" customFormat="1" ht="42.75" x14ac:dyDescent="0.2">
      <c r="A17" s="200">
        <f t="shared" si="0"/>
        <v>45707</v>
      </c>
      <c r="B17" s="55">
        <f t="shared" si="1"/>
        <v>11</v>
      </c>
      <c r="C17" s="57" t="s">
        <v>2100</v>
      </c>
      <c r="D17" s="125" t="s">
        <v>76</v>
      </c>
      <c r="E17" s="134"/>
      <c r="F17" s="176"/>
      <c r="G17" s="112"/>
      <c r="I17" s="90"/>
    </row>
    <row r="18" spans="1:10" s="57" customFormat="1" ht="85.5" x14ac:dyDescent="0.2">
      <c r="A18" s="200">
        <f t="shared" si="0"/>
        <v>45707</v>
      </c>
      <c r="B18" s="55">
        <f t="shared" si="1"/>
        <v>12</v>
      </c>
      <c r="C18" s="112" t="s">
        <v>2101</v>
      </c>
      <c r="D18" s="125" t="s">
        <v>76</v>
      </c>
      <c r="E18" s="134"/>
      <c r="F18" s="176"/>
      <c r="G18" s="112"/>
      <c r="I18" s="90"/>
    </row>
    <row r="19" spans="1:10" s="57" customFormat="1" ht="28.5" x14ac:dyDescent="0.2">
      <c r="A19" s="200">
        <f t="shared" si="0"/>
        <v>45707</v>
      </c>
      <c r="B19" s="55">
        <f t="shared" si="1"/>
        <v>13</v>
      </c>
      <c r="C19" s="112" t="s">
        <v>2102</v>
      </c>
      <c r="D19" s="125" t="s">
        <v>78</v>
      </c>
      <c r="E19" s="134"/>
      <c r="F19" s="176" t="s">
        <v>17</v>
      </c>
      <c r="G19" s="112" t="s">
        <v>32</v>
      </c>
      <c r="I19" s="90"/>
    </row>
    <row r="20" spans="1:10" s="57" customFormat="1" ht="28.5" x14ac:dyDescent="0.2">
      <c r="A20" s="200">
        <f t="shared" si="0"/>
        <v>45707</v>
      </c>
      <c r="B20" s="55">
        <f t="shared" si="1"/>
        <v>14</v>
      </c>
      <c r="C20" s="112" t="s">
        <v>2103</v>
      </c>
      <c r="D20" s="125" t="s">
        <v>78</v>
      </c>
      <c r="E20" s="134"/>
      <c r="F20" s="176" t="s">
        <v>17</v>
      </c>
      <c r="G20" s="112" t="s">
        <v>32</v>
      </c>
      <c r="I20" s="115"/>
    </row>
    <row r="21" spans="1:10" s="57" customFormat="1" ht="28.5" x14ac:dyDescent="0.2">
      <c r="A21" s="200">
        <f t="shared" si="0"/>
        <v>45707</v>
      </c>
      <c r="B21" s="55">
        <f t="shared" si="1"/>
        <v>15</v>
      </c>
      <c r="C21" s="112" t="s">
        <v>2104</v>
      </c>
      <c r="D21" s="125" t="s">
        <v>78</v>
      </c>
      <c r="E21" s="134"/>
      <c r="F21" s="176" t="s">
        <v>17</v>
      </c>
      <c r="G21" s="112" t="s">
        <v>32</v>
      </c>
      <c r="I21" s="90"/>
    </row>
    <row r="22" spans="1:10" s="57" customFormat="1" ht="28.5" x14ac:dyDescent="0.2">
      <c r="A22" s="200">
        <f t="shared" si="0"/>
        <v>45707</v>
      </c>
      <c r="B22" s="55">
        <f t="shared" si="1"/>
        <v>16</v>
      </c>
      <c r="C22" s="112" t="s">
        <v>2105</v>
      </c>
      <c r="D22" s="125" t="s">
        <v>78</v>
      </c>
      <c r="E22" s="134"/>
      <c r="F22" s="176" t="s">
        <v>17</v>
      </c>
      <c r="G22" s="112" t="s">
        <v>32</v>
      </c>
      <c r="I22" s="90"/>
    </row>
    <row r="23" spans="1:10" s="57" customFormat="1" ht="57" x14ac:dyDescent="0.2">
      <c r="A23" s="200">
        <f t="shared" si="0"/>
        <v>45707</v>
      </c>
      <c r="B23" s="55">
        <f t="shared" si="1"/>
        <v>17</v>
      </c>
      <c r="C23" s="141" t="s">
        <v>2106</v>
      </c>
      <c r="D23" s="125" t="s">
        <v>76</v>
      </c>
      <c r="E23" s="134"/>
      <c r="F23" s="176" t="s">
        <v>17</v>
      </c>
      <c r="G23" s="112" t="s">
        <v>32</v>
      </c>
      <c r="I23" s="90"/>
    </row>
    <row r="24" spans="1:10" s="57" customFormat="1" x14ac:dyDescent="0.2">
      <c r="A24" s="200">
        <f t="shared" si="0"/>
        <v>45707</v>
      </c>
      <c r="B24" s="55">
        <f t="shared" si="1"/>
        <v>18</v>
      </c>
      <c r="C24" s="112" t="s">
        <v>2107</v>
      </c>
      <c r="D24" s="125" t="s">
        <v>108</v>
      </c>
      <c r="E24" s="134"/>
      <c r="F24" s="176" t="s">
        <v>17</v>
      </c>
      <c r="G24" s="112" t="s">
        <v>32</v>
      </c>
      <c r="I24" s="90"/>
    </row>
    <row r="25" spans="1:10" s="57" customFormat="1" ht="42.75" x14ac:dyDescent="0.2">
      <c r="A25" s="200">
        <f t="shared" si="0"/>
        <v>45707</v>
      </c>
      <c r="B25" s="55">
        <f t="shared" si="1"/>
        <v>19</v>
      </c>
      <c r="C25" s="57" t="s">
        <v>2108</v>
      </c>
      <c r="D25" s="125" t="s">
        <v>76</v>
      </c>
      <c r="E25" s="134"/>
      <c r="F25" s="176" t="s">
        <v>17</v>
      </c>
      <c r="G25" s="112" t="s">
        <v>32</v>
      </c>
      <c r="I25" s="90"/>
    </row>
    <row r="26" spans="1:10" s="57" customFormat="1" ht="28.5" x14ac:dyDescent="0.2">
      <c r="A26" s="200">
        <f t="shared" si="0"/>
        <v>45707</v>
      </c>
      <c r="B26" s="55">
        <f t="shared" si="1"/>
        <v>20</v>
      </c>
      <c r="C26" s="112" t="s">
        <v>2109</v>
      </c>
      <c r="D26" s="125" t="s">
        <v>108</v>
      </c>
      <c r="E26" s="134"/>
      <c r="F26" s="176" t="s">
        <v>17</v>
      </c>
      <c r="G26" s="112" t="s">
        <v>32</v>
      </c>
      <c r="I26" s="90"/>
    </row>
    <row r="27" spans="1:10" s="57" customFormat="1" ht="114" x14ac:dyDescent="0.2">
      <c r="A27" s="200">
        <f t="shared" si="0"/>
        <v>45707</v>
      </c>
      <c r="B27" s="55">
        <f t="shared" si="1"/>
        <v>21</v>
      </c>
      <c r="C27" s="112" t="s">
        <v>2110</v>
      </c>
      <c r="D27" s="125" t="s">
        <v>78</v>
      </c>
      <c r="E27" s="134"/>
      <c r="F27" s="176" t="s">
        <v>17</v>
      </c>
      <c r="G27" s="112" t="s">
        <v>32</v>
      </c>
      <c r="I27" s="90"/>
    </row>
    <row r="28" spans="1:10" s="57" customFormat="1" ht="57" x14ac:dyDescent="0.2">
      <c r="A28" s="200">
        <f t="shared" si="0"/>
        <v>45707</v>
      </c>
      <c r="B28" s="55">
        <f t="shared" si="1"/>
        <v>22</v>
      </c>
      <c r="C28" s="112" t="s">
        <v>2115</v>
      </c>
      <c r="D28" s="125"/>
      <c r="E28" s="137"/>
      <c r="F28" s="176"/>
      <c r="G28" s="112"/>
      <c r="I28" s="90"/>
    </row>
    <row r="29" spans="1:10" s="57" customFormat="1" ht="28.5" x14ac:dyDescent="0.2">
      <c r="A29" s="200">
        <f t="shared" si="0"/>
        <v>45707</v>
      </c>
      <c r="B29" s="55">
        <f t="shared" si="1"/>
        <v>23</v>
      </c>
      <c r="C29" s="112" t="s">
        <v>2112</v>
      </c>
      <c r="D29" s="125"/>
      <c r="E29" s="137"/>
      <c r="F29" s="176"/>
      <c r="G29" s="112"/>
      <c r="I29" s="90"/>
    </row>
    <row r="30" spans="1:10" s="57" customFormat="1" ht="42.75" x14ac:dyDescent="0.2">
      <c r="A30" s="200">
        <f t="shared" si="0"/>
        <v>45707</v>
      </c>
      <c r="B30" s="55">
        <f t="shared" si="1"/>
        <v>24</v>
      </c>
      <c r="C30" s="112" t="s">
        <v>2113</v>
      </c>
      <c r="D30" s="125"/>
      <c r="E30" s="162"/>
      <c r="F30" s="176"/>
      <c r="G30" s="112"/>
      <c r="I30" s="90"/>
    </row>
    <row r="31" spans="1:10" s="57" customFormat="1" ht="28.5" x14ac:dyDescent="0.2">
      <c r="A31" s="200">
        <f t="shared" si="0"/>
        <v>45707</v>
      </c>
      <c r="B31" s="55">
        <f t="shared" si="1"/>
        <v>25</v>
      </c>
      <c r="C31" s="112" t="s">
        <v>2111</v>
      </c>
      <c r="D31" s="125" t="s">
        <v>108</v>
      </c>
      <c r="E31" s="162"/>
      <c r="F31" s="176" t="s">
        <v>17</v>
      </c>
      <c r="G31" s="112" t="s">
        <v>32</v>
      </c>
      <c r="I31" s="90"/>
      <c r="J31" s="57" t="s">
        <v>457</v>
      </c>
    </row>
    <row r="32" spans="1:10" s="57" customFormat="1" ht="42.75" x14ac:dyDescent="0.2">
      <c r="A32" s="200">
        <f t="shared" si="0"/>
        <v>45707</v>
      </c>
      <c r="B32" s="55">
        <f t="shared" si="1"/>
        <v>26</v>
      </c>
      <c r="C32" s="112" t="s">
        <v>2114</v>
      </c>
      <c r="D32" s="125"/>
      <c r="E32" s="162"/>
      <c r="F32" s="176"/>
      <c r="G32" s="112"/>
      <c r="I32" s="90"/>
    </row>
    <row r="33" spans="1:9" s="57" customFormat="1" ht="28.5" x14ac:dyDescent="0.2">
      <c r="A33" s="200">
        <f t="shared" si="0"/>
        <v>45707</v>
      </c>
      <c r="B33" s="55">
        <f t="shared" si="1"/>
        <v>27</v>
      </c>
      <c r="C33" s="112" t="s">
        <v>2116</v>
      </c>
      <c r="D33" s="125" t="s">
        <v>76</v>
      </c>
      <c r="E33" s="162"/>
      <c r="F33" s="176" t="s">
        <v>17</v>
      </c>
      <c r="G33" s="112" t="s">
        <v>32</v>
      </c>
      <c r="I33" s="90"/>
    </row>
    <row r="34" spans="1:9" s="57" customFormat="1" ht="57" x14ac:dyDescent="0.2">
      <c r="A34" s="200">
        <f t="shared" si="0"/>
        <v>45707</v>
      </c>
      <c r="B34" s="55">
        <f t="shared" si="1"/>
        <v>28</v>
      </c>
      <c r="C34" s="112" t="s">
        <v>2117</v>
      </c>
      <c r="D34" s="125" t="s">
        <v>71</v>
      </c>
      <c r="E34" s="162"/>
      <c r="F34" s="176" t="s">
        <v>17</v>
      </c>
      <c r="G34" s="112" t="s">
        <v>32</v>
      </c>
      <c r="I34" s="90"/>
    </row>
    <row r="35" spans="1:9" s="57" customFormat="1" ht="28.5" x14ac:dyDescent="0.2">
      <c r="A35" s="200">
        <f t="shared" si="0"/>
        <v>45707</v>
      </c>
      <c r="B35" s="55">
        <f t="shared" si="1"/>
        <v>29</v>
      </c>
      <c r="C35" s="57" t="s">
        <v>2119</v>
      </c>
      <c r="D35" s="125" t="s">
        <v>78</v>
      </c>
      <c r="E35" s="162"/>
      <c r="F35" s="176" t="s">
        <v>17</v>
      </c>
      <c r="G35" s="112" t="s">
        <v>32</v>
      </c>
      <c r="I35" s="90"/>
    </row>
    <row r="36" spans="1:9" s="57" customFormat="1" ht="57" x14ac:dyDescent="0.2">
      <c r="A36" s="200">
        <f t="shared" si="0"/>
        <v>45707</v>
      </c>
      <c r="B36" s="55">
        <f t="shared" si="1"/>
        <v>30</v>
      </c>
      <c r="C36" s="112" t="s">
        <v>2118</v>
      </c>
      <c r="D36" s="161" t="s">
        <v>78</v>
      </c>
      <c r="E36" s="162"/>
      <c r="F36" s="176" t="s">
        <v>17</v>
      </c>
      <c r="G36" s="112" t="s">
        <v>32</v>
      </c>
      <c r="I36" s="90"/>
    </row>
    <row r="37" spans="1:9" s="57" customFormat="1" ht="42.75" x14ac:dyDescent="0.2">
      <c r="A37" s="200">
        <f t="shared" si="0"/>
        <v>45707</v>
      </c>
      <c r="B37" s="55">
        <f t="shared" si="1"/>
        <v>31</v>
      </c>
      <c r="C37" s="57" t="s">
        <v>2120</v>
      </c>
      <c r="D37" s="161" t="s">
        <v>76</v>
      </c>
      <c r="E37" s="162"/>
      <c r="F37" s="176" t="s">
        <v>17</v>
      </c>
      <c r="G37" s="112" t="s">
        <v>32</v>
      </c>
      <c r="I37" s="90"/>
    </row>
    <row r="38" spans="1:9" s="57" customFormat="1" ht="42.75" x14ac:dyDescent="0.2">
      <c r="A38" s="200">
        <f t="shared" si="0"/>
        <v>45707</v>
      </c>
      <c r="B38" s="55">
        <f t="shared" si="1"/>
        <v>32</v>
      </c>
      <c r="C38" s="112" t="s">
        <v>2121</v>
      </c>
      <c r="D38" s="161" t="s">
        <v>76</v>
      </c>
      <c r="E38" s="162"/>
      <c r="F38" s="176" t="s">
        <v>17</v>
      </c>
      <c r="G38" s="112" t="s">
        <v>32</v>
      </c>
      <c r="I38" s="90"/>
    </row>
    <row r="39" spans="1:9" s="57" customFormat="1" ht="28.5" x14ac:dyDescent="0.2">
      <c r="A39" s="200">
        <f t="shared" si="0"/>
        <v>45707</v>
      </c>
      <c r="B39" s="55">
        <f t="shared" si="1"/>
        <v>33</v>
      </c>
      <c r="C39" s="112" t="s">
        <v>2122</v>
      </c>
      <c r="D39" s="161" t="s">
        <v>76</v>
      </c>
      <c r="E39" s="162"/>
      <c r="F39" s="176" t="s">
        <v>17</v>
      </c>
      <c r="G39" s="112" t="s">
        <v>32</v>
      </c>
      <c r="I39" s="90" t="s">
        <v>310</v>
      </c>
    </row>
    <row r="40" spans="1:9" s="57" customFormat="1" x14ac:dyDescent="0.2">
      <c r="A40" s="200">
        <f t="shared" si="0"/>
        <v>45707</v>
      </c>
      <c r="B40" s="55">
        <f t="shared" si="1"/>
        <v>34</v>
      </c>
      <c r="C40" s="57" t="s">
        <v>2123</v>
      </c>
      <c r="D40" s="161" t="s">
        <v>108</v>
      </c>
      <c r="E40" s="162"/>
      <c r="F40" s="176" t="s">
        <v>17</v>
      </c>
      <c r="G40" s="112" t="s">
        <v>32</v>
      </c>
      <c r="I40" s="90"/>
    </row>
    <row r="41" spans="1:9" ht="42.75" x14ac:dyDescent="0.2">
      <c r="A41" s="200">
        <f t="shared" si="0"/>
        <v>45707</v>
      </c>
      <c r="B41" s="55">
        <f t="shared" si="1"/>
        <v>35</v>
      </c>
      <c r="C41" s="112" t="s">
        <v>2124</v>
      </c>
      <c r="D41" s="161" t="s">
        <v>108</v>
      </c>
      <c r="E41" s="162"/>
      <c r="F41" s="176" t="s">
        <v>17</v>
      </c>
      <c r="G41" s="112" t="s">
        <v>32</v>
      </c>
    </row>
    <row r="42" spans="1:9" ht="57" x14ac:dyDescent="0.2">
      <c r="A42" s="200">
        <f t="shared" si="0"/>
        <v>45707</v>
      </c>
      <c r="B42" s="55">
        <f t="shared" si="1"/>
        <v>36</v>
      </c>
      <c r="C42" s="112" t="s">
        <v>2127</v>
      </c>
      <c r="D42" s="153" t="s">
        <v>71</v>
      </c>
      <c r="E42" s="137"/>
      <c r="F42" s="176" t="s">
        <v>17</v>
      </c>
      <c r="G42" s="112" t="s">
        <v>32</v>
      </c>
    </row>
    <row r="43" spans="1:9" x14ac:dyDescent="0.2">
      <c r="A43" s="615" t="s">
        <v>7</v>
      </c>
      <c r="B43" s="615"/>
      <c r="C43" s="615"/>
      <c r="D43" s="615"/>
      <c r="E43" s="615"/>
      <c r="F43" s="615"/>
      <c r="G43" s="615"/>
    </row>
    <row r="45" spans="1:9" x14ac:dyDescent="0.2">
      <c r="A45" s="637" t="s">
        <v>365</v>
      </c>
      <c r="B45" s="637"/>
      <c r="C45" s="637"/>
      <c r="D45" s="637"/>
      <c r="E45" s="637"/>
      <c r="F45" s="637"/>
      <c r="G45" s="637"/>
    </row>
    <row r="46" spans="1:9" x14ac:dyDescent="0.2">
      <c r="D46" s="626"/>
      <c r="E46" s="626"/>
      <c r="F46" s="626"/>
    </row>
    <row r="47" spans="1:9" x14ac:dyDescent="0.2">
      <c r="A47" s="182" t="s">
        <v>10</v>
      </c>
      <c r="B47" s="6"/>
      <c r="D47" s="622"/>
      <c r="E47" s="622"/>
      <c r="F47" s="622"/>
      <c r="G47" s="6"/>
    </row>
    <row r="48" spans="1:9" x14ac:dyDescent="0.2">
      <c r="A48" s="183" t="s">
        <v>11</v>
      </c>
      <c r="D48" s="638"/>
      <c r="E48" s="638"/>
      <c r="F48" s="638"/>
    </row>
    <row r="54" spans="6:6" x14ac:dyDescent="0.2">
      <c r="F54" s="1"/>
    </row>
  </sheetData>
  <mergeCells count="13">
    <mergeCell ref="A43:G43"/>
    <mergeCell ref="A45:G45"/>
    <mergeCell ref="D46:F46"/>
    <mergeCell ref="D47:F47"/>
    <mergeCell ref="D48:F48"/>
    <mergeCell ref="A1:G1"/>
    <mergeCell ref="A2:G2"/>
    <mergeCell ref="A3:G3"/>
    <mergeCell ref="B4:G4"/>
    <mergeCell ref="A5:B6"/>
    <mergeCell ref="C5:E5"/>
    <mergeCell ref="F5:F6"/>
    <mergeCell ref="G5:G6"/>
  </mergeCells>
  <conditionalFormatting sqref="D27:D32 D34:D35 D37 D7:D9">
    <cfRule type="cellIs" dxfId="20650" priority="422" operator="equal">
      <formula>"CATNES"</formula>
    </cfRule>
    <cfRule type="cellIs" dxfId="20649" priority="423" operator="equal">
      <formula>"FINANCE"</formula>
    </cfRule>
    <cfRule type="cellIs" dxfId="20648" priority="424" operator="equal">
      <formula>"ADMIN"</formula>
    </cfRule>
    <cfRule type="cellIs" dxfId="20647" priority="425" operator="equal">
      <formula>"ENG'G"</formula>
    </cfRule>
    <cfRule type="cellIs" dxfId="20646" priority="426" operator="equal">
      <formula>"BAC"</formula>
    </cfRule>
    <cfRule type="cellIs" dxfId="20645" priority="427" operator="equal">
      <formula>"BAC"</formula>
    </cfRule>
    <cfRule type="cellIs" dxfId="20644" priority="428" operator="equal">
      <formula>"OMS"</formula>
    </cfRule>
    <cfRule type="cellIs" dxfId="20643" priority="429" operator="equal">
      <formula>"BAC"</formula>
    </cfRule>
    <cfRule type="cellIs" dxfId="20642" priority="430" operator="equal">
      <formula>"OMS"</formula>
    </cfRule>
    <cfRule type="cellIs" dxfId="20641" priority="431" operator="equal">
      <formula>"BAC"</formula>
    </cfRule>
    <cfRule type="cellIs" dxfId="20640" priority="432" operator="equal">
      <formula>"OMS"</formula>
    </cfRule>
  </conditionalFormatting>
  <conditionalFormatting sqref="F7:F13">
    <cfRule type="cellIs" dxfId="20639" priority="417" operator="equal">
      <formula>"MME"</formula>
    </cfRule>
    <cfRule type="cellIs" dxfId="20638" priority="418" operator="equal">
      <formula>"VMM"</formula>
    </cfRule>
    <cfRule type="cellIs" dxfId="20637" priority="419" operator="equal">
      <formula>"VEP"</formula>
    </cfRule>
    <cfRule type="cellIs" dxfId="20636" priority="420" operator="equal">
      <formula>"LFCP"</formula>
    </cfRule>
    <cfRule type="cellIs" dxfId="20635" priority="421" operator="equal">
      <formula>"BPB"</formula>
    </cfRule>
  </conditionalFormatting>
  <conditionalFormatting sqref="D36">
    <cfRule type="cellIs" dxfId="20634" priority="406" operator="equal">
      <formula>"CATNES"</formula>
    </cfRule>
    <cfRule type="cellIs" dxfId="20633" priority="407" operator="equal">
      <formula>"FINANCE"</formula>
    </cfRule>
    <cfRule type="cellIs" dxfId="20632" priority="408" operator="equal">
      <formula>"ADMIN"</formula>
    </cfRule>
    <cfRule type="cellIs" dxfId="20631" priority="409" operator="equal">
      <formula>"ENG'G"</formula>
    </cfRule>
    <cfRule type="cellIs" dxfId="20630" priority="410" operator="equal">
      <formula>"BAC"</formula>
    </cfRule>
    <cfRule type="cellIs" dxfId="20629" priority="411" operator="equal">
      <formula>"BAC"</formula>
    </cfRule>
    <cfRule type="cellIs" dxfId="20628" priority="412" operator="equal">
      <formula>"OMS"</formula>
    </cfRule>
    <cfRule type="cellIs" dxfId="20627" priority="413" operator="equal">
      <formula>"BAC"</formula>
    </cfRule>
    <cfRule type="cellIs" dxfId="20626" priority="414" operator="equal">
      <formula>"OMS"</formula>
    </cfRule>
    <cfRule type="cellIs" dxfId="20625" priority="415" operator="equal">
      <formula>"BAC"</formula>
    </cfRule>
    <cfRule type="cellIs" dxfId="20624" priority="416" operator="equal">
      <formula>"OMS"</formula>
    </cfRule>
  </conditionalFormatting>
  <conditionalFormatting sqref="D26">
    <cfRule type="cellIs" dxfId="20623" priority="384" operator="equal">
      <formula>"CATNES"</formula>
    </cfRule>
    <cfRule type="cellIs" dxfId="20622" priority="385" operator="equal">
      <formula>"FINANCE"</formula>
    </cfRule>
    <cfRule type="cellIs" dxfId="20621" priority="386" operator="equal">
      <formula>"ADMIN"</formula>
    </cfRule>
    <cfRule type="cellIs" dxfId="20620" priority="387" operator="equal">
      <formula>"ENG'G"</formula>
    </cfRule>
    <cfRule type="cellIs" dxfId="20619" priority="388" operator="equal">
      <formula>"BAC"</formula>
    </cfRule>
    <cfRule type="cellIs" dxfId="20618" priority="389" operator="equal">
      <formula>"BAC"</formula>
    </cfRule>
    <cfRule type="cellIs" dxfId="20617" priority="390" operator="equal">
      <formula>"OMS"</formula>
    </cfRule>
    <cfRule type="cellIs" dxfId="20616" priority="391" operator="equal">
      <formula>"BAC"</formula>
    </cfRule>
    <cfRule type="cellIs" dxfId="20615" priority="392" operator="equal">
      <formula>"OMS"</formula>
    </cfRule>
    <cfRule type="cellIs" dxfId="20614" priority="393" operator="equal">
      <formula>"BAC"</formula>
    </cfRule>
    <cfRule type="cellIs" dxfId="20613" priority="394" operator="equal">
      <formula>"OMS"</formula>
    </cfRule>
  </conditionalFormatting>
  <conditionalFormatting sqref="D42">
    <cfRule type="cellIs" dxfId="20612" priority="362" operator="equal">
      <formula>"CATNES"</formula>
    </cfRule>
    <cfRule type="cellIs" dxfId="20611" priority="363" operator="equal">
      <formula>"FINANCE"</formula>
    </cfRule>
    <cfRule type="cellIs" dxfId="20610" priority="364" operator="equal">
      <formula>"ADMIN"</formula>
    </cfRule>
    <cfRule type="cellIs" dxfId="20609" priority="365" operator="equal">
      <formula>"ENG'G"</formula>
    </cfRule>
    <cfRule type="cellIs" dxfId="20608" priority="366" operator="equal">
      <formula>"BAC"</formula>
    </cfRule>
    <cfRule type="cellIs" dxfId="20607" priority="367" operator="equal">
      <formula>"BAC"</formula>
    </cfRule>
    <cfRule type="cellIs" dxfId="20606" priority="368" operator="equal">
      <formula>"OMS"</formula>
    </cfRule>
    <cfRule type="cellIs" dxfId="20605" priority="369" operator="equal">
      <formula>"BAC"</formula>
    </cfRule>
    <cfRule type="cellIs" dxfId="20604" priority="370" operator="equal">
      <formula>"OMS"</formula>
    </cfRule>
    <cfRule type="cellIs" dxfId="20603" priority="371" operator="equal">
      <formula>"BAC"</formula>
    </cfRule>
    <cfRule type="cellIs" dxfId="20602" priority="372" operator="equal">
      <formula>"OMS"</formula>
    </cfRule>
  </conditionalFormatting>
  <conditionalFormatting sqref="D10:D13 D15:D16 D18">
    <cfRule type="cellIs" dxfId="20601" priority="346" operator="equal">
      <formula>"CATNES"</formula>
    </cfRule>
    <cfRule type="cellIs" dxfId="20600" priority="347" operator="equal">
      <formula>"FINANCE"</formula>
    </cfRule>
    <cfRule type="cellIs" dxfId="20599" priority="348" operator="equal">
      <formula>"ADMIN"</formula>
    </cfRule>
    <cfRule type="cellIs" dxfId="20598" priority="349" operator="equal">
      <formula>"ENG'G"</formula>
    </cfRule>
    <cfRule type="cellIs" dxfId="20597" priority="350" operator="equal">
      <formula>"BAC"</formula>
    </cfRule>
    <cfRule type="cellIs" dxfId="20596" priority="351" operator="equal">
      <formula>"BAC"</formula>
    </cfRule>
    <cfRule type="cellIs" dxfId="20595" priority="352" operator="equal">
      <formula>"OMS"</formula>
    </cfRule>
    <cfRule type="cellIs" dxfId="20594" priority="353" operator="equal">
      <formula>"BAC"</formula>
    </cfRule>
    <cfRule type="cellIs" dxfId="20593" priority="354" operator="equal">
      <formula>"OMS"</formula>
    </cfRule>
    <cfRule type="cellIs" dxfId="20592" priority="355" operator="equal">
      <formula>"BAC"</formula>
    </cfRule>
    <cfRule type="cellIs" dxfId="20591" priority="356" operator="equal">
      <formula>"OMS"</formula>
    </cfRule>
  </conditionalFormatting>
  <conditionalFormatting sqref="F18">
    <cfRule type="cellIs" dxfId="20590" priority="341" operator="equal">
      <formula>"MME"</formula>
    </cfRule>
    <cfRule type="cellIs" dxfId="20589" priority="342" operator="equal">
      <formula>"VMM"</formula>
    </cfRule>
    <cfRule type="cellIs" dxfId="20588" priority="343" operator="equal">
      <formula>"VEP"</formula>
    </cfRule>
    <cfRule type="cellIs" dxfId="20587" priority="344" operator="equal">
      <formula>"LFCP"</formula>
    </cfRule>
    <cfRule type="cellIs" dxfId="20586" priority="345" operator="equal">
      <formula>"BPB"</formula>
    </cfRule>
  </conditionalFormatting>
  <conditionalFormatting sqref="D24">
    <cfRule type="cellIs" dxfId="20585" priority="286" operator="equal">
      <formula>"CATNES"</formula>
    </cfRule>
    <cfRule type="cellIs" dxfId="20584" priority="287" operator="equal">
      <formula>"FINANCE"</formula>
    </cfRule>
    <cfRule type="cellIs" dxfId="20583" priority="288" operator="equal">
      <formula>"ADMIN"</formula>
    </cfRule>
    <cfRule type="cellIs" dxfId="20582" priority="289" operator="equal">
      <formula>"ENG'G"</formula>
    </cfRule>
    <cfRule type="cellIs" dxfId="20581" priority="290" operator="equal">
      <formula>"BAC"</formula>
    </cfRule>
    <cfRule type="cellIs" dxfId="20580" priority="291" operator="equal">
      <formula>"BAC"</formula>
    </cfRule>
    <cfRule type="cellIs" dxfId="20579" priority="292" operator="equal">
      <formula>"OMS"</formula>
    </cfRule>
    <cfRule type="cellIs" dxfId="20578" priority="293" operator="equal">
      <formula>"BAC"</formula>
    </cfRule>
    <cfRule type="cellIs" dxfId="20577" priority="294" operator="equal">
      <formula>"OMS"</formula>
    </cfRule>
    <cfRule type="cellIs" dxfId="20576" priority="295" operator="equal">
      <formula>"BAC"</formula>
    </cfRule>
    <cfRule type="cellIs" dxfId="20575" priority="296" operator="equal">
      <formula>"OMS"</formula>
    </cfRule>
  </conditionalFormatting>
  <conditionalFormatting sqref="F30">
    <cfRule type="cellIs" dxfId="20574" priority="281" operator="equal">
      <formula>"MME"</formula>
    </cfRule>
    <cfRule type="cellIs" dxfId="20573" priority="282" operator="equal">
      <formula>"VMM"</formula>
    </cfRule>
    <cfRule type="cellIs" dxfId="20572" priority="283" operator="equal">
      <formula>"VEP"</formula>
    </cfRule>
    <cfRule type="cellIs" dxfId="20571" priority="284" operator="equal">
      <formula>"LFCP"</formula>
    </cfRule>
    <cfRule type="cellIs" dxfId="20570" priority="285" operator="equal">
      <formula>"BPB"</formula>
    </cfRule>
  </conditionalFormatting>
  <conditionalFormatting sqref="F31">
    <cfRule type="cellIs" dxfId="20569" priority="276" operator="equal">
      <formula>"MME"</formula>
    </cfRule>
    <cfRule type="cellIs" dxfId="20568" priority="277" operator="equal">
      <formula>"VMM"</formula>
    </cfRule>
    <cfRule type="cellIs" dxfId="20567" priority="278" operator="equal">
      <formula>"VEP"</formula>
    </cfRule>
    <cfRule type="cellIs" dxfId="20566" priority="279" operator="equal">
      <formula>"LFCP"</formula>
    </cfRule>
    <cfRule type="cellIs" dxfId="20565" priority="280" operator="equal">
      <formula>"BPB"</formula>
    </cfRule>
  </conditionalFormatting>
  <conditionalFormatting sqref="F32">
    <cfRule type="cellIs" dxfId="20564" priority="271" operator="equal">
      <formula>"MME"</formula>
    </cfRule>
    <cfRule type="cellIs" dxfId="20563" priority="272" operator="equal">
      <formula>"VMM"</formula>
    </cfRule>
    <cfRule type="cellIs" dxfId="20562" priority="273" operator="equal">
      <formula>"VEP"</formula>
    </cfRule>
    <cfRule type="cellIs" dxfId="20561" priority="274" operator="equal">
      <formula>"LFCP"</formula>
    </cfRule>
    <cfRule type="cellIs" dxfId="20560" priority="275" operator="equal">
      <formula>"BPB"</formula>
    </cfRule>
  </conditionalFormatting>
  <conditionalFormatting sqref="F28:F29">
    <cfRule type="cellIs" dxfId="20559" priority="230" operator="equal">
      <formula>"MME"</formula>
    </cfRule>
    <cfRule type="cellIs" dxfId="20558" priority="231" operator="equal">
      <formula>"VMM"</formula>
    </cfRule>
    <cfRule type="cellIs" dxfId="20557" priority="232" operator="equal">
      <formula>"VEP"</formula>
    </cfRule>
    <cfRule type="cellIs" dxfId="20556" priority="233" operator="equal">
      <formula>"LFCP"</formula>
    </cfRule>
    <cfRule type="cellIs" dxfId="20555" priority="234" operator="equal">
      <formula>"BPB"</formula>
    </cfRule>
  </conditionalFormatting>
  <conditionalFormatting sqref="D19:D22">
    <cfRule type="cellIs" dxfId="20554" priority="235" operator="equal">
      <formula>"CATNES"</formula>
    </cfRule>
    <cfRule type="cellIs" dxfId="20553" priority="236" operator="equal">
      <formula>"FINANCE"</formula>
    </cfRule>
    <cfRule type="cellIs" dxfId="20552" priority="237" operator="equal">
      <formula>"ADMIN"</formula>
    </cfRule>
    <cfRule type="cellIs" dxfId="20551" priority="238" operator="equal">
      <formula>"ENG'G"</formula>
    </cfRule>
    <cfRule type="cellIs" dxfId="20550" priority="239" operator="equal">
      <formula>"BAC"</formula>
    </cfRule>
    <cfRule type="cellIs" dxfId="20549" priority="240" operator="equal">
      <formula>"BAC"</formula>
    </cfRule>
    <cfRule type="cellIs" dxfId="20548" priority="241" operator="equal">
      <formula>"OMS"</formula>
    </cfRule>
    <cfRule type="cellIs" dxfId="20547" priority="242" operator="equal">
      <formula>"BAC"</formula>
    </cfRule>
    <cfRule type="cellIs" dxfId="20546" priority="243" operator="equal">
      <formula>"OMS"</formula>
    </cfRule>
    <cfRule type="cellIs" dxfId="20545" priority="244" operator="equal">
      <formula>"BAC"</formula>
    </cfRule>
    <cfRule type="cellIs" dxfId="20544" priority="245" operator="equal">
      <formula>"OMS"</formula>
    </cfRule>
  </conditionalFormatting>
  <conditionalFormatting sqref="F24">
    <cfRule type="cellIs" dxfId="20543" priority="116" operator="equal">
      <formula>"MME"</formula>
    </cfRule>
    <cfRule type="cellIs" dxfId="20542" priority="117" operator="equal">
      <formula>"VMM"</formula>
    </cfRule>
    <cfRule type="cellIs" dxfId="20541" priority="118" operator="equal">
      <formula>"VEP"</formula>
    </cfRule>
    <cfRule type="cellIs" dxfId="20540" priority="119" operator="equal">
      <formula>"LFCP"</formula>
    </cfRule>
    <cfRule type="cellIs" dxfId="20539" priority="120" operator="equal">
      <formula>"BPB"</formula>
    </cfRule>
  </conditionalFormatting>
  <conditionalFormatting sqref="F26:F27">
    <cfRule type="cellIs" dxfId="20538" priority="106" operator="equal">
      <formula>"MME"</formula>
    </cfRule>
    <cfRule type="cellIs" dxfId="20537" priority="107" operator="equal">
      <formula>"VMM"</formula>
    </cfRule>
    <cfRule type="cellIs" dxfId="20536" priority="108" operator="equal">
      <formula>"VEP"</formula>
    </cfRule>
    <cfRule type="cellIs" dxfId="20535" priority="109" operator="equal">
      <formula>"LFCP"</formula>
    </cfRule>
    <cfRule type="cellIs" dxfId="20534" priority="110" operator="equal">
      <formula>"BPB"</formula>
    </cfRule>
  </conditionalFormatting>
  <conditionalFormatting sqref="F14:F16">
    <cfRule type="cellIs" dxfId="20533" priority="185" operator="equal">
      <formula>"MME"</formula>
    </cfRule>
    <cfRule type="cellIs" dxfId="20532" priority="186" operator="equal">
      <formula>"VMM"</formula>
    </cfRule>
    <cfRule type="cellIs" dxfId="20531" priority="187" operator="equal">
      <formula>"VEP"</formula>
    </cfRule>
    <cfRule type="cellIs" dxfId="20530" priority="188" operator="equal">
      <formula>"LFCP"</formula>
    </cfRule>
    <cfRule type="cellIs" dxfId="20529" priority="189" operator="equal">
      <formula>"BPB"</formula>
    </cfRule>
  </conditionalFormatting>
  <conditionalFormatting sqref="D14">
    <cfRule type="cellIs" dxfId="20528" priority="174" operator="equal">
      <formula>"CATNES"</formula>
    </cfRule>
    <cfRule type="cellIs" dxfId="20527" priority="175" operator="equal">
      <formula>"FINANCE"</formula>
    </cfRule>
    <cfRule type="cellIs" dxfId="20526" priority="176" operator="equal">
      <formula>"ADMIN"</formula>
    </cfRule>
    <cfRule type="cellIs" dxfId="20525" priority="177" operator="equal">
      <formula>"ENG'G"</formula>
    </cfRule>
    <cfRule type="cellIs" dxfId="20524" priority="178" operator="equal">
      <formula>"BAC"</formula>
    </cfRule>
    <cfRule type="cellIs" dxfId="20523" priority="179" operator="equal">
      <formula>"BAC"</formula>
    </cfRule>
    <cfRule type="cellIs" dxfId="20522" priority="180" operator="equal">
      <formula>"OMS"</formula>
    </cfRule>
    <cfRule type="cellIs" dxfId="20521" priority="181" operator="equal">
      <formula>"BAC"</formula>
    </cfRule>
    <cfRule type="cellIs" dxfId="20520" priority="182" operator="equal">
      <formula>"OMS"</formula>
    </cfRule>
    <cfRule type="cellIs" dxfId="20519" priority="183" operator="equal">
      <formula>"BAC"</formula>
    </cfRule>
    <cfRule type="cellIs" dxfId="20518" priority="184" operator="equal">
      <formula>"OMS"</formula>
    </cfRule>
  </conditionalFormatting>
  <conditionalFormatting sqref="D17">
    <cfRule type="cellIs" dxfId="20517" priority="163" operator="equal">
      <formula>"CATNES"</formula>
    </cfRule>
    <cfRule type="cellIs" dxfId="20516" priority="164" operator="equal">
      <formula>"FINANCE"</formula>
    </cfRule>
    <cfRule type="cellIs" dxfId="20515" priority="165" operator="equal">
      <formula>"ADMIN"</formula>
    </cfRule>
    <cfRule type="cellIs" dxfId="20514" priority="166" operator="equal">
      <formula>"ENG'G"</formula>
    </cfRule>
    <cfRule type="cellIs" dxfId="20513" priority="167" operator="equal">
      <formula>"BAC"</formula>
    </cfRule>
    <cfRule type="cellIs" dxfId="20512" priority="168" operator="equal">
      <formula>"BAC"</formula>
    </cfRule>
    <cfRule type="cellIs" dxfId="20511" priority="169" operator="equal">
      <formula>"OMS"</formula>
    </cfRule>
    <cfRule type="cellIs" dxfId="20510" priority="170" operator="equal">
      <formula>"BAC"</formula>
    </cfRule>
    <cfRule type="cellIs" dxfId="20509" priority="171" operator="equal">
      <formula>"OMS"</formula>
    </cfRule>
    <cfRule type="cellIs" dxfId="20508" priority="172" operator="equal">
      <formula>"BAC"</formula>
    </cfRule>
    <cfRule type="cellIs" dxfId="20507" priority="173" operator="equal">
      <formula>"OMS"</formula>
    </cfRule>
  </conditionalFormatting>
  <conditionalFormatting sqref="F17">
    <cfRule type="cellIs" dxfId="20506" priority="158" operator="equal">
      <formula>"MME"</formula>
    </cfRule>
    <cfRule type="cellIs" dxfId="20505" priority="159" operator="equal">
      <formula>"VMM"</formula>
    </cfRule>
    <cfRule type="cellIs" dxfId="20504" priority="160" operator="equal">
      <formula>"VEP"</formula>
    </cfRule>
    <cfRule type="cellIs" dxfId="20503" priority="161" operator="equal">
      <formula>"LFCP"</formula>
    </cfRule>
    <cfRule type="cellIs" dxfId="20502" priority="162" operator="equal">
      <formula>"BPB"</formula>
    </cfRule>
  </conditionalFormatting>
  <conditionalFormatting sqref="F19:F22">
    <cfRule type="cellIs" dxfId="20501" priority="153" operator="equal">
      <formula>"MME"</formula>
    </cfRule>
    <cfRule type="cellIs" dxfId="20500" priority="154" operator="equal">
      <formula>"VMM"</formula>
    </cfRule>
    <cfRule type="cellIs" dxfId="20499" priority="155" operator="equal">
      <formula>"VEP"</formula>
    </cfRule>
    <cfRule type="cellIs" dxfId="20498" priority="156" operator="equal">
      <formula>"LFCP"</formula>
    </cfRule>
    <cfRule type="cellIs" dxfId="20497" priority="157" operator="equal">
      <formula>"BPB"</formula>
    </cfRule>
  </conditionalFormatting>
  <conditionalFormatting sqref="D23">
    <cfRule type="cellIs" dxfId="20496" priority="142" operator="equal">
      <formula>"CATNES"</formula>
    </cfRule>
    <cfRule type="cellIs" dxfId="20495" priority="143" operator="equal">
      <formula>"FINANCE"</formula>
    </cfRule>
    <cfRule type="cellIs" dxfId="20494" priority="144" operator="equal">
      <formula>"ADMIN"</formula>
    </cfRule>
    <cfRule type="cellIs" dxfId="20493" priority="145" operator="equal">
      <formula>"ENG'G"</formula>
    </cfRule>
    <cfRule type="cellIs" dxfId="20492" priority="146" operator="equal">
      <formula>"BAC"</formula>
    </cfRule>
    <cfRule type="cellIs" dxfId="20491" priority="147" operator="equal">
      <formula>"BAC"</formula>
    </cfRule>
    <cfRule type="cellIs" dxfId="20490" priority="148" operator="equal">
      <formula>"OMS"</formula>
    </cfRule>
    <cfRule type="cellIs" dxfId="20489" priority="149" operator="equal">
      <formula>"BAC"</formula>
    </cfRule>
    <cfRule type="cellIs" dxfId="20488" priority="150" operator="equal">
      <formula>"OMS"</formula>
    </cfRule>
    <cfRule type="cellIs" dxfId="20487" priority="151" operator="equal">
      <formula>"BAC"</formula>
    </cfRule>
    <cfRule type="cellIs" dxfId="20486" priority="152" operator="equal">
      <formula>"OMS"</formula>
    </cfRule>
  </conditionalFormatting>
  <conditionalFormatting sqref="F23">
    <cfRule type="cellIs" dxfId="20485" priority="137" operator="equal">
      <formula>"MME"</formula>
    </cfRule>
    <cfRule type="cellIs" dxfId="20484" priority="138" operator="equal">
      <formula>"VMM"</formula>
    </cfRule>
    <cfRule type="cellIs" dxfId="20483" priority="139" operator="equal">
      <formula>"VEP"</formula>
    </cfRule>
    <cfRule type="cellIs" dxfId="20482" priority="140" operator="equal">
      <formula>"LFCP"</formula>
    </cfRule>
    <cfRule type="cellIs" dxfId="20481" priority="141" operator="equal">
      <formula>"BPB"</formula>
    </cfRule>
  </conditionalFormatting>
  <conditionalFormatting sqref="D25">
    <cfRule type="cellIs" dxfId="20480" priority="126" operator="equal">
      <formula>"CATNES"</formula>
    </cfRule>
    <cfRule type="cellIs" dxfId="20479" priority="127" operator="equal">
      <formula>"FINANCE"</formula>
    </cfRule>
    <cfRule type="cellIs" dxfId="20478" priority="128" operator="equal">
      <formula>"ADMIN"</formula>
    </cfRule>
    <cfRule type="cellIs" dxfId="20477" priority="129" operator="equal">
      <formula>"ENG'G"</formula>
    </cfRule>
    <cfRule type="cellIs" dxfId="20476" priority="130" operator="equal">
      <formula>"BAC"</formula>
    </cfRule>
    <cfRule type="cellIs" dxfId="20475" priority="131" operator="equal">
      <formula>"BAC"</formula>
    </cfRule>
    <cfRule type="cellIs" dxfId="20474" priority="132" operator="equal">
      <formula>"OMS"</formula>
    </cfRule>
    <cfRule type="cellIs" dxfId="20473" priority="133" operator="equal">
      <formula>"BAC"</formula>
    </cfRule>
    <cfRule type="cellIs" dxfId="20472" priority="134" operator="equal">
      <formula>"OMS"</formula>
    </cfRule>
    <cfRule type="cellIs" dxfId="20471" priority="135" operator="equal">
      <formula>"BAC"</formula>
    </cfRule>
    <cfRule type="cellIs" dxfId="20470" priority="136" operator="equal">
      <formula>"OMS"</formula>
    </cfRule>
  </conditionalFormatting>
  <conditionalFormatting sqref="F25">
    <cfRule type="cellIs" dxfId="20469" priority="121" operator="equal">
      <formula>"MME"</formula>
    </cfRule>
    <cfRule type="cellIs" dxfId="20468" priority="122" operator="equal">
      <formula>"VMM"</formula>
    </cfRule>
    <cfRule type="cellIs" dxfId="20467" priority="123" operator="equal">
      <formula>"VEP"</formula>
    </cfRule>
    <cfRule type="cellIs" dxfId="20466" priority="124" operator="equal">
      <formula>"LFCP"</formula>
    </cfRule>
    <cfRule type="cellIs" dxfId="20465" priority="125" operator="equal">
      <formula>"BPB"</formula>
    </cfRule>
  </conditionalFormatting>
  <conditionalFormatting sqref="D33">
    <cfRule type="cellIs" dxfId="20464" priority="95" operator="equal">
      <formula>"CATNES"</formula>
    </cfRule>
    <cfRule type="cellIs" dxfId="20463" priority="96" operator="equal">
      <formula>"FINANCE"</formula>
    </cfRule>
    <cfRule type="cellIs" dxfId="20462" priority="97" operator="equal">
      <formula>"ADMIN"</formula>
    </cfRule>
    <cfRule type="cellIs" dxfId="20461" priority="98" operator="equal">
      <formula>"ENG'G"</formula>
    </cfRule>
    <cfRule type="cellIs" dxfId="20460" priority="99" operator="equal">
      <formula>"BAC"</formula>
    </cfRule>
    <cfRule type="cellIs" dxfId="20459" priority="100" operator="equal">
      <formula>"BAC"</formula>
    </cfRule>
    <cfRule type="cellIs" dxfId="20458" priority="101" operator="equal">
      <formula>"OMS"</formula>
    </cfRule>
    <cfRule type="cellIs" dxfId="20457" priority="102" operator="equal">
      <formula>"BAC"</formula>
    </cfRule>
    <cfRule type="cellIs" dxfId="20456" priority="103" operator="equal">
      <formula>"OMS"</formula>
    </cfRule>
    <cfRule type="cellIs" dxfId="20455" priority="104" operator="equal">
      <formula>"BAC"</formula>
    </cfRule>
    <cfRule type="cellIs" dxfId="20454" priority="105" operator="equal">
      <formula>"OMS"</formula>
    </cfRule>
  </conditionalFormatting>
  <conditionalFormatting sqref="F33">
    <cfRule type="cellIs" dxfId="20453" priority="90" operator="equal">
      <formula>"MME"</formula>
    </cfRule>
    <cfRule type="cellIs" dxfId="20452" priority="91" operator="equal">
      <formula>"VMM"</formula>
    </cfRule>
    <cfRule type="cellIs" dxfId="20451" priority="92" operator="equal">
      <formula>"VEP"</formula>
    </cfRule>
    <cfRule type="cellIs" dxfId="20450" priority="93" operator="equal">
      <formula>"LFCP"</formula>
    </cfRule>
    <cfRule type="cellIs" dxfId="20449" priority="94" operator="equal">
      <formula>"BPB"</formula>
    </cfRule>
  </conditionalFormatting>
  <conditionalFormatting sqref="F34">
    <cfRule type="cellIs" dxfId="20448" priority="85" operator="equal">
      <formula>"MME"</formula>
    </cfRule>
    <cfRule type="cellIs" dxfId="20447" priority="86" operator="equal">
      <formula>"VMM"</formula>
    </cfRule>
    <cfRule type="cellIs" dxfId="20446" priority="87" operator="equal">
      <formula>"VEP"</formula>
    </cfRule>
    <cfRule type="cellIs" dxfId="20445" priority="88" operator="equal">
      <formula>"LFCP"</formula>
    </cfRule>
    <cfRule type="cellIs" dxfId="20444" priority="89" operator="equal">
      <formula>"BPB"</formula>
    </cfRule>
  </conditionalFormatting>
  <conditionalFormatting sqref="F35">
    <cfRule type="cellIs" dxfId="20443" priority="80" operator="equal">
      <formula>"MME"</formula>
    </cfRule>
    <cfRule type="cellIs" dxfId="20442" priority="81" operator="equal">
      <formula>"VMM"</formula>
    </cfRule>
    <cfRule type="cellIs" dxfId="20441" priority="82" operator="equal">
      <formula>"VEP"</formula>
    </cfRule>
    <cfRule type="cellIs" dxfId="20440" priority="83" operator="equal">
      <formula>"LFCP"</formula>
    </cfRule>
    <cfRule type="cellIs" dxfId="20439" priority="84" operator="equal">
      <formula>"BPB"</formula>
    </cfRule>
  </conditionalFormatting>
  <conditionalFormatting sqref="F36">
    <cfRule type="cellIs" dxfId="20438" priority="75" operator="equal">
      <formula>"MME"</formula>
    </cfRule>
    <cfRule type="cellIs" dxfId="20437" priority="76" operator="equal">
      <formula>"VMM"</formula>
    </cfRule>
    <cfRule type="cellIs" dxfId="20436" priority="77" operator="equal">
      <formula>"VEP"</formula>
    </cfRule>
    <cfRule type="cellIs" dxfId="20435" priority="78" operator="equal">
      <formula>"LFCP"</formula>
    </cfRule>
    <cfRule type="cellIs" dxfId="20434" priority="79" operator="equal">
      <formula>"BPB"</formula>
    </cfRule>
  </conditionalFormatting>
  <conditionalFormatting sqref="F37">
    <cfRule type="cellIs" dxfId="20433" priority="70" operator="equal">
      <formula>"MME"</formula>
    </cfRule>
    <cfRule type="cellIs" dxfId="20432" priority="71" operator="equal">
      <formula>"VMM"</formula>
    </cfRule>
    <cfRule type="cellIs" dxfId="20431" priority="72" operator="equal">
      <formula>"VEP"</formula>
    </cfRule>
    <cfRule type="cellIs" dxfId="20430" priority="73" operator="equal">
      <formula>"LFCP"</formula>
    </cfRule>
    <cfRule type="cellIs" dxfId="20429" priority="74" operator="equal">
      <formula>"BPB"</formula>
    </cfRule>
  </conditionalFormatting>
  <conditionalFormatting sqref="D38">
    <cfRule type="cellIs" dxfId="20428" priority="59" operator="equal">
      <formula>"CATNES"</formula>
    </cfRule>
    <cfRule type="cellIs" dxfId="20427" priority="60" operator="equal">
      <formula>"FINANCE"</formula>
    </cfRule>
    <cfRule type="cellIs" dxfId="20426" priority="61" operator="equal">
      <formula>"ADMIN"</formula>
    </cfRule>
    <cfRule type="cellIs" dxfId="20425" priority="62" operator="equal">
      <formula>"ENG'G"</formula>
    </cfRule>
    <cfRule type="cellIs" dxfId="20424" priority="63" operator="equal">
      <formula>"BAC"</formula>
    </cfRule>
    <cfRule type="cellIs" dxfId="20423" priority="64" operator="equal">
      <formula>"BAC"</formula>
    </cfRule>
    <cfRule type="cellIs" dxfId="20422" priority="65" operator="equal">
      <formula>"OMS"</formula>
    </cfRule>
    <cfRule type="cellIs" dxfId="20421" priority="66" operator="equal">
      <formula>"BAC"</formula>
    </cfRule>
    <cfRule type="cellIs" dxfId="20420" priority="67" operator="equal">
      <formula>"OMS"</formula>
    </cfRule>
    <cfRule type="cellIs" dxfId="20419" priority="68" operator="equal">
      <formula>"BAC"</formula>
    </cfRule>
    <cfRule type="cellIs" dxfId="20418" priority="69" operator="equal">
      <formula>"OMS"</formula>
    </cfRule>
  </conditionalFormatting>
  <conditionalFormatting sqref="F38">
    <cfRule type="cellIs" dxfId="20417" priority="54" operator="equal">
      <formula>"MME"</formula>
    </cfRule>
    <cfRule type="cellIs" dxfId="20416" priority="55" operator="equal">
      <formula>"VMM"</formula>
    </cfRule>
    <cfRule type="cellIs" dxfId="20415" priority="56" operator="equal">
      <formula>"VEP"</formula>
    </cfRule>
    <cfRule type="cellIs" dxfId="20414" priority="57" operator="equal">
      <formula>"LFCP"</formula>
    </cfRule>
    <cfRule type="cellIs" dxfId="20413" priority="58" operator="equal">
      <formula>"BPB"</formula>
    </cfRule>
  </conditionalFormatting>
  <conditionalFormatting sqref="D39">
    <cfRule type="cellIs" dxfId="20412" priority="43" operator="equal">
      <formula>"CATNES"</formula>
    </cfRule>
    <cfRule type="cellIs" dxfId="20411" priority="44" operator="equal">
      <formula>"FINANCE"</formula>
    </cfRule>
    <cfRule type="cellIs" dxfId="20410" priority="45" operator="equal">
      <formula>"ADMIN"</formula>
    </cfRule>
    <cfRule type="cellIs" dxfId="20409" priority="46" operator="equal">
      <formula>"ENG'G"</formula>
    </cfRule>
    <cfRule type="cellIs" dxfId="20408" priority="47" operator="equal">
      <formula>"BAC"</formula>
    </cfRule>
    <cfRule type="cellIs" dxfId="20407" priority="48" operator="equal">
      <formula>"BAC"</formula>
    </cfRule>
    <cfRule type="cellIs" dxfId="20406" priority="49" operator="equal">
      <formula>"OMS"</formula>
    </cfRule>
    <cfRule type="cellIs" dxfId="20405" priority="50" operator="equal">
      <formula>"BAC"</formula>
    </cfRule>
    <cfRule type="cellIs" dxfId="20404" priority="51" operator="equal">
      <formula>"OMS"</formula>
    </cfRule>
    <cfRule type="cellIs" dxfId="20403" priority="52" operator="equal">
      <formula>"BAC"</formula>
    </cfRule>
    <cfRule type="cellIs" dxfId="20402" priority="53" operator="equal">
      <formula>"OMS"</formula>
    </cfRule>
  </conditionalFormatting>
  <conditionalFormatting sqref="F39">
    <cfRule type="cellIs" dxfId="20401" priority="38" operator="equal">
      <formula>"MME"</formula>
    </cfRule>
    <cfRule type="cellIs" dxfId="20400" priority="39" operator="equal">
      <formula>"VMM"</formula>
    </cfRule>
    <cfRule type="cellIs" dxfId="20399" priority="40" operator="equal">
      <formula>"VEP"</formula>
    </cfRule>
    <cfRule type="cellIs" dxfId="20398" priority="41" operator="equal">
      <formula>"LFCP"</formula>
    </cfRule>
    <cfRule type="cellIs" dxfId="20397" priority="42" operator="equal">
      <formula>"BPB"</formula>
    </cfRule>
  </conditionalFormatting>
  <conditionalFormatting sqref="D40">
    <cfRule type="cellIs" dxfId="20396" priority="27" operator="equal">
      <formula>"CATNES"</formula>
    </cfRule>
    <cfRule type="cellIs" dxfId="20395" priority="28" operator="equal">
      <formula>"FINANCE"</formula>
    </cfRule>
    <cfRule type="cellIs" dxfId="20394" priority="29" operator="equal">
      <formula>"ADMIN"</formula>
    </cfRule>
    <cfRule type="cellIs" dxfId="20393" priority="30" operator="equal">
      <formula>"ENG'G"</formula>
    </cfRule>
    <cfRule type="cellIs" dxfId="20392" priority="31" operator="equal">
      <formula>"BAC"</formula>
    </cfRule>
    <cfRule type="cellIs" dxfId="20391" priority="32" operator="equal">
      <formula>"BAC"</formula>
    </cfRule>
    <cfRule type="cellIs" dxfId="20390" priority="33" operator="equal">
      <formula>"OMS"</formula>
    </cfRule>
    <cfRule type="cellIs" dxfId="20389" priority="34" operator="equal">
      <formula>"BAC"</formula>
    </cfRule>
    <cfRule type="cellIs" dxfId="20388" priority="35" operator="equal">
      <formula>"OMS"</formula>
    </cfRule>
    <cfRule type="cellIs" dxfId="20387" priority="36" operator="equal">
      <formula>"BAC"</formula>
    </cfRule>
    <cfRule type="cellIs" dxfId="20386" priority="37" operator="equal">
      <formula>"OMS"</formula>
    </cfRule>
  </conditionalFormatting>
  <conditionalFormatting sqref="F40">
    <cfRule type="cellIs" dxfId="20385" priority="22" operator="equal">
      <formula>"MME"</formula>
    </cfRule>
    <cfRule type="cellIs" dxfId="20384" priority="23" operator="equal">
      <formula>"VMM"</formula>
    </cfRule>
    <cfRule type="cellIs" dxfId="20383" priority="24" operator="equal">
      <formula>"VEP"</formula>
    </cfRule>
    <cfRule type="cellIs" dxfId="20382" priority="25" operator="equal">
      <formula>"LFCP"</formula>
    </cfRule>
    <cfRule type="cellIs" dxfId="20381" priority="26" operator="equal">
      <formula>"BPB"</formula>
    </cfRule>
  </conditionalFormatting>
  <conditionalFormatting sqref="D41">
    <cfRule type="cellIs" dxfId="20380" priority="11" operator="equal">
      <formula>"CATNES"</formula>
    </cfRule>
    <cfRule type="cellIs" dxfId="20379" priority="12" operator="equal">
      <formula>"FINANCE"</formula>
    </cfRule>
    <cfRule type="cellIs" dxfId="20378" priority="13" operator="equal">
      <formula>"ADMIN"</formula>
    </cfRule>
    <cfRule type="cellIs" dxfId="20377" priority="14" operator="equal">
      <formula>"ENG'G"</formula>
    </cfRule>
    <cfRule type="cellIs" dxfId="20376" priority="15" operator="equal">
      <formula>"BAC"</formula>
    </cfRule>
    <cfRule type="cellIs" dxfId="20375" priority="16" operator="equal">
      <formula>"BAC"</formula>
    </cfRule>
    <cfRule type="cellIs" dxfId="20374" priority="17" operator="equal">
      <formula>"OMS"</formula>
    </cfRule>
    <cfRule type="cellIs" dxfId="20373" priority="18" operator="equal">
      <formula>"BAC"</formula>
    </cfRule>
    <cfRule type="cellIs" dxfId="20372" priority="19" operator="equal">
      <formula>"OMS"</formula>
    </cfRule>
    <cfRule type="cellIs" dxfId="20371" priority="20" operator="equal">
      <formula>"BAC"</formula>
    </cfRule>
    <cfRule type="cellIs" dxfId="20370" priority="21" operator="equal">
      <formula>"OMS"</formula>
    </cfRule>
  </conditionalFormatting>
  <conditionalFormatting sqref="F41">
    <cfRule type="cellIs" dxfId="20369" priority="6" operator="equal">
      <formula>"MME"</formula>
    </cfRule>
    <cfRule type="cellIs" dxfId="20368" priority="7" operator="equal">
      <formula>"VMM"</formula>
    </cfRule>
    <cfRule type="cellIs" dxfId="20367" priority="8" operator="equal">
      <formula>"VEP"</formula>
    </cfRule>
    <cfRule type="cellIs" dxfId="20366" priority="9" operator="equal">
      <formula>"LFCP"</formula>
    </cfRule>
    <cfRule type="cellIs" dxfId="20365" priority="10" operator="equal">
      <formula>"BPB"</formula>
    </cfRule>
  </conditionalFormatting>
  <conditionalFormatting sqref="F42">
    <cfRule type="cellIs" dxfId="20364" priority="1" operator="equal">
      <formula>"MME"</formula>
    </cfRule>
    <cfRule type="cellIs" dxfId="20363" priority="2" operator="equal">
      <formula>"VMM"</formula>
    </cfRule>
    <cfRule type="cellIs" dxfId="20362" priority="3" operator="equal">
      <formula>"VEP"</formula>
    </cfRule>
    <cfRule type="cellIs" dxfId="20361" priority="4" operator="equal">
      <formula>"LFCP"</formula>
    </cfRule>
    <cfRule type="cellIs" dxfId="2036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8046C67-98E5-4005-9615-A1EDC7B215CB}">
          <x14:formula1>
            <xm:f>DropdownLIST!$A$11:$A$17</xm:f>
          </x14:formula1>
          <xm:sqref>D7:D42</xm:sqref>
        </x14:dataValidation>
        <x14:dataValidation type="list" allowBlank="1" showInputMessage="1" showErrorMessage="1" xr:uid="{49F5AD76-318B-4D33-838C-F7892B8FEC82}">
          <x14:formula1>
            <xm:f>DropdownLIST!$A$2:$A$7</xm:f>
          </x14:formula1>
          <xm:sqref>F7:F42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D604-7316-4A46-9810-C0AF78C14F64}">
  <sheetPr codeName="Sheet46">
    <pageSetUpPr fitToPage="1"/>
  </sheetPr>
  <dimension ref="A1:J81"/>
  <sheetViews>
    <sheetView topLeftCell="A2" zoomScale="130" zoomScaleNormal="130" zoomScaleSheetLayoutView="12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03"/>
    <col min="7" max="7" width="23.25" style="1" customWidth="1"/>
    <col min="8" max="16384" width="9" style="1"/>
  </cols>
  <sheetData>
    <row r="1" spans="1:10" ht="15.75" x14ac:dyDescent="0.2">
      <c r="A1" s="620" t="s">
        <v>0</v>
      </c>
      <c r="B1" s="620"/>
      <c r="C1" s="620"/>
      <c r="D1" s="620"/>
      <c r="E1" s="620"/>
      <c r="F1" s="620"/>
      <c r="G1" s="620"/>
    </row>
    <row r="2" spans="1:10" x14ac:dyDescent="0.2">
      <c r="A2" s="621">
        <v>45708</v>
      </c>
      <c r="B2" s="621"/>
      <c r="C2" s="621"/>
      <c r="D2" s="621"/>
      <c r="E2" s="621"/>
      <c r="F2" s="621"/>
      <c r="G2" s="621"/>
    </row>
    <row r="3" spans="1:10" x14ac:dyDescent="0.2">
      <c r="A3" s="622" t="str">
        <f>TEXT(A2,"DDDD")</f>
        <v>Thursday</v>
      </c>
      <c r="B3" s="622"/>
      <c r="C3" s="622"/>
      <c r="D3" s="622"/>
      <c r="E3" s="622"/>
      <c r="F3" s="622"/>
      <c r="G3" s="622"/>
    </row>
    <row r="4" spans="1:10" x14ac:dyDescent="0.2">
      <c r="A4" s="182" t="s">
        <v>6</v>
      </c>
      <c r="B4" s="640" t="s">
        <v>2194</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42.75" x14ac:dyDescent="0.2">
      <c r="A7" s="200">
        <f>A2</f>
        <v>45708</v>
      </c>
      <c r="B7" s="55">
        <v>1</v>
      </c>
      <c r="C7" s="112" t="s">
        <v>2128</v>
      </c>
      <c r="D7" s="125" t="s">
        <v>108</v>
      </c>
      <c r="E7" s="134"/>
      <c r="F7" s="176" t="s">
        <v>17</v>
      </c>
      <c r="G7" s="112" t="s">
        <v>1932</v>
      </c>
    </row>
    <row r="8" spans="1:10" s="57" customFormat="1" ht="28.5" x14ac:dyDescent="0.2">
      <c r="A8" s="200">
        <f>A7</f>
        <v>45708</v>
      </c>
      <c r="B8" s="55">
        <f>B7+1</f>
        <v>2</v>
      </c>
      <c r="C8" s="112" t="s">
        <v>2129</v>
      </c>
      <c r="D8" s="125" t="s">
        <v>108</v>
      </c>
      <c r="E8" s="134"/>
      <c r="F8" s="176" t="s">
        <v>19</v>
      </c>
      <c r="G8" s="112" t="s">
        <v>1932</v>
      </c>
    </row>
    <row r="9" spans="1:10" s="57" customFormat="1" x14ac:dyDescent="0.2">
      <c r="A9" s="200">
        <f t="shared" ref="A9:A69" si="0">A8</f>
        <v>45708</v>
      </c>
      <c r="B9" s="55">
        <f t="shared" ref="B9:B69" si="1">B8+1</f>
        <v>3</v>
      </c>
      <c r="C9" s="112" t="s">
        <v>2133</v>
      </c>
      <c r="D9" s="125" t="s">
        <v>71</v>
      </c>
      <c r="E9" s="134"/>
      <c r="F9" s="176" t="s">
        <v>19</v>
      </c>
      <c r="G9" s="112" t="s">
        <v>1932</v>
      </c>
    </row>
    <row r="10" spans="1:10" s="57" customFormat="1" ht="42.75" x14ac:dyDescent="0.2">
      <c r="A10" s="200">
        <f t="shared" si="0"/>
        <v>45708</v>
      </c>
      <c r="B10" s="55">
        <f t="shared" si="1"/>
        <v>4</v>
      </c>
      <c r="C10" s="112" t="s">
        <v>2135</v>
      </c>
      <c r="D10" s="125" t="s">
        <v>126</v>
      </c>
      <c r="E10" s="134"/>
      <c r="F10" s="176" t="s">
        <v>17</v>
      </c>
      <c r="G10" s="112" t="s">
        <v>1932</v>
      </c>
      <c r="J10" s="57" t="s">
        <v>457</v>
      </c>
    </row>
    <row r="11" spans="1:10" s="57" customFormat="1" x14ac:dyDescent="0.2">
      <c r="A11" s="200">
        <f t="shared" si="0"/>
        <v>45708</v>
      </c>
      <c r="B11" s="55">
        <f t="shared" si="1"/>
        <v>5</v>
      </c>
      <c r="C11" s="112" t="s">
        <v>2134</v>
      </c>
      <c r="D11" s="125" t="s">
        <v>108</v>
      </c>
      <c r="E11" s="134"/>
      <c r="F11" s="176" t="s">
        <v>17</v>
      </c>
      <c r="G11" s="112" t="s">
        <v>1932</v>
      </c>
    </row>
    <row r="12" spans="1:10" s="57" customFormat="1" ht="28.5" x14ac:dyDescent="0.2">
      <c r="A12" s="200">
        <f t="shared" si="0"/>
        <v>45708</v>
      </c>
      <c r="B12" s="55">
        <f t="shared" si="1"/>
        <v>6</v>
      </c>
      <c r="C12" s="112" t="s">
        <v>2136</v>
      </c>
      <c r="D12" s="125" t="s">
        <v>108</v>
      </c>
      <c r="E12" s="134"/>
      <c r="F12" s="176" t="s">
        <v>17</v>
      </c>
      <c r="G12" s="112" t="s">
        <v>1932</v>
      </c>
    </row>
    <row r="13" spans="1:10" s="57" customFormat="1" ht="28.5" x14ac:dyDescent="0.2">
      <c r="A13" s="200">
        <f t="shared" si="0"/>
        <v>45708</v>
      </c>
      <c r="B13" s="55">
        <f t="shared" si="1"/>
        <v>7</v>
      </c>
      <c r="C13" s="112" t="s">
        <v>2137</v>
      </c>
      <c r="D13" s="125" t="s">
        <v>76</v>
      </c>
      <c r="E13" s="134"/>
      <c r="F13" s="176" t="s">
        <v>17</v>
      </c>
      <c r="G13" s="112" t="s">
        <v>1932</v>
      </c>
    </row>
    <row r="14" spans="1:10" s="57" customFormat="1" ht="42.75" x14ac:dyDescent="0.2">
      <c r="A14" s="200">
        <f t="shared" si="0"/>
        <v>45708</v>
      </c>
      <c r="B14" s="55">
        <f t="shared" si="1"/>
        <v>8</v>
      </c>
      <c r="C14" s="112" t="s">
        <v>2138</v>
      </c>
      <c r="D14" s="125" t="s">
        <v>76</v>
      </c>
      <c r="E14" s="134"/>
      <c r="F14" s="176" t="s">
        <v>17</v>
      </c>
      <c r="G14" s="112"/>
    </row>
    <row r="15" spans="1:10" s="57" customFormat="1" ht="42.75" x14ac:dyDescent="0.2">
      <c r="A15" s="200">
        <f t="shared" si="0"/>
        <v>45708</v>
      </c>
      <c r="B15" s="55">
        <f t="shared" si="1"/>
        <v>9</v>
      </c>
      <c r="C15" s="112" t="s">
        <v>2139</v>
      </c>
      <c r="D15" s="125" t="s">
        <v>112</v>
      </c>
      <c r="E15" s="134"/>
      <c r="F15" s="176" t="s">
        <v>17</v>
      </c>
      <c r="G15" s="112"/>
    </row>
    <row r="16" spans="1:10" s="57" customFormat="1" ht="28.5" x14ac:dyDescent="0.2">
      <c r="A16" s="200">
        <f t="shared" si="0"/>
        <v>45708</v>
      </c>
      <c r="B16" s="55">
        <f t="shared" si="1"/>
        <v>10</v>
      </c>
      <c r="C16" s="112" t="s">
        <v>2140</v>
      </c>
      <c r="D16" s="125" t="s">
        <v>112</v>
      </c>
      <c r="E16" s="134"/>
      <c r="F16" s="176" t="s">
        <v>17</v>
      </c>
      <c r="G16" s="112"/>
      <c r="I16" s="90"/>
    </row>
    <row r="17" spans="1:10" s="57" customFormat="1" ht="57" x14ac:dyDescent="0.2">
      <c r="A17" s="200">
        <f t="shared" si="0"/>
        <v>45708</v>
      </c>
      <c r="B17" s="55">
        <f t="shared" si="1"/>
        <v>11</v>
      </c>
      <c r="C17" s="57" t="s">
        <v>2141</v>
      </c>
      <c r="D17" s="125" t="s">
        <v>108</v>
      </c>
      <c r="E17" s="134"/>
      <c r="F17" s="176" t="s">
        <v>17</v>
      </c>
      <c r="G17" s="112"/>
      <c r="I17" s="90"/>
    </row>
    <row r="18" spans="1:10" s="57" customFormat="1" ht="28.5" x14ac:dyDescent="0.2">
      <c r="A18" s="200">
        <f t="shared" si="0"/>
        <v>45708</v>
      </c>
      <c r="B18" s="55">
        <f t="shared" si="1"/>
        <v>12</v>
      </c>
      <c r="C18" s="112" t="s">
        <v>2142</v>
      </c>
      <c r="D18" s="125" t="s">
        <v>108</v>
      </c>
      <c r="E18" s="134"/>
      <c r="F18" s="176" t="s">
        <v>17</v>
      </c>
      <c r="G18" s="112" t="s">
        <v>1932</v>
      </c>
      <c r="I18" s="90"/>
    </row>
    <row r="19" spans="1:10" s="57" customFormat="1" ht="85.5" x14ac:dyDescent="0.2">
      <c r="A19" s="200">
        <f t="shared" si="0"/>
        <v>45708</v>
      </c>
      <c r="B19" s="55">
        <f t="shared" si="1"/>
        <v>13</v>
      </c>
      <c r="C19" s="57" t="s">
        <v>2143</v>
      </c>
      <c r="D19" s="125" t="s">
        <v>76</v>
      </c>
      <c r="E19" s="134"/>
      <c r="F19" s="176"/>
      <c r="G19" s="112"/>
      <c r="I19" s="90"/>
    </row>
    <row r="20" spans="1:10" s="57" customFormat="1" ht="42.75" x14ac:dyDescent="0.2">
      <c r="A20" s="200">
        <f t="shared" si="0"/>
        <v>45708</v>
      </c>
      <c r="B20" s="55">
        <f t="shared" si="1"/>
        <v>14</v>
      </c>
      <c r="C20" s="112" t="s">
        <v>2144</v>
      </c>
      <c r="D20" s="125" t="s">
        <v>76</v>
      </c>
      <c r="E20" s="134"/>
      <c r="F20" s="176"/>
      <c r="G20" s="112"/>
      <c r="I20" s="115"/>
    </row>
    <row r="21" spans="1:10" s="57" customFormat="1" ht="42.75" x14ac:dyDescent="0.2">
      <c r="A21" s="200">
        <f t="shared" si="0"/>
        <v>45708</v>
      </c>
      <c r="B21" s="55">
        <f t="shared" si="1"/>
        <v>15</v>
      </c>
      <c r="C21" s="112" t="s">
        <v>2145</v>
      </c>
      <c r="D21" s="125" t="s">
        <v>71</v>
      </c>
      <c r="E21" s="134"/>
      <c r="F21" s="176"/>
      <c r="G21" s="112" t="s">
        <v>1932</v>
      </c>
      <c r="I21" s="90"/>
    </row>
    <row r="22" spans="1:10" s="57" customFormat="1" ht="57" x14ac:dyDescent="0.2">
      <c r="A22" s="200">
        <f t="shared" si="0"/>
        <v>45708</v>
      </c>
      <c r="B22" s="55">
        <f t="shared" si="1"/>
        <v>16</v>
      </c>
      <c r="C22" s="112" t="s">
        <v>2146</v>
      </c>
      <c r="D22" s="125" t="s">
        <v>71</v>
      </c>
      <c r="E22" s="134"/>
      <c r="F22" s="176"/>
      <c r="G22" s="112"/>
      <c r="I22" s="90"/>
    </row>
    <row r="23" spans="1:10" s="57" customFormat="1" ht="28.5" x14ac:dyDescent="0.2">
      <c r="A23" s="200">
        <f t="shared" si="0"/>
        <v>45708</v>
      </c>
      <c r="B23" s="55">
        <f t="shared" si="1"/>
        <v>17</v>
      </c>
      <c r="C23" s="141" t="s">
        <v>2147</v>
      </c>
      <c r="D23" s="125" t="s">
        <v>71</v>
      </c>
      <c r="E23" s="134"/>
      <c r="F23" s="176" t="s">
        <v>17</v>
      </c>
      <c r="G23" s="112" t="s">
        <v>1932</v>
      </c>
      <c r="I23" s="90"/>
    </row>
    <row r="24" spans="1:10" s="57" customFormat="1" ht="42.75" x14ac:dyDescent="0.2">
      <c r="A24" s="200">
        <f t="shared" si="0"/>
        <v>45708</v>
      </c>
      <c r="B24" s="55">
        <f t="shared" si="1"/>
        <v>18</v>
      </c>
      <c r="C24" s="112" t="s">
        <v>2148</v>
      </c>
      <c r="D24" s="125" t="s">
        <v>71</v>
      </c>
      <c r="E24" s="134"/>
      <c r="F24" s="176"/>
      <c r="G24" s="112"/>
      <c r="I24" s="90"/>
    </row>
    <row r="25" spans="1:10" s="57" customFormat="1" ht="28.5" x14ac:dyDescent="0.2">
      <c r="A25" s="200">
        <f t="shared" si="0"/>
        <v>45708</v>
      </c>
      <c r="B25" s="55">
        <f t="shared" si="1"/>
        <v>19</v>
      </c>
      <c r="C25" s="57" t="s">
        <v>2149</v>
      </c>
      <c r="D25" s="125" t="s">
        <v>76</v>
      </c>
      <c r="E25" s="134"/>
      <c r="F25" s="176" t="s">
        <v>17</v>
      </c>
      <c r="G25" s="112" t="s">
        <v>1932</v>
      </c>
      <c r="I25" s="90"/>
    </row>
    <row r="26" spans="1:10" s="57" customFormat="1" ht="28.5" x14ac:dyDescent="0.2">
      <c r="A26" s="200">
        <f t="shared" si="0"/>
        <v>45708</v>
      </c>
      <c r="B26" s="55">
        <f t="shared" si="1"/>
        <v>20</v>
      </c>
      <c r="C26" s="112" t="s">
        <v>2150</v>
      </c>
      <c r="D26" s="125" t="s">
        <v>78</v>
      </c>
      <c r="E26" s="134"/>
      <c r="F26" s="176" t="s">
        <v>17</v>
      </c>
      <c r="G26" s="112" t="s">
        <v>1932</v>
      </c>
      <c r="I26" s="90"/>
    </row>
    <row r="27" spans="1:10" s="57" customFormat="1" ht="128.25" x14ac:dyDescent="0.2">
      <c r="A27" s="200">
        <f t="shared" si="0"/>
        <v>45708</v>
      </c>
      <c r="B27" s="55">
        <f t="shared" si="1"/>
        <v>21</v>
      </c>
      <c r="C27" s="112" t="s">
        <v>2151</v>
      </c>
      <c r="D27" s="125" t="s">
        <v>78</v>
      </c>
      <c r="E27" s="134"/>
      <c r="F27" s="176" t="s">
        <v>17</v>
      </c>
      <c r="G27" s="112" t="s">
        <v>1932</v>
      </c>
      <c r="I27" s="90"/>
    </row>
    <row r="28" spans="1:10" s="57" customFormat="1" ht="42.75" x14ac:dyDescent="0.2">
      <c r="A28" s="200">
        <f t="shared" si="0"/>
        <v>45708</v>
      </c>
      <c r="B28" s="55">
        <f t="shared" si="1"/>
        <v>22</v>
      </c>
      <c r="C28" s="112" t="s">
        <v>2152</v>
      </c>
      <c r="D28" s="125" t="s">
        <v>78</v>
      </c>
      <c r="E28" s="137"/>
      <c r="F28" s="176" t="s">
        <v>17</v>
      </c>
      <c r="G28" s="112" t="s">
        <v>1932</v>
      </c>
      <c r="I28" s="90"/>
    </row>
    <row r="29" spans="1:10" s="57" customFormat="1" ht="42.75" x14ac:dyDescent="0.2">
      <c r="A29" s="200">
        <f t="shared" si="0"/>
        <v>45708</v>
      </c>
      <c r="B29" s="55">
        <f t="shared" si="1"/>
        <v>23</v>
      </c>
      <c r="C29" s="112" t="s">
        <v>2153</v>
      </c>
      <c r="D29" s="125" t="s">
        <v>78</v>
      </c>
      <c r="E29" s="137"/>
      <c r="F29" s="176" t="s">
        <v>17</v>
      </c>
      <c r="G29" s="112" t="s">
        <v>1932</v>
      </c>
      <c r="I29" s="90"/>
    </row>
    <row r="30" spans="1:10" s="57" customFormat="1" ht="28.5" x14ac:dyDescent="0.2">
      <c r="A30" s="200">
        <f t="shared" si="0"/>
        <v>45708</v>
      </c>
      <c r="B30" s="55">
        <f t="shared" si="1"/>
        <v>24</v>
      </c>
      <c r="C30" s="112" t="s">
        <v>2154</v>
      </c>
      <c r="D30" s="125" t="s">
        <v>108</v>
      </c>
      <c r="E30" s="162"/>
      <c r="F30" s="176" t="s">
        <v>17</v>
      </c>
      <c r="G30" s="112" t="s">
        <v>1932</v>
      </c>
      <c r="I30" s="90"/>
    </row>
    <row r="31" spans="1:10" s="57" customFormat="1" ht="242.25" x14ac:dyDescent="0.2">
      <c r="A31" s="200">
        <f t="shared" si="0"/>
        <v>45708</v>
      </c>
      <c r="B31" s="55">
        <f t="shared" si="1"/>
        <v>25</v>
      </c>
      <c r="C31" s="112" t="s">
        <v>2157</v>
      </c>
      <c r="D31" s="125" t="s">
        <v>78</v>
      </c>
      <c r="E31" s="162"/>
      <c r="F31" s="176" t="s">
        <v>17</v>
      </c>
      <c r="G31" s="112" t="s">
        <v>1932</v>
      </c>
      <c r="I31" s="90"/>
      <c r="J31" s="57" t="s">
        <v>457</v>
      </c>
    </row>
    <row r="32" spans="1:10" s="57" customFormat="1" ht="57" x14ac:dyDescent="0.2">
      <c r="A32" s="200">
        <f t="shared" si="0"/>
        <v>45708</v>
      </c>
      <c r="B32" s="55">
        <f t="shared" si="1"/>
        <v>26</v>
      </c>
      <c r="C32" s="112" t="s">
        <v>2155</v>
      </c>
      <c r="D32" s="125" t="s">
        <v>78</v>
      </c>
      <c r="E32" s="162"/>
      <c r="F32" s="176" t="s">
        <v>17</v>
      </c>
      <c r="G32" s="112" t="s">
        <v>1932</v>
      </c>
      <c r="I32" s="90"/>
    </row>
    <row r="33" spans="1:10" s="57" customFormat="1" ht="57" x14ac:dyDescent="0.2">
      <c r="A33" s="200">
        <f t="shared" si="0"/>
        <v>45708</v>
      </c>
      <c r="B33" s="55">
        <f t="shared" si="1"/>
        <v>27</v>
      </c>
      <c r="C33" s="112" t="s">
        <v>2156</v>
      </c>
      <c r="D33" s="125" t="s">
        <v>78</v>
      </c>
      <c r="E33" s="162"/>
      <c r="F33" s="176" t="s">
        <v>17</v>
      </c>
      <c r="G33" s="112" t="s">
        <v>1932</v>
      </c>
      <c r="I33" s="90"/>
    </row>
    <row r="34" spans="1:10" s="57" customFormat="1" ht="42.75" x14ac:dyDescent="0.2">
      <c r="A34" s="200">
        <f t="shared" si="0"/>
        <v>45708</v>
      </c>
      <c r="B34" s="55">
        <f t="shared" si="1"/>
        <v>28</v>
      </c>
      <c r="C34" s="112" t="s">
        <v>2158</v>
      </c>
      <c r="D34" s="125" t="s">
        <v>71</v>
      </c>
      <c r="E34" s="162"/>
      <c r="F34" s="176" t="s">
        <v>17</v>
      </c>
      <c r="G34" s="112" t="s">
        <v>1932</v>
      </c>
      <c r="I34" s="90"/>
    </row>
    <row r="35" spans="1:10" s="57" customFormat="1" ht="42.75" x14ac:dyDescent="0.2">
      <c r="A35" s="200">
        <f t="shared" si="0"/>
        <v>45708</v>
      </c>
      <c r="B35" s="55">
        <f t="shared" si="1"/>
        <v>29</v>
      </c>
      <c r="C35" s="57" t="s">
        <v>2159</v>
      </c>
      <c r="D35" s="125" t="s">
        <v>78</v>
      </c>
      <c r="E35" s="162"/>
      <c r="F35" s="176" t="s">
        <v>17</v>
      </c>
      <c r="G35" s="112" t="s">
        <v>1932</v>
      </c>
      <c r="I35" s="90"/>
    </row>
    <row r="36" spans="1:10" s="57" customFormat="1" x14ac:dyDescent="0.2">
      <c r="A36" s="200">
        <f t="shared" si="0"/>
        <v>45708</v>
      </c>
      <c r="B36" s="55">
        <f t="shared" si="1"/>
        <v>30</v>
      </c>
      <c r="C36" s="112" t="s">
        <v>2160</v>
      </c>
      <c r="D36" s="125" t="s">
        <v>78</v>
      </c>
      <c r="E36" s="162"/>
      <c r="F36" s="176" t="s">
        <v>17</v>
      </c>
      <c r="G36" s="112" t="s">
        <v>1932</v>
      </c>
      <c r="I36" s="90"/>
    </row>
    <row r="37" spans="1:10" s="57" customFormat="1" ht="28.5" x14ac:dyDescent="0.2">
      <c r="A37" s="200">
        <f t="shared" si="0"/>
        <v>45708</v>
      </c>
      <c r="B37" s="55">
        <f t="shared" si="1"/>
        <v>31</v>
      </c>
      <c r="C37" s="57" t="s">
        <v>2161</v>
      </c>
      <c r="D37" s="125" t="s">
        <v>78</v>
      </c>
      <c r="E37" s="162"/>
      <c r="F37" s="176" t="s">
        <v>17</v>
      </c>
      <c r="G37" s="112" t="s">
        <v>1932</v>
      </c>
      <c r="I37" s="90"/>
    </row>
    <row r="38" spans="1:10" s="57" customFormat="1" ht="28.5" x14ac:dyDescent="0.2">
      <c r="A38" s="200">
        <f t="shared" si="0"/>
        <v>45708</v>
      </c>
      <c r="B38" s="55">
        <f t="shared" si="1"/>
        <v>32</v>
      </c>
      <c r="C38" s="112" t="s">
        <v>2162</v>
      </c>
      <c r="D38" s="161" t="s">
        <v>76</v>
      </c>
      <c r="E38" s="162"/>
      <c r="F38" s="176" t="s">
        <v>17</v>
      </c>
      <c r="G38" s="112" t="s">
        <v>1932</v>
      </c>
      <c r="I38" s="90"/>
    </row>
    <row r="39" spans="1:10" s="57" customFormat="1" ht="28.5" x14ac:dyDescent="0.2">
      <c r="A39" s="200">
        <f t="shared" si="0"/>
        <v>45708</v>
      </c>
      <c r="B39" s="55">
        <f t="shared" si="1"/>
        <v>33</v>
      </c>
      <c r="C39" s="112" t="s">
        <v>2163</v>
      </c>
      <c r="D39" s="161" t="s">
        <v>78</v>
      </c>
      <c r="E39" s="162"/>
      <c r="F39" s="176" t="s">
        <v>17</v>
      </c>
      <c r="G39" s="112" t="s">
        <v>1932</v>
      </c>
      <c r="I39" s="90" t="s">
        <v>310</v>
      </c>
    </row>
    <row r="40" spans="1:10" s="57" customFormat="1" ht="57" x14ac:dyDescent="0.2">
      <c r="A40" s="200">
        <f t="shared" si="0"/>
        <v>45708</v>
      </c>
      <c r="B40" s="55">
        <f t="shared" si="1"/>
        <v>34</v>
      </c>
      <c r="C40" s="57" t="s">
        <v>2164</v>
      </c>
      <c r="D40" s="161" t="s">
        <v>78</v>
      </c>
      <c r="E40" s="162"/>
      <c r="F40" s="176" t="s">
        <v>17</v>
      </c>
      <c r="G40" s="112" t="s">
        <v>1932</v>
      </c>
      <c r="I40" s="90"/>
    </row>
    <row r="41" spans="1:10" ht="28.5" x14ac:dyDescent="0.2">
      <c r="A41" s="200">
        <f t="shared" si="0"/>
        <v>45708</v>
      </c>
      <c r="B41" s="55">
        <f t="shared" si="1"/>
        <v>35</v>
      </c>
      <c r="C41" s="112" t="s">
        <v>2165</v>
      </c>
      <c r="D41" s="161" t="s">
        <v>78</v>
      </c>
      <c r="E41" s="162"/>
      <c r="F41" s="176" t="s">
        <v>17</v>
      </c>
      <c r="G41" s="112" t="s">
        <v>1932</v>
      </c>
    </row>
    <row r="42" spans="1:10" ht="28.5" x14ac:dyDescent="0.2">
      <c r="A42" s="200">
        <f t="shared" si="0"/>
        <v>45708</v>
      </c>
      <c r="B42" s="55">
        <f t="shared" si="1"/>
        <v>36</v>
      </c>
      <c r="C42" s="112" t="s">
        <v>2166</v>
      </c>
      <c r="D42" s="153" t="s">
        <v>76</v>
      </c>
      <c r="E42" s="137"/>
      <c r="F42" s="176" t="s">
        <v>17</v>
      </c>
      <c r="G42" s="112" t="s">
        <v>1932</v>
      </c>
    </row>
    <row r="43" spans="1:10" ht="57" x14ac:dyDescent="0.2">
      <c r="A43" s="200">
        <f t="shared" si="0"/>
        <v>45708</v>
      </c>
      <c r="B43" s="55">
        <f t="shared" si="1"/>
        <v>37</v>
      </c>
      <c r="C43" s="57" t="s">
        <v>2167</v>
      </c>
      <c r="D43" s="153" t="s">
        <v>78</v>
      </c>
      <c r="E43" s="137"/>
      <c r="F43" s="176" t="s">
        <v>17</v>
      </c>
      <c r="G43" s="112" t="s">
        <v>1932</v>
      </c>
    </row>
    <row r="44" spans="1:10" ht="42.75" x14ac:dyDescent="0.2">
      <c r="A44" s="200">
        <f t="shared" si="0"/>
        <v>45708</v>
      </c>
      <c r="B44" s="55">
        <f t="shared" si="1"/>
        <v>38</v>
      </c>
      <c r="C44" s="112" t="s">
        <v>2168</v>
      </c>
      <c r="D44" s="153" t="s">
        <v>78</v>
      </c>
      <c r="E44" s="137"/>
      <c r="F44" s="176" t="s">
        <v>17</v>
      </c>
      <c r="G44" s="112" t="s">
        <v>1932</v>
      </c>
    </row>
    <row r="45" spans="1:10" ht="28.5" x14ac:dyDescent="0.2">
      <c r="A45" s="200">
        <f t="shared" si="0"/>
        <v>45708</v>
      </c>
      <c r="B45" s="69">
        <f t="shared" si="1"/>
        <v>39</v>
      </c>
      <c r="C45" s="112" t="s">
        <v>2169</v>
      </c>
      <c r="D45" s="153" t="s">
        <v>78</v>
      </c>
      <c r="E45" s="137"/>
      <c r="F45" s="176" t="s">
        <v>17</v>
      </c>
      <c r="G45" s="112" t="s">
        <v>1932</v>
      </c>
    </row>
    <row r="46" spans="1:10" ht="57" x14ac:dyDescent="0.2">
      <c r="A46" s="200">
        <f t="shared" si="0"/>
        <v>45708</v>
      </c>
      <c r="B46" s="69">
        <f t="shared" si="1"/>
        <v>40</v>
      </c>
      <c r="C46" s="112" t="s">
        <v>2170</v>
      </c>
      <c r="D46" s="153" t="s">
        <v>78</v>
      </c>
      <c r="E46" s="137"/>
      <c r="F46" s="176" t="s">
        <v>17</v>
      </c>
      <c r="G46" s="112" t="s">
        <v>1932</v>
      </c>
      <c r="J46" s="1" t="s">
        <v>310</v>
      </c>
    </row>
    <row r="47" spans="1:10" ht="71.25" x14ac:dyDescent="0.2">
      <c r="A47" s="200">
        <f t="shared" si="0"/>
        <v>45708</v>
      </c>
      <c r="B47" s="69">
        <f t="shared" si="1"/>
        <v>41</v>
      </c>
      <c r="C47" s="112" t="s">
        <v>2171</v>
      </c>
      <c r="D47" s="153" t="s">
        <v>78</v>
      </c>
      <c r="E47" s="137"/>
      <c r="F47" s="176" t="s">
        <v>17</v>
      </c>
      <c r="G47" s="112" t="s">
        <v>1932</v>
      </c>
    </row>
    <row r="48" spans="1:10" ht="71.25" x14ac:dyDescent="0.2">
      <c r="A48" s="200">
        <f t="shared" si="0"/>
        <v>45708</v>
      </c>
      <c r="B48" s="69">
        <f t="shared" si="1"/>
        <v>42</v>
      </c>
      <c r="C48" s="112" t="s">
        <v>2172</v>
      </c>
      <c r="D48" s="153" t="s">
        <v>78</v>
      </c>
      <c r="E48" s="137"/>
      <c r="F48" s="176" t="s">
        <v>17</v>
      </c>
      <c r="G48" s="112" t="s">
        <v>1932</v>
      </c>
    </row>
    <row r="49" spans="1:7" ht="28.5" x14ac:dyDescent="0.2">
      <c r="A49" s="200">
        <f t="shared" si="0"/>
        <v>45708</v>
      </c>
      <c r="B49" s="69">
        <f t="shared" si="1"/>
        <v>43</v>
      </c>
      <c r="C49" s="112" t="s">
        <v>2173</v>
      </c>
      <c r="D49" s="153" t="s">
        <v>76</v>
      </c>
      <c r="E49" s="137"/>
      <c r="F49" s="176" t="s">
        <v>17</v>
      </c>
      <c r="G49" s="112" t="s">
        <v>1932</v>
      </c>
    </row>
    <row r="50" spans="1:7" ht="28.5" x14ac:dyDescent="0.2">
      <c r="A50" s="200">
        <f t="shared" si="0"/>
        <v>45708</v>
      </c>
      <c r="B50" s="69">
        <f t="shared" si="1"/>
        <v>44</v>
      </c>
      <c r="C50" s="112" t="s">
        <v>2174</v>
      </c>
      <c r="D50" s="153" t="s">
        <v>76</v>
      </c>
      <c r="E50" s="137"/>
      <c r="F50" s="176" t="s">
        <v>17</v>
      </c>
      <c r="G50" s="112" t="s">
        <v>1932</v>
      </c>
    </row>
    <row r="51" spans="1:7" ht="42.75" x14ac:dyDescent="0.2">
      <c r="A51" s="200">
        <f t="shared" si="0"/>
        <v>45708</v>
      </c>
      <c r="B51" s="69">
        <f t="shared" si="1"/>
        <v>45</v>
      </c>
      <c r="C51" s="112" t="s">
        <v>2175</v>
      </c>
      <c r="D51" s="153" t="s">
        <v>78</v>
      </c>
      <c r="E51" s="137"/>
      <c r="F51" s="176" t="s">
        <v>17</v>
      </c>
      <c r="G51" s="112" t="s">
        <v>1932</v>
      </c>
    </row>
    <row r="52" spans="1:7" ht="28.5" x14ac:dyDescent="0.2">
      <c r="A52" s="200">
        <f t="shared" si="0"/>
        <v>45708</v>
      </c>
      <c r="B52" s="69">
        <f t="shared" si="1"/>
        <v>46</v>
      </c>
      <c r="C52" s="112" t="s">
        <v>2176</v>
      </c>
      <c r="D52" s="153" t="s">
        <v>78</v>
      </c>
      <c r="E52" s="137"/>
      <c r="F52" s="176" t="s">
        <v>17</v>
      </c>
      <c r="G52" s="112" t="s">
        <v>1932</v>
      </c>
    </row>
    <row r="53" spans="1:7" ht="28.5" x14ac:dyDescent="0.2">
      <c r="A53" s="200">
        <f t="shared" si="0"/>
        <v>45708</v>
      </c>
      <c r="B53" s="69">
        <f t="shared" si="1"/>
        <v>47</v>
      </c>
      <c r="C53" s="112" t="s">
        <v>2177</v>
      </c>
      <c r="D53" s="153" t="s">
        <v>78</v>
      </c>
      <c r="E53" s="137"/>
      <c r="F53" s="176" t="s">
        <v>17</v>
      </c>
      <c r="G53" s="112" t="s">
        <v>1932</v>
      </c>
    </row>
    <row r="54" spans="1:7" ht="28.5" x14ac:dyDescent="0.2">
      <c r="A54" s="200">
        <f t="shared" si="0"/>
        <v>45708</v>
      </c>
      <c r="B54" s="69">
        <f t="shared" si="1"/>
        <v>48</v>
      </c>
      <c r="C54" s="112" t="s">
        <v>2178</v>
      </c>
      <c r="D54" s="153" t="s">
        <v>78</v>
      </c>
      <c r="E54" s="137"/>
      <c r="F54" s="176" t="s">
        <v>17</v>
      </c>
      <c r="G54" s="112" t="s">
        <v>1932</v>
      </c>
    </row>
    <row r="55" spans="1:7" ht="28.5" x14ac:dyDescent="0.2">
      <c r="A55" s="200">
        <f t="shared" si="0"/>
        <v>45708</v>
      </c>
      <c r="B55" s="69">
        <f t="shared" si="1"/>
        <v>49</v>
      </c>
      <c r="C55" s="112" t="s">
        <v>2179</v>
      </c>
      <c r="D55" s="153" t="s">
        <v>78</v>
      </c>
      <c r="E55" s="137"/>
      <c r="F55" s="176" t="s">
        <v>17</v>
      </c>
      <c r="G55" s="112" t="s">
        <v>1932</v>
      </c>
    </row>
    <row r="56" spans="1:7" ht="71.25" x14ac:dyDescent="0.2">
      <c r="A56" s="200">
        <f t="shared" si="0"/>
        <v>45708</v>
      </c>
      <c r="B56" s="69">
        <f t="shared" si="1"/>
        <v>50</v>
      </c>
      <c r="C56" s="112" t="s">
        <v>2180</v>
      </c>
      <c r="D56" s="153" t="s">
        <v>76</v>
      </c>
      <c r="E56" s="137"/>
      <c r="F56" s="176" t="s">
        <v>17</v>
      </c>
      <c r="G56" s="112" t="s">
        <v>1932</v>
      </c>
    </row>
    <row r="57" spans="1:7" ht="28.5" x14ac:dyDescent="0.2">
      <c r="A57" s="200">
        <f t="shared" si="0"/>
        <v>45708</v>
      </c>
      <c r="B57" s="69">
        <f t="shared" si="1"/>
        <v>51</v>
      </c>
      <c r="C57" s="112" t="s">
        <v>2181</v>
      </c>
      <c r="D57" s="153" t="s">
        <v>78</v>
      </c>
      <c r="E57" s="137"/>
      <c r="F57" s="176" t="s">
        <v>17</v>
      </c>
      <c r="G57" s="112" t="s">
        <v>1932</v>
      </c>
    </row>
    <row r="58" spans="1:7" ht="42.75" x14ac:dyDescent="0.2">
      <c r="A58" s="200">
        <f t="shared" si="0"/>
        <v>45708</v>
      </c>
      <c r="B58" s="69">
        <f t="shared" si="1"/>
        <v>52</v>
      </c>
      <c r="C58" s="112" t="s">
        <v>2182</v>
      </c>
      <c r="D58" s="153" t="s">
        <v>78</v>
      </c>
      <c r="E58" s="137"/>
      <c r="F58" s="176" t="s">
        <v>17</v>
      </c>
      <c r="G58" s="112" t="s">
        <v>1932</v>
      </c>
    </row>
    <row r="59" spans="1:7" ht="28.5" x14ac:dyDescent="0.2">
      <c r="A59" s="200">
        <f t="shared" si="0"/>
        <v>45708</v>
      </c>
      <c r="B59" s="69">
        <f t="shared" si="1"/>
        <v>53</v>
      </c>
      <c r="C59" s="112" t="s">
        <v>2183</v>
      </c>
      <c r="D59" s="153" t="s">
        <v>78</v>
      </c>
      <c r="E59" s="137"/>
      <c r="F59" s="176" t="s">
        <v>17</v>
      </c>
      <c r="G59" s="112" t="s">
        <v>1932</v>
      </c>
    </row>
    <row r="60" spans="1:7" ht="42.75" x14ac:dyDescent="0.2">
      <c r="A60" s="200">
        <f t="shared" si="0"/>
        <v>45708</v>
      </c>
      <c r="B60" s="69">
        <f t="shared" si="1"/>
        <v>54</v>
      </c>
      <c r="C60" s="112" t="s">
        <v>2184</v>
      </c>
      <c r="D60" s="153" t="s">
        <v>78</v>
      </c>
      <c r="E60" s="137"/>
      <c r="F60" s="176" t="s">
        <v>17</v>
      </c>
      <c r="G60" s="112" t="s">
        <v>1932</v>
      </c>
    </row>
    <row r="61" spans="1:7" ht="42.75" x14ac:dyDescent="0.2">
      <c r="A61" s="200">
        <f t="shared" si="0"/>
        <v>45708</v>
      </c>
      <c r="B61" s="69">
        <f t="shared" si="1"/>
        <v>55</v>
      </c>
      <c r="C61" s="112" t="s">
        <v>2185</v>
      </c>
      <c r="D61" s="153" t="s">
        <v>78</v>
      </c>
      <c r="E61" s="137"/>
      <c r="F61" s="176" t="s">
        <v>17</v>
      </c>
      <c r="G61" s="112" t="s">
        <v>1932</v>
      </c>
    </row>
    <row r="62" spans="1:7" ht="42.75" x14ac:dyDescent="0.2">
      <c r="A62" s="200">
        <f t="shared" si="0"/>
        <v>45708</v>
      </c>
      <c r="B62" s="69">
        <f t="shared" si="1"/>
        <v>56</v>
      </c>
      <c r="C62" s="112" t="s">
        <v>2186</v>
      </c>
      <c r="D62" s="153" t="s">
        <v>78</v>
      </c>
      <c r="E62" s="137"/>
      <c r="F62" s="176" t="s">
        <v>17</v>
      </c>
      <c r="G62" s="112" t="s">
        <v>1932</v>
      </c>
    </row>
    <row r="63" spans="1:7" ht="42.75" x14ac:dyDescent="0.2">
      <c r="A63" s="200">
        <f t="shared" si="0"/>
        <v>45708</v>
      </c>
      <c r="B63" s="69">
        <f t="shared" si="1"/>
        <v>57</v>
      </c>
      <c r="C63" s="112" t="s">
        <v>2187</v>
      </c>
      <c r="D63" s="153" t="s">
        <v>78</v>
      </c>
      <c r="E63" s="137"/>
      <c r="F63" s="176" t="s">
        <v>17</v>
      </c>
      <c r="G63" s="112" t="s">
        <v>1932</v>
      </c>
    </row>
    <row r="64" spans="1:7" ht="28.5" x14ac:dyDescent="0.2">
      <c r="A64" s="200">
        <f t="shared" si="0"/>
        <v>45708</v>
      </c>
      <c r="B64" s="69">
        <f t="shared" si="1"/>
        <v>58</v>
      </c>
      <c r="C64" s="112" t="s">
        <v>2188</v>
      </c>
      <c r="D64" s="153" t="s">
        <v>78</v>
      </c>
      <c r="E64" s="137"/>
      <c r="F64" s="176" t="s">
        <v>17</v>
      </c>
      <c r="G64" s="112" t="s">
        <v>1932</v>
      </c>
    </row>
    <row r="65" spans="1:7" ht="57" x14ac:dyDescent="0.2">
      <c r="A65" s="200">
        <f t="shared" si="0"/>
        <v>45708</v>
      </c>
      <c r="B65" s="69">
        <f t="shared" si="1"/>
        <v>59</v>
      </c>
      <c r="C65" s="112" t="s">
        <v>2189</v>
      </c>
      <c r="D65" s="153" t="s">
        <v>76</v>
      </c>
      <c r="E65" s="137"/>
      <c r="F65" s="176" t="s">
        <v>17</v>
      </c>
      <c r="G65" s="112" t="s">
        <v>1932</v>
      </c>
    </row>
    <row r="66" spans="1:7" ht="28.5" x14ac:dyDescent="0.2">
      <c r="A66" s="200">
        <f t="shared" si="0"/>
        <v>45708</v>
      </c>
      <c r="B66" s="69">
        <f t="shared" si="1"/>
        <v>60</v>
      </c>
      <c r="C66" s="112" t="s">
        <v>2190</v>
      </c>
      <c r="D66" s="153" t="s">
        <v>76</v>
      </c>
      <c r="E66" s="137"/>
      <c r="F66" s="176" t="s">
        <v>17</v>
      </c>
      <c r="G66" s="112" t="s">
        <v>1932</v>
      </c>
    </row>
    <row r="67" spans="1:7" ht="28.5" x14ac:dyDescent="0.2">
      <c r="A67" s="200">
        <f t="shared" si="0"/>
        <v>45708</v>
      </c>
      <c r="B67" s="69">
        <f t="shared" si="1"/>
        <v>61</v>
      </c>
      <c r="C67" s="112" t="s">
        <v>2191</v>
      </c>
      <c r="D67" s="153" t="s">
        <v>76</v>
      </c>
      <c r="E67" s="137"/>
      <c r="F67" s="176" t="s">
        <v>17</v>
      </c>
      <c r="G67" s="112" t="s">
        <v>1932</v>
      </c>
    </row>
    <row r="68" spans="1:7" ht="42.75" x14ac:dyDescent="0.2">
      <c r="A68" s="200">
        <f t="shared" si="0"/>
        <v>45708</v>
      </c>
      <c r="B68" s="69">
        <f t="shared" si="1"/>
        <v>62</v>
      </c>
      <c r="C68" s="112" t="s">
        <v>2192</v>
      </c>
      <c r="D68" s="153" t="s">
        <v>76</v>
      </c>
      <c r="E68" s="137"/>
      <c r="F68" s="176" t="s">
        <v>17</v>
      </c>
      <c r="G68" s="112" t="s">
        <v>1932</v>
      </c>
    </row>
    <row r="69" spans="1:7" ht="57" x14ac:dyDescent="0.2">
      <c r="A69" s="200">
        <f t="shared" si="0"/>
        <v>45708</v>
      </c>
      <c r="B69" s="69">
        <f t="shared" si="1"/>
        <v>63</v>
      </c>
      <c r="C69" s="112" t="s">
        <v>2193</v>
      </c>
      <c r="D69" s="153" t="s">
        <v>76</v>
      </c>
      <c r="E69" s="137"/>
      <c r="F69" s="176" t="s">
        <v>17</v>
      </c>
      <c r="G69" s="112" t="s">
        <v>1932</v>
      </c>
    </row>
    <row r="70" spans="1:7" x14ac:dyDescent="0.2">
      <c r="A70" s="615" t="s">
        <v>7</v>
      </c>
      <c r="B70" s="615"/>
      <c r="C70" s="615"/>
      <c r="D70" s="615"/>
      <c r="E70" s="615"/>
      <c r="F70" s="615"/>
      <c r="G70" s="615"/>
    </row>
    <row r="72" spans="1:7" x14ac:dyDescent="0.2">
      <c r="A72" s="637" t="s">
        <v>365</v>
      </c>
      <c r="B72" s="637"/>
      <c r="C72" s="637"/>
      <c r="D72" s="637"/>
      <c r="E72" s="637"/>
      <c r="F72" s="637"/>
      <c r="G72" s="637"/>
    </row>
    <row r="73" spans="1:7" x14ac:dyDescent="0.2">
      <c r="D73" s="626"/>
      <c r="E73" s="626"/>
      <c r="F73" s="626"/>
    </row>
    <row r="74" spans="1:7" x14ac:dyDescent="0.2">
      <c r="A74" s="182" t="s">
        <v>10</v>
      </c>
      <c r="B74" s="6"/>
      <c r="D74" s="622"/>
      <c r="E74" s="622"/>
      <c r="F74" s="622"/>
      <c r="G74" s="6"/>
    </row>
    <row r="75" spans="1:7" x14ac:dyDescent="0.2">
      <c r="A75" s="183" t="s">
        <v>11</v>
      </c>
      <c r="D75" s="638"/>
      <c r="E75" s="638"/>
      <c r="F75" s="638"/>
    </row>
    <row r="81" spans="6:6" x14ac:dyDescent="0.2">
      <c r="F81" s="1"/>
    </row>
  </sheetData>
  <mergeCells count="13">
    <mergeCell ref="A70:G70"/>
    <mergeCell ref="A72:G72"/>
    <mergeCell ref="D73:F73"/>
    <mergeCell ref="D74:F74"/>
    <mergeCell ref="D75:F75"/>
    <mergeCell ref="A1:G1"/>
    <mergeCell ref="A2:G2"/>
    <mergeCell ref="A3:G3"/>
    <mergeCell ref="B4:G4"/>
    <mergeCell ref="A5:B6"/>
    <mergeCell ref="C5:E5"/>
    <mergeCell ref="F5:F6"/>
    <mergeCell ref="G5:G6"/>
  </mergeCells>
  <conditionalFormatting sqref="D27:D32 D7:D9 D34:D37">
    <cfRule type="cellIs" dxfId="20359" priority="341" operator="equal">
      <formula>"CATNES"</formula>
    </cfRule>
    <cfRule type="cellIs" dxfId="20358" priority="342" operator="equal">
      <formula>"FINANCE"</formula>
    </cfRule>
    <cfRule type="cellIs" dxfId="20357" priority="343" operator="equal">
      <formula>"ADMIN"</formula>
    </cfRule>
    <cfRule type="cellIs" dxfId="20356" priority="344" operator="equal">
      <formula>"ENG'G"</formula>
    </cfRule>
    <cfRule type="cellIs" dxfId="20355" priority="345" operator="equal">
      <formula>"BAC"</formula>
    </cfRule>
    <cfRule type="cellIs" dxfId="20354" priority="346" operator="equal">
      <formula>"BAC"</formula>
    </cfRule>
    <cfRule type="cellIs" dxfId="20353" priority="347" operator="equal">
      <formula>"OMS"</formula>
    </cfRule>
    <cfRule type="cellIs" dxfId="20352" priority="348" operator="equal">
      <formula>"BAC"</formula>
    </cfRule>
    <cfRule type="cellIs" dxfId="20351" priority="349" operator="equal">
      <formula>"OMS"</formula>
    </cfRule>
    <cfRule type="cellIs" dxfId="20350" priority="350" operator="equal">
      <formula>"BAC"</formula>
    </cfRule>
    <cfRule type="cellIs" dxfId="20349" priority="351" operator="equal">
      <formula>"OMS"</formula>
    </cfRule>
  </conditionalFormatting>
  <conditionalFormatting sqref="F7:F17">
    <cfRule type="cellIs" dxfId="20348" priority="336" operator="equal">
      <formula>"MME"</formula>
    </cfRule>
    <cfRule type="cellIs" dxfId="20347" priority="337" operator="equal">
      <formula>"VMM"</formula>
    </cfRule>
    <cfRule type="cellIs" dxfId="20346" priority="338" operator="equal">
      <formula>"VEP"</formula>
    </cfRule>
    <cfRule type="cellIs" dxfId="20345" priority="339" operator="equal">
      <formula>"LFCP"</formula>
    </cfRule>
    <cfRule type="cellIs" dxfId="20344" priority="340" operator="equal">
      <formula>"BPB"</formula>
    </cfRule>
  </conditionalFormatting>
  <conditionalFormatting sqref="D26">
    <cfRule type="cellIs" dxfId="20343" priority="314" operator="equal">
      <formula>"CATNES"</formula>
    </cfRule>
    <cfRule type="cellIs" dxfId="20342" priority="315" operator="equal">
      <formula>"FINANCE"</formula>
    </cfRule>
    <cfRule type="cellIs" dxfId="20341" priority="316" operator="equal">
      <formula>"ADMIN"</formula>
    </cfRule>
    <cfRule type="cellIs" dxfId="20340" priority="317" operator="equal">
      <formula>"ENG'G"</formula>
    </cfRule>
    <cfRule type="cellIs" dxfId="20339" priority="318" operator="equal">
      <formula>"BAC"</formula>
    </cfRule>
    <cfRule type="cellIs" dxfId="20338" priority="319" operator="equal">
      <formula>"BAC"</formula>
    </cfRule>
    <cfRule type="cellIs" dxfId="20337" priority="320" operator="equal">
      <formula>"OMS"</formula>
    </cfRule>
    <cfRule type="cellIs" dxfId="20336" priority="321" operator="equal">
      <formula>"BAC"</formula>
    </cfRule>
    <cfRule type="cellIs" dxfId="20335" priority="322" operator="equal">
      <formula>"OMS"</formula>
    </cfRule>
    <cfRule type="cellIs" dxfId="20334" priority="323" operator="equal">
      <formula>"BAC"</formula>
    </cfRule>
    <cfRule type="cellIs" dxfId="20333" priority="324" operator="equal">
      <formula>"OMS"</formula>
    </cfRule>
  </conditionalFormatting>
  <conditionalFormatting sqref="D42:D69">
    <cfRule type="cellIs" dxfId="20332" priority="303" operator="equal">
      <formula>"CATNES"</formula>
    </cfRule>
    <cfRule type="cellIs" dxfId="20331" priority="304" operator="equal">
      <formula>"FINANCE"</formula>
    </cfRule>
    <cfRule type="cellIs" dxfId="20330" priority="305" operator="equal">
      <formula>"ADMIN"</formula>
    </cfRule>
    <cfRule type="cellIs" dxfId="20329" priority="306" operator="equal">
      <formula>"ENG'G"</formula>
    </cfRule>
    <cfRule type="cellIs" dxfId="20328" priority="307" operator="equal">
      <formula>"BAC"</formula>
    </cfRule>
    <cfRule type="cellIs" dxfId="20327" priority="308" operator="equal">
      <formula>"BAC"</formula>
    </cfRule>
    <cfRule type="cellIs" dxfId="20326" priority="309" operator="equal">
      <formula>"OMS"</formula>
    </cfRule>
    <cfRule type="cellIs" dxfId="20325" priority="310" operator="equal">
      <formula>"BAC"</formula>
    </cfRule>
    <cfRule type="cellIs" dxfId="20324" priority="311" operator="equal">
      <formula>"OMS"</formula>
    </cfRule>
    <cfRule type="cellIs" dxfId="20323" priority="312" operator="equal">
      <formula>"BAC"</formula>
    </cfRule>
    <cfRule type="cellIs" dxfId="20322" priority="313" operator="equal">
      <formula>"OMS"</formula>
    </cfRule>
  </conditionalFormatting>
  <conditionalFormatting sqref="D10:D13 D18 D15:D16">
    <cfRule type="cellIs" dxfId="20321" priority="292" operator="equal">
      <formula>"CATNES"</formula>
    </cfRule>
    <cfRule type="cellIs" dxfId="20320" priority="293" operator="equal">
      <formula>"FINANCE"</formula>
    </cfRule>
    <cfRule type="cellIs" dxfId="20319" priority="294" operator="equal">
      <formula>"ADMIN"</formula>
    </cfRule>
    <cfRule type="cellIs" dxfId="20318" priority="295" operator="equal">
      <formula>"ENG'G"</formula>
    </cfRule>
    <cfRule type="cellIs" dxfId="20317" priority="296" operator="equal">
      <formula>"BAC"</formula>
    </cfRule>
    <cfRule type="cellIs" dxfId="20316" priority="297" operator="equal">
      <formula>"BAC"</formula>
    </cfRule>
    <cfRule type="cellIs" dxfId="20315" priority="298" operator="equal">
      <formula>"OMS"</formula>
    </cfRule>
    <cfRule type="cellIs" dxfId="20314" priority="299" operator="equal">
      <formula>"BAC"</formula>
    </cfRule>
    <cfRule type="cellIs" dxfId="20313" priority="300" operator="equal">
      <formula>"OMS"</formula>
    </cfRule>
    <cfRule type="cellIs" dxfId="20312" priority="301" operator="equal">
      <formula>"BAC"</formula>
    </cfRule>
    <cfRule type="cellIs" dxfId="20311" priority="302" operator="equal">
      <formula>"OMS"</formula>
    </cfRule>
  </conditionalFormatting>
  <conditionalFormatting sqref="D24">
    <cfRule type="cellIs" dxfId="20310" priority="276" operator="equal">
      <formula>"CATNES"</formula>
    </cfRule>
    <cfRule type="cellIs" dxfId="20309" priority="277" operator="equal">
      <formula>"FINANCE"</formula>
    </cfRule>
    <cfRule type="cellIs" dxfId="20308" priority="278" operator="equal">
      <formula>"ADMIN"</formula>
    </cfRule>
    <cfRule type="cellIs" dxfId="20307" priority="279" operator="equal">
      <formula>"ENG'G"</formula>
    </cfRule>
    <cfRule type="cellIs" dxfId="20306" priority="280" operator="equal">
      <formula>"BAC"</formula>
    </cfRule>
    <cfRule type="cellIs" dxfId="20305" priority="281" operator="equal">
      <formula>"BAC"</formula>
    </cfRule>
    <cfRule type="cellIs" dxfId="20304" priority="282" operator="equal">
      <formula>"OMS"</formula>
    </cfRule>
    <cfRule type="cellIs" dxfId="20303" priority="283" operator="equal">
      <formula>"BAC"</formula>
    </cfRule>
    <cfRule type="cellIs" dxfId="20302" priority="284" operator="equal">
      <formula>"OMS"</formula>
    </cfRule>
    <cfRule type="cellIs" dxfId="20301" priority="285" operator="equal">
      <formula>"BAC"</formula>
    </cfRule>
    <cfRule type="cellIs" dxfId="20300" priority="286" operator="equal">
      <formula>"OMS"</formula>
    </cfRule>
  </conditionalFormatting>
  <conditionalFormatting sqref="D19:D22">
    <cfRule type="cellIs" dxfId="20299" priority="240" operator="equal">
      <formula>"CATNES"</formula>
    </cfRule>
    <cfRule type="cellIs" dxfId="20298" priority="241" operator="equal">
      <formula>"FINANCE"</formula>
    </cfRule>
    <cfRule type="cellIs" dxfId="20297" priority="242" operator="equal">
      <formula>"ADMIN"</formula>
    </cfRule>
    <cfRule type="cellIs" dxfId="20296" priority="243" operator="equal">
      <formula>"ENG'G"</formula>
    </cfRule>
    <cfRule type="cellIs" dxfId="20295" priority="244" operator="equal">
      <formula>"BAC"</formula>
    </cfRule>
    <cfRule type="cellIs" dxfId="20294" priority="245" operator="equal">
      <formula>"BAC"</formula>
    </cfRule>
    <cfRule type="cellIs" dxfId="20293" priority="246" operator="equal">
      <formula>"OMS"</formula>
    </cfRule>
    <cfRule type="cellIs" dxfId="20292" priority="247" operator="equal">
      <formula>"BAC"</formula>
    </cfRule>
    <cfRule type="cellIs" dxfId="20291" priority="248" operator="equal">
      <formula>"OMS"</formula>
    </cfRule>
    <cfRule type="cellIs" dxfId="20290" priority="249" operator="equal">
      <formula>"BAC"</formula>
    </cfRule>
    <cfRule type="cellIs" dxfId="20289" priority="250" operator="equal">
      <formula>"OMS"</formula>
    </cfRule>
  </conditionalFormatting>
  <conditionalFormatting sqref="F24">
    <cfRule type="cellIs" dxfId="20288" priority="151" operator="equal">
      <formula>"MME"</formula>
    </cfRule>
    <cfRule type="cellIs" dxfId="20287" priority="152" operator="equal">
      <formula>"VMM"</formula>
    </cfRule>
    <cfRule type="cellIs" dxfId="20286" priority="153" operator="equal">
      <formula>"VEP"</formula>
    </cfRule>
    <cfRule type="cellIs" dxfId="20285" priority="154" operator="equal">
      <formula>"LFCP"</formula>
    </cfRule>
    <cfRule type="cellIs" dxfId="20284" priority="155" operator="equal">
      <formula>"BPB"</formula>
    </cfRule>
  </conditionalFormatting>
  <conditionalFormatting sqref="D14">
    <cfRule type="cellIs" dxfId="20283" priority="209" operator="equal">
      <formula>"CATNES"</formula>
    </cfRule>
    <cfRule type="cellIs" dxfId="20282" priority="210" operator="equal">
      <formula>"FINANCE"</formula>
    </cfRule>
    <cfRule type="cellIs" dxfId="20281" priority="211" operator="equal">
      <formula>"ADMIN"</formula>
    </cfRule>
    <cfRule type="cellIs" dxfId="20280" priority="212" operator="equal">
      <formula>"ENG'G"</formula>
    </cfRule>
    <cfRule type="cellIs" dxfId="20279" priority="213" operator="equal">
      <formula>"BAC"</formula>
    </cfRule>
    <cfRule type="cellIs" dxfId="20278" priority="214" operator="equal">
      <formula>"BAC"</formula>
    </cfRule>
    <cfRule type="cellIs" dxfId="20277" priority="215" operator="equal">
      <formula>"OMS"</formula>
    </cfRule>
    <cfRule type="cellIs" dxfId="20276" priority="216" operator="equal">
      <formula>"BAC"</formula>
    </cfRule>
    <cfRule type="cellIs" dxfId="20275" priority="217" operator="equal">
      <formula>"OMS"</formula>
    </cfRule>
    <cfRule type="cellIs" dxfId="20274" priority="218" operator="equal">
      <formula>"BAC"</formula>
    </cfRule>
    <cfRule type="cellIs" dxfId="20273" priority="219" operator="equal">
      <formula>"OMS"</formula>
    </cfRule>
  </conditionalFormatting>
  <conditionalFormatting sqref="D17">
    <cfRule type="cellIs" dxfId="20272" priority="198" operator="equal">
      <formula>"CATNES"</formula>
    </cfRule>
    <cfRule type="cellIs" dxfId="20271" priority="199" operator="equal">
      <formula>"FINANCE"</formula>
    </cfRule>
    <cfRule type="cellIs" dxfId="20270" priority="200" operator="equal">
      <formula>"ADMIN"</formula>
    </cfRule>
    <cfRule type="cellIs" dxfId="20269" priority="201" operator="equal">
      <formula>"ENG'G"</formula>
    </cfRule>
    <cfRule type="cellIs" dxfId="20268" priority="202" operator="equal">
      <formula>"BAC"</formula>
    </cfRule>
    <cfRule type="cellIs" dxfId="20267" priority="203" operator="equal">
      <formula>"BAC"</formula>
    </cfRule>
    <cfRule type="cellIs" dxfId="20266" priority="204" operator="equal">
      <formula>"OMS"</formula>
    </cfRule>
    <cfRule type="cellIs" dxfId="20265" priority="205" operator="equal">
      <formula>"BAC"</formula>
    </cfRule>
    <cfRule type="cellIs" dxfId="20264" priority="206" operator="equal">
      <formula>"OMS"</formula>
    </cfRule>
    <cfRule type="cellIs" dxfId="20263" priority="207" operator="equal">
      <formula>"BAC"</formula>
    </cfRule>
    <cfRule type="cellIs" dxfId="20262" priority="208" operator="equal">
      <formula>"OMS"</formula>
    </cfRule>
  </conditionalFormatting>
  <conditionalFormatting sqref="F19:F22">
    <cfRule type="cellIs" dxfId="20261" priority="188" operator="equal">
      <formula>"MME"</formula>
    </cfRule>
    <cfRule type="cellIs" dxfId="20260" priority="189" operator="equal">
      <formula>"VMM"</formula>
    </cfRule>
    <cfRule type="cellIs" dxfId="20259" priority="190" operator="equal">
      <formula>"VEP"</formula>
    </cfRule>
    <cfRule type="cellIs" dxfId="20258" priority="191" operator="equal">
      <formula>"LFCP"</formula>
    </cfRule>
    <cfRule type="cellIs" dxfId="20257" priority="192" operator="equal">
      <formula>"BPB"</formula>
    </cfRule>
  </conditionalFormatting>
  <conditionalFormatting sqref="D23">
    <cfRule type="cellIs" dxfId="20256" priority="177" operator="equal">
      <formula>"CATNES"</formula>
    </cfRule>
    <cfRule type="cellIs" dxfId="20255" priority="178" operator="equal">
      <formula>"FINANCE"</formula>
    </cfRule>
    <cfRule type="cellIs" dxfId="20254" priority="179" operator="equal">
      <formula>"ADMIN"</formula>
    </cfRule>
    <cfRule type="cellIs" dxfId="20253" priority="180" operator="equal">
      <formula>"ENG'G"</formula>
    </cfRule>
    <cfRule type="cellIs" dxfId="20252" priority="181" operator="equal">
      <formula>"BAC"</formula>
    </cfRule>
    <cfRule type="cellIs" dxfId="20251" priority="182" operator="equal">
      <formula>"BAC"</formula>
    </cfRule>
    <cfRule type="cellIs" dxfId="20250" priority="183" operator="equal">
      <formula>"OMS"</formula>
    </cfRule>
    <cfRule type="cellIs" dxfId="20249" priority="184" operator="equal">
      <formula>"BAC"</formula>
    </cfRule>
    <cfRule type="cellIs" dxfId="20248" priority="185" operator="equal">
      <formula>"OMS"</formula>
    </cfRule>
    <cfRule type="cellIs" dxfId="20247" priority="186" operator="equal">
      <formula>"BAC"</formula>
    </cfRule>
    <cfRule type="cellIs" dxfId="20246" priority="187" operator="equal">
      <formula>"OMS"</formula>
    </cfRule>
  </conditionalFormatting>
  <conditionalFormatting sqref="D25">
    <cfRule type="cellIs" dxfId="20245" priority="161" operator="equal">
      <formula>"CATNES"</formula>
    </cfRule>
    <cfRule type="cellIs" dxfId="20244" priority="162" operator="equal">
      <formula>"FINANCE"</formula>
    </cfRule>
    <cfRule type="cellIs" dxfId="20243" priority="163" operator="equal">
      <formula>"ADMIN"</formula>
    </cfRule>
    <cfRule type="cellIs" dxfId="20242" priority="164" operator="equal">
      <formula>"ENG'G"</formula>
    </cfRule>
    <cfRule type="cellIs" dxfId="20241" priority="165" operator="equal">
      <formula>"BAC"</formula>
    </cfRule>
    <cfRule type="cellIs" dxfId="20240" priority="166" operator="equal">
      <formula>"BAC"</formula>
    </cfRule>
    <cfRule type="cellIs" dxfId="20239" priority="167" operator="equal">
      <formula>"OMS"</formula>
    </cfRule>
    <cfRule type="cellIs" dxfId="20238" priority="168" operator="equal">
      <formula>"BAC"</formula>
    </cfRule>
    <cfRule type="cellIs" dxfId="20237" priority="169" operator="equal">
      <formula>"OMS"</formula>
    </cfRule>
    <cfRule type="cellIs" dxfId="20236" priority="170" operator="equal">
      <formula>"BAC"</formula>
    </cfRule>
    <cfRule type="cellIs" dxfId="20235" priority="171" operator="equal">
      <formula>"OMS"</formula>
    </cfRule>
  </conditionalFormatting>
  <conditionalFormatting sqref="D33">
    <cfRule type="cellIs" dxfId="20234" priority="135" operator="equal">
      <formula>"CATNES"</formula>
    </cfRule>
    <cfRule type="cellIs" dxfId="20233" priority="136" operator="equal">
      <formula>"FINANCE"</formula>
    </cfRule>
    <cfRule type="cellIs" dxfId="20232" priority="137" operator="equal">
      <formula>"ADMIN"</formula>
    </cfRule>
    <cfRule type="cellIs" dxfId="20231" priority="138" operator="equal">
      <formula>"ENG'G"</formula>
    </cfRule>
    <cfRule type="cellIs" dxfId="20230" priority="139" operator="equal">
      <formula>"BAC"</formula>
    </cfRule>
    <cfRule type="cellIs" dxfId="20229" priority="140" operator="equal">
      <formula>"BAC"</formula>
    </cfRule>
    <cfRule type="cellIs" dxfId="20228" priority="141" operator="equal">
      <formula>"OMS"</formula>
    </cfRule>
    <cfRule type="cellIs" dxfId="20227" priority="142" operator="equal">
      <formula>"BAC"</formula>
    </cfRule>
    <cfRule type="cellIs" dxfId="20226" priority="143" operator="equal">
      <formula>"OMS"</formula>
    </cfRule>
    <cfRule type="cellIs" dxfId="20225" priority="144" operator="equal">
      <formula>"BAC"</formula>
    </cfRule>
    <cfRule type="cellIs" dxfId="20224" priority="145" operator="equal">
      <formula>"OMS"</formula>
    </cfRule>
  </conditionalFormatting>
  <conditionalFormatting sqref="D38">
    <cfRule type="cellIs" dxfId="20223" priority="99" operator="equal">
      <formula>"CATNES"</formula>
    </cfRule>
    <cfRule type="cellIs" dxfId="20222" priority="100" operator="equal">
      <formula>"FINANCE"</formula>
    </cfRule>
    <cfRule type="cellIs" dxfId="20221" priority="101" operator="equal">
      <formula>"ADMIN"</formula>
    </cfRule>
    <cfRule type="cellIs" dxfId="20220" priority="102" operator="equal">
      <formula>"ENG'G"</formula>
    </cfRule>
    <cfRule type="cellIs" dxfId="20219" priority="103" operator="equal">
      <formula>"BAC"</formula>
    </cfRule>
    <cfRule type="cellIs" dxfId="20218" priority="104" operator="equal">
      <formula>"BAC"</formula>
    </cfRule>
    <cfRule type="cellIs" dxfId="20217" priority="105" operator="equal">
      <formula>"OMS"</formula>
    </cfRule>
    <cfRule type="cellIs" dxfId="20216" priority="106" operator="equal">
      <formula>"BAC"</formula>
    </cfRule>
    <cfRule type="cellIs" dxfId="20215" priority="107" operator="equal">
      <formula>"OMS"</formula>
    </cfRule>
    <cfRule type="cellIs" dxfId="20214" priority="108" operator="equal">
      <formula>"BAC"</formula>
    </cfRule>
    <cfRule type="cellIs" dxfId="20213" priority="109" operator="equal">
      <formula>"OMS"</formula>
    </cfRule>
  </conditionalFormatting>
  <conditionalFormatting sqref="D39">
    <cfRule type="cellIs" dxfId="20212" priority="83" operator="equal">
      <formula>"CATNES"</formula>
    </cfRule>
    <cfRule type="cellIs" dxfId="20211" priority="84" operator="equal">
      <formula>"FINANCE"</formula>
    </cfRule>
    <cfRule type="cellIs" dxfId="20210" priority="85" operator="equal">
      <formula>"ADMIN"</formula>
    </cfRule>
    <cfRule type="cellIs" dxfId="20209" priority="86" operator="equal">
      <formula>"ENG'G"</formula>
    </cfRule>
    <cfRule type="cellIs" dxfId="20208" priority="87" operator="equal">
      <formula>"BAC"</formula>
    </cfRule>
    <cfRule type="cellIs" dxfId="20207" priority="88" operator="equal">
      <formula>"BAC"</formula>
    </cfRule>
    <cfRule type="cellIs" dxfId="20206" priority="89" operator="equal">
      <formula>"OMS"</formula>
    </cfRule>
    <cfRule type="cellIs" dxfId="20205" priority="90" operator="equal">
      <formula>"BAC"</formula>
    </cfRule>
    <cfRule type="cellIs" dxfId="20204" priority="91" operator="equal">
      <formula>"OMS"</formula>
    </cfRule>
    <cfRule type="cellIs" dxfId="20203" priority="92" operator="equal">
      <formula>"BAC"</formula>
    </cfRule>
    <cfRule type="cellIs" dxfId="20202" priority="93" operator="equal">
      <formula>"OMS"</formula>
    </cfRule>
  </conditionalFormatting>
  <conditionalFormatting sqref="D40">
    <cfRule type="cellIs" dxfId="20201" priority="67" operator="equal">
      <formula>"CATNES"</formula>
    </cfRule>
    <cfRule type="cellIs" dxfId="20200" priority="68" operator="equal">
      <formula>"FINANCE"</formula>
    </cfRule>
    <cfRule type="cellIs" dxfId="20199" priority="69" operator="equal">
      <formula>"ADMIN"</formula>
    </cfRule>
    <cfRule type="cellIs" dxfId="20198" priority="70" operator="equal">
      <formula>"ENG'G"</formula>
    </cfRule>
    <cfRule type="cellIs" dxfId="20197" priority="71" operator="equal">
      <formula>"BAC"</formula>
    </cfRule>
    <cfRule type="cellIs" dxfId="20196" priority="72" operator="equal">
      <formula>"BAC"</formula>
    </cfRule>
    <cfRule type="cellIs" dxfId="20195" priority="73" operator="equal">
      <formula>"OMS"</formula>
    </cfRule>
    <cfRule type="cellIs" dxfId="20194" priority="74" operator="equal">
      <formula>"BAC"</formula>
    </cfRule>
    <cfRule type="cellIs" dxfId="20193" priority="75" operator="equal">
      <formula>"OMS"</formula>
    </cfRule>
    <cfRule type="cellIs" dxfId="20192" priority="76" operator="equal">
      <formula>"BAC"</formula>
    </cfRule>
    <cfRule type="cellIs" dxfId="20191" priority="77" operator="equal">
      <formula>"OMS"</formula>
    </cfRule>
  </conditionalFormatting>
  <conditionalFormatting sqref="D41">
    <cfRule type="cellIs" dxfId="20190" priority="51" operator="equal">
      <formula>"CATNES"</formula>
    </cfRule>
    <cfRule type="cellIs" dxfId="20189" priority="52" operator="equal">
      <formula>"FINANCE"</formula>
    </cfRule>
    <cfRule type="cellIs" dxfId="20188" priority="53" operator="equal">
      <formula>"ADMIN"</formula>
    </cfRule>
    <cfRule type="cellIs" dxfId="20187" priority="54" operator="equal">
      <formula>"ENG'G"</formula>
    </cfRule>
    <cfRule type="cellIs" dxfId="20186" priority="55" operator="equal">
      <formula>"BAC"</formula>
    </cfRule>
    <cfRule type="cellIs" dxfId="20185" priority="56" operator="equal">
      <formula>"BAC"</formula>
    </cfRule>
    <cfRule type="cellIs" dxfId="20184" priority="57" operator="equal">
      <formula>"OMS"</formula>
    </cfRule>
    <cfRule type="cellIs" dxfId="20183" priority="58" operator="equal">
      <formula>"BAC"</formula>
    </cfRule>
    <cfRule type="cellIs" dxfId="20182" priority="59" operator="equal">
      <formula>"OMS"</formula>
    </cfRule>
    <cfRule type="cellIs" dxfId="20181" priority="60" operator="equal">
      <formula>"BAC"</formula>
    </cfRule>
    <cfRule type="cellIs" dxfId="20180" priority="61" operator="equal">
      <formula>"OMS"</formula>
    </cfRule>
  </conditionalFormatting>
  <conditionalFormatting sqref="F18">
    <cfRule type="cellIs" dxfId="20179" priority="41" operator="equal">
      <formula>"MME"</formula>
    </cfRule>
    <cfRule type="cellIs" dxfId="20178" priority="42" operator="equal">
      <formula>"VMM"</formula>
    </cfRule>
    <cfRule type="cellIs" dxfId="20177" priority="43" operator="equal">
      <formula>"VEP"</formula>
    </cfRule>
    <cfRule type="cellIs" dxfId="20176" priority="44" operator="equal">
      <formula>"LFCP"</formula>
    </cfRule>
    <cfRule type="cellIs" dxfId="20175" priority="45" operator="equal">
      <formula>"BPB"</formula>
    </cfRule>
  </conditionalFormatting>
  <conditionalFormatting sqref="F23">
    <cfRule type="cellIs" dxfId="20174" priority="36" operator="equal">
      <formula>"MME"</formula>
    </cfRule>
    <cfRule type="cellIs" dxfId="20173" priority="37" operator="equal">
      <formula>"VMM"</formula>
    </cfRule>
    <cfRule type="cellIs" dxfId="20172" priority="38" operator="equal">
      <formula>"VEP"</formula>
    </cfRule>
    <cfRule type="cellIs" dxfId="20171" priority="39" operator="equal">
      <formula>"LFCP"</formula>
    </cfRule>
    <cfRule type="cellIs" dxfId="20170" priority="40" operator="equal">
      <formula>"BPB"</formula>
    </cfRule>
  </conditionalFormatting>
  <conditionalFormatting sqref="F25">
    <cfRule type="cellIs" dxfId="20169" priority="31" operator="equal">
      <formula>"MME"</formula>
    </cfRule>
    <cfRule type="cellIs" dxfId="20168" priority="32" operator="equal">
      <formula>"VMM"</formula>
    </cfRule>
    <cfRule type="cellIs" dxfId="20167" priority="33" operator="equal">
      <formula>"VEP"</formula>
    </cfRule>
    <cfRule type="cellIs" dxfId="20166" priority="34" operator="equal">
      <formula>"LFCP"</formula>
    </cfRule>
    <cfRule type="cellIs" dxfId="20165" priority="35" operator="equal">
      <formula>"BPB"</formula>
    </cfRule>
  </conditionalFormatting>
  <conditionalFormatting sqref="F26">
    <cfRule type="cellIs" dxfId="20164" priority="26" operator="equal">
      <formula>"MME"</formula>
    </cfRule>
    <cfRule type="cellIs" dxfId="20163" priority="27" operator="equal">
      <formula>"VMM"</formula>
    </cfRule>
    <cfRule type="cellIs" dxfId="20162" priority="28" operator="equal">
      <formula>"VEP"</formula>
    </cfRule>
    <cfRule type="cellIs" dxfId="20161" priority="29" operator="equal">
      <formula>"LFCP"</formula>
    </cfRule>
    <cfRule type="cellIs" dxfId="20160" priority="30" operator="equal">
      <formula>"BPB"</formula>
    </cfRule>
  </conditionalFormatting>
  <conditionalFormatting sqref="F27">
    <cfRule type="cellIs" dxfId="20159" priority="21" operator="equal">
      <formula>"MME"</formula>
    </cfRule>
    <cfRule type="cellIs" dxfId="20158" priority="22" operator="equal">
      <formula>"VMM"</formula>
    </cfRule>
    <cfRule type="cellIs" dxfId="20157" priority="23" operator="equal">
      <formula>"VEP"</formula>
    </cfRule>
    <cfRule type="cellIs" dxfId="20156" priority="24" operator="equal">
      <formula>"LFCP"</formula>
    </cfRule>
    <cfRule type="cellIs" dxfId="20155" priority="25" operator="equal">
      <formula>"BPB"</formula>
    </cfRule>
  </conditionalFormatting>
  <conditionalFormatting sqref="F28">
    <cfRule type="cellIs" dxfId="20154" priority="16" operator="equal">
      <formula>"MME"</formula>
    </cfRule>
    <cfRule type="cellIs" dxfId="20153" priority="17" operator="equal">
      <formula>"VMM"</formula>
    </cfRule>
    <cfRule type="cellIs" dxfId="20152" priority="18" operator="equal">
      <formula>"VEP"</formula>
    </cfRule>
    <cfRule type="cellIs" dxfId="20151" priority="19" operator="equal">
      <formula>"LFCP"</formula>
    </cfRule>
    <cfRule type="cellIs" dxfId="20150" priority="20" operator="equal">
      <formula>"BPB"</formula>
    </cfRule>
  </conditionalFormatting>
  <conditionalFormatting sqref="F29">
    <cfRule type="cellIs" dxfId="20149" priority="11" operator="equal">
      <formula>"MME"</formula>
    </cfRule>
    <cfRule type="cellIs" dxfId="20148" priority="12" operator="equal">
      <formula>"VMM"</formula>
    </cfRule>
    <cfRule type="cellIs" dxfId="20147" priority="13" operator="equal">
      <formula>"VEP"</formula>
    </cfRule>
    <cfRule type="cellIs" dxfId="20146" priority="14" operator="equal">
      <formula>"LFCP"</formula>
    </cfRule>
    <cfRule type="cellIs" dxfId="20145" priority="15" operator="equal">
      <formula>"BPB"</formula>
    </cfRule>
  </conditionalFormatting>
  <conditionalFormatting sqref="F30">
    <cfRule type="cellIs" dxfId="20144" priority="6" operator="equal">
      <formula>"MME"</formula>
    </cfRule>
    <cfRule type="cellIs" dxfId="20143" priority="7" operator="equal">
      <formula>"VMM"</formula>
    </cfRule>
    <cfRule type="cellIs" dxfId="20142" priority="8" operator="equal">
      <formula>"VEP"</formula>
    </cfRule>
    <cfRule type="cellIs" dxfId="20141" priority="9" operator="equal">
      <formula>"LFCP"</formula>
    </cfRule>
    <cfRule type="cellIs" dxfId="20140" priority="10" operator="equal">
      <formula>"BPB"</formula>
    </cfRule>
  </conditionalFormatting>
  <conditionalFormatting sqref="F31:F69">
    <cfRule type="cellIs" dxfId="20139" priority="1" operator="equal">
      <formula>"MME"</formula>
    </cfRule>
    <cfRule type="cellIs" dxfId="20138" priority="2" operator="equal">
      <formula>"VMM"</formula>
    </cfRule>
    <cfRule type="cellIs" dxfId="20137" priority="3" operator="equal">
      <formula>"VEP"</formula>
    </cfRule>
    <cfRule type="cellIs" dxfId="20136" priority="4" operator="equal">
      <formula>"LFCP"</formula>
    </cfRule>
    <cfRule type="cellIs" dxfId="2013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6" fitToHeight="3"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2784886-82B7-4502-8FEA-6EBAAB187F3F}">
          <x14:formula1>
            <xm:f>DropdownLIST!$A$2:$A$7</xm:f>
          </x14:formula1>
          <xm:sqref>F7:F69</xm:sqref>
        </x14:dataValidation>
        <x14:dataValidation type="list" allowBlank="1" showInputMessage="1" showErrorMessage="1" xr:uid="{01B98300-8F6A-4D8F-BF60-45D95EB9C9C6}">
          <x14:formula1>
            <xm:f>DropdownLIST!$A$11:$A$17</xm:f>
          </x14:formula1>
          <xm:sqref>D7:D69</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F41A9-60EA-4E6B-82ED-434C640A8CF8}">
  <sheetPr codeName="Sheet47">
    <pageSetUpPr fitToPage="1"/>
  </sheetPr>
  <dimension ref="A1:J46"/>
  <sheetViews>
    <sheetView topLeftCell="A8" zoomScale="145" zoomScaleNormal="145" zoomScaleSheetLayoutView="130" workbookViewId="0">
      <selection activeCell="C17" sqref="C1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04"/>
    <col min="7" max="7" width="23.25" style="1" customWidth="1"/>
    <col min="8" max="16384" width="9" style="1"/>
  </cols>
  <sheetData>
    <row r="1" spans="1:10" ht="15.75" x14ac:dyDescent="0.2">
      <c r="A1" s="620" t="s">
        <v>0</v>
      </c>
      <c r="B1" s="620"/>
      <c r="C1" s="620"/>
      <c r="D1" s="620"/>
      <c r="E1" s="620"/>
      <c r="F1" s="620"/>
      <c r="G1" s="620"/>
    </row>
    <row r="2" spans="1:10" x14ac:dyDescent="0.2">
      <c r="A2" s="621">
        <v>45709</v>
      </c>
      <c r="B2" s="621"/>
      <c r="C2" s="621"/>
      <c r="D2" s="621"/>
      <c r="E2" s="621"/>
      <c r="F2" s="621"/>
      <c r="G2" s="621"/>
    </row>
    <row r="3" spans="1:10" x14ac:dyDescent="0.2">
      <c r="A3" s="622" t="str">
        <f>TEXT(A2,"DDDD")</f>
        <v>Friday</v>
      </c>
      <c r="B3" s="622"/>
      <c r="C3" s="622"/>
      <c r="D3" s="622"/>
      <c r="E3" s="622"/>
      <c r="F3" s="622"/>
      <c r="G3" s="622"/>
    </row>
    <row r="4" spans="1:10" x14ac:dyDescent="0.2">
      <c r="A4" s="182" t="s">
        <v>6</v>
      </c>
      <c r="B4" s="640" t="s">
        <v>2228</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45709</v>
      </c>
      <c r="B7" s="55">
        <v>1</v>
      </c>
      <c r="C7" s="112" t="s">
        <v>2195</v>
      </c>
      <c r="D7" s="125" t="s">
        <v>108</v>
      </c>
      <c r="E7" s="134"/>
      <c r="F7" s="176" t="s">
        <v>19</v>
      </c>
      <c r="G7" s="112"/>
    </row>
    <row r="8" spans="1:10" s="57" customFormat="1" ht="42.75" x14ac:dyDescent="0.2">
      <c r="A8" s="200">
        <f>A7</f>
        <v>45709</v>
      </c>
      <c r="B8" s="55">
        <f>B7+1</f>
        <v>2</v>
      </c>
      <c r="C8" s="112" t="s">
        <v>2196</v>
      </c>
      <c r="D8" s="125" t="s">
        <v>76</v>
      </c>
      <c r="E8" s="134"/>
      <c r="F8" s="176" t="s">
        <v>19</v>
      </c>
      <c r="G8" s="112"/>
    </row>
    <row r="9" spans="1:10" s="57" customFormat="1" ht="28.5" x14ac:dyDescent="0.2">
      <c r="A9" s="200">
        <f t="shared" ref="A9:A33" si="0">A8</f>
        <v>45709</v>
      </c>
      <c r="B9" s="55">
        <f t="shared" ref="B9:B33" si="1">B8+1</f>
        <v>3</v>
      </c>
      <c r="C9" s="112" t="s">
        <v>2199</v>
      </c>
      <c r="D9" s="125" t="s">
        <v>108</v>
      </c>
      <c r="E9" s="134"/>
      <c r="F9" s="176" t="s">
        <v>19</v>
      </c>
      <c r="G9" s="112"/>
    </row>
    <row r="10" spans="1:10" s="57" customFormat="1" ht="28.5" x14ac:dyDescent="0.2">
      <c r="A10" s="200">
        <f t="shared" si="0"/>
        <v>45709</v>
      </c>
      <c r="B10" s="55">
        <f t="shared" si="1"/>
        <v>4</v>
      </c>
      <c r="C10" s="112" t="s">
        <v>2197</v>
      </c>
      <c r="D10" s="125" t="s">
        <v>78</v>
      </c>
      <c r="E10" s="134"/>
      <c r="F10" s="176" t="s">
        <v>17</v>
      </c>
      <c r="G10" s="112"/>
      <c r="J10" s="57" t="s">
        <v>457</v>
      </c>
    </row>
    <row r="11" spans="1:10" s="57" customFormat="1" ht="42.75" x14ac:dyDescent="0.2">
      <c r="A11" s="200">
        <f t="shared" si="0"/>
        <v>45709</v>
      </c>
      <c r="B11" s="55">
        <f t="shared" si="1"/>
        <v>5</v>
      </c>
      <c r="C11" s="112" t="s">
        <v>2198</v>
      </c>
      <c r="D11" s="125" t="s">
        <v>78</v>
      </c>
      <c r="E11" s="134"/>
      <c r="F11" s="176" t="s">
        <v>17</v>
      </c>
      <c r="G11" s="112"/>
    </row>
    <row r="12" spans="1:10" s="57" customFormat="1" x14ac:dyDescent="0.2">
      <c r="A12" s="200">
        <f t="shared" si="0"/>
        <v>45709</v>
      </c>
      <c r="B12" s="55">
        <f t="shared" si="1"/>
        <v>6</v>
      </c>
      <c r="C12" s="112" t="s">
        <v>2200</v>
      </c>
      <c r="D12" s="125" t="s">
        <v>108</v>
      </c>
      <c r="E12" s="134"/>
      <c r="F12" s="176" t="s">
        <v>19</v>
      </c>
      <c r="G12" s="112"/>
    </row>
    <row r="13" spans="1:10" s="57" customFormat="1" ht="28.5" x14ac:dyDescent="0.2">
      <c r="A13" s="200">
        <f t="shared" si="0"/>
        <v>45709</v>
      </c>
      <c r="B13" s="55">
        <f t="shared" si="1"/>
        <v>7</v>
      </c>
      <c r="C13" s="112" t="s">
        <v>2205</v>
      </c>
      <c r="D13" s="125" t="s">
        <v>108</v>
      </c>
      <c r="E13" s="134"/>
      <c r="F13" s="176" t="s">
        <v>19</v>
      </c>
      <c r="G13" s="112"/>
    </row>
    <row r="14" spans="1:10" s="57" customFormat="1" ht="57" x14ac:dyDescent="0.2">
      <c r="A14" s="200">
        <f t="shared" si="0"/>
        <v>45709</v>
      </c>
      <c r="B14" s="55">
        <f t="shared" si="1"/>
        <v>8</v>
      </c>
      <c r="C14" s="112" t="s">
        <v>2206</v>
      </c>
      <c r="D14" s="125"/>
      <c r="E14" s="134"/>
      <c r="F14" s="176"/>
      <c r="G14" s="112"/>
    </row>
    <row r="15" spans="1:10" s="57" customFormat="1" ht="42.75" x14ac:dyDescent="0.2">
      <c r="A15" s="200">
        <f t="shared" si="0"/>
        <v>45709</v>
      </c>
      <c r="B15" s="55">
        <f t="shared" si="1"/>
        <v>9</v>
      </c>
      <c r="C15" s="112" t="s">
        <v>2207</v>
      </c>
      <c r="D15" s="125"/>
      <c r="E15" s="134"/>
      <c r="F15" s="176"/>
      <c r="G15" s="112"/>
    </row>
    <row r="16" spans="1:10" s="57" customFormat="1" ht="57" x14ac:dyDescent="0.2">
      <c r="A16" s="200">
        <f t="shared" si="0"/>
        <v>45709</v>
      </c>
      <c r="B16" s="55">
        <f t="shared" si="1"/>
        <v>10</v>
      </c>
      <c r="C16" s="112" t="s">
        <v>2208</v>
      </c>
      <c r="D16" s="125"/>
      <c r="E16" s="134"/>
      <c r="F16" s="176"/>
      <c r="G16" s="112" t="s">
        <v>2227</v>
      </c>
      <c r="I16" s="90"/>
    </row>
    <row r="17" spans="1:10" s="57" customFormat="1" ht="57" x14ac:dyDescent="0.2">
      <c r="A17" s="200">
        <f t="shared" si="0"/>
        <v>45709</v>
      </c>
      <c r="B17" s="55">
        <f t="shared" si="1"/>
        <v>11</v>
      </c>
      <c r="C17" s="57" t="s">
        <v>2209</v>
      </c>
      <c r="D17" s="125"/>
      <c r="E17" s="134"/>
      <c r="F17" s="176"/>
      <c r="G17" s="112"/>
      <c r="I17" s="90"/>
    </row>
    <row r="18" spans="1:10" s="57" customFormat="1" ht="28.5" x14ac:dyDescent="0.2">
      <c r="A18" s="200">
        <f t="shared" si="0"/>
        <v>45709</v>
      </c>
      <c r="B18" s="55">
        <f t="shared" si="1"/>
        <v>12</v>
      </c>
      <c r="C18" s="112" t="s">
        <v>2210</v>
      </c>
      <c r="D18" s="125" t="s">
        <v>71</v>
      </c>
      <c r="E18" s="134"/>
      <c r="F18" s="176"/>
      <c r="G18" s="112"/>
      <c r="I18" s="90"/>
    </row>
    <row r="19" spans="1:10" s="57" customFormat="1" ht="85.5" x14ac:dyDescent="0.2">
      <c r="A19" s="200">
        <f t="shared" si="0"/>
        <v>45709</v>
      </c>
      <c r="B19" s="55">
        <f t="shared" si="1"/>
        <v>13</v>
      </c>
      <c r="C19" s="57" t="s">
        <v>2211</v>
      </c>
      <c r="D19" s="125" t="s">
        <v>71</v>
      </c>
      <c r="E19" s="134"/>
      <c r="F19" s="176" t="s">
        <v>17</v>
      </c>
      <c r="G19" s="112" t="s">
        <v>169</v>
      </c>
      <c r="I19" s="90"/>
    </row>
    <row r="20" spans="1:10" s="57" customFormat="1" ht="28.5" x14ac:dyDescent="0.2">
      <c r="A20" s="200">
        <f t="shared" si="0"/>
        <v>45709</v>
      </c>
      <c r="B20" s="55">
        <f t="shared" si="1"/>
        <v>14</v>
      </c>
      <c r="C20" s="112" t="s">
        <v>2212</v>
      </c>
      <c r="D20" s="125"/>
      <c r="E20" s="134"/>
      <c r="F20" s="176"/>
      <c r="G20" s="112"/>
      <c r="I20" s="115"/>
    </row>
    <row r="21" spans="1:10" s="57" customFormat="1" ht="28.5" x14ac:dyDescent="0.2">
      <c r="A21" s="200">
        <f t="shared" si="0"/>
        <v>45709</v>
      </c>
      <c r="B21" s="55">
        <f t="shared" si="1"/>
        <v>15</v>
      </c>
      <c r="C21" s="112" t="s">
        <v>2213</v>
      </c>
      <c r="D21" s="125" t="s">
        <v>76</v>
      </c>
      <c r="E21" s="134"/>
      <c r="F21" s="176" t="s">
        <v>17</v>
      </c>
      <c r="G21" s="112" t="s">
        <v>169</v>
      </c>
      <c r="I21" s="90"/>
    </row>
    <row r="22" spans="1:10" s="57" customFormat="1" ht="42.75" x14ac:dyDescent="0.2">
      <c r="A22" s="200">
        <f t="shared" si="0"/>
        <v>45709</v>
      </c>
      <c r="B22" s="55">
        <f t="shared" si="1"/>
        <v>16</v>
      </c>
      <c r="C22" s="112" t="s">
        <v>2214</v>
      </c>
      <c r="D22" s="125" t="s">
        <v>71</v>
      </c>
      <c r="E22" s="134"/>
      <c r="F22" s="176" t="s">
        <v>17</v>
      </c>
      <c r="G22" s="112" t="s">
        <v>2215</v>
      </c>
      <c r="I22" s="90"/>
    </row>
    <row r="23" spans="1:10" s="57" customFormat="1" ht="28.5" x14ac:dyDescent="0.2">
      <c r="A23" s="200">
        <f t="shared" si="0"/>
        <v>45709</v>
      </c>
      <c r="B23" s="55">
        <f t="shared" si="1"/>
        <v>17</v>
      </c>
      <c r="C23" s="141" t="s">
        <v>2216</v>
      </c>
      <c r="D23" s="125" t="s">
        <v>78</v>
      </c>
      <c r="E23" s="134"/>
      <c r="F23" s="176" t="s">
        <v>17</v>
      </c>
      <c r="G23" s="112" t="s">
        <v>169</v>
      </c>
      <c r="I23" s="90"/>
    </row>
    <row r="24" spans="1:10" s="57" customFormat="1" ht="28.5" x14ac:dyDescent="0.2">
      <c r="A24" s="200">
        <f t="shared" si="0"/>
        <v>45709</v>
      </c>
      <c r="B24" s="55">
        <f t="shared" si="1"/>
        <v>18</v>
      </c>
      <c r="C24" s="112" t="s">
        <v>2217</v>
      </c>
      <c r="D24" s="125" t="s">
        <v>108</v>
      </c>
      <c r="E24" s="134"/>
      <c r="F24" s="176" t="s">
        <v>19</v>
      </c>
      <c r="G24" s="112" t="s">
        <v>169</v>
      </c>
      <c r="I24" s="90"/>
    </row>
    <row r="25" spans="1:10" s="57" customFormat="1" ht="85.5" x14ac:dyDescent="0.2">
      <c r="A25" s="200">
        <f t="shared" si="0"/>
        <v>45709</v>
      </c>
      <c r="B25" s="55">
        <f t="shared" si="1"/>
        <v>19</v>
      </c>
      <c r="C25" s="57" t="s">
        <v>2218</v>
      </c>
      <c r="D25" s="125" t="s">
        <v>78</v>
      </c>
      <c r="E25" s="134"/>
      <c r="F25" s="176" t="s">
        <v>17</v>
      </c>
      <c r="G25" s="112" t="s">
        <v>169</v>
      </c>
      <c r="I25" s="90"/>
    </row>
    <row r="26" spans="1:10" s="57" customFormat="1" ht="28.5" x14ac:dyDescent="0.2">
      <c r="A26" s="200">
        <f t="shared" si="0"/>
        <v>45709</v>
      </c>
      <c r="B26" s="55">
        <f t="shared" si="1"/>
        <v>20</v>
      </c>
      <c r="C26" s="112" t="s">
        <v>2219</v>
      </c>
      <c r="D26" s="125" t="s">
        <v>108</v>
      </c>
      <c r="E26" s="134"/>
      <c r="F26" s="176" t="s">
        <v>17</v>
      </c>
      <c r="G26" s="112" t="s">
        <v>169</v>
      </c>
      <c r="I26" s="90"/>
    </row>
    <row r="27" spans="1:10" s="57" customFormat="1" ht="28.5" x14ac:dyDescent="0.2">
      <c r="A27" s="200">
        <f t="shared" si="0"/>
        <v>45709</v>
      </c>
      <c r="B27" s="55">
        <f t="shared" si="1"/>
        <v>21</v>
      </c>
      <c r="C27" s="112" t="s">
        <v>2220</v>
      </c>
      <c r="D27" s="125" t="s">
        <v>78</v>
      </c>
      <c r="E27" s="134"/>
      <c r="F27" s="176" t="s">
        <v>17</v>
      </c>
      <c r="G27" s="112" t="s">
        <v>169</v>
      </c>
      <c r="I27" s="90"/>
    </row>
    <row r="28" spans="1:10" s="57" customFormat="1" ht="42.75" x14ac:dyDescent="0.2">
      <c r="A28" s="200">
        <f t="shared" si="0"/>
        <v>45709</v>
      </c>
      <c r="B28" s="55">
        <f t="shared" si="1"/>
        <v>22</v>
      </c>
      <c r="C28" s="112" t="s">
        <v>2221</v>
      </c>
      <c r="D28" s="125" t="s">
        <v>78</v>
      </c>
      <c r="E28" s="137"/>
      <c r="F28" s="176" t="s">
        <v>17</v>
      </c>
      <c r="G28" s="112" t="s">
        <v>169</v>
      </c>
      <c r="I28" s="90"/>
    </row>
    <row r="29" spans="1:10" s="57" customFormat="1" ht="71.25" x14ac:dyDescent="0.2">
      <c r="A29" s="200">
        <f t="shared" si="0"/>
        <v>45709</v>
      </c>
      <c r="B29" s="55">
        <f t="shared" si="1"/>
        <v>23</v>
      </c>
      <c r="C29" s="112" t="s">
        <v>2222</v>
      </c>
      <c r="D29" s="125" t="s">
        <v>108</v>
      </c>
      <c r="E29" s="137"/>
      <c r="F29" s="176" t="s">
        <v>17</v>
      </c>
      <c r="G29" s="112" t="s">
        <v>169</v>
      </c>
      <c r="I29" s="90"/>
    </row>
    <row r="30" spans="1:10" s="57" customFormat="1" ht="42.75" x14ac:dyDescent="0.2">
      <c r="A30" s="200">
        <f t="shared" si="0"/>
        <v>45709</v>
      </c>
      <c r="B30" s="55">
        <f t="shared" si="1"/>
        <v>24</v>
      </c>
      <c r="C30" s="112" t="s">
        <v>2223</v>
      </c>
      <c r="D30" s="125" t="s">
        <v>76</v>
      </c>
      <c r="E30" s="162"/>
      <c r="F30" s="176" t="s">
        <v>17</v>
      </c>
      <c r="G30" s="112" t="s">
        <v>169</v>
      </c>
      <c r="I30" s="90"/>
    </row>
    <row r="31" spans="1:10" s="57" customFormat="1" ht="28.5" x14ac:dyDescent="0.2">
      <c r="A31" s="200">
        <f t="shared" si="0"/>
        <v>45709</v>
      </c>
      <c r="B31" s="55">
        <f t="shared" si="1"/>
        <v>25</v>
      </c>
      <c r="C31" s="112" t="s">
        <v>2224</v>
      </c>
      <c r="D31" s="125" t="s">
        <v>76</v>
      </c>
      <c r="E31" s="162"/>
      <c r="F31" s="176" t="s">
        <v>17</v>
      </c>
      <c r="G31" s="112" t="s">
        <v>169</v>
      </c>
      <c r="I31" s="90"/>
      <c r="J31" s="57" t="s">
        <v>457</v>
      </c>
    </row>
    <row r="32" spans="1:10" s="57" customFormat="1" ht="42.75" x14ac:dyDescent="0.2">
      <c r="A32" s="200">
        <f t="shared" si="0"/>
        <v>45709</v>
      </c>
      <c r="B32" s="55">
        <f t="shared" si="1"/>
        <v>26</v>
      </c>
      <c r="C32" s="112" t="s">
        <v>2225</v>
      </c>
      <c r="D32" s="125" t="s">
        <v>76</v>
      </c>
      <c r="E32" s="162"/>
      <c r="F32" s="176" t="s">
        <v>17</v>
      </c>
      <c r="G32" s="112" t="s">
        <v>169</v>
      </c>
      <c r="I32" s="90"/>
    </row>
    <row r="33" spans="1:9" s="57" customFormat="1" ht="57" x14ac:dyDescent="0.2">
      <c r="A33" s="200">
        <f t="shared" si="0"/>
        <v>45709</v>
      </c>
      <c r="B33" s="55">
        <f t="shared" si="1"/>
        <v>27</v>
      </c>
      <c r="C33" s="112" t="s">
        <v>2226</v>
      </c>
      <c r="D33" s="125" t="s">
        <v>108</v>
      </c>
      <c r="E33" s="162"/>
      <c r="F33" s="176" t="s">
        <v>17</v>
      </c>
      <c r="G33" s="112" t="s">
        <v>169</v>
      </c>
      <c r="I33" s="90"/>
    </row>
    <row r="34" spans="1:9" x14ac:dyDescent="0.2">
      <c r="A34" s="615" t="s">
        <v>7</v>
      </c>
      <c r="B34" s="615"/>
      <c r="C34" s="615"/>
      <c r="D34" s="615"/>
      <c r="E34" s="615"/>
      <c r="F34" s="615"/>
      <c r="G34" s="615"/>
    </row>
    <row r="35" spans="1:9" x14ac:dyDescent="0.2">
      <c r="A35" s="206"/>
      <c r="B35" s="206"/>
      <c r="C35" s="206"/>
      <c r="D35" s="206"/>
      <c r="E35" s="206"/>
      <c r="F35" s="206"/>
      <c r="G35" s="206"/>
    </row>
    <row r="37" spans="1:9" x14ac:dyDescent="0.2">
      <c r="A37" s="637" t="s">
        <v>365</v>
      </c>
      <c r="B37" s="637"/>
      <c r="C37" s="637"/>
      <c r="D37" s="637"/>
      <c r="E37" s="637"/>
      <c r="F37" s="637"/>
      <c r="G37" s="637"/>
    </row>
    <row r="38" spans="1:9" x14ac:dyDescent="0.2">
      <c r="D38" s="626"/>
      <c r="E38" s="626"/>
      <c r="F38" s="626"/>
    </row>
    <row r="39" spans="1:9" x14ac:dyDescent="0.2">
      <c r="A39" s="182" t="s">
        <v>10</v>
      </c>
      <c r="B39" s="6"/>
      <c r="D39" s="622"/>
      <c r="E39" s="622"/>
      <c r="F39" s="622"/>
      <c r="G39" s="6"/>
    </row>
    <row r="40" spans="1:9" x14ac:dyDescent="0.2">
      <c r="A40" s="183" t="s">
        <v>11</v>
      </c>
      <c r="D40" s="638"/>
      <c r="E40" s="638"/>
      <c r="F40" s="638"/>
    </row>
    <row r="46" spans="1:9" x14ac:dyDescent="0.2">
      <c r="F46" s="1"/>
    </row>
  </sheetData>
  <mergeCells count="13">
    <mergeCell ref="A1:G1"/>
    <mergeCell ref="A2:G2"/>
    <mergeCell ref="A3:G3"/>
    <mergeCell ref="B4:G4"/>
    <mergeCell ref="A5:B6"/>
    <mergeCell ref="C5:E5"/>
    <mergeCell ref="F5:F6"/>
    <mergeCell ref="G5:G6"/>
    <mergeCell ref="A34:G34"/>
    <mergeCell ref="A37:G37"/>
    <mergeCell ref="D38:F38"/>
    <mergeCell ref="D39:F39"/>
    <mergeCell ref="D40:F40"/>
  </mergeCells>
  <conditionalFormatting sqref="D7:D9 D27:D32">
    <cfRule type="cellIs" dxfId="20134" priority="383" operator="equal">
      <formula>"CATNES"</formula>
    </cfRule>
    <cfRule type="cellIs" dxfId="20133" priority="384" operator="equal">
      <formula>"FINANCE"</formula>
    </cfRule>
    <cfRule type="cellIs" dxfId="20132" priority="385" operator="equal">
      <formula>"ADMIN"</formula>
    </cfRule>
    <cfRule type="cellIs" dxfId="20131" priority="386" operator="equal">
      <formula>"ENG'G"</formula>
    </cfRule>
    <cfRule type="cellIs" dxfId="20130" priority="387" operator="equal">
      <formula>"BAC"</formula>
    </cfRule>
    <cfRule type="cellIs" dxfId="20129" priority="388" operator="equal">
      <formula>"BAC"</formula>
    </cfRule>
    <cfRule type="cellIs" dxfId="20128" priority="389" operator="equal">
      <formula>"OMS"</formula>
    </cfRule>
    <cfRule type="cellIs" dxfId="20127" priority="390" operator="equal">
      <formula>"BAC"</formula>
    </cfRule>
    <cfRule type="cellIs" dxfId="20126" priority="391" operator="equal">
      <formula>"OMS"</formula>
    </cfRule>
    <cfRule type="cellIs" dxfId="20125" priority="392" operator="equal">
      <formula>"BAC"</formula>
    </cfRule>
    <cfRule type="cellIs" dxfId="20124" priority="393" operator="equal">
      <formula>"OMS"</formula>
    </cfRule>
  </conditionalFormatting>
  <conditionalFormatting sqref="F7:F12">
    <cfRule type="cellIs" dxfId="20123" priority="378" operator="equal">
      <formula>"MME"</formula>
    </cfRule>
    <cfRule type="cellIs" dxfId="20122" priority="379" operator="equal">
      <formula>"VMM"</formula>
    </cfRule>
    <cfRule type="cellIs" dxfId="20121" priority="380" operator="equal">
      <formula>"VEP"</formula>
    </cfRule>
    <cfRule type="cellIs" dxfId="20120" priority="381" operator="equal">
      <formula>"LFCP"</formula>
    </cfRule>
    <cfRule type="cellIs" dxfId="20119" priority="382" operator="equal">
      <formula>"BPB"</formula>
    </cfRule>
  </conditionalFormatting>
  <conditionalFormatting sqref="D26">
    <cfRule type="cellIs" dxfId="20118" priority="356" operator="equal">
      <formula>"CATNES"</formula>
    </cfRule>
    <cfRule type="cellIs" dxfId="20117" priority="357" operator="equal">
      <formula>"FINANCE"</formula>
    </cfRule>
    <cfRule type="cellIs" dxfId="20116" priority="358" operator="equal">
      <formula>"ADMIN"</formula>
    </cfRule>
    <cfRule type="cellIs" dxfId="20115" priority="359" operator="equal">
      <formula>"ENG'G"</formula>
    </cfRule>
    <cfRule type="cellIs" dxfId="20114" priority="360" operator="equal">
      <formula>"BAC"</formula>
    </cfRule>
    <cfRule type="cellIs" dxfId="20113" priority="361" operator="equal">
      <formula>"BAC"</formula>
    </cfRule>
    <cfRule type="cellIs" dxfId="20112" priority="362" operator="equal">
      <formula>"OMS"</formula>
    </cfRule>
    <cfRule type="cellIs" dxfId="20111" priority="363" operator="equal">
      <formula>"BAC"</formula>
    </cfRule>
    <cfRule type="cellIs" dxfId="20110" priority="364" operator="equal">
      <formula>"OMS"</formula>
    </cfRule>
    <cfRule type="cellIs" dxfId="20109" priority="365" operator="equal">
      <formula>"BAC"</formula>
    </cfRule>
    <cfRule type="cellIs" dxfId="20108" priority="366" operator="equal">
      <formula>"OMS"</formula>
    </cfRule>
  </conditionalFormatting>
  <conditionalFormatting sqref="D10:D12 D18 D15:D16">
    <cfRule type="cellIs" dxfId="20107" priority="334" operator="equal">
      <formula>"CATNES"</formula>
    </cfRule>
    <cfRule type="cellIs" dxfId="20106" priority="335" operator="equal">
      <formula>"FINANCE"</formula>
    </cfRule>
    <cfRule type="cellIs" dxfId="20105" priority="336" operator="equal">
      <formula>"ADMIN"</formula>
    </cfRule>
    <cfRule type="cellIs" dxfId="20104" priority="337" operator="equal">
      <formula>"ENG'G"</formula>
    </cfRule>
    <cfRule type="cellIs" dxfId="20103" priority="338" operator="equal">
      <formula>"BAC"</formula>
    </cfRule>
    <cfRule type="cellIs" dxfId="20102" priority="339" operator="equal">
      <formula>"BAC"</formula>
    </cfRule>
    <cfRule type="cellIs" dxfId="20101" priority="340" operator="equal">
      <formula>"OMS"</formula>
    </cfRule>
    <cfRule type="cellIs" dxfId="20100" priority="341" operator="equal">
      <formula>"BAC"</formula>
    </cfRule>
    <cfRule type="cellIs" dxfId="20099" priority="342" operator="equal">
      <formula>"OMS"</formula>
    </cfRule>
    <cfRule type="cellIs" dxfId="20098" priority="343" operator="equal">
      <formula>"BAC"</formula>
    </cfRule>
    <cfRule type="cellIs" dxfId="20097" priority="344" operator="equal">
      <formula>"OMS"</formula>
    </cfRule>
  </conditionalFormatting>
  <conditionalFormatting sqref="F18">
    <cfRule type="cellIs" dxfId="20096" priority="329" operator="equal">
      <formula>"MME"</formula>
    </cfRule>
    <cfRule type="cellIs" dxfId="20095" priority="330" operator="equal">
      <formula>"VMM"</formula>
    </cfRule>
    <cfRule type="cellIs" dxfId="20094" priority="331" operator="equal">
      <formula>"VEP"</formula>
    </cfRule>
    <cfRule type="cellIs" dxfId="20093" priority="332" operator="equal">
      <formula>"LFCP"</formula>
    </cfRule>
    <cfRule type="cellIs" dxfId="20092" priority="333" operator="equal">
      <formula>"BPB"</formula>
    </cfRule>
  </conditionalFormatting>
  <conditionalFormatting sqref="D24">
    <cfRule type="cellIs" dxfId="20091" priority="318" operator="equal">
      <formula>"CATNES"</formula>
    </cfRule>
    <cfRule type="cellIs" dxfId="20090" priority="319" operator="equal">
      <formula>"FINANCE"</formula>
    </cfRule>
    <cfRule type="cellIs" dxfId="20089" priority="320" operator="equal">
      <formula>"ADMIN"</formula>
    </cfRule>
    <cfRule type="cellIs" dxfId="20088" priority="321" operator="equal">
      <formula>"ENG'G"</formula>
    </cfRule>
    <cfRule type="cellIs" dxfId="20087" priority="322" operator="equal">
      <formula>"BAC"</formula>
    </cfRule>
    <cfRule type="cellIs" dxfId="20086" priority="323" operator="equal">
      <formula>"BAC"</formula>
    </cfRule>
    <cfRule type="cellIs" dxfId="20085" priority="324" operator="equal">
      <formula>"OMS"</formula>
    </cfRule>
    <cfRule type="cellIs" dxfId="20084" priority="325" operator="equal">
      <formula>"BAC"</formula>
    </cfRule>
    <cfRule type="cellIs" dxfId="20083" priority="326" operator="equal">
      <formula>"OMS"</formula>
    </cfRule>
    <cfRule type="cellIs" dxfId="20082" priority="327" operator="equal">
      <formula>"BAC"</formula>
    </cfRule>
    <cfRule type="cellIs" dxfId="20081" priority="328" operator="equal">
      <formula>"OMS"</formula>
    </cfRule>
  </conditionalFormatting>
  <conditionalFormatting sqref="D19:D20 D22">
    <cfRule type="cellIs" dxfId="20080" priority="282" operator="equal">
      <formula>"CATNES"</formula>
    </cfRule>
    <cfRule type="cellIs" dxfId="20079" priority="283" operator="equal">
      <formula>"FINANCE"</formula>
    </cfRule>
    <cfRule type="cellIs" dxfId="20078" priority="284" operator="equal">
      <formula>"ADMIN"</formula>
    </cfRule>
    <cfRule type="cellIs" dxfId="20077" priority="285" operator="equal">
      <formula>"ENG'G"</formula>
    </cfRule>
    <cfRule type="cellIs" dxfId="20076" priority="286" operator="equal">
      <formula>"BAC"</formula>
    </cfRule>
    <cfRule type="cellIs" dxfId="20075" priority="287" operator="equal">
      <formula>"BAC"</formula>
    </cfRule>
    <cfRule type="cellIs" dxfId="20074" priority="288" operator="equal">
      <formula>"OMS"</formula>
    </cfRule>
    <cfRule type="cellIs" dxfId="20073" priority="289" operator="equal">
      <formula>"BAC"</formula>
    </cfRule>
    <cfRule type="cellIs" dxfId="20072" priority="290" operator="equal">
      <formula>"OMS"</formula>
    </cfRule>
    <cfRule type="cellIs" dxfId="20071" priority="291" operator="equal">
      <formula>"BAC"</formula>
    </cfRule>
    <cfRule type="cellIs" dxfId="20070" priority="292" operator="equal">
      <formula>"OMS"</formula>
    </cfRule>
  </conditionalFormatting>
  <conditionalFormatting sqref="F14:F16">
    <cfRule type="cellIs" dxfId="20069" priority="262" operator="equal">
      <formula>"MME"</formula>
    </cfRule>
    <cfRule type="cellIs" dxfId="20068" priority="263" operator="equal">
      <formula>"VMM"</formula>
    </cfRule>
    <cfRule type="cellIs" dxfId="20067" priority="264" operator="equal">
      <formula>"VEP"</formula>
    </cfRule>
    <cfRule type="cellIs" dxfId="20066" priority="265" operator="equal">
      <formula>"LFCP"</formula>
    </cfRule>
    <cfRule type="cellIs" dxfId="20065" priority="266" operator="equal">
      <formula>"BPB"</formula>
    </cfRule>
  </conditionalFormatting>
  <conditionalFormatting sqref="D14">
    <cfRule type="cellIs" dxfId="20064" priority="251" operator="equal">
      <formula>"CATNES"</formula>
    </cfRule>
    <cfRule type="cellIs" dxfId="20063" priority="252" operator="equal">
      <formula>"FINANCE"</formula>
    </cfRule>
    <cfRule type="cellIs" dxfId="20062" priority="253" operator="equal">
      <formula>"ADMIN"</formula>
    </cfRule>
    <cfRule type="cellIs" dxfId="20061" priority="254" operator="equal">
      <formula>"ENG'G"</formula>
    </cfRule>
    <cfRule type="cellIs" dxfId="20060" priority="255" operator="equal">
      <formula>"BAC"</formula>
    </cfRule>
    <cfRule type="cellIs" dxfId="20059" priority="256" operator="equal">
      <formula>"BAC"</formula>
    </cfRule>
    <cfRule type="cellIs" dxfId="20058" priority="257" operator="equal">
      <formula>"OMS"</formula>
    </cfRule>
    <cfRule type="cellIs" dxfId="20057" priority="258" operator="equal">
      <formula>"BAC"</formula>
    </cfRule>
    <cfRule type="cellIs" dxfId="20056" priority="259" operator="equal">
      <formula>"OMS"</formula>
    </cfRule>
    <cfRule type="cellIs" dxfId="20055" priority="260" operator="equal">
      <formula>"BAC"</formula>
    </cfRule>
    <cfRule type="cellIs" dxfId="20054" priority="261" operator="equal">
      <formula>"OMS"</formula>
    </cfRule>
  </conditionalFormatting>
  <conditionalFormatting sqref="D17">
    <cfRule type="cellIs" dxfId="20053" priority="240" operator="equal">
      <formula>"CATNES"</formula>
    </cfRule>
    <cfRule type="cellIs" dxfId="20052" priority="241" operator="equal">
      <formula>"FINANCE"</formula>
    </cfRule>
    <cfRule type="cellIs" dxfId="20051" priority="242" operator="equal">
      <formula>"ADMIN"</formula>
    </cfRule>
    <cfRule type="cellIs" dxfId="20050" priority="243" operator="equal">
      <formula>"ENG'G"</formula>
    </cfRule>
    <cfRule type="cellIs" dxfId="20049" priority="244" operator="equal">
      <formula>"BAC"</formula>
    </cfRule>
    <cfRule type="cellIs" dxfId="20048" priority="245" operator="equal">
      <formula>"BAC"</formula>
    </cfRule>
    <cfRule type="cellIs" dxfId="20047" priority="246" operator="equal">
      <formula>"OMS"</formula>
    </cfRule>
    <cfRule type="cellIs" dxfId="20046" priority="247" operator="equal">
      <formula>"BAC"</formula>
    </cfRule>
    <cfRule type="cellIs" dxfId="20045" priority="248" operator="equal">
      <formula>"OMS"</formula>
    </cfRule>
    <cfRule type="cellIs" dxfId="20044" priority="249" operator="equal">
      <formula>"BAC"</formula>
    </cfRule>
    <cfRule type="cellIs" dxfId="20043" priority="250" operator="equal">
      <formula>"OMS"</formula>
    </cfRule>
  </conditionalFormatting>
  <conditionalFormatting sqref="F17">
    <cfRule type="cellIs" dxfId="20042" priority="235" operator="equal">
      <formula>"MME"</formula>
    </cfRule>
    <cfRule type="cellIs" dxfId="20041" priority="236" operator="equal">
      <formula>"VMM"</formula>
    </cfRule>
    <cfRule type="cellIs" dxfId="20040" priority="237" operator="equal">
      <formula>"VEP"</formula>
    </cfRule>
    <cfRule type="cellIs" dxfId="20039" priority="238" operator="equal">
      <formula>"LFCP"</formula>
    </cfRule>
    <cfRule type="cellIs" dxfId="20038" priority="239" operator="equal">
      <formula>"BPB"</formula>
    </cfRule>
  </conditionalFormatting>
  <conditionalFormatting sqref="F19:F20">
    <cfRule type="cellIs" dxfId="20037" priority="230" operator="equal">
      <formula>"MME"</formula>
    </cfRule>
    <cfRule type="cellIs" dxfId="20036" priority="231" operator="equal">
      <formula>"VMM"</formula>
    </cfRule>
    <cfRule type="cellIs" dxfId="20035" priority="232" operator="equal">
      <formula>"VEP"</formula>
    </cfRule>
    <cfRule type="cellIs" dxfId="20034" priority="233" operator="equal">
      <formula>"LFCP"</formula>
    </cfRule>
    <cfRule type="cellIs" dxfId="20033" priority="234" operator="equal">
      <formula>"BPB"</formula>
    </cfRule>
  </conditionalFormatting>
  <conditionalFormatting sqref="D23">
    <cfRule type="cellIs" dxfId="20032" priority="219" operator="equal">
      <formula>"CATNES"</formula>
    </cfRule>
    <cfRule type="cellIs" dxfId="20031" priority="220" operator="equal">
      <formula>"FINANCE"</formula>
    </cfRule>
    <cfRule type="cellIs" dxfId="20030" priority="221" operator="equal">
      <formula>"ADMIN"</formula>
    </cfRule>
    <cfRule type="cellIs" dxfId="20029" priority="222" operator="equal">
      <formula>"ENG'G"</formula>
    </cfRule>
    <cfRule type="cellIs" dxfId="20028" priority="223" operator="equal">
      <formula>"BAC"</formula>
    </cfRule>
    <cfRule type="cellIs" dxfId="20027" priority="224" operator="equal">
      <formula>"BAC"</formula>
    </cfRule>
    <cfRule type="cellIs" dxfId="20026" priority="225" operator="equal">
      <formula>"OMS"</formula>
    </cfRule>
    <cfRule type="cellIs" dxfId="20025" priority="226" operator="equal">
      <formula>"BAC"</formula>
    </cfRule>
    <cfRule type="cellIs" dxfId="20024" priority="227" operator="equal">
      <formula>"OMS"</formula>
    </cfRule>
    <cfRule type="cellIs" dxfId="20023" priority="228" operator="equal">
      <formula>"BAC"</formula>
    </cfRule>
    <cfRule type="cellIs" dxfId="20022" priority="229" operator="equal">
      <formula>"OMS"</formula>
    </cfRule>
  </conditionalFormatting>
  <conditionalFormatting sqref="D25">
    <cfRule type="cellIs" dxfId="20021" priority="203" operator="equal">
      <formula>"CATNES"</formula>
    </cfRule>
    <cfRule type="cellIs" dxfId="20020" priority="204" operator="equal">
      <formula>"FINANCE"</formula>
    </cfRule>
    <cfRule type="cellIs" dxfId="20019" priority="205" operator="equal">
      <formula>"ADMIN"</formula>
    </cfRule>
    <cfRule type="cellIs" dxfId="20018" priority="206" operator="equal">
      <formula>"ENG'G"</formula>
    </cfRule>
    <cfRule type="cellIs" dxfId="20017" priority="207" operator="equal">
      <formula>"BAC"</formula>
    </cfRule>
    <cfRule type="cellIs" dxfId="20016" priority="208" operator="equal">
      <formula>"BAC"</formula>
    </cfRule>
    <cfRule type="cellIs" dxfId="20015" priority="209" operator="equal">
      <formula>"OMS"</formula>
    </cfRule>
    <cfRule type="cellIs" dxfId="20014" priority="210" operator="equal">
      <formula>"BAC"</formula>
    </cfRule>
    <cfRule type="cellIs" dxfId="20013" priority="211" operator="equal">
      <formula>"OMS"</formula>
    </cfRule>
    <cfRule type="cellIs" dxfId="20012" priority="212" operator="equal">
      <formula>"BAC"</formula>
    </cfRule>
    <cfRule type="cellIs" dxfId="20011" priority="213" operator="equal">
      <formula>"OMS"</formula>
    </cfRule>
  </conditionalFormatting>
  <conditionalFormatting sqref="D33">
    <cfRule type="cellIs" dxfId="20010" priority="177" operator="equal">
      <formula>"CATNES"</formula>
    </cfRule>
    <cfRule type="cellIs" dxfId="20009" priority="178" operator="equal">
      <formula>"FINANCE"</formula>
    </cfRule>
    <cfRule type="cellIs" dxfId="20008" priority="179" operator="equal">
      <formula>"ADMIN"</formula>
    </cfRule>
    <cfRule type="cellIs" dxfId="20007" priority="180" operator="equal">
      <formula>"ENG'G"</formula>
    </cfRule>
    <cfRule type="cellIs" dxfId="20006" priority="181" operator="equal">
      <formula>"BAC"</formula>
    </cfRule>
    <cfRule type="cellIs" dxfId="20005" priority="182" operator="equal">
      <formula>"BAC"</formula>
    </cfRule>
    <cfRule type="cellIs" dxfId="20004" priority="183" operator="equal">
      <formula>"OMS"</formula>
    </cfRule>
    <cfRule type="cellIs" dxfId="20003" priority="184" operator="equal">
      <formula>"BAC"</formula>
    </cfRule>
    <cfRule type="cellIs" dxfId="20002" priority="185" operator="equal">
      <formula>"OMS"</formula>
    </cfRule>
    <cfRule type="cellIs" dxfId="20001" priority="186" operator="equal">
      <formula>"BAC"</formula>
    </cfRule>
    <cfRule type="cellIs" dxfId="20000" priority="187" operator="equal">
      <formula>"OMS"</formula>
    </cfRule>
  </conditionalFormatting>
  <conditionalFormatting sqref="F13">
    <cfRule type="cellIs" dxfId="19999" priority="83" operator="equal">
      <formula>"MME"</formula>
    </cfRule>
    <cfRule type="cellIs" dxfId="19998" priority="84" operator="equal">
      <formula>"VMM"</formula>
    </cfRule>
    <cfRule type="cellIs" dxfId="19997" priority="85" operator="equal">
      <formula>"VEP"</formula>
    </cfRule>
    <cfRule type="cellIs" dxfId="19996" priority="86" operator="equal">
      <formula>"LFCP"</formula>
    </cfRule>
    <cfRule type="cellIs" dxfId="19995" priority="87" operator="equal">
      <formula>"BPB"</formula>
    </cfRule>
  </conditionalFormatting>
  <conditionalFormatting sqref="D13">
    <cfRule type="cellIs" dxfId="19994" priority="72" operator="equal">
      <formula>"CATNES"</formula>
    </cfRule>
    <cfRule type="cellIs" dxfId="19993" priority="73" operator="equal">
      <formula>"FINANCE"</formula>
    </cfRule>
    <cfRule type="cellIs" dxfId="19992" priority="74" operator="equal">
      <formula>"ADMIN"</formula>
    </cfRule>
    <cfRule type="cellIs" dxfId="19991" priority="75" operator="equal">
      <formula>"ENG'G"</formula>
    </cfRule>
    <cfRule type="cellIs" dxfId="19990" priority="76" operator="equal">
      <formula>"BAC"</formula>
    </cfRule>
    <cfRule type="cellIs" dxfId="19989" priority="77" operator="equal">
      <formula>"BAC"</formula>
    </cfRule>
    <cfRule type="cellIs" dxfId="19988" priority="78" operator="equal">
      <formula>"OMS"</formula>
    </cfRule>
    <cfRule type="cellIs" dxfId="19987" priority="79" operator="equal">
      <formula>"BAC"</formula>
    </cfRule>
    <cfRule type="cellIs" dxfId="19986" priority="80" operator="equal">
      <formula>"OMS"</formula>
    </cfRule>
    <cfRule type="cellIs" dxfId="19985" priority="81" operator="equal">
      <formula>"BAC"</formula>
    </cfRule>
    <cfRule type="cellIs" dxfId="19984" priority="82" operator="equal">
      <formula>"OMS"</formula>
    </cfRule>
  </conditionalFormatting>
  <conditionalFormatting sqref="D21">
    <cfRule type="cellIs" dxfId="19983" priority="61" operator="equal">
      <formula>"CATNES"</formula>
    </cfRule>
    <cfRule type="cellIs" dxfId="19982" priority="62" operator="equal">
      <formula>"FINANCE"</formula>
    </cfRule>
    <cfRule type="cellIs" dxfId="19981" priority="63" operator="equal">
      <formula>"ADMIN"</formula>
    </cfRule>
    <cfRule type="cellIs" dxfId="19980" priority="64" operator="equal">
      <formula>"ENG'G"</formula>
    </cfRule>
    <cfRule type="cellIs" dxfId="19979" priority="65" operator="equal">
      <formula>"BAC"</formula>
    </cfRule>
    <cfRule type="cellIs" dxfId="19978" priority="66" operator="equal">
      <formula>"BAC"</formula>
    </cfRule>
    <cfRule type="cellIs" dxfId="19977" priority="67" operator="equal">
      <formula>"OMS"</formula>
    </cfRule>
    <cfRule type="cellIs" dxfId="19976" priority="68" operator="equal">
      <formula>"BAC"</formula>
    </cfRule>
    <cfRule type="cellIs" dxfId="19975" priority="69" operator="equal">
      <formula>"OMS"</formula>
    </cfRule>
    <cfRule type="cellIs" dxfId="19974" priority="70" operator="equal">
      <formula>"BAC"</formula>
    </cfRule>
    <cfRule type="cellIs" dxfId="19973" priority="71" operator="equal">
      <formula>"OMS"</formula>
    </cfRule>
  </conditionalFormatting>
  <conditionalFormatting sqref="F21:F22">
    <cfRule type="cellIs" dxfId="19972" priority="56" operator="equal">
      <formula>"MME"</formula>
    </cfRule>
    <cfRule type="cellIs" dxfId="19971" priority="57" operator="equal">
      <formula>"VMM"</formula>
    </cfRule>
    <cfRule type="cellIs" dxfId="19970" priority="58" operator="equal">
      <formula>"VEP"</formula>
    </cfRule>
    <cfRule type="cellIs" dxfId="19969" priority="59" operator="equal">
      <formula>"LFCP"</formula>
    </cfRule>
    <cfRule type="cellIs" dxfId="19968" priority="60" operator="equal">
      <formula>"BPB"</formula>
    </cfRule>
  </conditionalFormatting>
  <conditionalFormatting sqref="F23">
    <cfRule type="cellIs" dxfId="19967" priority="51" operator="equal">
      <formula>"MME"</formula>
    </cfRule>
    <cfRule type="cellIs" dxfId="19966" priority="52" operator="equal">
      <formula>"VMM"</formula>
    </cfRule>
    <cfRule type="cellIs" dxfId="19965" priority="53" operator="equal">
      <formula>"VEP"</formula>
    </cfRule>
    <cfRule type="cellIs" dxfId="19964" priority="54" operator="equal">
      <formula>"LFCP"</formula>
    </cfRule>
    <cfRule type="cellIs" dxfId="19963" priority="55" operator="equal">
      <formula>"BPB"</formula>
    </cfRule>
  </conditionalFormatting>
  <conditionalFormatting sqref="F24">
    <cfRule type="cellIs" dxfId="19962" priority="46" operator="equal">
      <formula>"MME"</formula>
    </cfRule>
    <cfRule type="cellIs" dxfId="19961" priority="47" operator="equal">
      <formula>"VMM"</formula>
    </cfRule>
    <cfRule type="cellIs" dxfId="19960" priority="48" operator="equal">
      <formula>"VEP"</formula>
    </cfRule>
    <cfRule type="cellIs" dxfId="19959" priority="49" operator="equal">
      <formula>"LFCP"</formula>
    </cfRule>
    <cfRule type="cellIs" dxfId="19958" priority="50" operator="equal">
      <formula>"BPB"</formula>
    </cfRule>
  </conditionalFormatting>
  <conditionalFormatting sqref="F33">
    <cfRule type="cellIs" dxfId="19957" priority="41" operator="equal">
      <formula>"MME"</formula>
    </cfRule>
    <cfRule type="cellIs" dxfId="19956" priority="42" operator="equal">
      <formula>"VMM"</formula>
    </cfRule>
    <cfRule type="cellIs" dxfId="19955" priority="43" operator="equal">
      <formula>"VEP"</formula>
    </cfRule>
    <cfRule type="cellIs" dxfId="19954" priority="44" operator="equal">
      <formula>"LFCP"</formula>
    </cfRule>
    <cfRule type="cellIs" dxfId="19953" priority="45" operator="equal">
      <formula>"BPB"</formula>
    </cfRule>
  </conditionalFormatting>
  <conditionalFormatting sqref="F32">
    <cfRule type="cellIs" dxfId="19952" priority="36" operator="equal">
      <formula>"MME"</formula>
    </cfRule>
    <cfRule type="cellIs" dxfId="19951" priority="37" operator="equal">
      <formula>"VMM"</formula>
    </cfRule>
    <cfRule type="cellIs" dxfId="19950" priority="38" operator="equal">
      <formula>"VEP"</formula>
    </cfRule>
    <cfRule type="cellIs" dxfId="19949" priority="39" operator="equal">
      <formula>"LFCP"</formula>
    </cfRule>
    <cfRule type="cellIs" dxfId="19948" priority="40" operator="equal">
      <formula>"BPB"</formula>
    </cfRule>
  </conditionalFormatting>
  <conditionalFormatting sqref="F31">
    <cfRule type="cellIs" dxfId="19947" priority="31" operator="equal">
      <formula>"MME"</formula>
    </cfRule>
    <cfRule type="cellIs" dxfId="19946" priority="32" operator="equal">
      <formula>"VMM"</formula>
    </cfRule>
    <cfRule type="cellIs" dxfId="19945" priority="33" operator="equal">
      <formula>"VEP"</formula>
    </cfRule>
    <cfRule type="cellIs" dxfId="19944" priority="34" operator="equal">
      <formula>"LFCP"</formula>
    </cfRule>
    <cfRule type="cellIs" dxfId="19943" priority="35" operator="equal">
      <formula>"BPB"</formula>
    </cfRule>
  </conditionalFormatting>
  <conditionalFormatting sqref="F30">
    <cfRule type="cellIs" dxfId="19942" priority="26" operator="equal">
      <formula>"MME"</formula>
    </cfRule>
    <cfRule type="cellIs" dxfId="19941" priority="27" operator="equal">
      <formula>"VMM"</formula>
    </cfRule>
    <cfRule type="cellIs" dxfId="19940" priority="28" operator="equal">
      <formula>"VEP"</formula>
    </cfRule>
    <cfRule type="cellIs" dxfId="19939" priority="29" operator="equal">
      <formula>"LFCP"</formula>
    </cfRule>
    <cfRule type="cellIs" dxfId="19938" priority="30" operator="equal">
      <formula>"BPB"</formula>
    </cfRule>
  </conditionalFormatting>
  <conditionalFormatting sqref="F29">
    <cfRule type="cellIs" dxfId="19937" priority="21" operator="equal">
      <formula>"MME"</formula>
    </cfRule>
    <cfRule type="cellIs" dxfId="19936" priority="22" operator="equal">
      <formula>"VMM"</formula>
    </cfRule>
    <cfRule type="cellIs" dxfId="19935" priority="23" operator="equal">
      <formula>"VEP"</formula>
    </cfRule>
    <cfRule type="cellIs" dxfId="19934" priority="24" operator="equal">
      <formula>"LFCP"</formula>
    </cfRule>
    <cfRule type="cellIs" dxfId="19933" priority="25" operator="equal">
      <formula>"BPB"</formula>
    </cfRule>
  </conditionalFormatting>
  <conditionalFormatting sqref="F28">
    <cfRule type="cellIs" dxfId="19932" priority="16" operator="equal">
      <formula>"MME"</formula>
    </cfRule>
    <cfRule type="cellIs" dxfId="19931" priority="17" operator="equal">
      <formula>"VMM"</formula>
    </cfRule>
    <cfRule type="cellIs" dxfId="19930" priority="18" operator="equal">
      <formula>"VEP"</formula>
    </cfRule>
    <cfRule type="cellIs" dxfId="19929" priority="19" operator="equal">
      <formula>"LFCP"</formula>
    </cfRule>
    <cfRule type="cellIs" dxfId="19928" priority="20" operator="equal">
      <formula>"BPB"</formula>
    </cfRule>
  </conditionalFormatting>
  <conditionalFormatting sqref="F27">
    <cfRule type="cellIs" dxfId="19927" priority="11" operator="equal">
      <formula>"MME"</formula>
    </cfRule>
    <cfRule type="cellIs" dxfId="19926" priority="12" operator="equal">
      <formula>"VMM"</formula>
    </cfRule>
    <cfRule type="cellIs" dxfId="19925" priority="13" operator="equal">
      <formula>"VEP"</formula>
    </cfRule>
    <cfRule type="cellIs" dxfId="19924" priority="14" operator="equal">
      <formula>"LFCP"</formula>
    </cfRule>
    <cfRule type="cellIs" dxfId="19923" priority="15" operator="equal">
      <formula>"BPB"</formula>
    </cfRule>
  </conditionalFormatting>
  <conditionalFormatting sqref="F26">
    <cfRule type="cellIs" dxfId="19922" priority="6" operator="equal">
      <formula>"MME"</formula>
    </cfRule>
    <cfRule type="cellIs" dxfId="19921" priority="7" operator="equal">
      <formula>"VMM"</formula>
    </cfRule>
    <cfRule type="cellIs" dxfId="19920" priority="8" operator="equal">
      <formula>"VEP"</formula>
    </cfRule>
    <cfRule type="cellIs" dxfId="19919" priority="9" operator="equal">
      <formula>"LFCP"</formula>
    </cfRule>
    <cfRule type="cellIs" dxfId="19918" priority="10" operator="equal">
      <formula>"BPB"</formula>
    </cfRule>
  </conditionalFormatting>
  <conditionalFormatting sqref="F25">
    <cfRule type="cellIs" dxfId="19917" priority="1" operator="equal">
      <formula>"MME"</formula>
    </cfRule>
    <cfRule type="cellIs" dxfId="19916" priority="2" operator="equal">
      <formula>"VMM"</formula>
    </cfRule>
    <cfRule type="cellIs" dxfId="19915" priority="3" operator="equal">
      <formula>"VEP"</formula>
    </cfRule>
    <cfRule type="cellIs" dxfId="19914" priority="4" operator="equal">
      <formula>"LFCP"</formula>
    </cfRule>
    <cfRule type="cellIs" dxfId="1991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18FEA8D-5A01-427C-BB02-AD7DAE282E30}">
          <x14:formula1>
            <xm:f>DropdownLIST!$A$11:$A$17</xm:f>
          </x14:formula1>
          <xm:sqref>D7:D33</xm:sqref>
        </x14:dataValidation>
        <x14:dataValidation type="list" allowBlank="1" showInputMessage="1" showErrorMessage="1" xr:uid="{E92D4E0F-492D-4979-B1DC-1781DB121025}">
          <x14:formula1>
            <xm:f>DropdownLIST!$A$2:$A$7</xm:f>
          </x14:formula1>
          <xm:sqref>F7:F33</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66BA-B828-4EC8-B5F3-5271B4E106EE}">
  <sheetPr codeName="Sheet48">
    <pageSetUpPr fitToPage="1"/>
  </sheetPr>
  <dimension ref="A1:J58"/>
  <sheetViews>
    <sheetView topLeftCell="A39" zoomScale="145" zoomScaleNormal="145" zoomScaleSheetLayoutView="130" workbookViewId="0">
      <selection activeCell="A40" sqref="A40:G4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05"/>
    <col min="7" max="7" width="23.25" style="1" customWidth="1"/>
    <col min="8" max="16384" width="9" style="1"/>
  </cols>
  <sheetData>
    <row r="1" spans="1:10" ht="15.75" x14ac:dyDescent="0.2">
      <c r="A1" s="620" t="s">
        <v>0</v>
      </c>
      <c r="B1" s="620"/>
      <c r="C1" s="620"/>
      <c r="D1" s="620"/>
      <c r="E1" s="620"/>
      <c r="F1" s="620"/>
      <c r="G1" s="620"/>
    </row>
    <row r="2" spans="1:10" x14ac:dyDescent="0.2">
      <c r="A2" s="621">
        <f ca="1">TODAY()</f>
        <v>45832</v>
      </c>
      <c r="B2" s="621"/>
      <c r="C2" s="621"/>
      <c r="D2" s="621"/>
      <c r="E2" s="621"/>
      <c r="F2" s="621"/>
      <c r="G2" s="621"/>
    </row>
    <row r="3" spans="1:10" x14ac:dyDescent="0.2">
      <c r="A3" s="622" t="str">
        <f ca="1">TEXT(A2,"DDDD")</f>
        <v>Tuesday</v>
      </c>
      <c r="B3" s="622"/>
      <c r="C3" s="622"/>
      <c r="D3" s="622"/>
      <c r="E3" s="622"/>
      <c r="F3" s="622"/>
      <c r="G3" s="622"/>
    </row>
    <row r="4" spans="1:10" x14ac:dyDescent="0.2">
      <c r="A4" s="182" t="s">
        <v>6</v>
      </c>
      <c r="B4" s="640" t="s">
        <v>2233</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 ca="1">A2</f>
        <v>45832</v>
      </c>
      <c r="B7" s="55">
        <v>1</v>
      </c>
      <c r="C7" s="112" t="s">
        <v>2232</v>
      </c>
      <c r="D7" s="125" t="s">
        <v>71</v>
      </c>
      <c r="E7" s="134"/>
      <c r="F7" s="176" t="s">
        <v>18</v>
      </c>
      <c r="G7" s="112" t="s">
        <v>169</v>
      </c>
    </row>
    <row r="8" spans="1:10" s="57" customFormat="1" ht="28.5" x14ac:dyDescent="0.2">
      <c r="A8" s="200">
        <f ca="1">A7</f>
        <v>45832</v>
      </c>
      <c r="B8" s="55">
        <f>B7+1</f>
        <v>2</v>
      </c>
      <c r="C8" s="112" t="s">
        <v>2234</v>
      </c>
      <c r="D8" s="125" t="s">
        <v>71</v>
      </c>
      <c r="E8" s="134"/>
      <c r="F8" s="176" t="s">
        <v>18</v>
      </c>
      <c r="G8" s="112" t="s">
        <v>169</v>
      </c>
    </row>
    <row r="9" spans="1:10" s="57" customFormat="1" ht="28.5" x14ac:dyDescent="0.2">
      <c r="A9" s="200">
        <f t="shared" ref="A9:A45" ca="1" si="0">A8</f>
        <v>45832</v>
      </c>
      <c r="B9" s="55">
        <f t="shared" ref="B9:B45" si="1">B8+1</f>
        <v>3</v>
      </c>
      <c r="C9" s="112" t="s">
        <v>2239</v>
      </c>
      <c r="D9" s="125" t="s">
        <v>108</v>
      </c>
      <c r="E9" s="134"/>
      <c r="F9" s="176" t="s">
        <v>18</v>
      </c>
      <c r="G9" s="112" t="s">
        <v>169</v>
      </c>
    </row>
    <row r="10" spans="1:10" s="57" customFormat="1" ht="28.5" x14ac:dyDescent="0.2">
      <c r="A10" s="200">
        <f t="shared" ca="1" si="0"/>
        <v>45832</v>
      </c>
      <c r="B10" s="55">
        <f t="shared" si="1"/>
        <v>4</v>
      </c>
      <c r="C10" s="112" t="s">
        <v>2240</v>
      </c>
      <c r="D10" s="125" t="s">
        <v>71</v>
      </c>
      <c r="E10" s="134"/>
      <c r="F10" s="176" t="s">
        <v>18</v>
      </c>
      <c r="G10" s="112" t="s">
        <v>169</v>
      </c>
      <c r="J10" s="57" t="s">
        <v>457</v>
      </c>
    </row>
    <row r="11" spans="1:10" s="57" customFormat="1" ht="57" x14ac:dyDescent="0.2">
      <c r="A11" s="200">
        <f t="shared" ca="1" si="0"/>
        <v>45832</v>
      </c>
      <c r="B11" s="55">
        <f t="shared" si="1"/>
        <v>5</v>
      </c>
      <c r="C11" s="112" t="s">
        <v>2243</v>
      </c>
      <c r="D11" s="125" t="s">
        <v>108</v>
      </c>
      <c r="E11" s="134"/>
      <c r="F11" s="176" t="s">
        <v>18</v>
      </c>
      <c r="G11" s="112" t="s">
        <v>169</v>
      </c>
    </row>
    <row r="12" spans="1:10" s="57" customFormat="1" ht="28.5" x14ac:dyDescent="0.2">
      <c r="A12" s="200">
        <f t="shared" ca="1" si="0"/>
        <v>45832</v>
      </c>
      <c r="B12" s="55">
        <f t="shared" si="1"/>
        <v>6</v>
      </c>
      <c r="C12" s="112" t="s">
        <v>2242</v>
      </c>
      <c r="D12" s="125" t="s">
        <v>71</v>
      </c>
      <c r="E12" s="134"/>
      <c r="F12" s="176" t="s">
        <v>19</v>
      </c>
      <c r="G12" s="112" t="s">
        <v>2251</v>
      </c>
    </row>
    <row r="13" spans="1:10" s="57" customFormat="1" ht="28.5" x14ac:dyDescent="0.2">
      <c r="A13" s="200">
        <f t="shared" ca="1" si="0"/>
        <v>45832</v>
      </c>
      <c r="B13" s="55">
        <f t="shared" si="1"/>
        <v>7</v>
      </c>
      <c r="C13" s="112" t="s">
        <v>2244</v>
      </c>
      <c r="D13" s="125" t="s">
        <v>71</v>
      </c>
      <c r="E13" s="134"/>
      <c r="F13" s="176" t="s">
        <v>18</v>
      </c>
      <c r="G13" s="112" t="s">
        <v>169</v>
      </c>
    </row>
    <row r="14" spans="1:10" s="57" customFormat="1" ht="28.5" x14ac:dyDescent="0.2">
      <c r="A14" s="200">
        <f t="shared" ca="1" si="0"/>
        <v>45832</v>
      </c>
      <c r="B14" s="55">
        <f t="shared" si="1"/>
        <v>8</v>
      </c>
      <c r="C14" s="112" t="s">
        <v>2247</v>
      </c>
      <c r="D14" s="125" t="s">
        <v>71</v>
      </c>
      <c r="E14" s="134"/>
      <c r="F14" s="176" t="s">
        <v>18</v>
      </c>
      <c r="G14" s="112" t="s">
        <v>169</v>
      </c>
    </row>
    <row r="15" spans="1:10" s="57" customFormat="1" ht="71.25" x14ac:dyDescent="0.2">
      <c r="A15" s="200">
        <f t="shared" ca="1" si="0"/>
        <v>45832</v>
      </c>
      <c r="B15" s="55">
        <f t="shared" si="1"/>
        <v>9</v>
      </c>
      <c r="C15" s="112" t="s">
        <v>2248</v>
      </c>
      <c r="D15" s="125" t="s">
        <v>108</v>
      </c>
      <c r="E15" s="134"/>
      <c r="F15" s="176" t="s">
        <v>19</v>
      </c>
      <c r="G15" s="112" t="s">
        <v>169</v>
      </c>
    </row>
    <row r="16" spans="1:10" s="57" customFormat="1" ht="28.5" x14ac:dyDescent="0.2">
      <c r="A16" s="200">
        <f t="shared" ca="1" si="0"/>
        <v>45832</v>
      </c>
      <c r="B16" s="55">
        <f t="shared" si="1"/>
        <v>10</v>
      </c>
      <c r="C16" s="112" t="s">
        <v>2249</v>
      </c>
      <c r="D16" s="125" t="s">
        <v>71</v>
      </c>
      <c r="E16" s="134"/>
      <c r="F16" s="176" t="s">
        <v>17</v>
      </c>
      <c r="G16" s="112" t="s">
        <v>169</v>
      </c>
      <c r="I16" s="90"/>
    </row>
    <row r="17" spans="1:10" s="57" customFormat="1" ht="28.5" x14ac:dyDescent="0.2">
      <c r="A17" s="200">
        <f t="shared" ca="1" si="0"/>
        <v>45832</v>
      </c>
      <c r="B17" s="55">
        <f t="shared" si="1"/>
        <v>11</v>
      </c>
      <c r="C17" s="57" t="s">
        <v>2250</v>
      </c>
      <c r="D17" s="125" t="s">
        <v>78</v>
      </c>
      <c r="E17" s="134"/>
      <c r="F17" s="176" t="s">
        <v>17</v>
      </c>
      <c r="G17" s="112" t="s">
        <v>169</v>
      </c>
      <c r="I17" s="90"/>
    </row>
    <row r="18" spans="1:10" s="57" customFormat="1" x14ac:dyDescent="0.2">
      <c r="A18" s="200">
        <f t="shared" ca="1" si="0"/>
        <v>45832</v>
      </c>
      <c r="B18" s="55">
        <f t="shared" si="1"/>
        <v>12</v>
      </c>
      <c r="C18" s="112" t="s">
        <v>2252</v>
      </c>
      <c r="D18" s="125" t="s">
        <v>108</v>
      </c>
      <c r="E18" s="134"/>
      <c r="F18" s="176" t="s">
        <v>18</v>
      </c>
      <c r="G18" s="112" t="s">
        <v>169</v>
      </c>
      <c r="I18" s="90"/>
    </row>
    <row r="19" spans="1:10" s="57" customFormat="1" ht="42.75" x14ac:dyDescent="0.2">
      <c r="A19" s="200">
        <f t="shared" ca="1" si="0"/>
        <v>45832</v>
      </c>
      <c r="B19" s="55">
        <f t="shared" si="1"/>
        <v>13</v>
      </c>
      <c r="C19" s="57" t="s">
        <v>2256</v>
      </c>
      <c r="D19" s="125" t="s">
        <v>71</v>
      </c>
      <c r="E19" s="134"/>
      <c r="F19" s="176" t="s">
        <v>18</v>
      </c>
      <c r="G19" s="112" t="s">
        <v>169</v>
      </c>
      <c r="I19" s="90"/>
    </row>
    <row r="20" spans="1:10" s="57" customFormat="1" ht="28.5" x14ac:dyDescent="0.2">
      <c r="A20" s="200">
        <f t="shared" ca="1" si="0"/>
        <v>45832</v>
      </c>
      <c r="B20" s="55">
        <f t="shared" si="1"/>
        <v>14</v>
      </c>
      <c r="C20" s="112" t="s">
        <v>2260</v>
      </c>
      <c r="D20" s="125" t="s">
        <v>71</v>
      </c>
      <c r="E20" s="134"/>
      <c r="F20" s="176" t="s">
        <v>18</v>
      </c>
      <c r="G20" s="112" t="s">
        <v>169</v>
      </c>
      <c r="I20" s="115"/>
      <c r="J20" s="57" t="s">
        <v>310</v>
      </c>
    </row>
    <row r="21" spans="1:10" s="57" customFormat="1" ht="28.5" x14ac:dyDescent="0.2">
      <c r="A21" s="200">
        <f t="shared" ca="1" si="0"/>
        <v>45832</v>
      </c>
      <c r="B21" s="55">
        <f t="shared" si="1"/>
        <v>15</v>
      </c>
      <c r="C21" s="112" t="s">
        <v>2261</v>
      </c>
      <c r="D21" s="125" t="s">
        <v>108</v>
      </c>
      <c r="E21" s="134"/>
      <c r="F21" s="176" t="s">
        <v>18</v>
      </c>
      <c r="G21" s="112" t="s">
        <v>169</v>
      </c>
      <c r="I21" s="90"/>
    </row>
    <row r="22" spans="1:10" s="57" customFormat="1" x14ac:dyDescent="0.2">
      <c r="A22" s="200">
        <f t="shared" ca="1" si="0"/>
        <v>45832</v>
      </c>
      <c r="B22" s="55">
        <f t="shared" si="1"/>
        <v>16</v>
      </c>
      <c r="C22" s="112" t="s">
        <v>2265</v>
      </c>
      <c r="D22" s="125" t="s">
        <v>108</v>
      </c>
      <c r="E22" s="134"/>
      <c r="F22" s="176" t="s">
        <v>18</v>
      </c>
      <c r="G22" s="112" t="s">
        <v>169</v>
      </c>
      <c r="I22" s="90"/>
    </row>
    <row r="23" spans="1:10" s="57" customFormat="1" ht="28.5" x14ac:dyDescent="0.2">
      <c r="A23" s="200">
        <f t="shared" ca="1" si="0"/>
        <v>45832</v>
      </c>
      <c r="B23" s="55">
        <f t="shared" si="1"/>
        <v>17</v>
      </c>
      <c r="C23" s="141" t="s">
        <v>2272</v>
      </c>
      <c r="D23" s="125" t="s">
        <v>108</v>
      </c>
      <c r="E23" s="134"/>
      <c r="F23" s="176" t="s">
        <v>18</v>
      </c>
      <c r="G23" s="112" t="s">
        <v>169</v>
      </c>
      <c r="I23" s="90"/>
    </row>
    <row r="24" spans="1:10" s="57" customFormat="1" ht="28.5" x14ac:dyDescent="0.2">
      <c r="A24" s="200">
        <f t="shared" ca="1" si="0"/>
        <v>45832</v>
      </c>
      <c r="B24" s="55">
        <f t="shared" si="1"/>
        <v>18</v>
      </c>
      <c r="C24" s="112" t="s">
        <v>2273</v>
      </c>
      <c r="D24" s="125" t="s">
        <v>76</v>
      </c>
      <c r="E24" s="134"/>
      <c r="F24" s="176" t="s">
        <v>18</v>
      </c>
      <c r="G24" s="112" t="s">
        <v>169</v>
      </c>
      <c r="I24" s="90"/>
    </row>
    <row r="25" spans="1:10" s="57" customFormat="1" ht="28.5" x14ac:dyDescent="0.2">
      <c r="A25" s="200">
        <f t="shared" ca="1" si="0"/>
        <v>45832</v>
      </c>
      <c r="B25" s="55">
        <f t="shared" si="1"/>
        <v>19</v>
      </c>
      <c r="C25" s="57" t="s">
        <v>2274</v>
      </c>
      <c r="D25" s="125" t="s">
        <v>76</v>
      </c>
      <c r="E25" s="134"/>
      <c r="F25" s="176" t="s">
        <v>17</v>
      </c>
      <c r="G25" s="112" t="s">
        <v>169</v>
      </c>
      <c r="I25" s="90"/>
    </row>
    <row r="26" spans="1:10" s="57" customFormat="1" ht="42.75" x14ac:dyDescent="0.2">
      <c r="A26" s="200">
        <f t="shared" ca="1" si="0"/>
        <v>45832</v>
      </c>
      <c r="B26" s="55">
        <f t="shared" si="1"/>
        <v>20</v>
      </c>
      <c r="C26" s="112" t="s">
        <v>2275</v>
      </c>
      <c r="D26" s="125" t="s">
        <v>76</v>
      </c>
      <c r="E26" s="134"/>
      <c r="F26" s="176" t="s">
        <v>17</v>
      </c>
      <c r="G26" s="112" t="s">
        <v>169</v>
      </c>
      <c r="I26" s="90"/>
    </row>
    <row r="27" spans="1:10" s="57" customFormat="1" ht="28.5" x14ac:dyDescent="0.2">
      <c r="A27" s="200">
        <f t="shared" ca="1" si="0"/>
        <v>45832</v>
      </c>
      <c r="B27" s="55">
        <f t="shared" si="1"/>
        <v>21</v>
      </c>
      <c r="C27" s="112" t="s">
        <v>2276</v>
      </c>
      <c r="D27" s="125"/>
      <c r="E27" s="134"/>
      <c r="F27" s="176"/>
      <c r="G27" s="112"/>
      <c r="I27" s="90"/>
    </row>
    <row r="28" spans="1:10" s="57" customFormat="1" ht="71.25" x14ac:dyDescent="0.2">
      <c r="A28" s="200">
        <f t="shared" ca="1" si="0"/>
        <v>45832</v>
      </c>
      <c r="B28" s="55">
        <f t="shared" si="1"/>
        <v>22</v>
      </c>
      <c r="C28" s="112" t="s">
        <v>2277</v>
      </c>
      <c r="D28" s="125" t="s">
        <v>112</v>
      </c>
      <c r="E28" s="137"/>
      <c r="F28" s="176" t="s">
        <v>17</v>
      </c>
      <c r="G28" s="112" t="s">
        <v>169</v>
      </c>
      <c r="I28" s="90"/>
    </row>
    <row r="29" spans="1:10" s="57" customFormat="1" ht="28.5" x14ac:dyDescent="0.2">
      <c r="A29" s="200">
        <f t="shared" ca="1" si="0"/>
        <v>45832</v>
      </c>
      <c r="B29" s="55">
        <f t="shared" si="1"/>
        <v>23</v>
      </c>
      <c r="C29" s="112" t="s">
        <v>2280</v>
      </c>
      <c r="D29" s="125" t="s">
        <v>108</v>
      </c>
      <c r="E29" s="137"/>
      <c r="F29" s="176" t="s">
        <v>18</v>
      </c>
      <c r="G29" s="112" t="s">
        <v>169</v>
      </c>
      <c r="I29" s="90"/>
    </row>
    <row r="30" spans="1:10" s="57" customFormat="1" ht="42.75" x14ac:dyDescent="0.2">
      <c r="A30" s="200">
        <f t="shared" ca="1" si="0"/>
        <v>45832</v>
      </c>
      <c r="B30" s="55">
        <f t="shared" si="1"/>
        <v>24</v>
      </c>
      <c r="C30" s="112" t="s">
        <v>2281</v>
      </c>
      <c r="D30" s="125" t="s">
        <v>108</v>
      </c>
      <c r="E30" s="162"/>
      <c r="F30" s="176"/>
      <c r="G30" s="112"/>
      <c r="I30" s="90"/>
    </row>
    <row r="31" spans="1:10" s="57" customFormat="1" ht="42.75" x14ac:dyDescent="0.2">
      <c r="A31" s="200">
        <f t="shared" ca="1" si="0"/>
        <v>45832</v>
      </c>
      <c r="B31" s="55">
        <f t="shared" si="1"/>
        <v>25</v>
      </c>
      <c r="C31" s="112" t="s">
        <v>2282</v>
      </c>
      <c r="D31" s="125"/>
      <c r="E31" s="162"/>
      <c r="F31" s="176"/>
      <c r="G31" s="112"/>
      <c r="I31" s="90"/>
      <c r="J31" s="57" t="s">
        <v>457</v>
      </c>
    </row>
    <row r="32" spans="1:10" s="57" customFormat="1" ht="71.25" x14ac:dyDescent="0.2">
      <c r="A32" s="200">
        <f t="shared" ca="1" si="0"/>
        <v>45832</v>
      </c>
      <c r="B32" s="55">
        <f t="shared" si="1"/>
        <v>26</v>
      </c>
      <c r="C32" s="112" t="s">
        <v>2283</v>
      </c>
      <c r="D32" s="125" t="s">
        <v>108</v>
      </c>
      <c r="E32" s="162"/>
      <c r="F32" s="176" t="s">
        <v>18</v>
      </c>
      <c r="G32" s="112"/>
      <c r="I32" s="90"/>
    </row>
    <row r="33" spans="1:9" s="57" customFormat="1" ht="28.5" x14ac:dyDescent="0.2">
      <c r="A33" s="200">
        <f t="shared" ca="1" si="0"/>
        <v>45832</v>
      </c>
      <c r="B33" s="69">
        <f t="shared" si="1"/>
        <v>27</v>
      </c>
      <c r="C33" s="112" t="s">
        <v>2284</v>
      </c>
      <c r="D33" s="125" t="s">
        <v>108</v>
      </c>
      <c r="E33" s="162"/>
      <c r="F33" s="176" t="s">
        <v>17</v>
      </c>
      <c r="G33" s="112"/>
      <c r="I33" s="90"/>
    </row>
    <row r="34" spans="1:9" s="57" customFormat="1" ht="71.25" x14ac:dyDescent="0.2">
      <c r="A34" s="200">
        <f t="shared" ca="1" si="0"/>
        <v>45832</v>
      </c>
      <c r="B34" s="69">
        <f t="shared" si="1"/>
        <v>28</v>
      </c>
      <c r="C34" s="112" t="s">
        <v>2285</v>
      </c>
      <c r="D34" s="125" t="s">
        <v>71</v>
      </c>
      <c r="E34" s="162"/>
      <c r="F34" s="176" t="s">
        <v>17</v>
      </c>
      <c r="G34" s="112"/>
      <c r="I34" s="90"/>
    </row>
    <row r="35" spans="1:9" s="57" customFormat="1" ht="28.5" x14ac:dyDescent="0.2">
      <c r="A35" s="200">
        <f t="shared" ca="1" si="0"/>
        <v>45832</v>
      </c>
      <c r="B35" s="69">
        <f t="shared" si="1"/>
        <v>29</v>
      </c>
      <c r="C35" s="112" t="s">
        <v>2317</v>
      </c>
      <c r="D35" s="125" t="s">
        <v>108</v>
      </c>
      <c r="E35" s="162"/>
      <c r="F35" s="176" t="s">
        <v>18</v>
      </c>
      <c r="G35" s="112"/>
      <c r="I35" s="90"/>
    </row>
    <row r="36" spans="1:9" s="57" customFormat="1" ht="28.5" x14ac:dyDescent="0.2">
      <c r="A36" s="200">
        <f t="shared" ca="1" si="0"/>
        <v>45832</v>
      </c>
      <c r="B36" s="69">
        <f t="shared" si="1"/>
        <v>30</v>
      </c>
      <c r="C36" s="112" t="s">
        <v>2318</v>
      </c>
      <c r="D36" s="125" t="s">
        <v>76</v>
      </c>
      <c r="E36" s="162"/>
      <c r="F36" s="176" t="s">
        <v>17</v>
      </c>
      <c r="G36" s="112"/>
      <c r="I36" s="90"/>
    </row>
    <row r="37" spans="1:9" s="57" customFormat="1" ht="42.75" x14ac:dyDescent="0.2">
      <c r="A37" s="200">
        <f t="shared" ca="1" si="0"/>
        <v>45832</v>
      </c>
      <c r="B37" s="69">
        <f t="shared" si="1"/>
        <v>31</v>
      </c>
      <c r="C37" s="112" t="s">
        <v>2319</v>
      </c>
      <c r="D37" s="125" t="s">
        <v>108</v>
      </c>
      <c r="E37" s="162"/>
      <c r="F37" s="176" t="s">
        <v>18</v>
      </c>
      <c r="G37" s="112"/>
      <c r="I37" s="90"/>
    </row>
    <row r="38" spans="1:9" s="57" customFormat="1" ht="28.5" x14ac:dyDescent="0.2">
      <c r="A38" s="200">
        <f t="shared" ca="1" si="0"/>
        <v>45832</v>
      </c>
      <c r="B38" s="69">
        <f t="shared" si="1"/>
        <v>32</v>
      </c>
      <c r="C38" s="112" t="s">
        <v>2320</v>
      </c>
      <c r="D38" s="125" t="s">
        <v>108</v>
      </c>
      <c r="E38" s="162"/>
      <c r="F38" s="176" t="s">
        <v>18</v>
      </c>
      <c r="G38" s="112"/>
      <c r="I38" s="90"/>
    </row>
    <row r="39" spans="1:9" s="57" customFormat="1" ht="185.25" x14ac:dyDescent="0.2">
      <c r="A39" s="200">
        <f t="shared" ca="1" si="0"/>
        <v>45832</v>
      </c>
      <c r="B39" s="69">
        <f t="shared" si="1"/>
        <v>33</v>
      </c>
      <c r="C39" s="112" t="s">
        <v>2326</v>
      </c>
      <c r="D39" s="125" t="s">
        <v>78</v>
      </c>
      <c r="E39" s="162"/>
      <c r="F39" s="176" t="s">
        <v>17</v>
      </c>
      <c r="G39" s="112"/>
      <c r="I39" s="90"/>
    </row>
    <row r="40" spans="1:9" s="57" customFormat="1" ht="42.75" x14ac:dyDescent="0.2">
      <c r="A40" s="200">
        <f t="shared" ca="1" si="0"/>
        <v>45832</v>
      </c>
      <c r="B40" s="69">
        <f t="shared" si="1"/>
        <v>34</v>
      </c>
      <c r="C40" s="112" t="s">
        <v>2327</v>
      </c>
      <c r="D40" s="125" t="s">
        <v>78</v>
      </c>
      <c r="E40" s="162"/>
      <c r="F40" s="176" t="s">
        <v>17</v>
      </c>
      <c r="G40" s="209"/>
      <c r="I40" s="90"/>
    </row>
    <row r="41" spans="1:9" s="57" customFormat="1" ht="42.75" x14ac:dyDescent="0.2">
      <c r="A41" s="200">
        <f t="shared" ca="1" si="0"/>
        <v>45832</v>
      </c>
      <c r="B41" s="69">
        <f t="shared" si="1"/>
        <v>35</v>
      </c>
      <c r="C41" s="112" t="s">
        <v>2328</v>
      </c>
      <c r="D41" s="125" t="s">
        <v>78</v>
      </c>
      <c r="E41" s="162"/>
      <c r="F41" s="176" t="s">
        <v>17</v>
      </c>
      <c r="G41" s="112"/>
      <c r="I41" s="90"/>
    </row>
    <row r="42" spans="1:9" s="57" customFormat="1" ht="42.75" x14ac:dyDescent="0.2">
      <c r="A42" s="200">
        <f t="shared" ca="1" si="0"/>
        <v>45832</v>
      </c>
      <c r="B42" s="69">
        <f t="shared" si="1"/>
        <v>36</v>
      </c>
      <c r="C42" s="40" t="s">
        <v>2329</v>
      </c>
      <c r="D42" s="125" t="s">
        <v>78</v>
      </c>
      <c r="E42" s="162"/>
      <c r="F42" s="176" t="s">
        <v>17</v>
      </c>
      <c r="G42" s="112"/>
      <c r="I42" s="90"/>
    </row>
    <row r="43" spans="1:9" s="57" customFormat="1" ht="42.75" x14ac:dyDescent="0.2">
      <c r="A43" s="200">
        <f t="shared" ca="1" si="0"/>
        <v>45832</v>
      </c>
      <c r="B43" s="69">
        <f t="shared" si="1"/>
        <v>37</v>
      </c>
      <c r="C43" s="112" t="s">
        <v>2330</v>
      </c>
      <c r="D43" s="125" t="s">
        <v>78</v>
      </c>
      <c r="E43" s="162"/>
      <c r="F43" s="176" t="s">
        <v>17</v>
      </c>
      <c r="G43" s="112"/>
      <c r="I43" s="90"/>
    </row>
    <row r="44" spans="1:9" s="57" customFormat="1" ht="42.75" x14ac:dyDescent="0.2">
      <c r="A44" s="200">
        <f t="shared" ca="1" si="0"/>
        <v>45832</v>
      </c>
      <c r="B44" s="69">
        <f t="shared" si="1"/>
        <v>38</v>
      </c>
      <c r="C44" s="112" t="s">
        <v>2331</v>
      </c>
      <c r="D44" s="125" t="s">
        <v>78</v>
      </c>
      <c r="E44" s="162"/>
      <c r="F44" s="176" t="s">
        <v>17</v>
      </c>
      <c r="G44" s="112"/>
      <c r="I44" s="90"/>
    </row>
    <row r="45" spans="1:9" s="57" customFormat="1" ht="42.75" x14ac:dyDescent="0.2">
      <c r="A45" s="200">
        <f t="shared" ca="1" si="0"/>
        <v>45832</v>
      </c>
      <c r="B45" s="69">
        <f t="shared" si="1"/>
        <v>39</v>
      </c>
      <c r="C45" s="112" t="s">
        <v>2332</v>
      </c>
      <c r="D45" s="125" t="s">
        <v>78</v>
      </c>
      <c r="E45" s="162"/>
      <c r="F45" s="176" t="s">
        <v>17</v>
      </c>
      <c r="G45" s="112"/>
      <c r="I45" s="90"/>
    </row>
    <row r="46" spans="1:9" x14ac:dyDescent="0.2">
      <c r="A46" s="615" t="s">
        <v>7</v>
      </c>
      <c r="B46" s="615"/>
      <c r="C46" s="615"/>
      <c r="D46" s="615"/>
      <c r="E46" s="615"/>
      <c r="F46" s="615"/>
      <c r="G46" s="615"/>
    </row>
    <row r="47" spans="1:9" x14ac:dyDescent="0.2">
      <c r="A47" s="206"/>
      <c r="B47" s="206"/>
      <c r="C47" s="206"/>
      <c r="D47" s="206"/>
      <c r="E47" s="206"/>
      <c r="F47" s="206"/>
      <c r="G47" s="206"/>
    </row>
    <row r="49" spans="1:7" x14ac:dyDescent="0.2">
      <c r="A49" s="637" t="s">
        <v>365</v>
      </c>
      <c r="B49" s="637"/>
      <c r="C49" s="637"/>
      <c r="D49" s="637"/>
      <c r="E49" s="637"/>
      <c r="F49" s="637"/>
      <c r="G49" s="637"/>
    </row>
    <row r="50" spans="1:7" x14ac:dyDescent="0.2">
      <c r="D50" s="626"/>
      <c r="E50" s="626"/>
      <c r="F50" s="626"/>
    </row>
    <row r="51" spans="1:7" x14ac:dyDescent="0.2">
      <c r="A51" s="182" t="s">
        <v>10</v>
      </c>
      <c r="B51" s="6"/>
      <c r="D51" s="622"/>
      <c r="E51" s="622"/>
      <c r="F51" s="622"/>
      <c r="G51" s="6"/>
    </row>
    <row r="52" spans="1:7" x14ac:dyDescent="0.2">
      <c r="A52" s="183" t="s">
        <v>11</v>
      </c>
      <c r="D52" s="638"/>
      <c r="E52" s="638"/>
      <c r="F52" s="638"/>
    </row>
    <row r="58" spans="1:7" x14ac:dyDescent="0.2">
      <c r="F58" s="1"/>
    </row>
  </sheetData>
  <mergeCells count="13">
    <mergeCell ref="A46:G46"/>
    <mergeCell ref="A49:G49"/>
    <mergeCell ref="D50:F50"/>
    <mergeCell ref="D51:F51"/>
    <mergeCell ref="D52:F52"/>
    <mergeCell ref="A1:G1"/>
    <mergeCell ref="A2:G2"/>
    <mergeCell ref="A3:G3"/>
    <mergeCell ref="B4:G4"/>
    <mergeCell ref="A5:B6"/>
    <mergeCell ref="C5:E5"/>
    <mergeCell ref="F5:F6"/>
    <mergeCell ref="G5:G6"/>
  </mergeCells>
  <conditionalFormatting sqref="D7:D9 D27:D32">
    <cfRule type="cellIs" dxfId="19912" priority="244" operator="equal">
      <formula>"CATNES"</formula>
    </cfRule>
    <cfRule type="cellIs" dxfId="19911" priority="245" operator="equal">
      <formula>"FINANCE"</formula>
    </cfRule>
    <cfRule type="cellIs" dxfId="19910" priority="246" operator="equal">
      <formula>"ADMIN"</formula>
    </cfRule>
    <cfRule type="cellIs" dxfId="19909" priority="247" operator="equal">
      <formula>"ENG'G"</formula>
    </cfRule>
    <cfRule type="cellIs" dxfId="19908" priority="248" operator="equal">
      <formula>"BAC"</formula>
    </cfRule>
    <cfRule type="cellIs" dxfId="19907" priority="249" operator="equal">
      <formula>"BAC"</formula>
    </cfRule>
    <cfRule type="cellIs" dxfId="19906" priority="250" operator="equal">
      <formula>"OMS"</formula>
    </cfRule>
    <cfRule type="cellIs" dxfId="19905" priority="251" operator="equal">
      <formula>"BAC"</formula>
    </cfRule>
    <cfRule type="cellIs" dxfId="19904" priority="252" operator="equal">
      <formula>"OMS"</formula>
    </cfRule>
    <cfRule type="cellIs" dxfId="19903" priority="253" operator="equal">
      <formula>"BAC"</formula>
    </cfRule>
    <cfRule type="cellIs" dxfId="19902" priority="254" operator="equal">
      <formula>"OMS"</formula>
    </cfRule>
  </conditionalFormatting>
  <conditionalFormatting sqref="F7:F12">
    <cfRule type="cellIs" dxfId="19901" priority="239" operator="equal">
      <formula>"MME"</formula>
    </cfRule>
    <cfRule type="cellIs" dxfId="19900" priority="240" operator="equal">
      <formula>"VMM"</formula>
    </cfRule>
    <cfRule type="cellIs" dxfId="19899" priority="241" operator="equal">
      <formula>"VEP"</formula>
    </cfRule>
    <cfRule type="cellIs" dxfId="19898" priority="242" operator="equal">
      <formula>"LFCP"</formula>
    </cfRule>
    <cfRule type="cellIs" dxfId="19897" priority="243" operator="equal">
      <formula>"BPB"</formula>
    </cfRule>
  </conditionalFormatting>
  <conditionalFormatting sqref="D10:D12 D18 D15:D16">
    <cfRule type="cellIs" dxfId="19896" priority="217" operator="equal">
      <formula>"CATNES"</formula>
    </cfRule>
    <cfRule type="cellIs" dxfId="19895" priority="218" operator="equal">
      <formula>"FINANCE"</formula>
    </cfRule>
    <cfRule type="cellIs" dxfId="19894" priority="219" operator="equal">
      <formula>"ADMIN"</formula>
    </cfRule>
    <cfRule type="cellIs" dxfId="19893" priority="220" operator="equal">
      <formula>"ENG'G"</formula>
    </cfRule>
    <cfRule type="cellIs" dxfId="19892" priority="221" operator="equal">
      <formula>"BAC"</formula>
    </cfRule>
    <cfRule type="cellIs" dxfId="19891" priority="222" operator="equal">
      <formula>"BAC"</formula>
    </cfRule>
    <cfRule type="cellIs" dxfId="19890" priority="223" operator="equal">
      <formula>"OMS"</formula>
    </cfRule>
    <cfRule type="cellIs" dxfId="19889" priority="224" operator="equal">
      <formula>"BAC"</formula>
    </cfRule>
    <cfRule type="cellIs" dxfId="19888" priority="225" operator="equal">
      <formula>"OMS"</formula>
    </cfRule>
    <cfRule type="cellIs" dxfId="19887" priority="226" operator="equal">
      <formula>"BAC"</formula>
    </cfRule>
    <cfRule type="cellIs" dxfId="19886" priority="227" operator="equal">
      <formula>"OMS"</formula>
    </cfRule>
  </conditionalFormatting>
  <conditionalFormatting sqref="F18">
    <cfRule type="cellIs" dxfId="19885" priority="212" operator="equal">
      <formula>"MME"</formula>
    </cfRule>
    <cfRule type="cellIs" dxfId="19884" priority="213" operator="equal">
      <formula>"VMM"</formula>
    </cfRule>
    <cfRule type="cellIs" dxfId="19883" priority="214" operator="equal">
      <formula>"VEP"</formula>
    </cfRule>
    <cfRule type="cellIs" dxfId="19882" priority="215" operator="equal">
      <formula>"LFCP"</formula>
    </cfRule>
    <cfRule type="cellIs" dxfId="19881" priority="216" operator="equal">
      <formula>"BPB"</formula>
    </cfRule>
  </conditionalFormatting>
  <conditionalFormatting sqref="D24">
    <cfRule type="cellIs" dxfId="19880" priority="201" operator="equal">
      <formula>"CATNES"</formula>
    </cfRule>
    <cfRule type="cellIs" dxfId="19879" priority="202" operator="equal">
      <formula>"FINANCE"</formula>
    </cfRule>
    <cfRule type="cellIs" dxfId="19878" priority="203" operator="equal">
      <formula>"ADMIN"</formula>
    </cfRule>
    <cfRule type="cellIs" dxfId="19877" priority="204" operator="equal">
      <formula>"ENG'G"</formula>
    </cfRule>
    <cfRule type="cellIs" dxfId="19876" priority="205" operator="equal">
      <formula>"BAC"</formula>
    </cfRule>
    <cfRule type="cellIs" dxfId="19875" priority="206" operator="equal">
      <formula>"BAC"</formula>
    </cfRule>
    <cfRule type="cellIs" dxfId="19874" priority="207" operator="equal">
      <formula>"OMS"</formula>
    </cfRule>
    <cfRule type="cellIs" dxfId="19873" priority="208" operator="equal">
      <formula>"BAC"</formula>
    </cfRule>
    <cfRule type="cellIs" dxfId="19872" priority="209" operator="equal">
      <formula>"OMS"</formula>
    </cfRule>
    <cfRule type="cellIs" dxfId="19871" priority="210" operator="equal">
      <formula>"BAC"</formula>
    </cfRule>
    <cfRule type="cellIs" dxfId="19870" priority="211" operator="equal">
      <formula>"OMS"</formula>
    </cfRule>
  </conditionalFormatting>
  <conditionalFormatting sqref="D19:D20 D22">
    <cfRule type="cellIs" dxfId="19869" priority="190" operator="equal">
      <formula>"CATNES"</formula>
    </cfRule>
    <cfRule type="cellIs" dxfId="19868" priority="191" operator="equal">
      <formula>"FINANCE"</formula>
    </cfRule>
    <cfRule type="cellIs" dxfId="19867" priority="192" operator="equal">
      <formula>"ADMIN"</formula>
    </cfRule>
    <cfRule type="cellIs" dxfId="19866" priority="193" operator="equal">
      <formula>"ENG'G"</formula>
    </cfRule>
    <cfRule type="cellIs" dxfId="19865" priority="194" operator="equal">
      <formula>"BAC"</formula>
    </cfRule>
    <cfRule type="cellIs" dxfId="19864" priority="195" operator="equal">
      <formula>"BAC"</formula>
    </cfRule>
    <cfRule type="cellIs" dxfId="19863" priority="196" operator="equal">
      <formula>"OMS"</formula>
    </cfRule>
    <cfRule type="cellIs" dxfId="19862" priority="197" operator="equal">
      <formula>"BAC"</formula>
    </cfRule>
    <cfRule type="cellIs" dxfId="19861" priority="198" operator="equal">
      <formula>"OMS"</formula>
    </cfRule>
    <cfRule type="cellIs" dxfId="19860" priority="199" operator="equal">
      <formula>"BAC"</formula>
    </cfRule>
    <cfRule type="cellIs" dxfId="19859" priority="200" operator="equal">
      <formula>"OMS"</formula>
    </cfRule>
  </conditionalFormatting>
  <conditionalFormatting sqref="F14:F17">
    <cfRule type="cellIs" dxfId="19858" priority="185" operator="equal">
      <formula>"MME"</formula>
    </cfRule>
    <cfRule type="cellIs" dxfId="19857" priority="186" operator="equal">
      <formula>"VMM"</formula>
    </cfRule>
    <cfRule type="cellIs" dxfId="19856" priority="187" operator="equal">
      <formula>"VEP"</formula>
    </cfRule>
    <cfRule type="cellIs" dxfId="19855" priority="188" operator="equal">
      <formula>"LFCP"</formula>
    </cfRule>
    <cfRule type="cellIs" dxfId="19854" priority="189" operator="equal">
      <formula>"BPB"</formula>
    </cfRule>
  </conditionalFormatting>
  <conditionalFormatting sqref="D13:D14">
    <cfRule type="cellIs" dxfId="19853" priority="174" operator="equal">
      <formula>"CATNES"</formula>
    </cfRule>
    <cfRule type="cellIs" dxfId="19852" priority="175" operator="equal">
      <formula>"FINANCE"</formula>
    </cfRule>
    <cfRule type="cellIs" dxfId="19851" priority="176" operator="equal">
      <formula>"ADMIN"</formula>
    </cfRule>
    <cfRule type="cellIs" dxfId="19850" priority="177" operator="equal">
      <formula>"ENG'G"</formula>
    </cfRule>
    <cfRule type="cellIs" dxfId="19849" priority="178" operator="equal">
      <formula>"BAC"</formula>
    </cfRule>
    <cfRule type="cellIs" dxfId="19848" priority="179" operator="equal">
      <formula>"BAC"</formula>
    </cfRule>
    <cfRule type="cellIs" dxfId="19847" priority="180" operator="equal">
      <formula>"OMS"</formula>
    </cfRule>
    <cfRule type="cellIs" dxfId="19846" priority="181" operator="equal">
      <formula>"BAC"</formula>
    </cfRule>
    <cfRule type="cellIs" dxfId="19845" priority="182" operator="equal">
      <formula>"OMS"</formula>
    </cfRule>
    <cfRule type="cellIs" dxfId="19844" priority="183" operator="equal">
      <formula>"BAC"</formula>
    </cfRule>
    <cfRule type="cellIs" dxfId="19843" priority="184" operator="equal">
      <formula>"OMS"</formula>
    </cfRule>
  </conditionalFormatting>
  <conditionalFormatting sqref="D17">
    <cfRule type="cellIs" dxfId="19842" priority="163" operator="equal">
      <formula>"CATNES"</formula>
    </cfRule>
    <cfRule type="cellIs" dxfId="19841" priority="164" operator="equal">
      <formula>"FINANCE"</formula>
    </cfRule>
    <cfRule type="cellIs" dxfId="19840" priority="165" operator="equal">
      <formula>"ADMIN"</formula>
    </cfRule>
    <cfRule type="cellIs" dxfId="19839" priority="166" operator="equal">
      <formula>"ENG'G"</formula>
    </cfRule>
    <cfRule type="cellIs" dxfId="19838" priority="167" operator="equal">
      <formula>"BAC"</formula>
    </cfRule>
    <cfRule type="cellIs" dxfId="19837" priority="168" operator="equal">
      <formula>"BAC"</formula>
    </cfRule>
    <cfRule type="cellIs" dxfId="19836" priority="169" operator="equal">
      <formula>"OMS"</formula>
    </cfRule>
    <cfRule type="cellIs" dxfId="19835" priority="170" operator="equal">
      <formula>"BAC"</formula>
    </cfRule>
    <cfRule type="cellIs" dxfId="19834" priority="171" operator="equal">
      <formula>"OMS"</formula>
    </cfRule>
    <cfRule type="cellIs" dxfId="19833" priority="172" operator="equal">
      <formula>"BAC"</formula>
    </cfRule>
    <cfRule type="cellIs" dxfId="19832" priority="173" operator="equal">
      <formula>"OMS"</formula>
    </cfRule>
  </conditionalFormatting>
  <conditionalFormatting sqref="F19:F20">
    <cfRule type="cellIs" dxfId="19831" priority="153" operator="equal">
      <formula>"MME"</formula>
    </cfRule>
    <cfRule type="cellIs" dxfId="19830" priority="154" operator="equal">
      <formula>"VMM"</formula>
    </cfRule>
    <cfRule type="cellIs" dxfId="19829" priority="155" operator="equal">
      <formula>"VEP"</formula>
    </cfRule>
    <cfRule type="cellIs" dxfId="19828" priority="156" operator="equal">
      <formula>"LFCP"</formula>
    </cfRule>
    <cfRule type="cellIs" dxfId="19827" priority="157" operator="equal">
      <formula>"BPB"</formula>
    </cfRule>
  </conditionalFormatting>
  <conditionalFormatting sqref="D23">
    <cfRule type="cellIs" dxfId="19826" priority="142" operator="equal">
      <formula>"CATNES"</formula>
    </cfRule>
    <cfRule type="cellIs" dxfId="19825" priority="143" operator="equal">
      <formula>"FINANCE"</formula>
    </cfRule>
    <cfRule type="cellIs" dxfId="19824" priority="144" operator="equal">
      <formula>"ADMIN"</formula>
    </cfRule>
    <cfRule type="cellIs" dxfId="19823" priority="145" operator="equal">
      <formula>"ENG'G"</formula>
    </cfRule>
    <cfRule type="cellIs" dxfId="19822" priority="146" operator="equal">
      <formula>"BAC"</formula>
    </cfRule>
    <cfRule type="cellIs" dxfId="19821" priority="147" operator="equal">
      <formula>"BAC"</formula>
    </cfRule>
    <cfRule type="cellIs" dxfId="19820" priority="148" operator="equal">
      <formula>"OMS"</formula>
    </cfRule>
    <cfRule type="cellIs" dxfId="19819" priority="149" operator="equal">
      <formula>"BAC"</formula>
    </cfRule>
    <cfRule type="cellIs" dxfId="19818" priority="150" operator="equal">
      <formula>"OMS"</formula>
    </cfRule>
    <cfRule type="cellIs" dxfId="19817" priority="151" operator="equal">
      <formula>"BAC"</formula>
    </cfRule>
    <cfRule type="cellIs" dxfId="19816" priority="152" operator="equal">
      <formula>"OMS"</formula>
    </cfRule>
  </conditionalFormatting>
  <conditionalFormatting sqref="D33:D45">
    <cfRule type="cellIs" dxfId="19815" priority="120" operator="equal">
      <formula>"CATNES"</formula>
    </cfRule>
    <cfRule type="cellIs" dxfId="19814" priority="121" operator="equal">
      <formula>"FINANCE"</formula>
    </cfRule>
    <cfRule type="cellIs" dxfId="19813" priority="122" operator="equal">
      <formula>"ADMIN"</formula>
    </cfRule>
    <cfRule type="cellIs" dxfId="19812" priority="123" operator="equal">
      <formula>"ENG'G"</formula>
    </cfRule>
    <cfRule type="cellIs" dxfId="19811" priority="124" operator="equal">
      <formula>"BAC"</formula>
    </cfRule>
    <cfRule type="cellIs" dxfId="19810" priority="125" operator="equal">
      <formula>"BAC"</formula>
    </cfRule>
    <cfRule type="cellIs" dxfId="19809" priority="126" operator="equal">
      <formula>"OMS"</formula>
    </cfRule>
    <cfRule type="cellIs" dxfId="19808" priority="127" operator="equal">
      <formula>"BAC"</formula>
    </cfRule>
    <cfRule type="cellIs" dxfId="19807" priority="128" operator="equal">
      <formula>"OMS"</formula>
    </cfRule>
    <cfRule type="cellIs" dxfId="19806" priority="129" operator="equal">
      <formula>"BAC"</formula>
    </cfRule>
    <cfRule type="cellIs" dxfId="19805" priority="130" operator="equal">
      <formula>"OMS"</formula>
    </cfRule>
  </conditionalFormatting>
  <conditionalFormatting sqref="F13">
    <cfRule type="cellIs" dxfId="19804" priority="115" operator="equal">
      <formula>"MME"</formula>
    </cfRule>
    <cfRule type="cellIs" dxfId="19803" priority="116" operator="equal">
      <formula>"VMM"</formula>
    </cfRule>
    <cfRule type="cellIs" dxfId="19802" priority="117" operator="equal">
      <formula>"VEP"</formula>
    </cfRule>
    <cfRule type="cellIs" dxfId="19801" priority="118" operator="equal">
      <formula>"LFCP"</formula>
    </cfRule>
    <cfRule type="cellIs" dxfId="19800" priority="119" operator="equal">
      <formula>"BPB"</formula>
    </cfRule>
  </conditionalFormatting>
  <conditionalFormatting sqref="D21">
    <cfRule type="cellIs" dxfId="19799" priority="93" operator="equal">
      <formula>"CATNES"</formula>
    </cfRule>
    <cfRule type="cellIs" dxfId="19798" priority="94" operator="equal">
      <formula>"FINANCE"</formula>
    </cfRule>
    <cfRule type="cellIs" dxfId="19797" priority="95" operator="equal">
      <formula>"ADMIN"</formula>
    </cfRule>
    <cfRule type="cellIs" dxfId="19796" priority="96" operator="equal">
      <formula>"ENG'G"</formula>
    </cfRule>
    <cfRule type="cellIs" dxfId="19795" priority="97" operator="equal">
      <formula>"BAC"</formula>
    </cfRule>
    <cfRule type="cellIs" dxfId="19794" priority="98" operator="equal">
      <formula>"BAC"</formula>
    </cfRule>
    <cfRule type="cellIs" dxfId="19793" priority="99" operator="equal">
      <formula>"OMS"</formula>
    </cfRule>
    <cfRule type="cellIs" dxfId="19792" priority="100" operator="equal">
      <formula>"BAC"</formula>
    </cfRule>
    <cfRule type="cellIs" dxfId="19791" priority="101" operator="equal">
      <formula>"OMS"</formula>
    </cfRule>
    <cfRule type="cellIs" dxfId="19790" priority="102" operator="equal">
      <formula>"BAC"</formula>
    </cfRule>
    <cfRule type="cellIs" dxfId="19789" priority="103" operator="equal">
      <formula>"OMS"</formula>
    </cfRule>
  </conditionalFormatting>
  <conditionalFormatting sqref="F21:F24">
    <cfRule type="cellIs" dxfId="19788" priority="88" operator="equal">
      <formula>"MME"</formula>
    </cfRule>
    <cfRule type="cellIs" dxfId="19787" priority="89" operator="equal">
      <formula>"VMM"</formula>
    </cfRule>
    <cfRule type="cellIs" dxfId="19786" priority="90" operator="equal">
      <formula>"VEP"</formula>
    </cfRule>
    <cfRule type="cellIs" dxfId="19785" priority="91" operator="equal">
      <formula>"LFCP"</formula>
    </cfRule>
    <cfRule type="cellIs" dxfId="19784" priority="92" operator="equal">
      <formula>"BPB"</formula>
    </cfRule>
  </conditionalFormatting>
  <conditionalFormatting sqref="F33:F45">
    <cfRule type="cellIs" dxfId="19783" priority="73" operator="equal">
      <formula>"MME"</formula>
    </cfRule>
    <cfRule type="cellIs" dxfId="19782" priority="74" operator="equal">
      <formula>"VMM"</formula>
    </cfRule>
    <cfRule type="cellIs" dxfId="19781" priority="75" operator="equal">
      <formula>"VEP"</formula>
    </cfRule>
    <cfRule type="cellIs" dxfId="19780" priority="76" operator="equal">
      <formula>"LFCP"</formula>
    </cfRule>
    <cfRule type="cellIs" dxfId="19779" priority="77" operator="equal">
      <formula>"BPB"</formula>
    </cfRule>
  </conditionalFormatting>
  <conditionalFormatting sqref="F32">
    <cfRule type="cellIs" dxfId="19778" priority="68" operator="equal">
      <formula>"MME"</formula>
    </cfRule>
    <cfRule type="cellIs" dxfId="19777" priority="69" operator="equal">
      <formula>"VMM"</formula>
    </cfRule>
    <cfRule type="cellIs" dxfId="19776" priority="70" operator="equal">
      <formula>"VEP"</formula>
    </cfRule>
    <cfRule type="cellIs" dxfId="19775" priority="71" operator="equal">
      <formula>"LFCP"</formula>
    </cfRule>
    <cfRule type="cellIs" dxfId="19774" priority="72" operator="equal">
      <formula>"BPB"</formula>
    </cfRule>
  </conditionalFormatting>
  <conditionalFormatting sqref="F31">
    <cfRule type="cellIs" dxfId="19773" priority="63" operator="equal">
      <formula>"MME"</formula>
    </cfRule>
    <cfRule type="cellIs" dxfId="19772" priority="64" operator="equal">
      <formula>"VMM"</formula>
    </cfRule>
    <cfRule type="cellIs" dxfId="19771" priority="65" operator="equal">
      <formula>"VEP"</formula>
    </cfRule>
    <cfRule type="cellIs" dxfId="19770" priority="66" operator="equal">
      <formula>"LFCP"</formula>
    </cfRule>
    <cfRule type="cellIs" dxfId="19769" priority="67" operator="equal">
      <formula>"BPB"</formula>
    </cfRule>
  </conditionalFormatting>
  <conditionalFormatting sqref="F30">
    <cfRule type="cellIs" dxfId="19768" priority="58" operator="equal">
      <formula>"MME"</formula>
    </cfRule>
    <cfRule type="cellIs" dxfId="19767" priority="59" operator="equal">
      <formula>"VMM"</formula>
    </cfRule>
    <cfRule type="cellIs" dxfId="19766" priority="60" operator="equal">
      <formula>"VEP"</formula>
    </cfRule>
    <cfRule type="cellIs" dxfId="19765" priority="61" operator="equal">
      <formula>"LFCP"</formula>
    </cfRule>
    <cfRule type="cellIs" dxfId="19764" priority="62" operator="equal">
      <formula>"BPB"</formula>
    </cfRule>
  </conditionalFormatting>
  <conditionalFormatting sqref="F29">
    <cfRule type="cellIs" dxfId="19763" priority="53" operator="equal">
      <formula>"MME"</formula>
    </cfRule>
    <cfRule type="cellIs" dxfId="19762" priority="54" operator="equal">
      <formula>"VMM"</formula>
    </cfRule>
    <cfRule type="cellIs" dxfId="19761" priority="55" operator="equal">
      <formula>"VEP"</formula>
    </cfRule>
    <cfRule type="cellIs" dxfId="19760" priority="56" operator="equal">
      <formula>"LFCP"</formula>
    </cfRule>
    <cfRule type="cellIs" dxfId="19759" priority="57" operator="equal">
      <formula>"BPB"</formula>
    </cfRule>
  </conditionalFormatting>
  <conditionalFormatting sqref="F28">
    <cfRule type="cellIs" dxfId="19758" priority="48" operator="equal">
      <formula>"MME"</formula>
    </cfRule>
    <cfRule type="cellIs" dxfId="19757" priority="49" operator="equal">
      <formula>"VMM"</formula>
    </cfRule>
    <cfRule type="cellIs" dxfId="19756" priority="50" operator="equal">
      <formula>"VEP"</formula>
    </cfRule>
    <cfRule type="cellIs" dxfId="19755" priority="51" operator="equal">
      <formula>"LFCP"</formula>
    </cfRule>
    <cfRule type="cellIs" dxfId="19754" priority="52" operator="equal">
      <formula>"BPB"</formula>
    </cfRule>
  </conditionalFormatting>
  <conditionalFormatting sqref="F27">
    <cfRule type="cellIs" dxfId="19753" priority="43" operator="equal">
      <formula>"MME"</formula>
    </cfRule>
    <cfRule type="cellIs" dxfId="19752" priority="44" operator="equal">
      <formula>"VMM"</formula>
    </cfRule>
    <cfRule type="cellIs" dxfId="19751" priority="45" operator="equal">
      <formula>"VEP"</formula>
    </cfRule>
    <cfRule type="cellIs" dxfId="19750" priority="46" operator="equal">
      <formula>"LFCP"</formula>
    </cfRule>
    <cfRule type="cellIs" dxfId="19749" priority="47" operator="equal">
      <formula>"BPB"</formula>
    </cfRule>
  </conditionalFormatting>
  <conditionalFormatting sqref="F26">
    <cfRule type="cellIs" dxfId="19748" priority="1" operator="equal">
      <formula>"MME"</formula>
    </cfRule>
    <cfRule type="cellIs" dxfId="19747" priority="2" operator="equal">
      <formula>"VMM"</formula>
    </cfRule>
    <cfRule type="cellIs" dxfId="19746" priority="3" operator="equal">
      <formula>"VEP"</formula>
    </cfRule>
    <cfRule type="cellIs" dxfId="19745" priority="4" operator="equal">
      <formula>"LFCP"</formula>
    </cfRule>
    <cfRule type="cellIs" dxfId="19744" priority="5" operator="equal">
      <formula>"BPB"</formula>
    </cfRule>
  </conditionalFormatting>
  <conditionalFormatting sqref="D25">
    <cfRule type="cellIs" dxfId="19743" priority="22" operator="equal">
      <formula>"CATNES"</formula>
    </cfRule>
    <cfRule type="cellIs" dxfId="19742" priority="23" operator="equal">
      <formula>"FINANCE"</formula>
    </cfRule>
    <cfRule type="cellIs" dxfId="19741" priority="24" operator="equal">
      <formula>"ADMIN"</formula>
    </cfRule>
    <cfRule type="cellIs" dxfId="19740" priority="25" operator="equal">
      <formula>"ENG'G"</formula>
    </cfRule>
    <cfRule type="cellIs" dxfId="19739" priority="26" operator="equal">
      <formula>"BAC"</formula>
    </cfRule>
    <cfRule type="cellIs" dxfId="19738" priority="27" operator="equal">
      <formula>"BAC"</formula>
    </cfRule>
    <cfRule type="cellIs" dxfId="19737" priority="28" operator="equal">
      <formula>"OMS"</formula>
    </cfRule>
    <cfRule type="cellIs" dxfId="19736" priority="29" operator="equal">
      <formula>"BAC"</formula>
    </cfRule>
    <cfRule type="cellIs" dxfId="19735" priority="30" operator="equal">
      <formula>"OMS"</formula>
    </cfRule>
    <cfRule type="cellIs" dxfId="19734" priority="31" operator="equal">
      <formula>"BAC"</formula>
    </cfRule>
    <cfRule type="cellIs" dxfId="19733" priority="32" operator="equal">
      <formula>"OMS"</formula>
    </cfRule>
  </conditionalFormatting>
  <conditionalFormatting sqref="F25">
    <cfRule type="cellIs" dxfId="19732" priority="17" operator="equal">
      <formula>"MME"</formula>
    </cfRule>
    <cfRule type="cellIs" dxfId="19731" priority="18" operator="equal">
      <formula>"VMM"</formula>
    </cfRule>
    <cfRule type="cellIs" dxfId="19730" priority="19" operator="equal">
      <formula>"VEP"</formula>
    </cfRule>
    <cfRule type="cellIs" dxfId="19729" priority="20" operator="equal">
      <formula>"LFCP"</formula>
    </cfRule>
    <cfRule type="cellIs" dxfId="19728" priority="21" operator="equal">
      <formula>"BPB"</formula>
    </cfRule>
  </conditionalFormatting>
  <conditionalFormatting sqref="D26">
    <cfRule type="cellIs" dxfId="19727" priority="6" operator="equal">
      <formula>"CATNES"</formula>
    </cfRule>
    <cfRule type="cellIs" dxfId="19726" priority="7" operator="equal">
      <formula>"FINANCE"</formula>
    </cfRule>
    <cfRule type="cellIs" dxfId="19725" priority="8" operator="equal">
      <formula>"ADMIN"</formula>
    </cfRule>
    <cfRule type="cellIs" dxfId="19724" priority="9" operator="equal">
      <formula>"ENG'G"</formula>
    </cfRule>
    <cfRule type="cellIs" dxfId="19723" priority="10" operator="equal">
      <formula>"BAC"</formula>
    </cfRule>
    <cfRule type="cellIs" dxfId="19722" priority="11" operator="equal">
      <formula>"BAC"</formula>
    </cfRule>
    <cfRule type="cellIs" dxfId="19721" priority="12" operator="equal">
      <formula>"OMS"</formula>
    </cfRule>
    <cfRule type="cellIs" dxfId="19720" priority="13" operator="equal">
      <formula>"BAC"</formula>
    </cfRule>
    <cfRule type="cellIs" dxfId="19719" priority="14" operator="equal">
      <formula>"OMS"</formula>
    </cfRule>
    <cfRule type="cellIs" dxfId="19718" priority="15" operator="equal">
      <formula>"BAC"</formula>
    </cfRule>
    <cfRule type="cellIs" dxfId="19717" priority="16"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47A1316-27B5-45B6-B0A7-B0AB59F29138}">
          <x14:formula1>
            <xm:f>DropdownLIST!$A$2:$A$7</xm:f>
          </x14:formula1>
          <xm:sqref>F7:F45</xm:sqref>
        </x14:dataValidation>
        <x14:dataValidation type="list" allowBlank="1" showInputMessage="1" showErrorMessage="1" xr:uid="{F2E07E5B-8C08-4940-AB6D-16DBE97C10C2}">
          <x14:formula1>
            <xm:f>DropdownLIST!$A$11:$A$17</xm:f>
          </x14:formula1>
          <xm:sqref>D7:D45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1137-1160-41E7-8424-6CAA70DC1356}">
  <sheetPr codeName="Sheet49">
    <pageSetUpPr fitToPage="1"/>
  </sheetPr>
  <dimension ref="A1:J61"/>
  <sheetViews>
    <sheetView topLeftCell="A25" zoomScale="130" zoomScaleNormal="130" zoomScaleSheetLayoutView="130" workbookViewId="0">
      <selection activeCell="A40" sqref="A40:G4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07"/>
    <col min="7" max="7" width="23.25" style="1" customWidth="1"/>
    <col min="8" max="16384" width="9" style="1"/>
  </cols>
  <sheetData>
    <row r="1" spans="1:10" ht="15.75" x14ac:dyDescent="0.2">
      <c r="A1" s="620" t="s">
        <v>0</v>
      </c>
      <c r="B1" s="620"/>
      <c r="C1" s="620"/>
      <c r="D1" s="620"/>
      <c r="E1" s="620"/>
      <c r="F1" s="620"/>
      <c r="G1" s="620"/>
    </row>
    <row r="2" spans="1:10" x14ac:dyDescent="0.2">
      <c r="A2" s="621">
        <v>45713</v>
      </c>
      <c r="B2" s="621"/>
      <c r="C2" s="621"/>
      <c r="D2" s="621"/>
      <c r="E2" s="621"/>
      <c r="F2" s="621"/>
      <c r="G2" s="621"/>
    </row>
    <row r="3" spans="1:10" x14ac:dyDescent="0.2">
      <c r="A3" s="622" t="str">
        <f>TEXT(A2,"DDDD")</f>
        <v>Tuesday</v>
      </c>
      <c r="B3" s="622"/>
      <c r="C3" s="622"/>
      <c r="D3" s="622"/>
      <c r="E3" s="622"/>
      <c r="F3" s="622"/>
      <c r="G3" s="622"/>
    </row>
    <row r="4" spans="1:10" x14ac:dyDescent="0.2">
      <c r="A4" s="182" t="s">
        <v>6</v>
      </c>
      <c r="B4" s="640" t="s">
        <v>2228</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45713</v>
      </c>
      <c r="B7" s="55">
        <v>1</v>
      </c>
      <c r="C7" s="112" t="s">
        <v>2325</v>
      </c>
      <c r="D7" s="125" t="s">
        <v>71</v>
      </c>
      <c r="E7" s="134"/>
      <c r="F7" s="176" t="s">
        <v>19</v>
      </c>
      <c r="G7" s="112" t="s">
        <v>32</v>
      </c>
    </row>
    <row r="8" spans="1:10" s="57" customFormat="1" ht="28.5" x14ac:dyDescent="0.2">
      <c r="A8" s="200">
        <f>A7</f>
        <v>45713</v>
      </c>
      <c r="B8" s="55">
        <f>B7+1</f>
        <v>2</v>
      </c>
      <c r="C8" s="112" t="s">
        <v>2333</v>
      </c>
      <c r="D8" s="125" t="s">
        <v>108</v>
      </c>
      <c r="E8" s="134"/>
      <c r="F8" s="176" t="s">
        <v>19</v>
      </c>
      <c r="G8" s="112" t="s">
        <v>32</v>
      </c>
    </row>
    <row r="9" spans="1:10" s="57" customFormat="1" ht="71.25" x14ac:dyDescent="0.2">
      <c r="A9" s="200">
        <f t="shared" ref="A9:A47" si="0">A8</f>
        <v>45713</v>
      </c>
      <c r="B9" s="55">
        <f t="shared" ref="B9:B47" si="1">B8+1</f>
        <v>3</v>
      </c>
      <c r="C9" s="112" t="s">
        <v>2334</v>
      </c>
      <c r="D9" s="125" t="s">
        <v>108</v>
      </c>
      <c r="E9" s="134"/>
      <c r="F9" s="176" t="s">
        <v>19</v>
      </c>
      <c r="G9" s="112" t="s">
        <v>32</v>
      </c>
    </row>
    <row r="10" spans="1:10" s="57" customFormat="1" ht="42.75" x14ac:dyDescent="0.2">
      <c r="A10" s="200">
        <f t="shared" si="0"/>
        <v>45713</v>
      </c>
      <c r="B10" s="55">
        <f t="shared" si="1"/>
        <v>4</v>
      </c>
      <c r="C10" s="112" t="s">
        <v>2598</v>
      </c>
      <c r="D10" s="125" t="s">
        <v>108</v>
      </c>
      <c r="E10" s="134"/>
      <c r="F10" s="176"/>
      <c r="G10" s="112"/>
      <c r="J10" s="57" t="s">
        <v>457</v>
      </c>
    </row>
    <row r="11" spans="1:10" s="57" customFormat="1" ht="28.5" x14ac:dyDescent="0.2">
      <c r="A11" s="200">
        <f t="shared" si="0"/>
        <v>45713</v>
      </c>
      <c r="B11" s="55">
        <f t="shared" si="1"/>
        <v>5</v>
      </c>
      <c r="C11" s="112" t="s">
        <v>2337</v>
      </c>
      <c r="D11" s="125" t="s">
        <v>71</v>
      </c>
      <c r="E11" s="134"/>
      <c r="F11" s="176" t="s">
        <v>19</v>
      </c>
      <c r="G11" s="112" t="s">
        <v>32</v>
      </c>
    </row>
    <row r="12" spans="1:10" s="57" customFormat="1" ht="42.75" x14ac:dyDescent="0.2">
      <c r="A12" s="200">
        <f t="shared" si="0"/>
        <v>45713</v>
      </c>
      <c r="B12" s="55">
        <f t="shared" si="1"/>
        <v>6</v>
      </c>
      <c r="C12" s="112" t="s">
        <v>2338</v>
      </c>
      <c r="D12" s="125"/>
      <c r="E12" s="134"/>
      <c r="F12" s="176"/>
      <c r="G12" s="112"/>
    </row>
    <row r="13" spans="1:10" s="57" customFormat="1" ht="28.5" x14ac:dyDescent="0.2">
      <c r="A13" s="200">
        <f t="shared" si="0"/>
        <v>45713</v>
      </c>
      <c r="B13" s="55">
        <f t="shared" si="1"/>
        <v>7</v>
      </c>
      <c r="C13" s="112" t="s">
        <v>2342</v>
      </c>
      <c r="D13" s="125" t="s">
        <v>71</v>
      </c>
      <c r="E13" s="134"/>
      <c r="F13" s="176" t="s">
        <v>19</v>
      </c>
      <c r="G13" s="112" t="s">
        <v>32</v>
      </c>
    </row>
    <row r="14" spans="1:10" s="57" customFormat="1" ht="71.25" x14ac:dyDescent="0.2">
      <c r="A14" s="200">
        <f t="shared" si="0"/>
        <v>45713</v>
      </c>
      <c r="B14" s="55">
        <f t="shared" si="1"/>
        <v>8</v>
      </c>
      <c r="C14" s="112" t="s">
        <v>2343</v>
      </c>
      <c r="D14" s="125" t="s">
        <v>78</v>
      </c>
      <c r="E14" s="134"/>
      <c r="F14" s="176" t="s">
        <v>17</v>
      </c>
      <c r="G14" s="112" t="s">
        <v>32</v>
      </c>
    </row>
    <row r="15" spans="1:10" s="57" customFormat="1" ht="57" x14ac:dyDescent="0.2">
      <c r="A15" s="200">
        <f t="shared" si="0"/>
        <v>45713</v>
      </c>
      <c r="B15" s="55">
        <f t="shared" si="1"/>
        <v>9</v>
      </c>
      <c r="C15" s="112" t="s">
        <v>2344</v>
      </c>
      <c r="D15" s="125" t="s">
        <v>78</v>
      </c>
      <c r="E15" s="134"/>
      <c r="F15" s="176" t="s">
        <v>17</v>
      </c>
      <c r="G15" s="112" t="s">
        <v>32</v>
      </c>
    </row>
    <row r="16" spans="1:10" s="57" customFormat="1" ht="42.75" x14ac:dyDescent="0.2">
      <c r="A16" s="200">
        <f t="shared" si="0"/>
        <v>45713</v>
      </c>
      <c r="B16" s="55">
        <f t="shared" si="1"/>
        <v>10</v>
      </c>
      <c r="C16" s="112" t="s">
        <v>2345</v>
      </c>
      <c r="D16" s="125" t="s">
        <v>78</v>
      </c>
      <c r="E16" s="134"/>
      <c r="F16" s="176" t="s">
        <v>17</v>
      </c>
      <c r="G16" s="112" t="s">
        <v>32</v>
      </c>
      <c r="I16" s="90"/>
    </row>
    <row r="17" spans="1:10" s="57" customFormat="1" ht="42.75" x14ac:dyDescent="0.2">
      <c r="A17" s="200">
        <f t="shared" si="0"/>
        <v>45713</v>
      </c>
      <c r="B17" s="55">
        <f t="shared" si="1"/>
        <v>11</v>
      </c>
      <c r="C17" s="57" t="s">
        <v>2346</v>
      </c>
      <c r="D17" s="125" t="s">
        <v>78</v>
      </c>
      <c r="E17" s="134"/>
      <c r="F17" s="176" t="s">
        <v>17</v>
      </c>
      <c r="G17" s="112" t="s">
        <v>32</v>
      </c>
      <c r="I17" s="90"/>
    </row>
    <row r="18" spans="1:10" s="57" customFormat="1" ht="71.25" x14ac:dyDescent="0.2">
      <c r="A18" s="200">
        <f t="shared" si="0"/>
        <v>45713</v>
      </c>
      <c r="B18" s="55">
        <f t="shared" si="1"/>
        <v>12</v>
      </c>
      <c r="C18" s="112" t="s">
        <v>2347</v>
      </c>
      <c r="D18" s="125" t="s">
        <v>78</v>
      </c>
      <c r="E18" s="134"/>
      <c r="F18" s="176" t="s">
        <v>17</v>
      </c>
      <c r="G18" s="112" t="s">
        <v>32</v>
      </c>
      <c r="I18" s="90"/>
    </row>
    <row r="19" spans="1:10" s="57" customFormat="1" ht="28.5" x14ac:dyDescent="0.2">
      <c r="A19" s="200">
        <f t="shared" si="0"/>
        <v>45713</v>
      </c>
      <c r="B19" s="55">
        <f t="shared" si="1"/>
        <v>13</v>
      </c>
      <c r="C19" s="57" t="s">
        <v>2348</v>
      </c>
      <c r="D19" s="125" t="s">
        <v>78</v>
      </c>
      <c r="E19" s="134"/>
      <c r="F19" s="176" t="s">
        <v>17</v>
      </c>
      <c r="G19" s="112" t="s">
        <v>32</v>
      </c>
      <c r="I19" s="90"/>
    </row>
    <row r="20" spans="1:10" s="57" customFormat="1" ht="57" x14ac:dyDescent="0.2">
      <c r="A20" s="200">
        <f t="shared" si="0"/>
        <v>45713</v>
      </c>
      <c r="B20" s="55">
        <f t="shared" si="1"/>
        <v>14</v>
      </c>
      <c r="C20" s="112" t="s">
        <v>2349</v>
      </c>
      <c r="D20" s="125" t="s">
        <v>78</v>
      </c>
      <c r="E20" s="134"/>
      <c r="F20" s="176" t="s">
        <v>17</v>
      </c>
      <c r="G20" s="112" t="s">
        <v>32</v>
      </c>
      <c r="I20" s="115"/>
      <c r="J20" s="57" t="s">
        <v>310</v>
      </c>
    </row>
    <row r="21" spans="1:10" s="57" customFormat="1" ht="71.25" x14ac:dyDescent="0.2">
      <c r="A21" s="200">
        <f t="shared" si="0"/>
        <v>45713</v>
      </c>
      <c r="B21" s="55">
        <f t="shared" si="1"/>
        <v>15</v>
      </c>
      <c r="C21" s="112" t="s">
        <v>2350</v>
      </c>
      <c r="D21" s="125" t="s">
        <v>78</v>
      </c>
      <c r="E21" s="134"/>
      <c r="F21" s="176" t="s">
        <v>17</v>
      </c>
      <c r="G21" s="112" t="s">
        <v>32</v>
      </c>
      <c r="I21" s="90"/>
    </row>
    <row r="22" spans="1:10" s="57" customFormat="1" ht="42.75" x14ac:dyDescent="0.2">
      <c r="A22" s="200">
        <f t="shared" si="0"/>
        <v>45713</v>
      </c>
      <c r="B22" s="55">
        <f t="shared" si="1"/>
        <v>16</v>
      </c>
      <c r="C22" s="112" t="s">
        <v>2351</v>
      </c>
      <c r="D22" s="125" t="s">
        <v>78</v>
      </c>
      <c r="E22" s="134"/>
      <c r="F22" s="176" t="s">
        <v>17</v>
      </c>
      <c r="G22" s="112" t="s">
        <v>32</v>
      </c>
      <c r="I22" s="90"/>
    </row>
    <row r="23" spans="1:10" s="57" customFormat="1" ht="28.5" x14ac:dyDescent="0.2">
      <c r="A23" s="200">
        <f t="shared" si="0"/>
        <v>45713</v>
      </c>
      <c r="B23" s="55">
        <f t="shared" si="1"/>
        <v>17</v>
      </c>
      <c r="C23" s="141" t="s">
        <v>2352</v>
      </c>
      <c r="D23" s="125" t="s">
        <v>78</v>
      </c>
      <c r="E23" s="134"/>
      <c r="F23" s="176" t="s">
        <v>17</v>
      </c>
      <c r="G23" s="112" t="s">
        <v>32</v>
      </c>
      <c r="I23" s="90"/>
    </row>
    <row r="24" spans="1:10" s="57" customFormat="1" ht="42.75" x14ac:dyDescent="0.2">
      <c r="A24" s="200">
        <f t="shared" si="0"/>
        <v>45713</v>
      </c>
      <c r="B24" s="55">
        <f t="shared" si="1"/>
        <v>18</v>
      </c>
      <c r="C24" s="112" t="s">
        <v>2353</v>
      </c>
      <c r="D24" s="125" t="s">
        <v>78</v>
      </c>
      <c r="E24" s="134"/>
      <c r="F24" s="176" t="s">
        <v>17</v>
      </c>
      <c r="G24" s="112" t="s">
        <v>32</v>
      </c>
      <c r="I24" s="90"/>
    </row>
    <row r="25" spans="1:10" s="57" customFormat="1" ht="28.5" x14ac:dyDescent="0.2">
      <c r="A25" s="200">
        <f t="shared" si="0"/>
        <v>45713</v>
      </c>
      <c r="B25" s="55">
        <f t="shared" si="1"/>
        <v>19</v>
      </c>
      <c r="C25" s="57" t="s">
        <v>2354</v>
      </c>
      <c r="D25" s="125" t="s">
        <v>78</v>
      </c>
      <c r="E25" s="134"/>
      <c r="F25" s="176" t="s">
        <v>17</v>
      </c>
      <c r="G25" s="112" t="s">
        <v>32</v>
      </c>
      <c r="I25" s="90"/>
    </row>
    <row r="26" spans="1:10" s="57" customFormat="1" ht="57" x14ac:dyDescent="0.2">
      <c r="A26" s="200">
        <f t="shared" si="0"/>
        <v>45713</v>
      </c>
      <c r="B26" s="55">
        <f t="shared" si="1"/>
        <v>20</v>
      </c>
      <c r="C26" s="112" t="s">
        <v>2355</v>
      </c>
      <c r="D26" s="125" t="s">
        <v>78</v>
      </c>
      <c r="E26" s="134"/>
      <c r="F26" s="176" t="s">
        <v>17</v>
      </c>
      <c r="G26" s="112" t="s">
        <v>32</v>
      </c>
      <c r="I26" s="90"/>
    </row>
    <row r="27" spans="1:10" s="57" customFormat="1" ht="128.25" x14ac:dyDescent="0.2">
      <c r="A27" s="200">
        <f t="shared" si="0"/>
        <v>45713</v>
      </c>
      <c r="B27" s="55">
        <f t="shared" si="1"/>
        <v>21</v>
      </c>
      <c r="C27" s="112" t="s">
        <v>2356</v>
      </c>
      <c r="D27" s="125" t="s">
        <v>78</v>
      </c>
      <c r="E27" s="134"/>
      <c r="F27" s="176" t="s">
        <v>17</v>
      </c>
      <c r="G27" s="112" t="s">
        <v>32</v>
      </c>
      <c r="I27" s="90"/>
    </row>
    <row r="28" spans="1:10" s="57" customFormat="1" ht="156.75" x14ac:dyDescent="0.2">
      <c r="A28" s="200">
        <f t="shared" si="0"/>
        <v>45713</v>
      </c>
      <c r="B28" s="55">
        <f t="shared" si="1"/>
        <v>22</v>
      </c>
      <c r="C28" s="112" t="s">
        <v>2357</v>
      </c>
      <c r="D28" s="125" t="s">
        <v>78</v>
      </c>
      <c r="E28" s="134"/>
      <c r="F28" s="176" t="s">
        <v>17</v>
      </c>
      <c r="G28" s="112" t="s">
        <v>32</v>
      </c>
      <c r="I28" s="90"/>
    </row>
    <row r="29" spans="1:10" s="57" customFormat="1" ht="71.25" x14ac:dyDescent="0.2">
      <c r="A29" s="200">
        <f t="shared" si="0"/>
        <v>45713</v>
      </c>
      <c r="B29" s="55">
        <f t="shared" si="1"/>
        <v>23</v>
      </c>
      <c r="C29" s="112" t="s">
        <v>2358</v>
      </c>
      <c r="D29" s="125" t="s">
        <v>76</v>
      </c>
      <c r="E29" s="137"/>
      <c r="F29" s="176" t="s">
        <v>17</v>
      </c>
      <c r="G29" s="112" t="s">
        <v>32</v>
      </c>
      <c r="I29" s="90"/>
    </row>
    <row r="30" spans="1:10" s="57" customFormat="1" ht="57" x14ac:dyDescent="0.2">
      <c r="A30" s="200">
        <f t="shared" si="0"/>
        <v>45713</v>
      </c>
      <c r="B30" s="55">
        <f t="shared" si="1"/>
        <v>24</v>
      </c>
      <c r="C30" s="112" t="s">
        <v>2359</v>
      </c>
      <c r="D30" s="125" t="s">
        <v>78</v>
      </c>
      <c r="E30" s="162"/>
      <c r="F30" s="176" t="s">
        <v>17</v>
      </c>
      <c r="G30" s="112" t="s">
        <v>32</v>
      </c>
      <c r="I30" s="90"/>
    </row>
    <row r="31" spans="1:10" s="57" customFormat="1" ht="42.75" x14ac:dyDescent="0.2">
      <c r="A31" s="200">
        <f t="shared" si="0"/>
        <v>45713</v>
      </c>
      <c r="B31" s="55">
        <f t="shared" si="1"/>
        <v>25</v>
      </c>
      <c r="C31" s="112" t="s">
        <v>2360</v>
      </c>
      <c r="D31" s="125"/>
      <c r="E31" s="162"/>
      <c r="F31" s="176"/>
      <c r="G31" s="112"/>
      <c r="I31" s="90"/>
      <c r="J31" s="57" t="s">
        <v>457</v>
      </c>
    </row>
    <row r="32" spans="1:10" s="57" customFormat="1" ht="28.5" x14ac:dyDescent="0.2">
      <c r="A32" s="200">
        <f t="shared" si="0"/>
        <v>45713</v>
      </c>
      <c r="B32" s="55">
        <f t="shared" si="1"/>
        <v>26</v>
      </c>
      <c r="C32" s="112" t="s">
        <v>2361</v>
      </c>
      <c r="D32" s="125"/>
      <c r="E32" s="162"/>
      <c r="F32" s="176"/>
      <c r="G32" s="112"/>
      <c r="I32" s="90"/>
    </row>
    <row r="33" spans="1:9" s="57" customFormat="1" ht="28.5" x14ac:dyDescent="0.2">
      <c r="A33" s="200">
        <f t="shared" si="0"/>
        <v>45713</v>
      </c>
      <c r="B33" s="69">
        <f t="shared" si="1"/>
        <v>27</v>
      </c>
      <c r="C33" s="112" t="s">
        <v>2362</v>
      </c>
      <c r="D33" s="125"/>
      <c r="E33" s="162"/>
      <c r="F33" s="176"/>
      <c r="G33" s="112"/>
      <c r="I33" s="90"/>
    </row>
    <row r="34" spans="1:9" s="57" customFormat="1" ht="85.5" x14ac:dyDescent="0.2">
      <c r="A34" s="200">
        <f t="shared" si="0"/>
        <v>45713</v>
      </c>
      <c r="B34" s="69">
        <f t="shared" si="1"/>
        <v>28</v>
      </c>
      <c r="C34" s="112" t="s">
        <v>2363</v>
      </c>
      <c r="D34" s="125"/>
      <c r="E34" s="162"/>
      <c r="F34" s="176"/>
      <c r="G34" s="112"/>
      <c r="I34" s="90"/>
    </row>
    <row r="35" spans="1:9" s="57" customFormat="1" ht="28.5" x14ac:dyDescent="0.2">
      <c r="A35" s="200">
        <f t="shared" si="0"/>
        <v>45713</v>
      </c>
      <c r="B35" s="69">
        <f t="shared" si="1"/>
        <v>29</v>
      </c>
      <c r="C35" s="112" t="s">
        <v>2364</v>
      </c>
      <c r="D35" s="125"/>
      <c r="E35" s="162"/>
      <c r="F35" s="176"/>
      <c r="G35" s="112"/>
      <c r="I35" s="90"/>
    </row>
    <row r="36" spans="1:9" s="57" customFormat="1" ht="28.5" x14ac:dyDescent="0.2">
      <c r="A36" s="200">
        <f t="shared" si="0"/>
        <v>45713</v>
      </c>
      <c r="B36" s="69">
        <f t="shared" si="1"/>
        <v>30</v>
      </c>
      <c r="C36" s="112" t="s">
        <v>2365</v>
      </c>
      <c r="D36" s="125" t="s">
        <v>108</v>
      </c>
      <c r="E36" s="162"/>
      <c r="F36" s="176"/>
      <c r="G36" s="112"/>
      <c r="I36" s="90"/>
    </row>
    <row r="37" spans="1:9" s="57" customFormat="1" ht="85.5" x14ac:dyDescent="0.2">
      <c r="A37" s="200">
        <f t="shared" si="0"/>
        <v>45713</v>
      </c>
      <c r="B37" s="69">
        <f t="shared" si="1"/>
        <v>31</v>
      </c>
      <c r="C37" s="112" t="s">
        <v>2366</v>
      </c>
      <c r="D37" s="125"/>
      <c r="E37" s="162"/>
      <c r="F37" s="176"/>
      <c r="G37" s="112"/>
      <c r="I37" s="90"/>
    </row>
    <row r="38" spans="1:9" s="57" customFormat="1" ht="71.25" x14ac:dyDescent="0.2">
      <c r="A38" s="200">
        <f t="shared" si="0"/>
        <v>45713</v>
      </c>
      <c r="B38" s="69">
        <f t="shared" si="1"/>
        <v>32</v>
      </c>
      <c r="C38" s="112" t="s">
        <v>2367</v>
      </c>
      <c r="D38" s="125"/>
      <c r="E38" s="162"/>
      <c r="F38" s="176"/>
      <c r="G38" s="112"/>
      <c r="I38" s="90"/>
    </row>
    <row r="39" spans="1:9" s="57" customFormat="1" ht="28.5" x14ac:dyDescent="0.2">
      <c r="A39" s="200">
        <f t="shared" si="0"/>
        <v>45713</v>
      </c>
      <c r="B39" s="69">
        <f t="shared" si="1"/>
        <v>33</v>
      </c>
      <c r="C39" s="112" t="s">
        <v>2368</v>
      </c>
      <c r="D39" s="125" t="s">
        <v>78</v>
      </c>
      <c r="E39" s="162"/>
      <c r="F39" s="176" t="s">
        <v>17</v>
      </c>
      <c r="G39" s="112" t="s">
        <v>32</v>
      </c>
      <c r="I39" s="90"/>
    </row>
    <row r="40" spans="1:9" s="57" customFormat="1" ht="114" x14ac:dyDescent="0.2">
      <c r="A40" s="200">
        <f t="shared" si="0"/>
        <v>45713</v>
      </c>
      <c r="B40" s="69">
        <f t="shared" si="1"/>
        <v>34</v>
      </c>
      <c r="C40" s="112" t="s">
        <v>2369</v>
      </c>
      <c r="D40" s="125" t="s">
        <v>78</v>
      </c>
      <c r="E40" s="162"/>
      <c r="F40" s="176" t="s">
        <v>17</v>
      </c>
      <c r="G40" s="112" t="s">
        <v>32</v>
      </c>
      <c r="I40" s="90"/>
    </row>
    <row r="41" spans="1:9" s="57" customFormat="1" ht="114" x14ac:dyDescent="0.2">
      <c r="A41" s="200">
        <f t="shared" si="0"/>
        <v>45713</v>
      </c>
      <c r="B41" s="69">
        <f t="shared" si="1"/>
        <v>35</v>
      </c>
      <c r="C41" s="112" t="s">
        <v>2370</v>
      </c>
      <c r="D41" s="125" t="s">
        <v>78</v>
      </c>
      <c r="E41" s="162"/>
      <c r="F41" s="176" t="s">
        <v>17</v>
      </c>
      <c r="G41" s="112" t="s">
        <v>32</v>
      </c>
      <c r="I41" s="90"/>
    </row>
    <row r="42" spans="1:9" s="57" customFormat="1" ht="57" x14ac:dyDescent="0.2">
      <c r="A42" s="200">
        <f t="shared" si="0"/>
        <v>45713</v>
      </c>
      <c r="B42" s="69">
        <f t="shared" si="1"/>
        <v>36</v>
      </c>
      <c r="C42" s="112" t="s">
        <v>2371</v>
      </c>
      <c r="D42" s="125"/>
      <c r="E42" s="162"/>
      <c r="F42" s="176"/>
      <c r="G42" s="112"/>
      <c r="I42" s="90"/>
    </row>
    <row r="43" spans="1:9" s="57" customFormat="1" ht="28.5" x14ac:dyDescent="0.2">
      <c r="A43" s="200">
        <f t="shared" si="0"/>
        <v>45713</v>
      </c>
      <c r="B43" s="69">
        <f t="shared" si="1"/>
        <v>37</v>
      </c>
      <c r="C43" s="112" t="s">
        <v>2373</v>
      </c>
      <c r="D43" s="125" t="s">
        <v>71</v>
      </c>
      <c r="E43" s="162"/>
      <c r="F43" s="176" t="s">
        <v>17</v>
      </c>
      <c r="G43" s="112" t="s">
        <v>32</v>
      </c>
      <c r="I43" s="90"/>
    </row>
    <row r="44" spans="1:9" s="57" customFormat="1" ht="57" x14ac:dyDescent="0.2">
      <c r="A44" s="200">
        <f t="shared" si="0"/>
        <v>45713</v>
      </c>
      <c r="B44" s="69">
        <f t="shared" si="1"/>
        <v>38</v>
      </c>
      <c r="C44" s="112" t="s">
        <v>2374</v>
      </c>
      <c r="D44" s="125" t="s">
        <v>108</v>
      </c>
      <c r="E44" s="162"/>
      <c r="F44" s="176" t="s">
        <v>17</v>
      </c>
      <c r="G44" s="112" t="s">
        <v>32</v>
      </c>
      <c r="I44" s="90"/>
    </row>
    <row r="45" spans="1:9" s="57" customFormat="1" ht="42.75" x14ac:dyDescent="0.2">
      <c r="A45" s="200">
        <f t="shared" si="0"/>
        <v>45713</v>
      </c>
      <c r="B45" s="69">
        <f t="shared" si="1"/>
        <v>39</v>
      </c>
      <c r="C45" s="112" t="s">
        <v>2375</v>
      </c>
      <c r="D45" s="125" t="s">
        <v>108</v>
      </c>
      <c r="E45" s="162"/>
      <c r="F45" s="176" t="s">
        <v>17</v>
      </c>
      <c r="G45" s="112" t="s">
        <v>32</v>
      </c>
      <c r="I45" s="90"/>
    </row>
    <row r="46" spans="1:9" s="57" customFormat="1" ht="42.75" x14ac:dyDescent="0.2">
      <c r="A46" s="200">
        <f t="shared" si="0"/>
        <v>45713</v>
      </c>
      <c r="B46" s="69">
        <f t="shared" si="1"/>
        <v>40</v>
      </c>
      <c r="C46" s="112" t="s">
        <v>2376</v>
      </c>
      <c r="D46" s="125"/>
      <c r="E46" s="162"/>
      <c r="F46" s="176"/>
      <c r="G46" s="112"/>
      <c r="I46" s="90"/>
    </row>
    <row r="47" spans="1:9" s="57" customFormat="1" ht="42.75" x14ac:dyDescent="0.2">
      <c r="A47" s="200">
        <f t="shared" si="0"/>
        <v>45713</v>
      </c>
      <c r="B47" s="69">
        <f t="shared" si="1"/>
        <v>41</v>
      </c>
      <c r="C47" s="112" t="s">
        <v>2377</v>
      </c>
      <c r="D47" s="125"/>
      <c r="E47" s="162"/>
      <c r="F47" s="176"/>
      <c r="G47" s="112"/>
      <c r="I47" s="90"/>
    </row>
    <row r="48" spans="1:9" x14ac:dyDescent="0.2">
      <c r="A48" s="615" t="s">
        <v>7</v>
      </c>
      <c r="B48" s="615"/>
      <c r="C48" s="615"/>
      <c r="D48" s="615"/>
      <c r="E48" s="615"/>
      <c r="F48" s="615"/>
      <c r="G48" s="615"/>
    </row>
    <row r="49" spans="1:7" x14ac:dyDescent="0.2">
      <c r="A49" s="206"/>
      <c r="B49" s="206"/>
      <c r="C49" s="206"/>
      <c r="D49" s="206"/>
      <c r="E49" s="206"/>
      <c r="F49" s="206"/>
      <c r="G49" s="206"/>
    </row>
    <row r="51" spans="1:7" x14ac:dyDescent="0.2">
      <c r="A51" s="637" t="s">
        <v>365</v>
      </c>
      <c r="B51" s="637"/>
      <c r="C51" s="637"/>
      <c r="D51" s="637"/>
      <c r="E51" s="637"/>
      <c r="F51" s="637"/>
      <c r="G51" s="637"/>
    </row>
    <row r="52" spans="1:7" x14ac:dyDescent="0.2">
      <c r="A52" s="211"/>
      <c r="B52" s="211"/>
      <c r="C52" s="211"/>
      <c r="D52" s="211"/>
      <c r="E52" s="211"/>
      <c r="F52" s="211"/>
      <c r="G52" s="211"/>
    </row>
    <row r="53" spans="1:7" x14ac:dyDescent="0.2">
      <c r="D53" s="626"/>
      <c r="E53" s="626"/>
      <c r="F53" s="626"/>
    </row>
    <row r="54" spans="1:7" x14ac:dyDescent="0.2">
      <c r="A54" s="182" t="s">
        <v>10</v>
      </c>
      <c r="B54" s="6"/>
      <c r="D54" s="622"/>
      <c r="E54" s="622"/>
      <c r="F54" s="622"/>
      <c r="G54" s="6"/>
    </row>
    <row r="55" spans="1:7" x14ac:dyDescent="0.2">
      <c r="A55" s="183" t="s">
        <v>11</v>
      </c>
      <c r="D55" s="638"/>
      <c r="E55" s="638"/>
      <c r="F55" s="638"/>
    </row>
    <row r="61" spans="1:7" x14ac:dyDescent="0.2">
      <c r="F61" s="1"/>
    </row>
  </sheetData>
  <mergeCells count="13">
    <mergeCell ref="A48:G48"/>
    <mergeCell ref="A51:G51"/>
    <mergeCell ref="D53:F53"/>
    <mergeCell ref="D54:F54"/>
    <mergeCell ref="D55:F55"/>
    <mergeCell ref="A1:G1"/>
    <mergeCell ref="A2:G2"/>
    <mergeCell ref="A3:G3"/>
    <mergeCell ref="B4:G4"/>
    <mergeCell ref="A5:B6"/>
    <mergeCell ref="C5:E5"/>
    <mergeCell ref="F5:F6"/>
    <mergeCell ref="G5:G6"/>
  </mergeCells>
  <conditionalFormatting sqref="D7 D29:D32 D9">
    <cfRule type="cellIs" dxfId="19716" priority="291" operator="equal">
      <formula>"CATNES"</formula>
    </cfRule>
    <cfRule type="cellIs" dxfId="19715" priority="292" operator="equal">
      <formula>"FINANCE"</formula>
    </cfRule>
    <cfRule type="cellIs" dxfId="19714" priority="293" operator="equal">
      <formula>"ADMIN"</formula>
    </cfRule>
    <cfRule type="cellIs" dxfId="19713" priority="294" operator="equal">
      <formula>"ENG'G"</formula>
    </cfRule>
    <cfRule type="cellIs" dxfId="19712" priority="295" operator="equal">
      <formula>"BAC"</formula>
    </cfRule>
    <cfRule type="cellIs" dxfId="19711" priority="296" operator="equal">
      <formula>"BAC"</formula>
    </cfRule>
    <cfRule type="cellIs" dxfId="19710" priority="297" operator="equal">
      <formula>"OMS"</formula>
    </cfRule>
    <cfRule type="cellIs" dxfId="19709" priority="298" operator="equal">
      <formula>"BAC"</formula>
    </cfRule>
    <cfRule type="cellIs" dxfId="19708" priority="299" operator="equal">
      <formula>"OMS"</formula>
    </cfRule>
    <cfRule type="cellIs" dxfId="19707" priority="300" operator="equal">
      <formula>"BAC"</formula>
    </cfRule>
    <cfRule type="cellIs" dxfId="19706" priority="301" operator="equal">
      <formula>"OMS"</formula>
    </cfRule>
  </conditionalFormatting>
  <conditionalFormatting sqref="F7 F11:F12">
    <cfRule type="cellIs" dxfId="19705" priority="286" operator="equal">
      <formula>"MME"</formula>
    </cfRule>
    <cfRule type="cellIs" dxfId="19704" priority="287" operator="equal">
      <formula>"VMM"</formula>
    </cfRule>
    <cfRule type="cellIs" dxfId="19703" priority="288" operator="equal">
      <formula>"VEP"</formula>
    </cfRule>
    <cfRule type="cellIs" dxfId="19702" priority="289" operator="equal">
      <formula>"LFCP"</formula>
    </cfRule>
    <cfRule type="cellIs" dxfId="19701" priority="290" operator="equal">
      <formula>"BPB"</formula>
    </cfRule>
  </conditionalFormatting>
  <conditionalFormatting sqref="D11:D12">
    <cfRule type="cellIs" dxfId="19700" priority="275" operator="equal">
      <formula>"CATNES"</formula>
    </cfRule>
    <cfRule type="cellIs" dxfId="19699" priority="276" operator="equal">
      <formula>"FINANCE"</formula>
    </cfRule>
    <cfRule type="cellIs" dxfId="19698" priority="277" operator="equal">
      <formula>"ADMIN"</formula>
    </cfRule>
    <cfRule type="cellIs" dxfId="19697" priority="278" operator="equal">
      <formula>"ENG'G"</formula>
    </cfRule>
    <cfRule type="cellIs" dxfId="19696" priority="279" operator="equal">
      <formula>"BAC"</formula>
    </cfRule>
    <cfRule type="cellIs" dxfId="19695" priority="280" operator="equal">
      <formula>"BAC"</formula>
    </cfRule>
    <cfRule type="cellIs" dxfId="19694" priority="281" operator="equal">
      <formula>"OMS"</formula>
    </cfRule>
    <cfRule type="cellIs" dxfId="19693" priority="282" operator="equal">
      <formula>"BAC"</formula>
    </cfRule>
    <cfRule type="cellIs" dxfId="19692" priority="283" operator="equal">
      <formula>"OMS"</formula>
    </cfRule>
    <cfRule type="cellIs" dxfId="19691" priority="284" operator="equal">
      <formula>"BAC"</formula>
    </cfRule>
    <cfRule type="cellIs" dxfId="19690" priority="285" operator="equal">
      <formula>"OMS"</formula>
    </cfRule>
  </conditionalFormatting>
  <conditionalFormatting sqref="F14:F28">
    <cfRule type="cellIs" dxfId="19689" priority="243" operator="equal">
      <formula>"MME"</formula>
    </cfRule>
    <cfRule type="cellIs" dxfId="19688" priority="244" operator="equal">
      <formula>"VMM"</formula>
    </cfRule>
    <cfRule type="cellIs" dxfId="19687" priority="245" operator="equal">
      <formula>"VEP"</formula>
    </cfRule>
    <cfRule type="cellIs" dxfId="19686" priority="246" operator="equal">
      <formula>"LFCP"</formula>
    </cfRule>
    <cfRule type="cellIs" dxfId="19685" priority="247" operator="equal">
      <formula>"BPB"</formula>
    </cfRule>
  </conditionalFormatting>
  <conditionalFormatting sqref="D14:D28">
    <cfRule type="cellIs" dxfId="19684" priority="232" operator="equal">
      <formula>"CATNES"</formula>
    </cfRule>
    <cfRule type="cellIs" dxfId="19683" priority="233" operator="equal">
      <formula>"FINANCE"</formula>
    </cfRule>
    <cfRule type="cellIs" dxfId="19682" priority="234" operator="equal">
      <formula>"ADMIN"</formula>
    </cfRule>
    <cfRule type="cellIs" dxfId="19681" priority="235" operator="equal">
      <formula>"ENG'G"</formula>
    </cfRule>
    <cfRule type="cellIs" dxfId="19680" priority="236" operator="equal">
      <formula>"BAC"</formula>
    </cfRule>
    <cfRule type="cellIs" dxfId="19679" priority="237" operator="equal">
      <formula>"BAC"</formula>
    </cfRule>
    <cfRule type="cellIs" dxfId="19678" priority="238" operator="equal">
      <formula>"OMS"</formula>
    </cfRule>
    <cfRule type="cellIs" dxfId="19677" priority="239" operator="equal">
      <formula>"BAC"</formula>
    </cfRule>
    <cfRule type="cellIs" dxfId="19676" priority="240" operator="equal">
      <formula>"OMS"</formula>
    </cfRule>
    <cfRule type="cellIs" dxfId="19675" priority="241" operator="equal">
      <formula>"BAC"</formula>
    </cfRule>
    <cfRule type="cellIs" dxfId="19674" priority="242" operator="equal">
      <formula>"OMS"</formula>
    </cfRule>
  </conditionalFormatting>
  <conditionalFormatting sqref="D33:D39 D42:D47">
    <cfRule type="cellIs" dxfId="19673" priority="194" operator="equal">
      <formula>"CATNES"</formula>
    </cfRule>
    <cfRule type="cellIs" dxfId="19672" priority="195" operator="equal">
      <formula>"FINANCE"</formula>
    </cfRule>
    <cfRule type="cellIs" dxfId="19671" priority="196" operator="equal">
      <formula>"ADMIN"</formula>
    </cfRule>
    <cfRule type="cellIs" dxfId="19670" priority="197" operator="equal">
      <formula>"ENG'G"</formula>
    </cfRule>
    <cfRule type="cellIs" dxfId="19669" priority="198" operator="equal">
      <formula>"BAC"</formula>
    </cfRule>
    <cfRule type="cellIs" dxfId="19668" priority="199" operator="equal">
      <formula>"BAC"</formula>
    </cfRule>
    <cfRule type="cellIs" dxfId="19667" priority="200" operator="equal">
      <formula>"OMS"</formula>
    </cfRule>
    <cfRule type="cellIs" dxfId="19666" priority="201" operator="equal">
      <formula>"BAC"</formula>
    </cfRule>
    <cfRule type="cellIs" dxfId="19665" priority="202" operator="equal">
      <formula>"OMS"</formula>
    </cfRule>
    <cfRule type="cellIs" dxfId="19664" priority="203" operator="equal">
      <formula>"BAC"</formula>
    </cfRule>
    <cfRule type="cellIs" dxfId="19663" priority="204" operator="equal">
      <formula>"OMS"</formula>
    </cfRule>
  </conditionalFormatting>
  <conditionalFormatting sqref="F33:F39 F42 F46:F47">
    <cfRule type="cellIs" dxfId="19662" priority="168" operator="equal">
      <formula>"MME"</formula>
    </cfRule>
    <cfRule type="cellIs" dxfId="19661" priority="169" operator="equal">
      <formula>"VMM"</formula>
    </cfRule>
    <cfRule type="cellIs" dxfId="19660" priority="170" operator="equal">
      <formula>"VEP"</formula>
    </cfRule>
    <cfRule type="cellIs" dxfId="19659" priority="171" operator="equal">
      <formula>"LFCP"</formula>
    </cfRule>
    <cfRule type="cellIs" dxfId="19658" priority="172" operator="equal">
      <formula>"BPB"</formula>
    </cfRule>
  </conditionalFormatting>
  <conditionalFormatting sqref="F32">
    <cfRule type="cellIs" dxfId="19657" priority="163" operator="equal">
      <formula>"MME"</formula>
    </cfRule>
    <cfRule type="cellIs" dxfId="19656" priority="164" operator="equal">
      <formula>"VMM"</formula>
    </cfRule>
    <cfRule type="cellIs" dxfId="19655" priority="165" operator="equal">
      <formula>"VEP"</formula>
    </cfRule>
    <cfRule type="cellIs" dxfId="19654" priority="166" operator="equal">
      <formula>"LFCP"</formula>
    </cfRule>
    <cfRule type="cellIs" dxfId="19653" priority="167" operator="equal">
      <formula>"BPB"</formula>
    </cfRule>
  </conditionalFormatting>
  <conditionalFormatting sqref="F31">
    <cfRule type="cellIs" dxfId="19652" priority="158" operator="equal">
      <formula>"MME"</formula>
    </cfRule>
    <cfRule type="cellIs" dxfId="19651" priority="159" operator="equal">
      <formula>"VMM"</formula>
    </cfRule>
    <cfRule type="cellIs" dxfId="19650" priority="160" operator="equal">
      <formula>"VEP"</formula>
    </cfRule>
    <cfRule type="cellIs" dxfId="19649" priority="161" operator="equal">
      <formula>"LFCP"</formula>
    </cfRule>
    <cfRule type="cellIs" dxfId="19648" priority="162" operator="equal">
      <formula>"BPB"</formula>
    </cfRule>
  </conditionalFormatting>
  <conditionalFormatting sqref="D8">
    <cfRule type="cellIs" dxfId="19647" priority="95" operator="equal">
      <formula>"CATNES"</formula>
    </cfRule>
    <cfRule type="cellIs" dxfId="19646" priority="96" operator="equal">
      <formula>"FINANCE"</formula>
    </cfRule>
    <cfRule type="cellIs" dxfId="19645" priority="97" operator="equal">
      <formula>"ADMIN"</formula>
    </cfRule>
    <cfRule type="cellIs" dxfId="19644" priority="98" operator="equal">
      <formula>"ENG'G"</formula>
    </cfRule>
    <cfRule type="cellIs" dxfId="19643" priority="99" operator="equal">
      <formula>"BAC"</formula>
    </cfRule>
    <cfRule type="cellIs" dxfId="19642" priority="100" operator="equal">
      <formula>"BAC"</formula>
    </cfRule>
    <cfRule type="cellIs" dxfId="19641" priority="101" operator="equal">
      <formula>"OMS"</formula>
    </cfRule>
    <cfRule type="cellIs" dxfId="19640" priority="102" operator="equal">
      <formula>"BAC"</formula>
    </cfRule>
    <cfRule type="cellIs" dxfId="19639" priority="103" operator="equal">
      <formula>"OMS"</formula>
    </cfRule>
    <cfRule type="cellIs" dxfId="19638" priority="104" operator="equal">
      <formula>"BAC"</formula>
    </cfRule>
    <cfRule type="cellIs" dxfId="19637" priority="105" operator="equal">
      <formula>"OMS"</formula>
    </cfRule>
  </conditionalFormatting>
  <conditionalFormatting sqref="F8:F9">
    <cfRule type="cellIs" dxfId="19636" priority="90" operator="equal">
      <formula>"MME"</formula>
    </cfRule>
    <cfRule type="cellIs" dxfId="19635" priority="91" operator="equal">
      <formula>"VMM"</formula>
    </cfRule>
    <cfRule type="cellIs" dxfId="19634" priority="92" operator="equal">
      <formula>"VEP"</formula>
    </cfRule>
    <cfRule type="cellIs" dxfId="19633" priority="93" operator="equal">
      <formula>"LFCP"</formula>
    </cfRule>
    <cfRule type="cellIs" dxfId="19632" priority="94" operator="equal">
      <formula>"BPB"</formula>
    </cfRule>
  </conditionalFormatting>
  <conditionalFormatting sqref="D10">
    <cfRule type="cellIs" dxfId="19631" priority="79" operator="equal">
      <formula>"CATNES"</formula>
    </cfRule>
    <cfRule type="cellIs" dxfId="19630" priority="80" operator="equal">
      <formula>"FINANCE"</formula>
    </cfRule>
    <cfRule type="cellIs" dxfId="19629" priority="81" operator="equal">
      <formula>"ADMIN"</formula>
    </cfRule>
    <cfRule type="cellIs" dxfId="19628" priority="82" operator="equal">
      <formula>"ENG'G"</formula>
    </cfRule>
    <cfRule type="cellIs" dxfId="19627" priority="83" operator="equal">
      <formula>"BAC"</formula>
    </cfRule>
    <cfRule type="cellIs" dxfId="19626" priority="84" operator="equal">
      <formula>"BAC"</formula>
    </cfRule>
    <cfRule type="cellIs" dxfId="19625" priority="85" operator="equal">
      <formula>"OMS"</formula>
    </cfRule>
    <cfRule type="cellIs" dxfId="19624" priority="86" operator="equal">
      <formula>"BAC"</formula>
    </cfRule>
    <cfRule type="cellIs" dxfId="19623" priority="87" operator="equal">
      <formula>"OMS"</formula>
    </cfRule>
    <cfRule type="cellIs" dxfId="19622" priority="88" operator="equal">
      <formula>"BAC"</formula>
    </cfRule>
    <cfRule type="cellIs" dxfId="19621" priority="89" operator="equal">
      <formula>"OMS"</formula>
    </cfRule>
  </conditionalFormatting>
  <conditionalFormatting sqref="F10">
    <cfRule type="cellIs" dxfId="19620" priority="74" operator="equal">
      <formula>"MME"</formula>
    </cfRule>
    <cfRule type="cellIs" dxfId="19619" priority="75" operator="equal">
      <formula>"VMM"</formula>
    </cfRule>
    <cfRule type="cellIs" dxfId="19618" priority="76" operator="equal">
      <formula>"VEP"</formula>
    </cfRule>
    <cfRule type="cellIs" dxfId="19617" priority="77" operator="equal">
      <formula>"LFCP"</formula>
    </cfRule>
    <cfRule type="cellIs" dxfId="19616" priority="78" operator="equal">
      <formula>"BPB"</formula>
    </cfRule>
  </conditionalFormatting>
  <conditionalFormatting sqref="F41">
    <cfRule type="cellIs" dxfId="19615" priority="16" operator="equal">
      <formula>"MME"</formula>
    </cfRule>
    <cfRule type="cellIs" dxfId="19614" priority="17" operator="equal">
      <formula>"VMM"</formula>
    </cfRule>
    <cfRule type="cellIs" dxfId="19613" priority="18" operator="equal">
      <formula>"VEP"</formula>
    </cfRule>
    <cfRule type="cellIs" dxfId="19612" priority="19" operator="equal">
      <formula>"LFCP"</formula>
    </cfRule>
    <cfRule type="cellIs" dxfId="19611" priority="20" operator="equal">
      <formula>"BPB"</formula>
    </cfRule>
  </conditionalFormatting>
  <conditionalFormatting sqref="F13">
    <cfRule type="cellIs" dxfId="19610" priority="69" operator="equal">
      <formula>"MME"</formula>
    </cfRule>
    <cfRule type="cellIs" dxfId="19609" priority="70" operator="equal">
      <formula>"VMM"</formula>
    </cfRule>
    <cfRule type="cellIs" dxfId="19608" priority="71" operator="equal">
      <formula>"VEP"</formula>
    </cfRule>
    <cfRule type="cellIs" dxfId="19607" priority="72" operator="equal">
      <formula>"LFCP"</formula>
    </cfRule>
    <cfRule type="cellIs" dxfId="19606" priority="73" operator="equal">
      <formula>"BPB"</formula>
    </cfRule>
  </conditionalFormatting>
  <conditionalFormatting sqref="D13">
    <cfRule type="cellIs" dxfId="19605" priority="58" operator="equal">
      <formula>"CATNES"</formula>
    </cfRule>
    <cfRule type="cellIs" dxfId="19604" priority="59" operator="equal">
      <formula>"FINANCE"</formula>
    </cfRule>
    <cfRule type="cellIs" dxfId="19603" priority="60" operator="equal">
      <formula>"ADMIN"</formula>
    </cfRule>
    <cfRule type="cellIs" dxfId="19602" priority="61" operator="equal">
      <formula>"ENG'G"</formula>
    </cfRule>
    <cfRule type="cellIs" dxfId="19601" priority="62" operator="equal">
      <formula>"BAC"</formula>
    </cfRule>
    <cfRule type="cellIs" dxfId="19600" priority="63" operator="equal">
      <formula>"BAC"</formula>
    </cfRule>
    <cfRule type="cellIs" dxfId="19599" priority="64" operator="equal">
      <formula>"OMS"</formula>
    </cfRule>
    <cfRule type="cellIs" dxfId="19598" priority="65" operator="equal">
      <formula>"BAC"</formula>
    </cfRule>
    <cfRule type="cellIs" dxfId="19597" priority="66" operator="equal">
      <formula>"OMS"</formula>
    </cfRule>
    <cfRule type="cellIs" dxfId="19596" priority="67" operator="equal">
      <formula>"BAC"</formula>
    </cfRule>
    <cfRule type="cellIs" dxfId="19595" priority="68" operator="equal">
      <formula>"OMS"</formula>
    </cfRule>
  </conditionalFormatting>
  <conditionalFormatting sqref="F29">
    <cfRule type="cellIs" dxfId="19594" priority="53" operator="equal">
      <formula>"MME"</formula>
    </cfRule>
    <cfRule type="cellIs" dxfId="19593" priority="54" operator="equal">
      <formula>"VMM"</formula>
    </cfRule>
    <cfRule type="cellIs" dxfId="19592" priority="55" operator="equal">
      <formula>"VEP"</formula>
    </cfRule>
    <cfRule type="cellIs" dxfId="19591" priority="56" operator="equal">
      <formula>"LFCP"</formula>
    </cfRule>
    <cfRule type="cellIs" dxfId="19590" priority="57" operator="equal">
      <formula>"BPB"</formula>
    </cfRule>
  </conditionalFormatting>
  <conditionalFormatting sqref="F30">
    <cfRule type="cellIs" dxfId="19589" priority="48" operator="equal">
      <formula>"MME"</formula>
    </cfRule>
    <cfRule type="cellIs" dxfId="19588" priority="49" operator="equal">
      <formula>"VMM"</formula>
    </cfRule>
    <cfRule type="cellIs" dxfId="19587" priority="50" operator="equal">
      <formula>"VEP"</formula>
    </cfRule>
    <cfRule type="cellIs" dxfId="19586" priority="51" operator="equal">
      <formula>"LFCP"</formula>
    </cfRule>
    <cfRule type="cellIs" dxfId="19585" priority="52" operator="equal">
      <formula>"BPB"</formula>
    </cfRule>
  </conditionalFormatting>
  <conditionalFormatting sqref="D40">
    <cfRule type="cellIs" dxfId="19584" priority="37" operator="equal">
      <formula>"CATNES"</formula>
    </cfRule>
    <cfRule type="cellIs" dxfId="19583" priority="38" operator="equal">
      <formula>"FINANCE"</formula>
    </cfRule>
    <cfRule type="cellIs" dxfId="19582" priority="39" operator="equal">
      <formula>"ADMIN"</formula>
    </cfRule>
    <cfRule type="cellIs" dxfId="19581" priority="40" operator="equal">
      <formula>"ENG'G"</formula>
    </cfRule>
    <cfRule type="cellIs" dxfId="19580" priority="41" operator="equal">
      <formula>"BAC"</formula>
    </cfRule>
    <cfRule type="cellIs" dxfId="19579" priority="42" operator="equal">
      <formula>"BAC"</formula>
    </cfRule>
    <cfRule type="cellIs" dxfId="19578" priority="43" operator="equal">
      <formula>"OMS"</formula>
    </cfRule>
    <cfRule type="cellIs" dxfId="19577" priority="44" operator="equal">
      <formula>"BAC"</formula>
    </cfRule>
    <cfRule type="cellIs" dxfId="19576" priority="45" operator="equal">
      <formula>"OMS"</formula>
    </cfRule>
    <cfRule type="cellIs" dxfId="19575" priority="46" operator="equal">
      <formula>"BAC"</formula>
    </cfRule>
    <cfRule type="cellIs" dxfId="19574" priority="47" operator="equal">
      <formula>"OMS"</formula>
    </cfRule>
  </conditionalFormatting>
  <conditionalFormatting sqref="F40">
    <cfRule type="cellIs" dxfId="19573" priority="32" operator="equal">
      <formula>"MME"</formula>
    </cfRule>
    <cfRule type="cellIs" dxfId="19572" priority="33" operator="equal">
      <formula>"VMM"</formula>
    </cfRule>
    <cfRule type="cellIs" dxfId="19571" priority="34" operator="equal">
      <formula>"VEP"</formula>
    </cfRule>
    <cfRule type="cellIs" dxfId="19570" priority="35" operator="equal">
      <formula>"LFCP"</formula>
    </cfRule>
    <cfRule type="cellIs" dxfId="19569" priority="36" operator="equal">
      <formula>"BPB"</formula>
    </cfRule>
  </conditionalFormatting>
  <conditionalFormatting sqref="F45">
    <cfRule type="cellIs" dxfId="19568" priority="1" operator="equal">
      <formula>"MME"</formula>
    </cfRule>
    <cfRule type="cellIs" dxfId="19567" priority="2" operator="equal">
      <formula>"VMM"</formula>
    </cfRule>
    <cfRule type="cellIs" dxfId="19566" priority="3" operator="equal">
      <formula>"VEP"</formula>
    </cfRule>
    <cfRule type="cellIs" dxfId="19565" priority="4" operator="equal">
      <formula>"LFCP"</formula>
    </cfRule>
    <cfRule type="cellIs" dxfId="19564" priority="5" operator="equal">
      <formula>"BPB"</formula>
    </cfRule>
  </conditionalFormatting>
  <conditionalFormatting sqref="D41">
    <cfRule type="cellIs" dxfId="19563" priority="21" operator="equal">
      <formula>"CATNES"</formula>
    </cfRule>
    <cfRule type="cellIs" dxfId="19562" priority="22" operator="equal">
      <formula>"FINANCE"</formula>
    </cfRule>
    <cfRule type="cellIs" dxfId="19561" priority="23" operator="equal">
      <formula>"ADMIN"</formula>
    </cfRule>
    <cfRule type="cellIs" dxfId="19560" priority="24" operator="equal">
      <formula>"ENG'G"</formula>
    </cfRule>
    <cfRule type="cellIs" dxfId="19559" priority="25" operator="equal">
      <formula>"BAC"</formula>
    </cfRule>
    <cfRule type="cellIs" dxfId="19558" priority="26" operator="equal">
      <formula>"BAC"</formula>
    </cfRule>
    <cfRule type="cellIs" dxfId="19557" priority="27" operator="equal">
      <formula>"OMS"</formula>
    </cfRule>
    <cfRule type="cellIs" dxfId="19556" priority="28" operator="equal">
      <formula>"BAC"</formula>
    </cfRule>
    <cfRule type="cellIs" dxfId="19555" priority="29" operator="equal">
      <formula>"OMS"</formula>
    </cfRule>
    <cfRule type="cellIs" dxfId="19554" priority="30" operator="equal">
      <formula>"BAC"</formula>
    </cfRule>
    <cfRule type="cellIs" dxfId="19553" priority="31" operator="equal">
      <formula>"OMS"</formula>
    </cfRule>
  </conditionalFormatting>
  <conditionalFormatting sqref="F43">
    <cfRule type="cellIs" dxfId="19552" priority="11" operator="equal">
      <formula>"MME"</formula>
    </cfRule>
    <cfRule type="cellIs" dxfId="19551" priority="12" operator="equal">
      <formula>"VMM"</formula>
    </cfRule>
    <cfRule type="cellIs" dxfId="19550" priority="13" operator="equal">
      <formula>"VEP"</formula>
    </cfRule>
    <cfRule type="cellIs" dxfId="19549" priority="14" operator="equal">
      <formula>"LFCP"</formula>
    </cfRule>
    <cfRule type="cellIs" dxfId="19548" priority="15" operator="equal">
      <formula>"BPB"</formula>
    </cfRule>
  </conditionalFormatting>
  <conditionalFormatting sqref="F44">
    <cfRule type="cellIs" dxfId="19547" priority="6" operator="equal">
      <formula>"MME"</formula>
    </cfRule>
    <cfRule type="cellIs" dxfId="19546" priority="7" operator="equal">
      <formula>"VMM"</formula>
    </cfRule>
    <cfRule type="cellIs" dxfId="19545" priority="8" operator="equal">
      <formula>"VEP"</formula>
    </cfRule>
    <cfRule type="cellIs" dxfId="19544" priority="9" operator="equal">
      <formula>"LFCP"</formula>
    </cfRule>
    <cfRule type="cellIs" dxfId="19543" priority="10"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3A5AB-4031-4798-8E61-05CD27CFAB91}">
          <x14:formula1>
            <xm:f>DropdownLIST!$A$11:$A$17</xm:f>
          </x14:formula1>
          <xm:sqref>D7:D47</xm:sqref>
        </x14:dataValidation>
        <x14:dataValidation type="list" allowBlank="1" showInputMessage="1" showErrorMessage="1" xr:uid="{E5A6BFA9-AD96-48EE-99B6-C3B7F7DBE767}">
          <x14:formula1>
            <xm:f>DropdownLIST!$A$2:$A$7</xm:f>
          </x14:formula1>
          <xm:sqref>F7:F47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3645-8904-4FC1-833C-CAA535FA8B15}">
  <sheetPr codeName="Sheet50">
    <pageSetUpPr fitToPage="1"/>
  </sheetPr>
  <dimension ref="A1:J63"/>
  <sheetViews>
    <sheetView topLeftCell="A30" zoomScale="130" zoomScaleNormal="130" zoomScaleSheetLayoutView="130" workbookViewId="0">
      <selection activeCell="A40" sqref="A40:G4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10"/>
    <col min="7" max="7" width="23.25" style="1" customWidth="1"/>
    <col min="8" max="16384" width="9" style="1"/>
  </cols>
  <sheetData>
    <row r="1" spans="1:10" ht="15.75" x14ac:dyDescent="0.2">
      <c r="A1" s="620" t="s">
        <v>0</v>
      </c>
      <c r="B1" s="620"/>
      <c r="C1" s="620"/>
      <c r="D1" s="620"/>
      <c r="E1" s="620"/>
      <c r="F1" s="620"/>
      <c r="G1" s="620"/>
    </row>
    <row r="2" spans="1:10" x14ac:dyDescent="0.2">
      <c r="A2" s="621">
        <v>45714</v>
      </c>
      <c r="B2" s="621"/>
      <c r="C2" s="621"/>
      <c r="D2" s="621"/>
      <c r="E2" s="621"/>
      <c r="F2" s="621"/>
      <c r="G2" s="621"/>
    </row>
    <row r="3" spans="1:10" x14ac:dyDescent="0.2">
      <c r="A3" s="622" t="str">
        <f>TEXT(A2,"DDDD")</f>
        <v>Wednesday</v>
      </c>
      <c r="B3" s="622"/>
      <c r="C3" s="622"/>
      <c r="D3" s="622"/>
      <c r="E3" s="622"/>
      <c r="F3" s="622"/>
      <c r="G3" s="622"/>
    </row>
    <row r="4" spans="1:10" x14ac:dyDescent="0.2">
      <c r="A4" s="182" t="s">
        <v>6</v>
      </c>
      <c r="B4" s="640"/>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45714</v>
      </c>
      <c r="B7" s="55">
        <v>1</v>
      </c>
      <c r="C7" s="112" t="s">
        <v>2378</v>
      </c>
      <c r="D7" s="125" t="s">
        <v>71</v>
      </c>
      <c r="E7" s="134"/>
      <c r="F7" s="176" t="s">
        <v>17</v>
      </c>
      <c r="G7" s="112" t="s">
        <v>1932</v>
      </c>
    </row>
    <row r="8" spans="1:10" s="57" customFormat="1" ht="42.75" x14ac:dyDescent="0.2">
      <c r="A8" s="200">
        <f>A7</f>
        <v>45714</v>
      </c>
      <c r="B8" s="55">
        <f>B7+1</f>
        <v>2</v>
      </c>
      <c r="C8" s="112" t="s">
        <v>2380</v>
      </c>
      <c r="D8" s="125" t="s">
        <v>71</v>
      </c>
      <c r="E8" s="134"/>
      <c r="F8" s="176" t="s">
        <v>17</v>
      </c>
      <c r="G8" s="112" t="s">
        <v>1932</v>
      </c>
    </row>
    <row r="9" spans="1:10" s="57" customFormat="1" ht="28.5" x14ac:dyDescent="0.2">
      <c r="A9" s="200">
        <f t="shared" ref="A9:A49" si="0">A8</f>
        <v>45714</v>
      </c>
      <c r="B9" s="55">
        <f t="shared" ref="B9:B49" si="1">B8+1</f>
        <v>3</v>
      </c>
      <c r="C9" s="112" t="s">
        <v>2381</v>
      </c>
      <c r="D9" s="125" t="s">
        <v>108</v>
      </c>
      <c r="E9" s="134"/>
      <c r="F9" s="176" t="s">
        <v>17</v>
      </c>
      <c r="G9" s="112" t="s">
        <v>1932</v>
      </c>
    </row>
    <row r="10" spans="1:10" s="57" customFormat="1" ht="28.5" x14ac:dyDescent="0.2">
      <c r="A10" s="200">
        <f t="shared" si="0"/>
        <v>45714</v>
      </c>
      <c r="B10" s="55">
        <f t="shared" si="1"/>
        <v>4</v>
      </c>
      <c r="C10" s="112" t="s">
        <v>2382</v>
      </c>
      <c r="D10" s="125" t="s">
        <v>108</v>
      </c>
      <c r="E10" s="134"/>
      <c r="F10" s="176" t="s">
        <v>17</v>
      </c>
      <c r="G10" s="112" t="s">
        <v>1932</v>
      </c>
      <c r="J10" s="57" t="s">
        <v>457</v>
      </c>
    </row>
    <row r="11" spans="1:10" s="57" customFormat="1" ht="42.75" x14ac:dyDescent="0.2">
      <c r="A11" s="200">
        <f t="shared" si="0"/>
        <v>45714</v>
      </c>
      <c r="B11" s="55">
        <f t="shared" si="1"/>
        <v>5</v>
      </c>
      <c r="C11" s="112" t="s">
        <v>2386</v>
      </c>
      <c r="D11" s="125" t="s">
        <v>108</v>
      </c>
      <c r="E11" s="134"/>
      <c r="F11" s="176" t="s">
        <v>17</v>
      </c>
      <c r="G11" s="112" t="s">
        <v>1932</v>
      </c>
    </row>
    <row r="12" spans="1:10" s="57" customFormat="1" x14ac:dyDescent="0.2">
      <c r="A12" s="200">
        <f t="shared" si="0"/>
        <v>45714</v>
      </c>
      <c r="B12" s="55">
        <f t="shared" si="1"/>
        <v>6</v>
      </c>
      <c r="C12" s="112" t="s">
        <v>2387</v>
      </c>
      <c r="D12" s="125" t="s">
        <v>76</v>
      </c>
      <c r="E12" s="134"/>
      <c r="F12" s="176" t="s">
        <v>17</v>
      </c>
      <c r="G12" s="112" t="s">
        <v>1932</v>
      </c>
    </row>
    <row r="13" spans="1:10" s="57" customFormat="1" ht="42.75" x14ac:dyDescent="0.2">
      <c r="A13" s="200">
        <f t="shared" si="0"/>
        <v>45714</v>
      </c>
      <c r="B13" s="55">
        <f t="shared" si="1"/>
        <v>7</v>
      </c>
      <c r="C13" s="112" t="s">
        <v>2388</v>
      </c>
      <c r="D13" s="125"/>
      <c r="E13" s="134"/>
      <c r="F13" s="176"/>
      <c r="G13" s="112"/>
    </row>
    <row r="14" spans="1:10" s="57" customFormat="1" ht="42.75" x14ac:dyDescent="0.2">
      <c r="A14" s="200">
        <f t="shared" si="0"/>
        <v>45714</v>
      </c>
      <c r="B14" s="55">
        <f t="shared" si="1"/>
        <v>8</v>
      </c>
      <c r="C14" s="112" t="s">
        <v>2389</v>
      </c>
      <c r="D14" s="125"/>
      <c r="E14" s="134"/>
      <c r="F14" s="176"/>
      <c r="G14" s="112"/>
    </row>
    <row r="15" spans="1:10" s="57" customFormat="1" ht="42.75" x14ac:dyDescent="0.2">
      <c r="A15" s="200">
        <f t="shared" si="0"/>
        <v>45714</v>
      </c>
      <c r="B15" s="55">
        <f t="shared" si="1"/>
        <v>9</v>
      </c>
      <c r="C15" s="112" t="s">
        <v>2390</v>
      </c>
      <c r="D15" s="125" t="s">
        <v>78</v>
      </c>
      <c r="E15" s="134"/>
      <c r="F15" s="176" t="s">
        <v>17</v>
      </c>
      <c r="G15" s="112" t="s">
        <v>1932</v>
      </c>
    </row>
    <row r="16" spans="1:10" s="57" customFormat="1" ht="99.75" x14ac:dyDescent="0.2">
      <c r="A16" s="200">
        <f t="shared" si="0"/>
        <v>45714</v>
      </c>
      <c r="B16" s="55">
        <f t="shared" si="1"/>
        <v>10</v>
      </c>
      <c r="C16" s="112" t="s">
        <v>2391</v>
      </c>
      <c r="D16" s="125" t="s">
        <v>78</v>
      </c>
      <c r="E16" s="134"/>
      <c r="F16" s="176" t="s">
        <v>17</v>
      </c>
      <c r="G16" s="112" t="s">
        <v>1932</v>
      </c>
      <c r="I16" s="90"/>
    </row>
    <row r="17" spans="1:10" s="57" customFormat="1" ht="28.5" x14ac:dyDescent="0.2">
      <c r="A17" s="200">
        <f t="shared" si="0"/>
        <v>45714</v>
      </c>
      <c r="B17" s="55">
        <f t="shared" si="1"/>
        <v>11</v>
      </c>
      <c r="C17" s="112" t="s">
        <v>2392</v>
      </c>
      <c r="D17" s="125" t="s">
        <v>108</v>
      </c>
      <c r="E17" s="134"/>
      <c r="F17" s="176" t="s">
        <v>17</v>
      </c>
      <c r="G17" s="112" t="s">
        <v>1932</v>
      </c>
      <c r="I17" s="90"/>
    </row>
    <row r="18" spans="1:10" s="57" customFormat="1" ht="57" x14ac:dyDescent="0.2">
      <c r="A18" s="200">
        <f t="shared" si="0"/>
        <v>45714</v>
      </c>
      <c r="B18" s="55">
        <f t="shared" si="1"/>
        <v>12</v>
      </c>
      <c r="C18" s="112" t="s">
        <v>2393</v>
      </c>
      <c r="D18" s="125" t="s">
        <v>76</v>
      </c>
      <c r="E18" s="134"/>
      <c r="F18" s="176" t="s">
        <v>17</v>
      </c>
      <c r="G18" s="112" t="s">
        <v>1932</v>
      </c>
      <c r="I18" s="90"/>
    </row>
    <row r="19" spans="1:10" s="57" customFormat="1" x14ac:dyDescent="0.2">
      <c r="A19" s="200">
        <f t="shared" si="0"/>
        <v>45714</v>
      </c>
      <c r="B19" s="55">
        <f t="shared" si="1"/>
        <v>13</v>
      </c>
      <c r="C19" s="112" t="s">
        <v>2394</v>
      </c>
      <c r="D19" s="125" t="s">
        <v>108</v>
      </c>
      <c r="E19" s="134"/>
      <c r="F19" s="176" t="s">
        <v>17</v>
      </c>
      <c r="G19" s="112" t="s">
        <v>1932</v>
      </c>
      <c r="I19" s="90"/>
    </row>
    <row r="20" spans="1:10" s="57" customFormat="1" ht="71.25" x14ac:dyDescent="0.2">
      <c r="A20" s="200">
        <f t="shared" si="0"/>
        <v>45714</v>
      </c>
      <c r="B20" s="55">
        <f t="shared" si="1"/>
        <v>14</v>
      </c>
      <c r="C20" s="112" t="s">
        <v>2395</v>
      </c>
      <c r="D20" s="125" t="s">
        <v>108</v>
      </c>
      <c r="E20" s="134"/>
      <c r="F20" s="176" t="s">
        <v>17</v>
      </c>
      <c r="G20" s="112" t="s">
        <v>1932</v>
      </c>
      <c r="I20" s="115"/>
      <c r="J20" s="57" t="s">
        <v>310</v>
      </c>
    </row>
    <row r="21" spans="1:10" s="57" customFormat="1" ht="28.5" x14ac:dyDescent="0.2">
      <c r="A21" s="200">
        <f t="shared" si="0"/>
        <v>45714</v>
      </c>
      <c r="B21" s="55">
        <f t="shared" si="1"/>
        <v>15</v>
      </c>
      <c r="C21" s="112" t="s">
        <v>2396</v>
      </c>
      <c r="D21" s="125" t="s">
        <v>108</v>
      </c>
      <c r="E21" s="134"/>
      <c r="F21" s="176" t="s">
        <v>17</v>
      </c>
      <c r="G21" s="112" t="s">
        <v>1932</v>
      </c>
      <c r="I21" s="90"/>
    </row>
    <row r="22" spans="1:10" s="57" customFormat="1" x14ac:dyDescent="0.2">
      <c r="A22" s="200">
        <f t="shared" si="0"/>
        <v>45714</v>
      </c>
      <c r="B22" s="55">
        <f t="shared" si="1"/>
        <v>16</v>
      </c>
      <c r="C22" s="112" t="s">
        <v>2397</v>
      </c>
      <c r="D22" s="125" t="s">
        <v>108</v>
      </c>
      <c r="E22" s="134"/>
      <c r="F22" s="176" t="s">
        <v>17</v>
      </c>
      <c r="G22" s="112" t="s">
        <v>1932</v>
      </c>
      <c r="I22" s="90"/>
    </row>
    <row r="23" spans="1:10" s="57" customFormat="1" ht="42.75" x14ac:dyDescent="0.2">
      <c r="A23" s="200">
        <f t="shared" si="0"/>
        <v>45714</v>
      </c>
      <c r="B23" s="55">
        <f t="shared" si="1"/>
        <v>17</v>
      </c>
      <c r="C23" s="141" t="s">
        <v>2398</v>
      </c>
      <c r="D23" s="125"/>
      <c r="E23" s="134"/>
      <c r="F23" s="176"/>
      <c r="G23" s="112"/>
      <c r="I23" s="90"/>
    </row>
    <row r="24" spans="1:10" s="57" customFormat="1" ht="57" x14ac:dyDescent="0.2">
      <c r="A24" s="200">
        <f t="shared" si="0"/>
        <v>45714</v>
      </c>
      <c r="B24" s="55">
        <f t="shared" si="1"/>
        <v>18</v>
      </c>
      <c r="C24" s="112" t="s">
        <v>2399</v>
      </c>
      <c r="D24" s="125"/>
      <c r="E24" s="134"/>
      <c r="F24" s="176"/>
      <c r="G24" s="112"/>
      <c r="I24" s="90"/>
    </row>
    <row r="25" spans="1:10" s="57" customFormat="1" ht="28.5" x14ac:dyDescent="0.2">
      <c r="A25" s="200">
        <f t="shared" si="0"/>
        <v>45714</v>
      </c>
      <c r="B25" s="55">
        <f t="shared" si="1"/>
        <v>19</v>
      </c>
      <c r="C25" s="57" t="s">
        <v>2400</v>
      </c>
      <c r="D25" s="125"/>
      <c r="E25" s="134"/>
      <c r="F25" s="176"/>
      <c r="G25" s="112"/>
      <c r="I25" s="90"/>
    </row>
    <row r="26" spans="1:10" s="57" customFormat="1" ht="42.75" x14ac:dyDescent="0.2">
      <c r="A26" s="200">
        <f t="shared" si="0"/>
        <v>45714</v>
      </c>
      <c r="B26" s="55">
        <f t="shared" si="1"/>
        <v>20</v>
      </c>
      <c r="C26" s="112" t="s">
        <v>2401</v>
      </c>
      <c r="D26" s="125"/>
      <c r="E26" s="134"/>
      <c r="F26" s="176"/>
      <c r="G26" s="112"/>
      <c r="I26" s="90"/>
    </row>
    <row r="27" spans="1:10" s="57" customFormat="1" ht="28.5" x14ac:dyDescent="0.2">
      <c r="A27" s="200">
        <f t="shared" si="0"/>
        <v>45714</v>
      </c>
      <c r="B27" s="55">
        <f t="shared" si="1"/>
        <v>21</v>
      </c>
      <c r="C27" s="112" t="s">
        <v>2402</v>
      </c>
      <c r="D27" s="125" t="s">
        <v>78</v>
      </c>
      <c r="E27" s="134"/>
      <c r="F27" s="176" t="s">
        <v>17</v>
      </c>
      <c r="G27" s="112" t="s">
        <v>1932</v>
      </c>
      <c r="I27" s="90"/>
    </row>
    <row r="28" spans="1:10" s="57" customFormat="1" ht="42.75" x14ac:dyDescent="0.2">
      <c r="A28" s="200">
        <f t="shared" si="0"/>
        <v>45714</v>
      </c>
      <c r="B28" s="55">
        <f t="shared" si="1"/>
        <v>22</v>
      </c>
      <c r="C28" s="112" t="s">
        <v>2403</v>
      </c>
      <c r="D28" s="125" t="s">
        <v>108</v>
      </c>
      <c r="E28" s="134"/>
      <c r="F28" s="176" t="s">
        <v>17</v>
      </c>
      <c r="G28" s="112" t="s">
        <v>1932</v>
      </c>
      <c r="I28" s="90"/>
    </row>
    <row r="29" spans="1:10" s="57" customFormat="1" ht="28.5" x14ac:dyDescent="0.2">
      <c r="A29" s="200">
        <f t="shared" si="0"/>
        <v>45714</v>
      </c>
      <c r="B29" s="55">
        <f t="shared" si="1"/>
        <v>23</v>
      </c>
      <c r="C29" s="112" t="s">
        <v>2404</v>
      </c>
      <c r="D29" s="125" t="s">
        <v>108</v>
      </c>
      <c r="E29" s="134"/>
      <c r="F29" s="176" t="s">
        <v>17</v>
      </c>
      <c r="G29" s="112" t="s">
        <v>1932</v>
      </c>
      <c r="I29" s="90"/>
    </row>
    <row r="30" spans="1:10" s="57" customFormat="1" ht="28.5" x14ac:dyDescent="0.2">
      <c r="A30" s="200">
        <f t="shared" si="0"/>
        <v>45714</v>
      </c>
      <c r="B30" s="55">
        <f t="shared" si="1"/>
        <v>24</v>
      </c>
      <c r="C30" s="112" t="s">
        <v>2405</v>
      </c>
      <c r="D30" s="125" t="s">
        <v>108</v>
      </c>
      <c r="E30" s="134"/>
      <c r="F30" s="176" t="s">
        <v>17</v>
      </c>
      <c r="G30" s="112" t="s">
        <v>1932</v>
      </c>
      <c r="I30" s="90"/>
    </row>
    <row r="31" spans="1:10" s="57" customFormat="1" ht="128.25" x14ac:dyDescent="0.2">
      <c r="A31" s="200">
        <f t="shared" si="0"/>
        <v>45714</v>
      </c>
      <c r="B31" s="55">
        <f t="shared" si="1"/>
        <v>25</v>
      </c>
      <c r="C31" s="112" t="s">
        <v>2407</v>
      </c>
      <c r="D31" s="125" t="s">
        <v>78</v>
      </c>
      <c r="E31" s="134"/>
      <c r="F31" s="176" t="s">
        <v>17</v>
      </c>
      <c r="G31" s="112" t="s">
        <v>1932</v>
      </c>
      <c r="I31" s="90"/>
      <c r="J31" s="57" t="s">
        <v>457</v>
      </c>
    </row>
    <row r="32" spans="1:10" s="57" customFormat="1" ht="28.5" x14ac:dyDescent="0.2">
      <c r="A32" s="200">
        <f t="shared" si="0"/>
        <v>45714</v>
      </c>
      <c r="B32" s="55">
        <f t="shared" si="1"/>
        <v>26</v>
      </c>
      <c r="C32" s="112" t="s">
        <v>2406</v>
      </c>
      <c r="D32" s="125" t="s">
        <v>76</v>
      </c>
      <c r="E32" s="134"/>
      <c r="F32" s="176" t="s">
        <v>17</v>
      </c>
      <c r="G32" s="112" t="s">
        <v>1932</v>
      </c>
      <c r="I32" s="90"/>
    </row>
    <row r="33" spans="1:9" s="57" customFormat="1" ht="28.5" x14ac:dyDescent="0.2">
      <c r="A33" s="200">
        <f t="shared" si="0"/>
        <v>45714</v>
      </c>
      <c r="B33" s="69">
        <f t="shared" si="1"/>
        <v>27</v>
      </c>
      <c r="C33" s="112" t="s">
        <v>2408</v>
      </c>
      <c r="D33" s="125" t="s">
        <v>76</v>
      </c>
      <c r="E33" s="134"/>
      <c r="F33" s="176" t="s">
        <v>17</v>
      </c>
      <c r="G33" s="112" t="s">
        <v>1932</v>
      </c>
      <c r="I33" s="90"/>
    </row>
    <row r="34" spans="1:9" s="57" customFormat="1" ht="28.5" x14ac:dyDescent="0.2">
      <c r="A34" s="200">
        <f t="shared" si="0"/>
        <v>45714</v>
      </c>
      <c r="B34" s="69">
        <f t="shared" si="1"/>
        <v>28</v>
      </c>
      <c r="C34" s="112" t="s">
        <v>2412</v>
      </c>
      <c r="D34" s="125" t="s">
        <v>71</v>
      </c>
      <c r="E34" s="162"/>
      <c r="F34" s="176" t="s">
        <v>17</v>
      </c>
      <c r="G34" s="112" t="s">
        <v>1932</v>
      </c>
      <c r="I34" s="90"/>
    </row>
    <row r="35" spans="1:9" s="57" customFormat="1" ht="28.5" x14ac:dyDescent="0.2">
      <c r="A35" s="200">
        <f t="shared" si="0"/>
        <v>45714</v>
      </c>
      <c r="B35" s="69">
        <f t="shared" si="1"/>
        <v>29</v>
      </c>
      <c r="C35" s="112" t="s">
        <v>2413</v>
      </c>
      <c r="D35" s="125" t="s">
        <v>78</v>
      </c>
      <c r="E35" s="134"/>
      <c r="F35" s="176" t="s">
        <v>17</v>
      </c>
      <c r="G35" s="112" t="s">
        <v>1932</v>
      </c>
      <c r="I35" s="90"/>
    </row>
    <row r="36" spans="1:9" s="57" customFormat="1" ht="42.75" x14ac:dyDescent="0.2">
      <c r="A36" s="200">
        <f t="shared" si="0"/>
        <v>45714</v>
      </c>
      <c r="B36" s="69">
        <f t="shared" si="1"/>
        <v>30</v>
      </c>
      <c r="C36" s="112" t="s">
        <v>2414</v>
      </c>
      <c r="D36" s="125" t="s">
        <v>78</v>
      </c>
      <c r="E36" s="134"/>
      <c r="F36" s="176" t="s">
        <v>17</v>
      </c>
      <c r="G36" s="112" t="s">
        <v>1932</v>
      </c>
      <c r="I36" s="90"/>
    </row>
    <row r="37" spans="1:9" s="57" customFormat="1" ht="28.5" x14ac:dyDescent="0.2">
      <c r="A37" s="200">
        <f t="shared" si="0"/>
        <v>45714</v>
      </c>
      <c r="B37" s="69">
        <f t="shared" si="1"/>
        <v>31</v>
      </c>
      <c r="C37" s="112" t="s">
        <v>2415</v>
      </c>
      <c r="D37" s="125" t="s">
        <v>78</v>
      </c>
      <c r="E37" s="134"/>
      <c r="F37" s="176" t="s">
        <v>17</v>
      </c>
      <c r="G37" s="112" t="s">
        <v>1932</v>
      </c>
      <c r="I37" s="90"/>
    </row>
    <row r="38" spans="1:9" s="57" customFormat="1" ht="57" x14ac:dyDescent="0.2">
      <c r="A38" s="200">
        <f t="shared" si="0"/>
        <v>45714</v>
      </c>
      <c r="B38" s="69">
        <f t="shared" si="1"/>
        <v>32</v>
      </c>
      <c r="C38" s="112" t="s">
        <v>2416</v>
      </c>
      <c r="D38" s="125"/>
      <c r="E38" s="162"/>
      <c r="F38" s="176"/>
      <c r="G38" s="112"/>
      <c r="I38" s="90"/>
    </row>
    <row r="39" spans="1:9" s="57" customFormat="1" ht="42.75" x14ac:dyDescent="0.2">
      <c r="A39" s="200">
        <f t="shared" si="0"/>
        <v>45714</v>
      </c>
      <c r="B39" s="69">
        <f t="shared" si="1"/>
        <v>33</v>
      </c>
      <c r="C39" s="112" t="s">
        <v>2417</v>
      </c>
      <c r="D39" s="125" t="s">
        <v>76</v>
      </c>
      <c r="E39" s="134"/>
      <c r="F39" s="176" t="s">
        <v>17</v>
      </c>
      <c r="G39" s="112" t="s">
        <v>1932</v>
      </c>
      <c r="I39" s="90"/>
    </row>
    <row r="40" spans="1:9" s="57" customFormat="1" ht="28.5" x14ac:dyDescent="0.2">
      <c r="A40" s="200">
        <f t="shared" si="0"/>
        <v>45714</v>
      </c>
      <c r="B40" s="69">
        <f t="shared" si="1"/>
        <v>34</v>
      </c>
      <c r="C40" s="112" t="s">
        <v>2418</v>
      </c>
      <c r="D40" s="125" t="s">
        <v>76</v>
      </c>
      <c r="E40" s="134"/>
      <c r="F40" s="176" t="s">
        <v>17</v>
      </c>
      <c r="G40" s="112" t="s">
        <v>1932</v>
      </c>
      <c r="I40" s="90"/>
    </row>
    <row r="41" spans="1:9" s="57" customFormat="1" ht="28.5" x14ac:dyDescent="0.2">
      <c r="A41" s="200">
        <f t="shared" si="0"/>
        <v>45714</v>
      </c>
      <c r="B41" s="69">
        <f t="shared" si="1"/>
        <v>35</v>
      </c>
      <c r="C41" s="112" t="s">
        <v>2419</v>
      </c>
      <c r="D41" s="125" t="s">
        <v>76</v>
      </c>
      <c r="E41" s="134"/>
      <c r="F41" s="176" t="s">
        <v>17</v>
      </c>
      <c r="G41" s="112" t="s">
        <v>1932</v>
      </c>
      <c r="I41" s="90"/>
    </row>
    <row r="42" spans="1:9" s="57" customFormat="1" ht="28.5" x14ac:dyDescent="0.2">
      <c r="A42" s="200">
        <f t="shared" si="0"/>
        <v>45714</v>
      </c>
      <c r="B42" s="69">
        <f t="shared" si="1"/>
        <v>36</v>
      </c>
      <c r="C42" s="112" t="s">
        <v>2420</v>
      </c>
      <c r="D42" s="125" t="s">
        <v>76</v>
      </c>
      <c r="E42" s="134"/>
      <c r="F42" s="176" t="s">
        <v>17</v>
      </c>
      <c r="G42" s="112" t="s">
        <v>1932</v>
      </c>
      <c r="I42" s="90"/>
    </row>
    <row r="43" spans="1:9" s="57" customFormat="1" ht="57" x14ac:dyDescent="0.2">
      <c r="A43" s="200">
        <f t="shared" si="0"/>
        <v>45714</v>
      </c>
      <c r="B43" s="69">
        <f t="shared" si="1"/>
        <v>37</v>
      </c>
      <c r="C43" s="112" t="s">
        <v>2421</v>
      </c>
      <c r="D43" s="125" t="s">
        <v>76</v>
      </c>
      <c r="E43" s="134"/>
      <c r="F43" s="176" t="s">
        <v>17</v>
      </c>
      <c r="G43" s="112" t="s">
        <v>1932</v>
      </c>
      <c r="I43" s="90"/>
    </row>
    <row r="44" spans="1:9" s="57" customFormat="1" ht="42.75" x14ac:dyDescent="0.2">
      <c r="A44" s="200">
        <f t="shared" si="0"/>
        <v>45714</v>
      </c>
      <c r="B44" s="69">
        <f t="shared" si="1"/>
        <v>38</v>
      </c>
      <c r="C44" s="112" t="s">
        <v>2422</v>
      </c>
      <c r="D44" s="125" t="s">
        <v>76</v>
      </c>
      <c r="E44" s="134"/>
      <c r="F44" s="176" t="s">
        <v>17</v>
      </c>
      <c r="G44" s="112" t="s">
        <v>1932</v>
      </c>
      <c r="I44" s="90"/>
    </row>
    <row r="45" spans="1:9" s="57" customFormat="1" x14ac:dyDescent="0.2">
      <c r="A45" s="200">
        <f t="shared" si="0"/>
        <v>45714</v>
      </c>
      <c r="B45" s="69">
        <f t="shared" si="1"/>
        <v>39</v>
      </c>
      <c r="C45" s="112" t="s">
        <v>2423</v>
      </c>
      <c r="D45" s="125" t="s">
        <v>108</v>
      </c>
      <c r="E45" s="134"/>
      <c r="F45" s="176" t="s">
        <v>17</v>
      </c>
      <c r="G45" s="112" t="s">
        <v>1932</v>
      </c>
      <c r="I45" s="90"/>
    </row>
    <row r="46" spans="1:9" s="57" customFormat="1" ht="28.5" x14ac:dyDescent="0.2">
      <c r="A46" s="200">
        <f t="shared" si="0"/>
        <v>45714</v>
      </c>
      <c r="B46" s="69">
        <f t="shared" si="1"/>
        <v>40</v>
      </c>
      <c r="C46" s="112" t="s">
        <v>2424</v>
      </c>
      <c r="D46" s="125" t="s">
        <v>76</v>
      </c>
      <c r="E46" s="134"/>
      <c r="F46" s="176" t="s">
        <v>17</v>
      </c>
      <c r="G46" s="112" t="s">
        <v>1932</v>
      </c>
      <c r="I46" s="90"/>
    </row>
    <row r="47" spans="1:9" s="57" customFormat="1" ht="28.5" x14ac:dyDescent="0.2">
      <c r="A47" s="200">
        <f t="shared" si="0"/>
        <v>45714</v>
      </c>
      <c r="B47" s="69">
        <f t="shared" si="1"/>
        <v>41</v>
      </c>
      <c r="C47" s="112" t="s">
        <v>2425</v>
      </c>
      <c r="D47" s="125" t="s">
        <v>76</v>
      </c>
      <c r="E47" s="134"/>
      <c r="F47" s="176" t="s">
        <v>17</v>
      </c>
      <c r="G47" s="112" t="s">
        <v>1932</v>
      </c>
      <c r="I47" s="90"/>
    </row>
    <row r="48" spans="1:9" s="57" customFormat="1" ht="42.75" x14ac:dyDescent="0.2">
      <c r="A48" s="200">
        <f t="shared" si="0"/>
        <v>45714</v>
      </c>
      <c r="B48" s="69">
        <f t="shared" si="1"/>
        <v>42</v>
      </c>
      <c r="C48" s="112" t="s">
        <v>2426</v>
      </c>
      <c r="D48" s="125" t="s">
        <v>108</v>
      </c>
      <c r="E48" s="134"/>
      <c r="F48" s="176" t="s">
        <v>17</v>
      </c>
      <c r="G48" s="112" t="s">
        <v>1932</v>
      </c>
      <c r="I48" s="90"/>
    </row>
    <row r="49" spans="1:9" s="57" customFormat="1" ht="42.75" x14ac:dyDescent="0.2">
      <c r="A49" s="200">
        <f t="shared" si="0"/>
        <v>45714</v>
      </c>
      <c r="B49" s="69">
        <f t="shared" si="1"/>
        <v>43</v>
      </c>
      <c r="C49" s="112" t="s">
        <v>2427</v>
      </c>
      <c r="D49" s="125"/>
      <c r="E49" s="162"/>
      <c r="F49" s="176"/>
      <c r="G49" s="112"/>
      <c r="I49" s="90"/>
    </row>
    <row r="50" spans="1:9" s="57" customFormat="1" x14ac:dyDescent="0.2">
      <c r="A50" s="218"/>
      <c r="B50" s="219"/>
      <c r="C50" s="112"/>
      <c r="D50" s="125"/>
      <c r="E50" s="162"/>
      <c r="F50" s="176"/>
      <c r="G50" s="112"/>
      <c r="I50" s="90"/>
    </row>
    <row r="51" spans="1:9" x14ac:dyDescent="0.2">
      <c r="A51" s="615" t="s">
        <v>7</v>
      </c>
      <c r="B51" s="615"/>
      <c r="C51" s="615"/>
      <c r="D51" s="615"/>
      <c r="E51" s="615"/>
      <c r="F51" s="615"/>
      <c r="G51" s="615"/>
    </row>
    <row r="52" spans="1:9" x14ac:dyDescent="0.2">
      <c r="A52" s="206"/>
      <c r="B52" s="206"/>
      <c r="C52" s="206"/>
      <c r="D52" s="206"/>
      <c r="E52" s="206"/>
      <c r="F52" s="206"/>
      <c r="G52" s="206"/>
    </row>
    <row r="54" spans="1:9" x14ac:dyDescent="0.2">
      <c r="A54" s="637" t="s">
        <v>1624</v>
      </c>
      <c r="B54" s="637"/>
      <c r="C54" s="637"/>
      <c r="D54" s="637"/>
      <c r="E54" s="637"/>
      <c r="F54" s="637"/>
      <c r="G54" s="637"/>
    </row>
    <row r="55" spans="1:9" x14ac:dyDescent="0.2">
      <c r="D55" s="626"/>
      <c r="E55" s="626"/>
      <c r="F55" s="626"/>
    </row>
    <row r="56" spans="1:9" x14ac:dyDescent="0.2">
      <c r="A56" s="182" t="s">
        <v>10</v>
      </c>
      <c r="B56" s="6"/>
      <c r="D56" s="622"/>
      <c r="E56" s="622"/>
      <c r="F56" s="622"/>
      <c r="G56" s="6"/>
    </row>
    <row r="57" spans="1:9" x14ac:dyDescent="0.2">
      <c r="A57" s="183" t="s">
        <v>11</v>
      </c>
      <c r="D57" s="638"/>
      <c r="E57" s="638"/>
      <c r="F57" s="638"/>
    </row>
    <row r="63" spans="1:9" x14ac:dyDescent="0.2">
      <c r="F63" s="1"/>
    </row>
  </sheetData>
  <mergeCells count="13">
    <mergeCell ref="A51:G51"/>
    <mergeCell ref="A54:G54"/>
    <mergeCell ref="D55:F55"/>
    <mergeCell ref="D56:F56"/>
    <mergeCell ref="D57:F57"/>
    <mergeCell ref="A1:G1"/>
    <mergeCell ref="A2:G2"/>
    <mergeCell ref="A3:G3"/>
    <mergeCell ref="B4:G4"/>
    <mergeCell ref="A5:B6"/>
    <mergeCell ref="C5:E5"/>
    <mergeCell ref="F5:F6"/>
    <mergeCell ref="G5:G6"/>
  </mergeCells>
  <conditionalFormatting sqref="D7 D9:D11 D49:D50">
    <cfRule type="cellIs" dxfId="19542" priority="510" operator="equal">
      <formula>"CATNES"</formula>
    </cfRule>
    <cfRule type="cellIs" dxfId="19541" priority="511" operator="equal">
      <formula>"FINANCE"</formula>
    </cfRule>
    <cfRule type="cellIs" dxfId="19540" priority="512" operator="equal">
      <formula>"ADMIN"</formula>
    </cfRule>
    <cfRule type="cellIs" dxfId="19539" priority="513" operator="equal">
      <formula>"ENG'G"</formula>
    </cfRule>
    <cfRule type="cellIs" dxfId="19538" priority="514" operator="equal">
      <formula>"BAC"</formula>
    </cfRule>
    <cfRule type="cellIs" dxfId="19537" priority="515" operator="equal">
      <formula>"BAC"</formula>
    </cfRule>
    <cfRule type="cellIs" dxfId="19536" priority="516" operator="equal">
      <formula>"OMS"</formula>
    </cfRule>
    <cfRule type="cellIs" dxfId="19535" priority="517" operator="equal">
      <formula>"BAC"</formula>
    </cfRule>
    <cfRule type="cellIs" dxfId="19534" priority="518" operator="equal">
      <formula>"OMS"</formula>
    </cfRule>
    <cfRule type="cellIs" dxfId="19533" priority="519" operator="equal">
      <formula>"BAC"</formula>
    </cfRule>
    <cfRule type="cellIs" dxfId="19532" priority="520" operator="equal">
      <formula>"OMS"</formula>
    </cfRule>
  </conditionalFormatting>
  <conditionalFormatting sqref="F7 F49:F50">
    <cfRule type="cellIs" dxfId="19531" priority="505" operator="equal">
      <formula>"MME"</formula>
    </cfRule>
    <cfRule type="cellIs" dxfId="19530" priority="506" operator="equal">
      <formula>"VMM"</formula>
    </cfRule>
    <cfRule type="cellIs" dxfId="19529" priority="507" operator="equal">
      <formula>"VEP"</formula>
    </cfRule>
    <cfRule type="cellIs" dxfId="19528" priority="508" operator="equal">
      <formula>"LFCP"</formula>
    </cfRule>
    <cfRule type="cellIs" dxfId="19527" priority="509" operator="equal">
      <formula>"BPB"</formula>
    </cfRule>
  </conditionalFormatting>
  <conditionalFormatting sqref="D12">
    <cfRule type="cellIs" dxfId="19526" priority="494" operator="equal">
      <formula>"CATNES"</formula>
    </cfRule>
    <cfRule type="cellIs" dxfId="19525" priority="495" operator="equal">
      <formula>"FINANCE"</formula>
    </cfRule>
    <cfRule type="cellIs" dxfId="19524" priority="496" operator="equal">
      <formula>"ADMIN"</formula>
    </cfRule>
    <cfRule type="cellIs" dxfId="19523" priority="497" operator="equal">
      <formula>"ENG'G"</formula>
    </cfRule>
    <cfRule type="cellIs" dxfId="19522" priority="498" operator="equal">
      <formula>"BAC"</formula>
    </cfRule>
    <cfRule type="cellIs" dxfId="19521" priority="499" operator="equal">
      <formula>"BAC"</formula>
    </cfRule>
    <cfRule type="cellIs" dxfId="19520" priority="500" operator="equal">
      <formula>"OMS"</formula>
    </cfRule>
    <cfRule type="cellIs" dxfId="19519" priority="501" operator="equal">
      <formula>"BAC"</formula>
    </cfRule>
    <cfRule type="cellIs" dxfId="19518" priority="502" operator="equal">
      <formula>"OMS"</formula>
    </cfRule>
    <cfRule type="cellIs" dxfId="19517" priority="503" operator="equal">
      <formula>"BAC"</formula>
    </cfRule>
    <cfRule type="cellIs" dxfId="19516" priority="504" operator="equal">
      <formula>"OMS"</formula>
    </cfRule>
  </conditionalFormatting>
  <conditionalFormatting sqref="F14 F23:F26">
    <cfRule type="cellIs" dxfId="19515" priority="489" operator="equal">
      <formula>"MME"</formula>
    </cfRule>
    <cfRule type="cellIs" dxfId="19514" priority="490" operator="equal">
      <formula>"VMM"</formula>
    </cfRule>
    <cfRule type="cellIs" dxfId="19513" priority="491" operator="equal">
      <formula>"VEP"</formula>
    </cfRule>
    <cfRule type="cellIs" dxfId="19512" priority="492" operator="equal">
      <formula>"LFCP"</formula>
    </cfRule>
    <cfRule type="cellIs" dxfId="19511" priority="493" operator="equal">
      <formula>"BPB"</formula>
    </cfRule>
  </conditionalFormatting>
  <conditionalFormatting sqref="D14:D15 D17:D26">
    <cfRule type="cellIs" dxfId="19510" priority="478" operator="equal">
      <formula>"CATNES"</formula>
    </cfRule>
    <cfRule type="cellIs" dxfId="19509" priority="479" operator="equal">
      <formula>"FINANCE"</formula>
    </cfRule>
    <cfRule type="cellIs" dxfId="19508" priority="480" operator="equal">
      <formula>"ADMIN"</formula>
    </cfRule>
    <cfRule type="cellIs" dxfId="19507" priority="481" operator="equal">
      <formula>"ENG'G"</formula>
    </cfRule>
    <cfRule type="cellIs" dxfId="19506" priority="482" operator="equal">
      <formula>"BAC"</formula>
    </cfRule>
    <cfRule type="cellIs" dxfId="19505" priority="483" operator="equal">
      <formula>"BAC"</formula>
    </cfRule>
    <cfRule type="cellIs" dxfId="19504" priority="484" operator="equal">
      <formula>"OMS"</formula>
    </cfRule>
    <cfRule type="cellIs" dxfId="19503" priority="485" operator="equal">
      <formula>"BAC"</formula>
    </cfRule>
    <cfRule type="cellIs" dxfId="19502" priority="486" operator="equal">
      <formula>"OMS"</formula>
    </cfRule>
    <cfRule type="cellIs" dxfId="19501" priority="487" operator="equal">
      <formula>"BAC"</formula>
    </cfRule>
    <cfRule type="cellIs" dxfId="19500" priority="488" operator="equal">
      <formula>"OMS"</formula>
    </cfRule>
  </conditionalFormatting>
  <conditionalFormatting sqref="D34 D38">
    <cfRule type="cellIs" dxfId="19499" priority="467" operator="equal">
      <formula>"CATNES"</formula>
    </cfRule>
    <cfRule type="cellIs" dxfId="19498" priority="468" operator="equal">
      <formula>"FINANCE"</formula>
    </cfRule>
    <cfRule type="cellIs" dxfId="19497" priority="469" operator="equal">
      <formula>"ADMIN"</formula>
    </cfRule>
    <cfRule type="cellIs" dxfId="19496" priority="470" operator="equal">
      <formula>"ENG'G"</formula>
    </cfRule>
    <cfRule type="cellIs" dxfId="19495" priority="471" operator="equal">
      <formula>"BAC"</formula>
    </cfRule>
    <cfRule type="cellIs" dxfId="19494" priority="472" operator="equal">
      <formula>"BAC"</formula>
    </cfRule>
    <cfRule type="cellIs" dxfId="19493" priority="473" operator="equal">
      <formula>"OMS"</formula>
    </cfRule>
    <cfRule type="cellIs" dxfId="19492" priority="474" operator="equal">
      <formula>"BAC"</formula>
    </cfRule>
    <cfRule type="cellIs" dxfId="19491" priority="475" operator="equal">
      <formula>"OMS"</formula>
    </cfRule>
    <cfRule type="cellIs" dxfId="19490" priority="476" operator="equal">
      <formula>"BAC"</formula>
    </cfRule>
    <cfRule type="cellIs" dxfId="19489" priority="477" operator="equal">
      <formula>"OMS"</formula>
    </cfRule>
  </conditionalFormatting>
  <conditionalFormatting sqref="F38">
    <cfRule type="cellIs" dxfId="19488" priority="462" operator="equal">
      <formula>"MME"</formula>
    </cfRule>
    <cfRule type="cellIs" dxfId="19487" priority="463" operator="equal">
      <formula>"VMM"</formula>
    </cfRule>
    <cfRule type="cellIs" dxfId="19486" priority="464" operator="equal">
      <formula>"VEP"</formula>
    </cfRule>
    <cfRule type="cellIs" dxfId="19485" priority="465" operator="equal">
      <formula>"LFCP"</formula>
    </cfRule>
    <cfRule type="cellIs" dxfId="19484" priority="466" operator="equal">
      <formula>"BPB"</formula>
    </cfRule>
  </conditionalFormatting>
  <conditionalFormatting sqref="D8">
    <cfRule type="cellIs" dxfId="19483" priority="441" operator="equal">
      <formula>"CATNES"</formula>
    </cfRule>
    <cfRule type="cellIs" dxfId="19482" priority="442" operator="equal">
      <formula>"FINANCE"</formula>
    </cfRule>
    <cfRule type="cellIs" dxfId="19481" priority="443" operator="equal">
      <formula>"ADMIN"</formula>
    </cfRule>
    <cfRule type="cellIs" dxfId="19480" priority="444" operator="equal">
      <formula>"ENG'G"</formula>
    </cfRule>
    <cfRule type="cellIs" dxfId="19479" priority="445" operator="equal">
      <formula>"BAC"</formula>
    </cfRule>
    <cfRule type="cellIs" dxfId="19478" priority="446" operator="equal">
      <formula>"BAC"</formula>
    </cfRule>
    <cfRule type="cellIs" dxfId="19477" priority="447" operator="equal">
      <formula>"OMS"</formula>
    </cfRule>
    <cfRule type="cellIs" dxfId="19476" priority="448" operator="equal">
      <formula>"BAC"</formula>
    </cfRule>
    <cfRule type="cellIs" dxfId="19475" priority="449" operator="equal">
      <formula>"OMS"</formula>
    </cfRule>
    <cfRule type="cellIs" dxfId="19474" priority="450" operator="equal">
      <formula>"BAC"</formula>
    </cfRule>
    <cfRule type="cellIs" dxfId="19473" priority="451" operator="equal">
      <formula>"OMS"</formula>
    </cfRule>
  </conditionalFormatting>
  <conditionalFormatting sqref="F13">
    <cfRule type="cellIs" dxfId="19472" priority="415" operator="equal">
      <formula>"MME"</formula>
    </cfRule>
    <cfRule type="cellIs" dxfId="19471" priority="416" operator="equal">
      <formula>"VMM"</formula>
    </cfRule>
    <cfRule type="cellIs" dxfId="19470" priority="417" operator="equal">
      <formula>"VEP"</formula>
    </cfRule>
    <cfRule type="cellIs" dxfId="19469" priority="418" operator="equal">
      <formula>"LFCP"</formula>
    </cfRule>
    <cfRule type="cellIs" dxfId="19468" priority="419" operator="equal">
      <formula>"BPB"</formula>
    </cfRule>
  </conditionalFormatting>
  <conditionalFormatting sqref="D13">
    <cfRule type="cellIs" dxfId="19467" priority="404" operator="equal">
      <formula>"CATNES"</formula>
    </cfRule>
    <cfRule type="cellIs" dxfId="19466" priority="405" operator="equal">
      <formula>"FINANCE"</formula>
    </cfRule>
    <cfRule type="cellIs" dxfId="19465" priority="406" operator="equal">
      <formula>"ADMIN"</formula>
    </cfRule>
    <cfRule type="cellIs" dxfId="19464" priority="407" operator="equal">
      <formula>"ENG'G"</formula>
    </cfRule>
    <cfRule type="cellIs" dxfId="19463" priority="408" operator="equal">
      <formula>"BAC"</formula>
    </cfRule>
    <cfRule type="cellIs" dxfId="19462" priority="409" operator="equal">
      <formula>"BAC"</formula>
    </cfRule>
    <cfRule type="cellIs" dxfId="19461" priority="410" operator="equal">
      <formula>"OMS"</formula>
    </cfRule>
    <cfRule type="cellIs" dxfId="19460" priority="411" operator="equal">
      <formula>"BAC"</formula>
    </cfRule>
    <cfRule type="cellIs" dxfId="19459" priority="412" operator="equal">
      <formula>"OMS"</formula>
    </cfRule>
    <cfRule type="cellIs" dxfId="19458" priority="413" operator="equal">
      <formula>"BAC"</formula>
    </cfRule>
    <cfRule type="cellIs" dxfId="19457" priority="414" operator="equal">
      <formula>"OMS"</formula>
    </cfRule>
  </conditionalFormatting>
  <conditionalFormatting sqref="F8:F12">
    <cfRule type="cellIs" dxfId="19456" priority="357" operator="equal">
      <formula>"MME"</formula>
    </cfRule>
    <cfRule type="cellIs" dxfId="19455" priority="358" operator="equal">
      <formula>"VMM"</formula>
    </cfRule>
    <cfRule type="cellIs" dxfId="19454" priority="359" operator="equal">
      <formula>"VEP"</formula>
    </cfRule>
    <cfRule type="cellIs" dxfId="19453" priority="360" operator="equal">
      <formula>"LFCP"</formula>
    </cfRule>
    <cfRule type="cellIs" dxfId="19452" priority="361" operator="equal">
      <formula>"BPB"</formula>
    </cfRule>
  </conditionalFormatting>
  <conditionalFormatting sqref="F15">
    <cfRule type="cellIs" dxfId="19451" priority="352" operator="equal">
      <formula>"MME"</formula>
    </cfRule>
    <cfRule type="cellIs" dxfId="19450" priority="353" operator="equal">
      <formula>"VMM"</formula>
    </cfRule>
    <cfRule type="cellIs" dxfId="19449" priority="354" operator="equal">
      <formula>"VEP"</formula>
    </cfRule>
    <cfRule type="cellIs" dxfId="19448" priority="355" operator="equal">
      <formula>"LFCP"</formula>
    </cfRule>
    <cfRule type="cellIs" dxfId="19447" priority="356" operator="equal">
      <formula>"BPB"</formula>
    </cfRule>
  </conditionalFormatting>
  <conditionalFormatting sqref="F48">
    <cfRule type="cellIs" dxfId="19446" priority="1" operator="equal">
      <formula>"MME"</formula>
    </cfRule>
    <cfRule type="cellIs" dxfId="19445" priority="2" operator="equal">
      <formula>"VMM"</formula>
    </cfRule>
    <cfRule type="cellIs" dxfId="19444" priority="3" operator="equal">
      <formula>"VEP"</formula>
    </cfRule>
    <cfRule type="cellIs" dxfId="19443" priority="4" operator="equal">
      <formula>"LFCP"</formula>
    </cfRule>
    <cfRule type="cellIs" dxfId="19442" priority="5" operator="equal">
      <formula>"BPB"</formula>
    </cfRule>
  </conditionalFormatting>
  <conditionalFormatting sqref="D16">
    <cfRule type="cellIs" dxfId="19441" priority="341" operator="equal">
      <formula>"CATNES"</formula>
    </cfRule>
    <cfRule type="cellIs" dxfId="19440" priority="342" operator="equal">
      <formula>"FINANCE"</formula>
    </cfRule>
    <cfRule type="cellIs" dxfId="19439" priority="343" operator="equal">
      <formula>"ADMIN"</formula>
    </cfRule>
    <cfRule type="cellIs" dxfId="19438" priority="344" operator="equal">
      <formula>"ENG'G"</formula>
    </cfRule>
    <cfRule type="cellIs" dxfId="19437" priority="345" operator="equal">
      <formula>"BAC"</formula>
    </cfRule>
    <cfRule type="cellIs" dxfId="19436" priority="346" operator="equal">
      <formula>"BAC"</formula>
    </cfRule>
    <cfRule type="cellIs" dxfId="19435" priority="347" operator="equal">
      <formula>"OMS"</formula>
    </cfRule>
    <cfRule type="cellIs" dxfId="19434" priority="348" operator="equal">
      <formula>"BAC"</formula>
    </cfRule>
    <cfRule type="cellIs" dxfId="19433" priority="349" operator="equal">
      <formula>"OMS"</formula>
    </cfRule>
    <cfRule type="cellIs" dxfId="19432" priority="350" operator="equal">
      <formula>"BAC"</formula>
    </cfRule>
    <cfRule type="cellIs" dxfId="19431" priority="351" operator="equal">
      <formula>"OMS"</formula>
    </cfRule>
  </conditionalFormatting>
  <conditionalFormatting sqref="F16">
    <cfRule type="cellIs" dxfId="19430" priority="336" operator="equal">
      <formula>"MME"</formula>
    </cfRule>
    <cfRule type="cellIs" dxfId="19429" priority="337" operator="equal">
      <formula>"VMM"</formula>
    </cfRule>
    <cfRule type="cellIs" dxfId="19428" priority="338" operator="equal">
      <formula>"VEP"</formula>
    </cfRule>
    <cfRule type="cellIs" dxfId="19427" priority="339" operator="equal">
      <formula>"LFCP"</formula>
    </cfRule>
    <cfRule type="cellIs" dxfId="19426" priority="340" operator="equal">
      <formula>"BPB"</formula>
    </cfRule>
  </conditionalFormatting>
  <conditionalFormatting sqref="F17">
    <cfRule type="cellIs" dxfId="19425" priority="331" operator="equal">
      <formula>"MME"</formula>
    </cfRule>
    <cfRule type="cellIs" dxfId="19424" priority="332" operator="equal">
      <formula>"VMM"</formula>
    </cfRule>
    <cfRule type="cellIs" dxfId="19423" priority="333" operator="equal">
      <formula>"VEP"</formula>
    </cfRule>
    <cfRule type="cellIs" dxfId="19422" priority="334" operator="equal">
      <formula>"LFCP"</formula>
    </cfRule>
    <cfRule type="cellIs" dxfId="19421" priority="335" operator="equal">
      <formula>"BPB"</formula>
    </cfRule>
  </conditionalFormatting>
  <conditionalFormatting sqref="F18:F22">
    <cfRule type="cellIs" dxfId="19420" priority="326" operator="equal">
      <formula>"MME"</formula>
    </cfRule>
    <cfRule type="cellIs" dxfId="19419" priority="327" operator="equal">
      <formula>"VMM"</formula>
    </cfRule>
    <cfRule type="cellIs" dxfId="19418" priority="328" operator="equal">
      <formula>"VEP"</formula>
    </cfRule>
    <cfRule type="cellIs" dxfId="19417" priority="329" operator="equal">
      <formula>"LFCP"</formula>
    </cfRule>
    <cfRule type="cellIs" dxfId="19416" priority="330" operator="equal">
      <formula>"BPB"</formula>
    </cfRule>
  </conditionalFormatting>
  <conditionalFormatting sqref="D27">
    <cfRule type="cellIs" dxfId="19415" priority="315" operator="equal">
      <formula>"CATNES"</formula>
    </cfRule>
    <cfRule type="cellIs" dxfId="19414" priority="316" operator="equal">
      <formula>"FINANCE"</formula>
    </cfRule>
    <cfRule type="cellIs" dxfId="19413" priority="317" operator="equal">
      <formula>"ADMIN"</formula>
    </cfRule>
    <cfRule type="cellIs" dxfId="19412" priority="318" operator="equal">
      <formula>"ENG'G"</formula>
    </cfRule>
    <cfRule type="cellIs" dxfId="19411" priority="319" operator="equal">
      <formula>"BAC"</formula>
    </cfRule>
    <cfRule type="cellIs" dxfId="19410" priority="320" operator="equal">
      <formula>"BAC"</formula>
    </cfRule>
    <cfRule type="cellIs" dxfId="19409" priority="321" operator="equal">
      <formula>"OMS"</formula>
    </cfRule>
    <cfRule type="cellIs" dxfId="19408" priority="322" operator="equal">
      <formula>"BAC"</formula>
    </cfRule>
    <cfRule type="cellIs" dxfId="19407" priority="323" operator="equal">
      <formula>"OMS"</formula>
    </cfRule>
    <cfRule type="cellIs" dxfId="19406" priority="324" operator="equal">
      <formula>"BAC"</formula>
    </cfRule>
    <cfRule type="cellIs" dxfId="19405" priority="325" operator="equal">
      <formula>"OMS"</formula>
    </cfRule>
  </conditionalFormatting>
  <conditionalFormatting sqref="F27">
    <cfRule type="cellIs" dxfId="19404" priority="310" operator="equal">
      <formula>"MME"</formula>
    </cfRule>
    <cfRule type="cellIs" dxfId="19403" priority="311" operator="equal">
      <formula>"VMM"</formula>
    </cfRule>
    <cfRule type="cellIs" dxfId="19402" priority="312" operator="equal">
      <formula>"VEP"</formula>
    </cfRule>
    <cfRule type="cellIs" dxfId="19401" priority="313" operator="equal">
      <formula>"LFCP"</formula>
    </cfRule>
    <cfRule type="cellIs" dxfId="19400" priority="314" operator="equal">
      <formula>"BPB"</formula>
    </cfRule>
  </conditionalFormatting>
  <conditionalFormatting sqref="D28">
    <cfRule type="cellIs" dxfId="19399" priority="299" operator="equal">
      <formula>"CATNES"</formula>
    </cfRule>
    <cfRule type="cellIs" dxfId="19398" priority="300" operator="equal">
      <formula>"FINANCE"</formula>
    </cfRule>
    <cfRule type="cellIs" dxfId="19397" priority="301" operator="equal">
      <formula>"ADMIN"</formula>
    </cfRule>
    <cfRule type="cellIs" dxfId="19396" priority="302" operator="equal">
      <formula>"ENG'G"</formula>
    </cfRule>
    <cfRule type="cellIs" dxfId="19395" priority="303" operator="equal">
      <formula>"BAC"</formula>
    </cfRule>
    <cfRule type="cellIs" dxfId="19394" priority="304" operator="equal">
      <formula>"BAC"</formula>
    </cfRule>
    <cfRule type="cellIs" dxfId="19393" priority="305" operator="equal">
      <formula>"OMS"</formula>
    </cfRule>
    <cfRule type="cellIs" dxfId="19392" priority="306" operator="equal">
      <formula>"BAC"</formula>
    </cfRule>
    <cfRule type="cellIs" dxfId="19391" priority="307" operator="equal">
      <formula>"OMS"</formula>
    </cfRule>
    <cfRule type="cellIs" dxfId="19390" priority="308" operator="equal">
      <formula>"BAC"</formula>
    </cfRule>
    <cfRule type="cellIs" dxfId="19389" priority="309" operator="equal">
      <formula>"OMS"</formula>
    </cfRule>
  </conditionalFormatting>
  <conditionalFormatting sqref="F28">
    <cfRule type="cellIs" dxfId="19388" priority="294" operator="equal">
      <formula>"MME"</formula>
    </cfRule>
    <cfRule type="cellIs" dxfId="19387" priority="295" operator="equal">
      <formula>"VMM"</formula>
    </cfRule>
    <cfRule type="cellIs" dxfId="19386" priority="296" operator="equal">
      <formula>"VEP"</formula>
    </cfRule>
    <cfRule type="cellIs" dxfId="19385" priority="297" operator="equal">
      <formula>"LFCP"</formula>
    </cfRule>
    <cfRule type="cellIs" dxfId="19384" priority="298" operator="equal">
      <formula>"BPB"</formula>
    </cfRule>
  </conditionalFormatting>
  <conditionalFormatting sqref="D29">
    <cfRule type="cellIs" dxfId="19383" priority="283" operator="equal">
      <formula>"CATNES"</formula>
    </cfRule>
    <cfRule type="cellIs" dxfId="19382" priority="284" operator="equal">
      <formula>"FINANCE"</formula>
    </cfRule>
    <cfRule type="cellIs" dxfId="19381" priority="285" operator="equal">
      <formula>"ADMIN"</formula>
    </cfRule>
    <cfRule type="cellIs" dxfId="19380" priority="286" operator="equal">
      <formula>"ENG'G"</formula>
    </cfRule>
    <cfRule type="cellIs" dxfId="19379" priority="287" operator="equal">
      <formula>"BAC"</formula>
    </cfRule>
    <cfRule type="cellIs" dxfId="19378" priority="288" operator="equal">
      <formula>"BAC"</formula>
    </cfRule>
    <cfRule type="cellIs" dxfId="19377" priority="289" operator="equal">
      <formula>"OMS"</formula>
    </cfRule>
    <cfRule type="cellIs" dxfId="19376" priority="290" operator="equal">
      <formula>"BAC"</formula>
    </cfRule>
    <cfRule type="cellIs" dxfId="19375" priority="291" operator="equal">
      <formula>"OMS"</formula>
    </cfRule>
    <cfRule type="cellIs" dxfId="19374" priority="292" operator="equal">
      <formula>"BAC"</formula>
    </cfRule>
    <cfRule type="cellIs" dxfId="19373" priority="293" operator="equal">
      <formula>"OMS"</formula>
    </cfRule>
  </conditionalFormatting>
  <conditionalFormatting sqref="F29">
    <cfRule type="cellIs" dxfId="19372" priority="278" operator="equal">
      <formula>"MME"</formula>
    </cfRule>
    <cfRule type="cellIs" dxfId="19371" priority="279" operator="equal">
      <formula>"VMM"</formula>
    </cfRule>
    <cfRule type="cellIs" dxfId="19370" priority="280" operator="equal">
      <formula>"VEP"</formula>
    </cfRule>
    <cfRule type="cellIs" dxfId="19369" priority="281" operator="equal">
      <formula>"LFCP"</formula>
    </cfRule>
    <cfRule type="cellIs" dxfId="19368" priority="282" operator="equal">
      <formula>"BPB"</formula>
    </cfRule>
  </conditionalFormatting>
  <conditionalFormatting sqref="D30">
    <cfRule type="cellIs" dxfId="19367" priority="267" operator="equal">
      <formula>"CATNES"</formula>
    </cfRule>
    <cfRule type="cellIs" dxfId="19366" priority="268" operator="equal">
      <formula>"FINANCE"</formula>
    </cfRule>
    <cfRule type="cellIs" dxfId="19365" priority="269" operator="equal">
      <formula>"ADMIN"</formula>
    </cfRule>
    <cfRule type="cellIs" dxfId="19364" priority="270" operator="equal">
      <formula>"ENG'G"</formula>
    </cfRule>
    <cfRule type="cellIs" dxfId="19363" priority="271" operator="equal">
      <formula>"BAC"</formula>
    </cfRule>
    <cfRule type="cellIs" dxfId="19362" priority="272" operator="equal">
      <formula>"BAC"</formula>
    </cfRule>
    <cfRule type="cellIs" dxfId="19361" priority="273" operator="equal">
      <formula>"OMS"</formula>
    </cfRule>
    <cfRule type="cellIs" dxfId="19360" priority="274" operator="equal">
      <formula>"BAC"</formula>
    </cfRule>
    <cfRule type="cellIs" dxfId="19359" priority="275" operator="equal">
      <formula>"OMS"</formula>
    </cfRule>
    <cfRule type="cellIs" dxfId="19358" priority="276" operator="equal">
      <formula>"BAC"</formula>
    </cfRule>
    <cfRule type="cellIs" dxfId="19357" priority="277" operator="equal">
      <formula>"OMS"</formula>
    </cfRule>
  </conditionalFormatting>
  <conditionalFormatting sqref="F30">
    <cfRule type="cellIs" dxfId="19356" priority="262" operator="equal">
      <formula>"MME"</formula>
    </cfRule>
    <cfRule type="cellIs" dxfId="19355" priority="263" operator="equal">
      <formula>"VMM"</formula>
    </cfRule>
    <cfRule type="cellIs" dxfId="19354" priority="264" operator="equal">
      <formula>"VEP"</formula>
    </cfRule>
    <cfRule type="cellIs" dxfId="19353" priority="265" operator="equal">
      <formula>"LFCP"</formula>
    </cfRule>
    <cfRule type="cellIs" dxfId="19352" priority="266" operator="equal">
      <formula>"BPB"</formula>
    </cfRule>
  </conditionalFormatting>
  <conditionalFormatting sqref="D31">
    <cfRule type="cellIs" dxfId="19351" priority="251" operator="equal">
      <formula>"CATNES"</formula>
    </cfRule>
    <cfRule type="cellIs" dxfId="19350" priority="252" operator="equal">
      <formula>"FINANCE"</formula>
    </cfRule>
    <cfRule type="cellIs" dxfId="19349" priority="253" operator="equal">
      <formula>"ADMIN"</formula>
    </cfRule>
    <cfRule type="cellIs" dxfId="19348" priority="254" operator="equal">
      <formula>"ENG'G"</formula>
    </cfRule>
    <cfRule type="cellIs" dxfId="19347" priority="255" operator="equal">
      <formula>"BAC"</formula>
    </cfRule>
    <cfRule type="cellIs" dxfId="19346" priority="256" operator="equal">
      <formula>"BAC"</formula>
    </cfRule>
    <cfRule type="cellIs" dxfId="19345" priority="257" operator="equal">
      <formula>"OMS"</formula>
    </cfRule>
    <cfRule type="cellIs" dxfId="19344" priority="258" operator="equal">
      <formula>"BAC"</formula>
    </cfRule>
    <cfRule type="cellIs" dxfId="19343" priority="259" operator="equal">
      <formula>"OMS"</formula>
    </cfRule>
    <cfRule type="cellIs" dxfId="19342" priority="260" operator="equal">
      <formula>"BAC"</formula>
    </cfRule>
    <cfRule type="cellIs" dxfId="19341" priority="261" operator="equal">
      <formula>"OMS"</formula>
    </cfRule>
  </conditionalFormatting>
  <conditionalFormatting sqref="F31">
    <cfRule type="cellIs" dxfId="19340" priority="246" operator="equal">
      <formula>"MME"</formula>
    </cfRule>
    <cfRule type="cellIs" dxfId="19339" priority="247" operator="equal">
      <formula>"VMM"</formula>
    </cfRule>
    <cfRule type="cellIs" dxfId="19338" priority="248" operator="equal">
      <formula>"VEP"</formula>
    </cfRule>
    <cfRule type="cellIs" dxfId="19337" priority="249" operator="equal">
      <formula>"LFCP"</formula>
    </cfRule>
    <cfRule type="cellIs" dxfId="19336" priority="250" operator="equal">
      <formula>"BPB"</formula>
    </cfRule>
  </conditionalFormatting>
  <conditionalFormatting sqref="D32">
    <cfRule type="cellIs" dxfId="19335" priority="235" operator="equal">
      <formula>"CATNES"</formula>
    </cfRule>
    <cfRule type="cellIs" dxfId="19334" priority="236" operator="equal">
      <formula>"FINANCE"</formula>
    </cfRule>
    <cfRule type="cellIs" dxfId="19333" priority="237" operator="equal">
      <formula>"ADMIN"</formula>
    </cfRule>
    <cfRule type="cellIs" dxfId="19332" priority="238" operator="equal">
      <formula>"ENG'G"</formula>
    </cfRule>
    <cfRule type="cellIs" dxfId="19331" priority="239" operator="equal">
      <formula>"BAC"</formula>
    </cfRule>
    <cfRule type="cellIs" dxfId="19330" priority="240" operator="equal">
      <formula>"BAC"</formula>
    </cfRule>
    <cfRule type="cellIs" dxfId="19329" priority="241" operator="equal">
      <formula>"OMS"</formula>
    </cfRule>
    <cfRule type="cellIs" dxfId="19328" priority="242" operator="equal">
      <formula>"BAC"</formula>
    </cfRule>
    <cfRule type="cellIs" dxfId="19327" priority="243" operator="equal">
      <formula>"OMS"</formula>
    </cfRule>
    <cfRule type="cellIs" dxfId="19326" priority="244" operator="equal">
      <formula>"BAC"</formula>
    </cfRule>
    <cfRule type="cellIs" dxfId="19325" priority="245" operator="equal">
      <formula>"OMS"</formula>
    </cfRule>
  </conditionalFormatting>
  <conditionalFormatting sqref="F32">
    <cfRule type="cellIs" dxfId="19324" priority="230" operator="equal">
      <formula>"MME"</formula>
    </cfRule>
    <cfRule type="cellIs" dxfId="19323" priority="231" operator="equal">
      <formula>"VMM"</formula>
    </cfRule>
    <cfRule type="cellIs" dxfId="19322" priority="232" operator="equal">
      <formula>"VEP"</formula>
    </cfRule>
    <cfRule type="cellIs" dxfId="19321" priority="233" operator="equal">
      <formula>"LFCP"</formula>
    </cfRule>
    <cfRule type="cellIs" dxfId="19320" priority="234" operator="equal">
      <formula>"BPB"</formula>
    </cfRule>
  </conditionalFormatting>
  <conditionalFormatting sqref="D33">
    <cfRule type="cellIs" dxfId="19319" priority="219" operator="equal">
      <formula>"CATNES"</formula>
    </cfRule>
    <cfRule type="cellIs" dxfId="19318" priority="220" operator="equal">
      <formula>"FINANCE"</formula>
    </cfRule>
    <cfRule type="cellIs" dxfId="19317" priority="221" operator="equal">
      <formula>"ADMIN"</formula>
    </cfRule>
    <cfRule type="cellIs" dxfId="19316" priority="222" operator="equal">
      <formula>"ENG'G"</formula>
    </cfRule>
    <cfRule type="cellIs" dxfId="19315" priority="223" operator="equal">
      <formula>"BAC"</formula>
    </cfRule>
    <cfRule type="cellIs" dxfId="19314" priority="224" operator="equal">
      <formula>"BAC"</formula>
    </cfRule>
    <cfRule type="cellIs" dxfId="19313" priority="225" operator="equal">
      <formula>"OMS"</formula>
    </cfRule>
    <cfRule type="cellIs" dxfId="19312" priority="226" operator="equal">
      <formula>"BAC"</formula>
    </cfRule>
    <cfRule type="cellIs" dxfId="19311" priority="227" operator="equal">
      <formula>"OMS"</formula>
    </cfRule>
    <cfRule type="cellIs" dxfId="19310" priority="228" operator="equal">
      <formula>"BAC"</formula>
    </cfRule>
    <cfRule type="cellIs" dxfId="19309" priority="229" operator="equal">
      <formula>"OMS"</formula>
    </cfRule>
  </conditionalFormatting>
  <conditionalFormatting sqref="F33">
    <cfRule type="cellIs" dxfId="19308" priority="214" operator="equal">
      <formula>"MME"</formula>
    </cfRule>
    <cfRule type="cellIs" dxfId="19307" priority="215" operator="equal">
      <formula>"VMM"</formula>
    </cfRule>
    <cfRule type="cellIs" dxfId="19306" priority="216" operator="equal">
      <formula>"VEP"</formula>
    </cfRule>
    <cfRule type="cellIs" dxfId="19305" priority="217" operator="equal">
      <formula>"LFCP"</formula>
    </cfRule>
    <cfRule type="cellIs" dxfId="19304" priority="218" operator="equal">
      <formula>"BPB"</formula>
    </cfRule>
  </conditionalFormatting>
  <conditionalFormatting sqref="F34">
    <cfRule type="cellIs" dxfId="19303" priority="209" operator="equal">
      <formula>"MME"</formula>
    </cfRule>
    <cfRule type="cellIs" dxfId="19302" priority="210" operator="equal">
      <formula>"VMM"</formula>
    </cfRule>
    <cfRule type="cellIs" dxfId="19301" priority="211" operator="equal">
      <formula>"VEP"</formula>
    </cfRule>
    <cfRule type="cellIs" dxfId="19300" priority="212" operator="equal">
      <formula>"LFCP"</formula>
    </cfRule>
    <cfRule type="cellIs" dxfId="19299" priority="213" operator="equal">
      <formula>"BPB"</formula>
    </cfRule>
  </conditionalFormatting>
  <conditionalFormatting sqref="D35">
    <cfRule type="cellIs" dxfId="19298" priority="198" operator="equal">
      <formula>"CATNES"</formula>
    </cfRule>
    <cfRule type="cellIs" dxfId="19297" priority="199" operator="equal">
      <formula>"FINANCE"</formula>
    </cfRule>
    <cfRule type="cellIs" dxfId="19296" priority="200" operator="equal">
      <formula>"ADMIN"</formula>
    </cfRule>
    <cfRule type="cellIs" dxfId="19295" priority="201" operator="equal">
      <formula>"ENG'G"</formula>
    </cfRule>
    <cfRule type="cellIs" dxfId="19294" priority="202" operator="equal">
      <formula>"BAC"</formula>
    </cfRule>
    <cfRule type="cellIs" dxfId="19293" priority="203" operator="equal">
      <formula>"BAC"</formula>
    </cfRule>
    <cfRule type="cellIs" dxfId="19292" priority="204" operator="equal">
      <formula>"OMS"</formula>
    </cfRule>
    <cfRule type="cellIs" dxfId="19291" priority="205" operator="equal">
      <formula>"BAC"</formula>
    </cfRule>
    <cfRule type="cellIs" dxfId="19290" priority="206" operator="equal">
      <formula>"OMS"</formula>
    </cfRule>
    <cfRule type="cellIs" dxfId="19289" priority="207" operator="equal">
      <formula>"BAC"</formula>
    </cfRule>
    <cfRule type="cellIs" dxfId="19288" priority="208" operator="equal">
      <formula>"OMS"</formula>
    </cfRule>
  </conditionalFormatting>
  <conditionalFormatting sqref="F35">
    <cfRule type="cellIs" dxfId="19287" priority="193" operator="equal">
      <formula>"MME"</formula>
    </cfRule>
    <cfRule type="cellIs" dxfId="19286" priority="194" operator="equal">
      <formula>"VMM"</formula>
    </cfRule>
    <cfRule type="cellIs" dxfId="19285" priority="195" operator="equal">
      <formula>"VEP"</formula>
    </cfRule>
    <cfRule type="cellIs" dxfId="19284" priority="196" operator="equal">
      <formula>"LFCP"</formula>
    </cfRule>
    <cfRule type="cellIs" dxfId="19283" priority="197" operator="equal">
      <formula>"BPB"</formula>
    </cfRule>
  </conditionalFormatting>
  <conditionalFormatting sqref="D36">
    <cfRule type="cellIs" dxfId="19282" priority="182" operator="equal">
      <formula>"CATNES"</formula>
    </cfRule>
    <cfRule type="cellIs" dxfId="19281" priority="183" operator="equal">
      <formula>"FINANCE"</formula>
    </cfRule>
    <cfRule type="cellIs" dxfId="19280" priority="184" operator="equal">
      <formula>"ADMIN"</formula>
    </cfRule>
    <cfRule type="cellIs" dxfId="19279" priority="185" operator="equal">
      <formula>"ENG'G"</formula>
    </cfRule>
    <cfRule type="cellIs" dxfId="19278" priority="186" operator="equal">
      <formula>"BAC"</formula>
    </cfRule>
    <cfRule type="cellIs" dxfId="19277" priority="187" operator="equal">
      <formula>"BAC"</formula>
    </cfRule>
    <cfRule type="cellIs" dxfId="19276" priority="188" operator="equal">
      <formula>"OMS"</formula>
    </cfRule>
    <cfRule type="cellIs" dxfId="19275" priority="189" operator="equal">
      <formula>"BAC"</formula>
    </cfRule>
    <cfRule type="cellIs" dxfId="19274" priority="190" operator="equal">
      <formula>"OMS"</formula>
    </cfRule>
    <cfRule type="cellIs" dxfId="19273" priority="191" operator="equal">
      <formula>"BAC"</formula>
    </cfRule>
    <cfRule type="cellIs" dxfId="19272" priority="192" operator="equal">
      <formula>"OMS"</formula>
    </cfRule>
  </conditionalFormatting>
  <conditionalFormatting sqref="F36">
    <cfRule type="cellIs" dxfId="19271" priority="177" operator="equal">
      <formula>"MME"</formula>
    </cfRule>
    <cfRule type="cellIs" dxfId="19270" priority="178" operator="equal">
      <formula>"VMM"</formula>
    </cfRule>
    <cfRule type="cellIs" dxfId="19269" priority="179" operator="equal">
      <formula>"VEP"</formula>
    </cfRule>
    <cfRule type="cellIs" dxfId="19268" priority="180" operator="equal">
      <formula>"LFCP"</formula>
    </cfRule>
    <cfRule type="cellIs" dxfId="19267" priority="181" operator="equal">
      <formula>"BPB"</formula>
    </cfRule>
  </conditionalFormatting>
  <conditionalFormatting sqref="D37">
    <cfRule type="cellIs" dxfId="19266" priority="166" operator="equal">
      <formula>"CATNES"</formula>
    </cfRule>
    <cfRule type="cellIs" dxfId="19265" priority="167" operator="equal">
      <formula>"FINANCE"</formula>
    </cfRule>
    <cfRule type="cellIs" dxfId="19264" priority="168" operator="equal">
      <formula>"ADMIN"</formula>
    </cfRule>
    <cfRule type="cellIs" dxfId="19263" priority="169" operator="equal">
      <formula>"ENG'G"</formula>
    </cfRule>
    <cfRule type="cellIs" dxfId="19262" priority="170" operator="equal">
      <formula>"BAC"</formula>
    </cfRule>
    <cfRule type="cellIs" dxfId="19261" priority="171" operator="equal">
      <formula>"BAC"</formula>
    </cfRule>
    <cfRule type="cellIs" dxfId="19260" priority="172" operator="equal">
      <formula>"OMS"</formula>
    </cfRule>
    <cfRule type="cellIs" dxfId="19259" priority="173" operator="equal">
      <formula>"BAC"</formula>
    </cfRule>
    <cfRule type="cellIs" dxfId="19258" priority="174" operator="equal">
      <formula>"OMS"</formula>
    </cfRule>
    <cfRule type="cellIs" dxfId="19257" priority="175" operator="equal">
      <formula>"BAC"</formula>
    </cfRule>
    <cfRule type="cellIs" dxfId="19256" priority="176" operator="equal">
      <formula>"OMS"</formula>
    </cfRule>
  </conditionalFormatting>
  <conditionalFormatting sqref="F37">
    <cfRule type="cellIs" dxfId="19255" priority="161" operator="equal">
      <formula>"MME"</formula>
    </cfRule>
    <cfRule type="cellIs" dxfId="19254" priority="162" operator="equal">
      <formula>"VMM"</formula>
    </cfRule>
    <cfRule type="cellIs" dxfId="19253" priority="163" operator="equal">
      <formula>"VEP"</formula>
    </cfRule>
    <cfRule type="cellIs" dxfId="19252" priority="164" operator="equal">
      <formula>"LFCP"</formula>
    </cfRule>
    <cfRule type="cellIs" dxfId="19251" priority="165" operator="equal">
      <formula>"BPB"</formula>
    </cfRule>
  </conditionalFormatting>
  <conditionalFormatting sqref="D39">
    <cfRule type="cellIs" dxfId="19250" priority="150" operator="equal">
      <formula>"CATNES"</formula>
    </cfRule>
    <cfRule type="cellIs" dxfId="19249" priority="151" operator="equal">
      <formula>"FINANCE"</formula>
    </cfRule>
    <cfRule type="cellIs" dxfId="19248" priority="152" operator="equal">
      <formula>"ADMIN"</formula>
    </cfRule>
    <cfRule type="cellIs" dxfId="19247" priority="153" operator="equal">
      <formula>"ENG'G"</formula>
    </cfRule>
    <cfRule type="cellIs" dxfId="19246" priority="154" operator="equal">
      <formula>"BAC"</formula>
    </cfRule>
    <cfRule type="cellIs" dxfId="19245" priority="155" operator="equal">
      <formula>"BAC"</formula>
    </cfRule>
    <cfRule type="cellIs" dxfId="19244" priority="156" operator="equal">
      <formula>"OMS"</formula>
    </cfRule>
    <cfRule type="cellIs" dxfId="19243" priority="157" operator="equal">
      <formula>"BAC"</formula>
    </cfRule>
    <cfRule type="cellIs" dxfId="19242" priority="158" operator="equal">
      <formula>"OMS"</formula>
    </cfRule>
    <cfRule type="cellIs" dxfId="19241" priority="159" operator="equal">
      <formula>"BAC"</formula>
    </cfRule>
    <cfRule type="cellIs" dxfId="19240" priority="160" operator="equal">
      <formula>"OMS"</formula>
    </cfRule>
  </conditionalFormatting>
  <conditionalFormatting sqref="F39">
    <cfRule type="cellIs" dxfId="19239" priority="145" operator="equal">
      <formula>"MME"</formula>
    </cfRule>
    <cfRule type="cellIs" dxfId="19238" priority="146" operator="equal">
      <formula>"VMM"</formula>
    </cfRule>
    <cfRule type="cellIs" dxfId="19237" priority="147" operator="equal">
      <formula>"VEP"</formula>
    </cfRule>
    <cfRule type="cellIs" dxfId="19236" priority="148" operator="equal">
      <formula>"LFCP"</formula>
    </cfRule>
    <cfRule type="cellIs" dxfId="19235" priority="149" operator="equal">
      <formula>"BPB"</formula>
    </cfRule>
  </conditionalFormatting>
  <conditionalFormatting sqref="D40">
    <cfRule type="cellIs" dxfId="19234" priority="134" operator="equal">
      <formula>"CATNES"</formula>
    </cfRule>
    <cfRule type="cellIs" dxfId="19233" priority="135" operator="equal">
      <formula>"FINANCE"</formula>
    </cfRule>
    <cfRule type="cellIs" dxfId="19232" priority="136" operator="equal">
      <formula>"ADMIN"</formula>
    </cfRule>
    <cfRule type="cellIs" dxfId="19231" priority="137" operator="equal">
      <formula>"ENG'G"</formula>
    </cfRule>
    <cfRule type="cellIs" dxfId="19230" priority="138" operator="equal">
      <formula>"BAC"</formula>
    </cfRule>
    <cfRule type="cellIs" dxfId="19229" priority="139" operator="equal">
      <formula>"BAC"</formula>
    </cfRule>
    <cfRule type="cellIs" dxfId="19228" priority="140" operator="equal">
      <formula>"OMS"</formula>
    </cfRule>
    <cfRule type="cellIs" dxfId="19227" priority="141" operator="equal">
      <formula>"BAC"</formula>
    </cfRule>
    <cfRule type="cellIs" dxfId="19226" priority="142" operator="equal">
      <formula>"OMS"</formula>
    </cfRule>
    <cfRule type="cellIs" dxfId="19225" priority="143" operator="equal">
      <formula>"BAC"</formula>
    </cfRule>
    <cfRule type="cellIs" dxfId="19224" priority="144" operator="equal">
      <formula>"OMS"</formula>
    </cfRule>
  </conditionalFormatting>
  <conditionalFormatting sqref="F40">
    <cfRule type="cellIs" dxfId="19223" priority="129" operator="equal">
      <formula>"MME"</formula>
    </cfRule>
    <cfRule type="cellIs" dxfId="19222" priority="130" operator="equal">
      <formula>"VMM"</formula>
    </cfRule>
    <cfRule type="cellIs" dxfId="19221" priority="131" operator="equal">
      <formula>"VEP"</formula>
    </cfRule>
    <cfRule type="cellIs" dxfId="19220" priority="132" operator="equal">
      <formula>"LFCP"</formula>
    </cfRule>
    <cfRule type="cellIs" dxfId="19219" priority="133" operator="equal">
      <formula>"BPB"</formula>
    </cfRule>
  </conditionalFormatting>
  <conditionalFormatting sqref="D41">
    <cfRule type="cellIs" dxfId="19218" priority="118" operator="equal">
      <formula>"CATNES"</formula>
    </cfRule>
    <cfRule type="cellIs" dxfId="19217" priority="119" operator="equal">
      <formula>"FINANCE"</formula>
    </cfRule>
    <cfRule type="cellIs" dxfId="19216" priority="120" operator="equal">
      <formula>"ADMIN"</formula>
    </cfRule>
    <cfRule type="cellIs" dxfId="19215" priority="121" operator="equal">
      <formula>"ENG'G"</formula>
    </cfRule>
    <cfRule type="cellIs" dxfId="19214" priority="122" operator="equal">
      <formula>"BAC"</formula>
    </cfRule>
    <cfRule type="cellIs" dxfId="19213" priority="123" operator="equal">
      <formula>"BAC"</formula>
    </cfRule>
    <cfRule type="cellIs" dxfId="19212" priority="124" operator="equal">
      <formula>"OMS"</formula>
    </cfRule>
    <cfRule type="cellIs" dxfId="19211" priority="125" operator="equal">
      <formula>"BAC"</formula>
    </cfRule>
    <cfRule type="cellIs" dxfId="19210" priority="126" operator="equal">
      <formula>"OMS"</formula>
    </cfRule>
    <cfRule type="cellIs" dxfId="19209" priority="127" operator="equal">
      <formula>"BAC"</formula>
    </cfRule>
    <cfRule type="cellIs" dxfId="19208" priority="128" operator="equal">
      <formula>"OMS"</formula>
    </cfRule>
  </conditionalFormatting>
  <conditionalFormatting sqref="F41">
    <cfRule type="cellIs" dxfId="19207" priority="113" operator="equal">
      <formula>"MME"</formula>
    </cfRule>
    <cfRule type="cellIs" dxfId="19206" priority="114" operator="equal">
      <formula>"VMM"</formula>
    </cfRule>
    <cfRule type="cellIs" dxfId="19205" priority="115" operator="equal">
      <formula>"VEP"</formula>
    </cfRule>
    <cfRule type="cellIs" dxfId="19204" priority="116" operator="equal">
      <formula>"LFCP"</formula>
    </cfRule>
    <cfRule type="cellIs" dxfId="19203" priority="117" operator="equal">
      <formula>"BPB"</formula>
    </cfRule>
  </conditionalFormatting>
  <conditionalFormatting sqref="D42">
    <cfRule type="cellIs" dxfId="19202" priority="102" operator="equal">
      <formula>"CATNES"</formula>
    </cfRule>
    <cfRule type="cellIs" dxfId="19201" priority="103" operator="equal">
      <formula>"FINANCE"</formula>
    </cfRule>
    <cfRule type="cellIs" dxfId="19200" priority="104" operator="equal">
      <formula>"ADMIN"</formula>
    </cfRule>
    <cfRule type="cellIs" dxfId="19199" priority="105" operator="equal">
      <formula>"ENG'G"</formula>
    </cfRule>
    <cfRule type="cellIs" dxfId="19198" priority="106" operator="equal">
      <formula>"BAC"</formula>
    </cfRule>
    <cfRule type="cellIs" dxfId="19197" priority="107" operator="equal">
      <formula>"BAC"</formula>
    </cfRule>
    <cfRule type="cellIs" dxfId="19196" priority="108" operator="equal">
      <formula>"OMS"</formula>
    </cfRule>
    <cfRule type="cellIs" dxfId="19195" priority="109" operator="equal">
      <formula>"BAC"</formula>
    </cfRule>
    <cfRule type="cellIs" dxfId="19194" priority="110" operator="equal">
      <formula>"OMS"</formula>
    </cfRule>
    <cfRule type="cellIs" dxfId="19193" priority="111" operator="equal">
      <formula>"BAC"</formula>
    </cfRule>
    <cfRule type="cellIs" dxfId="19192" priority="112" operator="equal">
      <formula>"OMS"</formula>
    </cfRule>
  </conditionalFormatting>
  <conditionalFormatting sqref="F42">
    <cfRule type="cellIs" dxfId="19191" priority="97" operator="equal">
      <formula>"MME"</formula>
    </cfRule>
    <cfRule type="cellIs" dxfId="19190" priority="98" operator="equal">
      <formula>"VMM"</formula>
    </cfRule>
    <cfRule type="cellIs" dxfId="19189" priority="99" operator="equal">
      <formula>"VEP"</formula>
    </cfRule>
    <cfRule type="cellIs" dxfId="19188" priority="100" operator="equal">
      <formula>"LFCP"</formula>
    </cfRule>
    <cfRule type="cellIs" dxfId="19187" priority="101" operator="equal">
      <formula>"BPB"</formula>
    </cfRule>
  </conditionalFormatting>
  <conditionalFormatting sqref="D43">
    <cfRule type="cellIs" dxfId="19186" priority="86" operator="equal">
      <formula>"CATNES"</formula>
    </cfRule>
    <cfRule type="cellIs" dxfId="19185" priority="87" operator="equal">
      <formula>"FINANCE"</formula>
    </cfRule>
    <cfRule type="cellIs" dxfId="19184" priority="88" operator="equal">
      <formula>"ADMIN"</formula>
    </cfRule>
    <cfRule type="cellIs" dxfId="19183" priority="89" operator="equal">
      <formula>"ENG'G"</formula>
    </cfRule>
    <cfRule type="cellIs" dxfId="19182" priority="90" operator="equal">
      <formula>"BAC"</formula>
    </cfRule>
    <cfRule type="cellIs" dxfId="19181" priority="91" operator="equal">
      <formula>"BAC"</formula>
    </cfRule>
    <cfRule type="cellIs" dxfId="19180" priority="92" operator="equal">
      <formula>"OMS"</formula>
    </cfRule>
    <cfRule type="cellIs" dxfId="19179" priority="93" operator="equal">
      <formula>"BAC"</formula>
    </cfRule>
    <cfRule type="cellIs" dxfId="19178" priority="94" operator="equal">
      <formula>"OMS"</formula>
    </cfRule>
    <cfRule type="cellIs" dxfId="19177" priority="95" operator="equal">
      <formula>"BAC"</formula>
    </cfRule>
    <cfRule type="cellIs" dxfId="19176" priority="96" operator="equal">
      <formula>"OMS"</formula>
    </cfRule>
  </conditionalFormatting>
  <conditionalFormatting sqref="F43">
    <cfRule type="cellIs" dxfId="19175" priority="81" operator="equal">
      <formula>"MME"</formula>
    </cfRule>
    <cfRule type="cellIs" dxfId="19174" priority="82" operator="equal">
      <formula>"VMM"</formula>
    </cfRule>
    <cfRule type="cellIs" dxfId="19173" priority="83" operator="equal">
      <formula>"VEP"</formula>
    </cfRule>
    <cfRule type="cellIs" dxfId="19172" priority="84" operator="equal">
      <formula>"LFCP"</formula>
    </cfRule>
    <cfRule type="cellIs" dxfId="19171" priority="85" operator="equal">
      <formula>"BPB"</formula>
    </cfRule>
  </conditionalFormatting>
  <conditionalFormatting sqref="D44">
    <cfRule type="cellIs" dxfId="19170" priority="70" operator="equal">
      <formula>"CATNES"</formula>
    </cfRule>
    <cfRule type="cellIs" dxfId="19169" priority="71" operator="equal">
      <formula>"FINANCE"</formula>
    </cfRule>
    <cfRule type="cellIs" dxfId="19168" priority="72" operator="equal">
      <formula>"ADMIN"</formula>
    </cfRule>
    <cfRule type="cellIs" dxfId="19167" priority="73" operator="equal">
      <formula>"ENG'G"</formula>
    </cfRule>
    <cfRule type="cellIs" dxfId="19166" priority="74" operator="equal">
      <formula>"BAC"</formula>
    </cfRule>
    <cfRule type="cellIs" dxfId="19165" priority="75" operator="equal">
      <formula>"BAC"</formula>
    </cfRule>
    <cfRule type="cellIs" dxfId="19164" priority="76" operator="equal">
      <formula>"OMS"</formula>
    </cfRule>
    <cfRule type="cellIs" dxfId="19163" priority="77" operator="equal">
      <formula>"BAC"</formula>
    </cfRule>
    <cfRule type="cellIs" dxfId="19162" priority="78" operator="equal">
      <formula>"OMS"</formula>
    </cfRule>
    <cfRule type="cellIs" dxfId="19161" priority="79" operator="equal">
      <formula>"BAC"</formula>
    </cfRule>
    <cfRule type="cellIs" dxfId="19160" priority="80" operator="equal">
      <formula>"OMS"</formula>
    </cfRule>
  </conditionalFormatting>
  <conditionalFormatting sqref="F44">
    <cfRule type="cellIs" dxfId="19159" priority="65" operator="equal">
      <formula>"MME"</formula>
    </cfRule>
    <cfRule type="cellIs" dxfId="19158" priority="66" operator="equal">
      <formula>"VMM"</formula>
    </cfRule>
    <cfRule type="cellIs" dxfId="19157" priority="67" operator="equal">
      <formula>"VEP"</formula>
    </cfRule>
    <cfRule type="cellIs" dxfId="19156" priority="68" operator="equal">
      <formula>"LFCP"</formula>
    </cfRule>
    <cfRule type="cellIs" dxfId="19155" priority="69" operator="equal">
      <formula>"BPB"</formula>
    </cfRule>
  </conditionalFormatting>
  <conditionalFormatting sqref="D45">
    <cfRule type="cellIs" dxfId="19154" priority="54" operator="equal">
      <formula>"CATNES"</formula>
    </cfRule>
    <cfRule type="cellIs" dxfId="19153" priority="55" operator="equal">
      <formula>"FINANCE"</formula>
    </cfRule>
    <cfRule type="cellIs" dxfId="19152" priority="56" operator="equal">
      <formula>"ADMIN"</formula>
    </cfRule>
    <cfRule type="cellIs" dxfId="19151" priority="57" operator="equal">
      <formula>"ENG'G"</formula>
    </cfRule>
    <cfRule type="cellIs" dxfId="19150" priority="58" operator="equal">
      <formula>"BAC"</formula>
    </cfRule>
    <cfRule type="cellIs" dxfId="19149" priority="59" operator="equal">
      <formula>"BAC"</formula>
    </cfRule>
    <cfRule type="cellIs" dxfId="19148" priority="60" operator="equal">
      <formula>"OMS"</formula>
    </cfRule>
    <cfRule type="cellIs" dxfId="19147" priority="61" operator="equal">
      <formula>"BAC"</formula>
    </cfRule>
    <cfRule type="cellIs" dxfId="19146" priority="62" operator="equal">
      <formula>"OMS"</formula>
    </cfRule>
    <cfRule type="cellIs" dxfId="19145" priority="63" operator="equal">
      <formula>"BAC"</formula>
    </cfRule>
    <cfRule type="cellIs" dxfId="19144" priority="64" operator="equal">
      <formula>"OMS"</formula>
    </cfRule>
  </conditionalFormatting>
  <conditionalFormatting sqref="F45">
    <cfRule type="cellIs" dxfId="19143" priority="49" operator="equal">
      <formula>"MME"</formula>
    </cfRule>
    <cfRule type="cellIs" dxfId="19142" priority="50" operator="equal">
      <formula>"VMM"</formula>
    </cfRule>
    <cfRule type="cellIs" dxfId="19141" priority="51" operator="equal">
      <formula>"VEP"</formula>
    </cfRule>
    <cfRule type="cellIs" dxfId="19140" priority="52" operator="equal">
      <formula>"LFCP"</formula>
    </cfRule>
    <cfRule type="cellIs" dxfId="19139" priority="53" operator="equal">
      <formula>"BPB"</formula>
    </cfRule>
  </conditionalFormatting>
  <conditionalFormatting sqref="D46">
    <cfRule type="cellIs" dxfId="19138" priority="38" operator="equal">
      <formula>"CATNES"</formula>
    </cfRule>
    <cfRule type="cellIs" dxfId="19137" priority="39" operator="equal">
      <formula>"FINANCE"</formula>
    </cfRule>
    <cfRule type="cellIs" dxfId="19136" priority="40" operator="equal">
      <formula>"ADMIN"</formula>
    </cfRule>
    <cfRule type="cellIs" dxfId="19135" priority="41" operator="equal">
      <formula>"ENG'G"</formula>
    </cfRule>
    <cfRule type="cellIs" dxfId="19134" priority="42" operator="equal">
      <formula>"BAC"</formula>
    </cfRule>
    <cfRule type="cellIs" dxfId="19133" priority="43" operator="equal">
      <formula>"BAC"</formula>
    </cfRule>
    <cfRule type="cellIs" dxfId="19132" priority="44" operator="equal">
      <formula>"OMS"</formula>
    </cfRule>
    <cfRule type="cellIs" dxfId="19131" priority="45" operator="equal">
      <formula>"BAC"</formula>
    </cfRule>
    <cfRule type="cellIs" dxfId="19130" priority="46" operator="equal">
      <formula>"OMS"</formula>
    </cfRule>
    <cfRule type="cellIs" dxfId="19129" priority="47" operator="equal">
      <formula>"BAC"</formula>
    </cfRule>
    <cfRule type="cellIs" dxfId="19128" priority="48" operator="equal">
      <formula>"OMS"</formula>
    </cfRule>
  </conditionalFormatting>
  <conditionalFormatting sqref="F46">
    <cfRule type="cellIs" dxfId="19127" priority="33" operator="equal">
      <formula>"MME"</formula>
    </cfRule>
    <cfRule type="cellIs" dxfId="19126" priority="34" operator="equal">
      <formula>"VMM"</formula>
    </cfRule>
    <cfRule type="cellIs" dxfId="19125" priority="35" operator="equal">
      <formula>"VEP"</formula>
    </cfRule>
    <cfRule type="cellIs" dxfId="19124" priority="36" operator="equal">
      <formula>"LFCP"</formula>
    </cfRule>
    <cfRule type="cellIs" dxfId="19123" priority="37" operator="equal">
      <formula>"BPB"</formula>
    </cfRule>
  </conditionalFormatting>
  <conditionalFormatting sqref="D47">
    <cfRule type="cellIs" dxfId="19122" priority="22" operator="equal">
      <formula>"CATNES"</formula>
    </cfRule>
    <cfRule type="cellIs" dxfId="19121" priority="23" operator="equal">
      <formula>"FINANCE"</formula>
    </cfRule>
    <cfRule type="cellIs" dxfId="19120" priority="24" operator="equal">
      <formula>"ADMIN"</formula>
    </cfRule>
    <cfRule type="cellIs" dxfId="19119" priority="25" operator="equal">
      <formula>"ENG'G"</formula>
    </cfRule>
    <cfRule type="cellIs" dxfId="19118" priority="26" operator="equal">
      <formula>"BAC"</formula>
    </cfRule>
    <cfRule type="cellIs" dxfId="19117" priority="27" operator="equal">
      <formula>"BAC"</formula>
    </cfRule>
    <cfRule type="cellIs" dxfId="19116" priority="28" operator="equal">
      <formula>"OMS"</formula>
    </cfRule>
    <cfRule type="cellIs" dxfId="19115" priority="29" operator="equal">
      <formula>"BAC"</formula>
    </cfRule>
    <cfRule type="cellIs" dxfId="19114" priority="30" operator="equal">
      <formula>"OMS"</formula>
    </cfRule>
    <cfRule type="cellIs" dxfId="19113" priority="31" operator="equal">
      <formula>"BAC"</formula>
    </cfRule>
    <cfRule type="cellIs" dxfId="19112" priority="32" operator="equal">
      <formula>"OMS"</formula>
    </cfRule>
  </conditionalFormatting>
  <conditionalFormatting sqref="F47">
    <cfRule type="cellIs" dxfId="19111" priority="17" operator="equal">
      <formula>"MME"</formula>
    </cfRule>
    <cfRule type="cellIs" dxfId="19110" priority="18" operator="equal">
      <formula>"VMM"</formula>
    </cfRule>
    <cfRule type="cellIs" dxfId="19109" priority="19" operator="equal">
      <formula>"VEP"</formula>
    </cfRule>
    <cfRule type="cellIs" dxfId="19108" priority="20" operator="equal">
      <formula>"LFCP"</formula>
    </cfRule>
    <cfRule type="cellIs" dxfId="19107" priority="21" operator="equal">
      <formula>"BPB"</formula>
    </cfRule>
  </conditionalFormatting>
  <conditionalFormatting sqref="D48">
    <cfRule type="cellIs" dxfId="19106" priority="6" operator="equal">
      <formula>"CATNES"</formula>
    </cfRule>
    <cfRule type="cellIs" dxfId="19105" priority="7" operator="equal">
      <formula>"FINANCE"</formula>
    </cfRule>
    <cfRule type="cellIs" dxfId="19104" priority="8" operator="equal">
      <formula>"ADMIN"</formula>
    </cfRule>
    <cfRule type="cellIs" dxfId="19103" priority="9" operator="equal">
      <formula>"ENG'G"</formula>
    </cfRule>
    <cfRule type="cellIs" dxfId="19102" priority="10" operator="equal">
      <formula>"BAC"</formula>
    </cfRule>
    <cfRule type="cellIs" dxfId="19101" priority="11" operator="equal">
      <formula>"BAC"</formula>
    </cfRule>
    <cfRule type="cellIs" dxfId="19100" priority="12" operator="equal">
      <formula>"OMS"</formula>
    </cfRule>
    <cfRule type="cellIs" dxfId="19099" priority="13" operator="equal">
      <formula>"BAC"</formula>
    </cfRule>
    <cfRule type="cellIs" dxfId="19098" priority="14" operator="equal">
      <formula>"OMS"</formula>
    </cfRule>
    <cfRule type="cellIs" dxfId="19097" priority="15" operator="equal">
      <formula>"BAC"</formula>
    </cfRule>
    <cfRule type="cellIs" dxfId="19096" priority="16"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44F3A33-F2B9-48BB-BBE9-56C7CF3ABDA3}">
          <x14:formula1>
            <xm:f>DropdownLIST!$A$2:$A$7</xm:f>
          </x14:formula1>
          <xm:sqref>F7:F50</xm:sqref>
        </x14:dataValidation>
        <x14:dataValidation type="list" allowBlank="1" showInputMessage="1" showErrorMessage="1" xr:uid="{50FDBE10-131F-42E5-85FE-D165C0DC787C}">
          <x14:formula1>
            <xm:f>DropdownLIST!$A$11:$A$17</xm:f>
          </x14:formula1>
          <xm:sqref>D7:D50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D9CE-D3E4-4606-8B96-E795E9476C20}">
  <sheetPr codeName="Sheet51">
    <pageSetUpPr fitToPage="1"/>
  </sheetPr>
  <dimension ref="A1:J60"/>
  <sheetViews>
    <sheetView topLeftCell="A16" zoomScale="130" zoomScaleNormal="130" zoomScaleSheetLayoutView="130" workbookViewId="0">
      <selection activeCell="A40" sqref="A40:G4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12"/>
    <col min="7" max="7" width="23.25" style="1" customWidth="1"/>
    <col min="8" max="16384" width="9" style="1"/>
  </cols>
  <sheetData>
    <row r="1" spans="1:10" ht="15.75" x14ac:dyDescent="0.2">
      <c r="A1" s="620" t="s">
        <v>0</v>
      </c>
      <c r="B1" s="620"/>
      <c r="C1" s="620"/>
      <c r="D1" s="620"/>
      <c r="E1" s="620"/>
      <c r="F1" s="620"/>
      <c r="G1" s="620"/>
    </row>
    <row r="2" spans="1:10" x14ac:dyDescent="0.2">
      <c r="A2" s="621">
        <v>45715</v>
      </c>
      <c r="B2" s="621"/>
      <c r="C2" s="621"/>
      <c r="D2" s="621"/>
      <c r="E2" s="621"/>
      <c r="F2" s="621"/>
      <c r="G2" s="621"/>
    </row>
    <row r="3" spans="1:10" x14ac:dyDescent="0.2">
      <c r="A3" s="622" t="str">
        <f>TEXT(A2,"DDDD")</f>
        <v>Thursday</v>
      </c>
      <c r="B3" s="622"/>
      <c r="C3" s="622"/>
      <c r="D3" s="622"/>
      <c r="E3" s="622"/>
      <c r="F3" s="622"/>
      <c r="G3" s="622"/>
    </row>
    <row r="4" spans="1:10" x14ac:dyDescent="0.2">
      <c r="A4" s="182" t="s">
        <v>6</v>
      </c>
      <c r="B4" s="640" t="s">
        <v>2430</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x14ac:dyDescent="0.2">
      <c r="A7" s="200">
        <f>A2</f>
        <v>45715</v>
      </c>
      <c r="B7" s="55">
        <v>1</v>
      </c>
      <c r="C7" s="112" t="s">
        <v>2429</v>
      </c>
      <c r="D7" s="125" t="s">
        <v>71</v>
      </c>
      <c r="E7" s="134"/>
      <c r="F7" s="176" t="s">
        <v>22</v>
      </c>
      <c r="G7" s="112" t="s">
        <v>140</v>
      </c>
    </row>
    <row r="8" spans="1:10" s="57" customFormat="1" x14ac:dyDescent="0.2">
      <c r="A8" s="200">
        <f>A7</f>
        <v>45715</v>
      </c>
      <c r="B8" s="55">
        <f>B7+1</f>
        <v>2</v>
      </c>
      <c r="C8" s="112" t="s">
        <v>2431</v>
      </c>
      <c r="D8" s="125" t="s">
        <v>108</v>
      </c>
      <c r="E8" s="134"/>
      <c r="F8" s="176" t="s">
        <v>22</v>
      </c>
      <c r="G8" s="112" t="s">
        <v>140</v>
      </c>
    </row>
    <row r="9" spans="1:10" s="57" customFormat="1" x14ac:dyDescent="0.2">
      <c r="A9" s="200">
        <f t="shared" ref="A9:A47" si="0">A8</f>
        <v>45715</v>
      </c>
      <c r="B9" s="55">
        <f t="shared" ref="B9:B47" si="1">B8+1</f>
        <v>3</v>
      </c>
      <c r="C9" s="112" t="s">
        <v>2432</v>
      </c>
      <c r="D9" s="125" t="s">
        <v>108</v>
      </c>
      <c r="E9" s="134"/>
      <c r="F9" s="176" t="s">
        <v>22</v>
      </c>
      <c r="G9" s="112" t="s">
        <v>140</v>
      </c>
    </row>
    <row r="10" spans="1:10" s="57" customFormat="1" x14ac:dyDescent="0.2">
      <c r="A10" s="200">
        <f t="shared" si="0"/>
        <v>45715</v>
      </c>
      <c r="B10" s="55">
        <f t="shared" si="1"/>
        <v>4</v>
      </c>
      <c r="C10" s="112" t="s">
        <v>2433</v>
      </c>
      <c r="D10" s="125" t="s">
        <v>108</v>
      </c>
      <c r="E10" s="134"/>
      <c r="F10" s="176" t="s">
        <v>22</v>
      </c>
      <c r="G10" s="112" t="s">
        <v>140</v>
      </c>
      <c r="J10" s="57" t="s">
        <v>457</v>
      </c>
    </row>
    <row r="11" spans="1:10" s="57" customFormat="1" x14ac:dyDescent="0.2">
      <c r="A11" s="200">
        <f t="shared" si="0"/>
        <v>45715</v>
      </c>
      <c r="B11" s="55">
        <f t="shared" si="1"/>
        <v>5</v>
      </c>
      <c r="C11" s="112" t="s">
        <v>2434</v>
      </c>
      <c r="D11" s="125" t="s">
        <v>108</v>
      </c>
      <c r="E11" s="134"/>
      <c r="F11" s="176" t="s">
        <v>22</v>
      </c>
      <c r="G11" s="112" t="s">
        <v>140</v>
      </c>
    </row>
    <row r="12" spans="1:10" s="57" customFormat="1" ht="42.75" x14ac:dyDescent="0.2">
      <c r="A12" s="200">
        <f t="shared" si="0"/>
        <v>45715</v>
      </c>
      <c r="B12" s="55">
        <f t="shared" si="1"/>
        <v>6</v>
      </c>
      <c r="C12" s="112" t="s">
        <v>2435</v>
      </c>
      <c r="D12" s="125" t="s">
        <v>108</v>
      </c>
      <c r="E12" s="134"/>
      <c r="F12" s="176" t="s">
        <v>22</v>
      </c>
      <c r="G12" s="112" t="s">
        <v>140</v>
      </c>
    </row>
    <row r="13" spans="1:10" s="57" customFormat="1" x14ac:dyDescent="0.2">
      <c r="A13" s="200">
        <f t="shared" si="0"/>
        <v>45715</v>
      </c>
      <c r="B13" s="55">
        <f t="shared" si="1"/>
        <v>7</v>
      </c>
      <c r="C13" s="112" t="s">
        <v>2436</v>
      </c>
      <c r="D13" s="125" t="s">
        <v>108</v>
      </c>
      <c r="E13" s="134"/>
      <c r="F13" s="176" t="s">
        <v>22</v>
      </c>
      <c r="G13" s="112" t="s">
        <v>140</v>
      </c>
    </row>
    <row r="14" spans="1:10" s="57" customFormat="1" x14ac:dyDescent="0.2">
      <c r="A14" s="200">
        <f t="shared" si="0"/>
        <v>45715</v>
      </c>
      <c r="B14" s="55">
        <f t="shared" si="1"/>
        <v>8</v>
      </c>
      <c r="C14" s="112" t="s">
        <v>2437</v>
      </c>
      <c r="D14" s="125" t="s">
        <v>108</v>
      </c>
      <c r="E14" s="134"/>
      <c r="F14" s="176" t="s">
        <v>22</v>
      </c>
      <c r="G14" s="112" t="s">
        <v>140</v>
      </c>
    </row>
    <row r="15" spans="1:10" s="57" customFormat="1" ht="42.75" x14ac:dyDescent="0.2">
      <c r="A15" s="200">
        <f t="shared" si="0"/>
        <v>45715</v>
      </c>
      <c r="B15" s="55">
        <f t="shared" si="1"/>
        <v>9</v>
      </c>
      <c r="C15" s="112" t="s">
        <v>2438</v>
      </c>
      <c r="D15" s="125" t="s">
        <v>112</v>
      </c>
      <c r="E15" s="134"/>
      <c r="F15" s="176" t="s">
        <v>19</v>
      </c>
      <c r="G15" s="112" t="s">
        <v>2441</v>
      </c>
    </row>
    <row r="16" spans="1:10" s="57" customFormat="1" ht="57" x14ac:dyDescent="0.2">
      <c r="A16" s="200">
        <f t="shared" si="0"/>
        <v>45715</v>
      </c>
      <c r="B16" s="55">
        <f t="shared" si="1"/>
        <v>10</v>
      </c>
      <c r="C16" s="112" t="s">
        <v>2439</v>
      </c>
      <c r="D16" s="125" t="s">
        <v>112</v>
      </c>
      <c r="E16" s="134"/>
      <c r="F16" s="176" t="s">
        <v>19</v>
      </c>
      <c r="G16" s="112" t="s">
        <v>2441</v>
      </c>
      <c r="I16" s="90"/>
    </row>
    <row r="17" spans="1:10" s="57" customFormat="1" ht="57" x14ac:dyDescent="0.2">
      <c r="A17" s="200">
        <f t="shared" si="0"/>
        <v>45715</v>
      </c>
      <c r="B17" s="55">
        <f t="shared" si="1"/>
        <v>11</v>
      </c>
      <c r="C17" s="112" t="s">
        <v>2440</v>
      </c>
      <c r="D17" s="125" t="s">
        <v>112</v>
      </c>
      <c r="E17" s="134"/>
      <c r="F17" s="176" t="s">
        <v>19</v>
      </c>
      <c r="G17" s="112" t="s">
        <v>2441</v>
      </c>
      <c r="I17" s="90"/>
    </row>
    <row r="18" spans="1:10" s="57" customFormat="1" ht="57" x14ac:dyDescent="0.2">
      <c r="A18" s="200">
        <f t="shared" si="0"/>
        <v>45715</v>
      </c>
      <c r="B18" s="55">
        <f t="shared" si="1"/>
        <v>12</v>
      </c>
      <c r="C18" s="112" t="s">
        <v>2442</v>
      </c>
      <c r="D18" s="125" t="s">
        <v>112</v>
      </c>
      <c r="E18" s="134"/>
      <c r="F18" s="176" t="s">
        <v>19</v>
      </c>
      <c r="G18" s="112"/>
      <c r="I18" s="90"/>
    </row>
    <row r="19" spans="1:10" s="57" customFormat="1" ht="57" x14ac:dyDescent="0.2">
      <c r="A19" s="200">
        <f t="shared" si="0"/>
        <v>45715</v>
      </c>
      <c r="B19" s="55">
        <f t="shared" si="1"/>
        <v>13</v>
      </c>
      <c r="C19" s="112" t="s">
        <v>2443</v>
      </c>
      <c r="D19" s="125" t="s">
        <v>112</v>
      </c>
      <c r="E19" s="134"/>
      <c r="F19" s="176" t="s">
        <v>19</v>
      </c>
      <c r="G19" s="112" t="s">
        <v>2441</v>
      </c>
      <c r="I19" s="90"/>
    </row>
    <row r="20" spans="1:10" s="57" customFormat="1" ht="42.75" x14ac:dyDescent="0.2">
      <c r="A20" s="200">
        <f t="shared" si="0"/>
        <v>45715</v>
      </c>
      <c r="B20" s="55">
        <f t="shared" si="1"/>
        <v>14</v>
      </c>
      <c r="C20" s="112" t="s">
        <v>2444</v>
      </c>
      <c r="D20" s="125" t="s">
        <v>112</v>
      </c>
      <c r="E20" s="134"/>
      <c r="F20" s="176" t="s">
        <v>19</v>
      </c>
      <c r="G20" s="112" t="s">
        <v>2441</v>
      </c>
      <c r="I20" s="115"/>
      <c r="J20" s="57" t="s">
        <v>310</v>
      </c>
    </row>
    <row r="21" spans="1:10" s="57" customFormat="1" ht="42.75" x14ac:dyDescent="0.2">
      <c r="A21" s="200">
        <f t="shared" si="0"/>
        <v>45715</v>
      </c>
      <c r="B21" s="55">
        <f t="shared" si="1"/>
        <v>15</v>
      </c>
      <c r="C21" s="112" t="s">
        <v>2445</v>
      </c>
      <c r="D21" s="125" t="s">
        <v>112</v>
      </c>
      <c r="E21" s="134"/>
      <c r="F21" s="176" t="s">
        <v>19</v>
      </c>
      <c r="G21" s="112"/>
      <c r="I21" s="90"/>
    </row>
    <row r="22" spans="1:10" s="57" customFormat="1" ht="42.75" x14ac:dyDescent="0.2">
      <c r="A22" s="200">
        <f t="shared" si="0"/>
        <v>45715</v>
      </c>
      <c r="B22" s="55">
        <f t="shared" si="1"/>
        <v>16</v>
      </c>
      <c r="C22" s="112" t="s">
        <v>2446</v>
      </c>
      <c r="D22" s="125" t="s">
        <v>76</v>
      </c>
      <c r="E22" s="134"/>
      <c r="F22" s="176" t="s">
        <v>17</v>
      </c>
      <c r="G22" s="112" t="s">
        <v>169</v>
      </c>
      <c r="I22" s="90"/>
    </row>
    <row r="23" spans="1:10" s="57" customFormat="1" ht="42.75" x14ac:dyDescent="0.2">
      <c r="A23" s="200">
        <f t="shared" si="0"/>
        <v>45715</v>
      </c>
      <c r="B23" s="55">
        <f t="shared" si="1"/>
        <v>17</v>
      </c>
      <c r="C23" s="141" t="s">
        <v>2447</v>
      </c>
      <c r="D23" s="125" t="s">
        <v>71</v>
      </c>
      <c r="E23" s="134"/>
      <c r="F23" s="176" t="s">
        <v>19</v>
      </c>
      <c r="G23" s="112"/>
      <c r="I23" s="90"/>
    </row>
    <row r="24" spans="1:10" s="57" customFormat="1" ht="28.5" x14ac:dyDescent="0.2">
      <c r="A24" s="200">
        <f t="shared" si="0"/>
        <v>45715</v>
      </c>
      <c r="B24" s="55">
        <f t="shared" si="1"/>
        <v>18</v>
      </c>
      <c r="C24" s="112" t="s">
        <v>2448</v>
      </c>
      <c r="D24" s="125" t="s">
        <v>71</v>
      </c>
      <c r="E24" s="134"/>
      <c r="F24" s="176" t="s">
        <v>19</v>
      </c>
      <c r="G24" s="112"/>
      <c r="I24" s="90"/>
    </row>
    <row r="25" spans="1:10" s="57" customFormat="1" ht="42.75" x14ac:dyDescent="0.2">
      <c r="A25" s="200">
        <f t="shared" si="0"/>
        <v>45715</v>
      </c>
      <c r="B25" s="55">
        <f t="shared" si="1"/>
        <v>19</v>
      </c>
      <c r="C25" s="57" t="s">
        <v>2449</v>
      </c>
      <c r="D25" s="125" t="s">
        <v>112</v>
      </c>
      <c r="E25" s="134"/>
      <c r="F25" s="176" t="s">
        <v>19</v>
      </c>
      <c r="G25" s="112"/>
      <c r="I25" s="90"/>
    </row>
    <row r="26" spans="1:10" s="57" customFormat="1" ht="99.75" x14ac:dyDescent="0.2">
      <c r="A26" s="200">
        <f t="shared" si="0"/>
        <v>45715</v>
      </c>
      <c r="B26" s="55">
        <f t="shared" si="1"/>
        <v>20</v>
      </c>
      <c r="C26" s="112" t="s">
        <v>2450</v>
      </c>
      <c r="D26" s="125" t="s">
        <v>71</v>
      </c>
      <c r="E26" s="134"/>
      <c r="F26" s="176" t="s">
        <v>19</v>
      </c>
      <c r="G26" s="112"/>
      <c r="I26" s="90"/>
    </row>
    <row r="27" spans="1:10" s="57" customFormat="1" ht="99.75" x14ac:dyDescent="0.2">
      <c r="A27" s="200">
        <f t="shared" si="0"/>
        <v>45715</v>
      </c>
      <c r="B27" s="55">
        <f t="shared" si="1"/>
        <v>21</v>
      </c>
      <c r="C27" s="112" t="s">
        <v>2451</v>
      </c>
      <c r="D27" s="125" t="s">
        <v>71</v>
      </c>
      <c r="E27" s="134"/>
      <c r="F27" s="176" t="s">
        <v>19</v>
      </c>
      <c r="G27" s="112"/>
      <c r="I27" s="90"/>
    </row>
    <row r="28" spans="1:10" s="57" customFormat="1" ht="99.75" x14ac:dyDescent="0.2">
      <c r="A28" s="200">
        <f t="shared" si="0"/>
        <v>45715</v>
      </c>
      <c r="B28" s="55">
        <f t="shared" si="1"/>
        <v>22</v>
      </c>
      <c r="C28" s="112" t="s">
        <v>2452</v>
      </c>
      <c r="D28" s="125" t="s">
        <v>71</v>
      </c>
      <c r="E28" s="134"/>
      <c r="F28" s="176" t="s">
        <v>19</v>
      </c>
      <c r="G28" s="112"/>
      <c r="I28" s="90"/>
    </row>
    <row r="29" spans="1:10" s="57" customFormat="1" ht="114" x14ac:dyDescent="0.2">
      <c r="A29" s="200">
        <f t="shared" si="0"/>
        <v>45715</v>
      </c>
      <c r="B29" s="55">
        <f t="shared" si="1"/>
        <v>23</v>
      </c>
      <c r="C29" s="112" t="s">
        <v>2453</v>
      </c>
      <c r="D29" s="125" t="s">
        <v>71</v>
      </c>
      <c r="E29" s="134"/>
      <c r="F29" s="176" t="s">
        <v>19</v>
      </c>
      <c r="G29" s="112"/>
      <c r="I29" s="90"/>
    </row>
    <row r="30" spans="1:10" s="57" customFormat="1" x14ac:dyDescent="0.2">
      <c r="A30" s="200">
        <f t="shared" si="0"/>
        <v>45715</v>
      </c>
      <c r="B30" s="55">
        <f t="shared" si="1"/>
        <v>24</v>
      </c>
      <c r="C30" s="112" t="s">
        <v>2454</v>
      </c>
      <c r="D30" s="125" t="s">
        <v>71</v>
      </c>
      <c r="E30" s="134"/>
      <c r="F30" s="176" t="s">
        <v>22</v>
      </c>
      <c r="G30" s="112" t="s">
        <v>140</v>
      </c>
      <c r="I30" s="90"/>
    </row>
    <row r="31" spans="1:10" s="57" customFormat="1" ht="28.5" x14ac:dyDescent="0.2">
      <c r="A31" s="200">
        <f t="shared" si="0"/>
        <v>45715</v>
      </c>
      <c r="B31" s="55">
        <f t="shared" si="1"/>
        <v>25</v>
      </c>
      <c r="C31" s="112" t="s">
        <v>2455</v>
      </c>
      <c r="D31" s="125" t="s">
        <v>71</v>
      </c>
      <c r="E31" s="134"/>
      <c r="F31" s="176" t="s">
        <v>22</v>
      </c>
      <c r="G31" s="112" t="s">
        <v>140</v>
      </c>
      <c r="I31" s="90"/>
      <c r="J31" s="57" t="s">
        <v>457</v>
      </c>
    </row>
    <row r="32" spans="1:10" s="57" customFormat="1" ht="71.25" x14ac:dyDescent="0.2">
      <c r="A32" s="200">
        <f t="shared" si="0"/>
        <v>45715</v>
      </c>
      <c r="B32" s="55">
        <f t="shared" si="1"/>
        <v>26</v>
      </c>
      <c r="C32" s="112" t="s">
        <v>2456</v>
      </c>
      <c r="D32" s="125" t="s">
        <v>108</v>
      </c>
      <c r="E32" s="134"/>
      <c r="F32" s="176" t="s">
        <v>17</v>
      </c>
      <c r="G32" s="112" t="s">
        <v>140</v>
      </c>
      <c r="I32" s="90"/>
    </row>
    <row r="33" spans="1:9" s="57" customFormat="1" ht="28.5" x14ac:dyDescent="0.2">
      <c r="A33" s="200">
        <f t="shared" si="0"/>
        <v>45715</v>
      </c>
      <c r="B33" s="69">
        <f t="shared" si="1"/>
        <v>27</v>
      </c>
      <c r="C33" s="112" t="s">
        <v>2457</v>
      </c>
      <c r="D33" s="125" t="s">
        <v>76</v>
      </c>
      <c r="E33" s="134"/>
      <c r="F33" s="176" t="s">
        <v>17</v>
      </c>
      <c r="G33" s="112" t="s">
        <v>140</v>
      </c>
      <c r="I33" s="90"/>
    </row>
    <row r="34" spans="1:9" s="57" customFormat="1" ht="85.5" x14ac:dyDescent="0.2">
      <c r="A34" s="200">
        <f t="shared" si="0"/>
        <v>45715</v>
      </c>
      <c r="B34" s="69">
        <f t="shared" si="1"/>
        <v>28</v>
      </c>
      <c r="C34" s="112" t="s">
        <v>2458</v>
      </c>
      <c r="D34" s="125"/>
      <c r="E34" s="162"/>
      <c r="F34" s="176"/>
      <c r="G34" s="112"/>
      <c r="I34" s="90"/>
    </row>
    <row r="35" spans="1:9" s="57" customFormat="1" ht="57" x14ac:dyDescent="0.2">
      <c r="A35" s="200">
        <f t="shared" si="0"/>
        <v>45715</v>
      </c>
      <c r="B35" s="69">
        <f t="shared" si="1"/>
        <v>29</v>
      </c>
      <c r="C35" s="112" t="s">
        <v>2459</v>
      </c>
      <c r="D35" s="125"/>
      <c r="E35" s="134"/>
      <c r="F35" s="176"/>
      <c r="G35" s="112"/>
      <c r="I35" s="90"/>
    </row>
    <row r="36" spans="1:9" s="57" customFormat="1" ht="57" x14ac:dyDescent="0.2">
      <c r="A36" s="200">
        <f t="shared" si="0"/>
        <v>45715</v>
      </c>
      <c r="B36" s="69">
        <f t="shared" si="1"/>
        <v>30</v>
      </c>
      <c r="C36" s="112" t="s">
        <v>2460</v>
      </c>
      <c r="D36" s="125"/>
      <c r="E36" s="134"/>
      <c r="F36" s="176"/>
      <c r="G36" s="112" t="s">
        <v>310</v>
      </c>
      <c r="I36" s="90"/>
    </row>
    <row r="37" spans="1:9" s="57" customFormat="1" ht="42.75" x14ac:dyDescent="0.2">
      <c r="A37" s="200">
        <f t="shared" si="0"/>
        <v>45715</v>
      </c>
      <c r="B37" s="69">
        <f t="shared" si="1"/>
        <v>31</v>
      </c>
      <c r="C37" s="112" t="s">
        <v>2461</v>
      </c>
      <c r="D37" s="125"/>
      <c r="E37" s="134"/>
      <c r="F37" s="176"/>
      <c r="G37" s="112"/>
      <c r="I37" s="90"/>
    </row>
    <row r="38" spans="1:9" s="57" customFormat="1" ht="28.5" x14ac:dyDescent="0.2">
      <c r="A38" s="200">
        <f t="shared" si="0"/>
        <v>45715</v>
      </c>
      <c r="B38" s="69">
        <f t="shared" si="1"/>
        <v>32</v>
      </c>
      <c r="C38" s="112" t="s">
        <v>2462</v>
      </c>
      <c r="D38" s="125" t="s">
        <v>108</v>
      </c>
      <c r="E38" s="162"/>
      <c r="F38" s="176" t="s">
        <v>22</v>
      </c>
      <c r="G38" s="112"/>
      <c r="I38" s="90"/>
    </row>
    <row r="39" spans="1:9" s="57" customFormat="1" ht="42.75" x14ac:dyDescent="0.2">
      <c r="A39" s="200">
        <f t="shared" si="0"/>
        <v>45715</v>
      </c>
      <c r="B39" s="69">
        <f t="shared" si="1"/>
        <v>33</v>
      </c>
      <c r="C39" s="112" t="s">
        <v>2463</v>
      </c>
      <c r="D39" s="125" t="s">
        <v>108</v>
      </c>
      <c r="E39" s="162"/>
      <c r="F39" s="176" t="s">
        <v>22</v>
      </c>
      <c r="G39" s="112"/>
      <c r="I39" s="90"/>
    </row>
    <row r="40" spans="1:9" s="57" customFormat="1" ht="28.5" x14ac:dyDescent="0.2">
      <c r="A40" s="200">
        <f t="shared" si="0"/>
        <v>45715</v>
      </c>
      <c r="B40" s="69">
        <f t="shared" si="1"/>
        <v>34</v>
      </c>
      <c r="C40" s="112" t="s">
        <v>2464</v>
      </c>
      <c r="D40" s="125" t="s">
        <v>76</v>
      </c>
      <c r="E40" s="134"/>
      <c r="F40" s="176" t="s">
        <v>17</v>
      </c>
      <c r="G40" s="112"/>
      <c r="I40" s="90"/>
    </row>
    <row r="41" spans="1:9" s="57" customFormat="1" ht="71.25" x14ac:dyDescent="0.2">
      <c r="A41" s="200">
        <f t="shared" si="0"/>
        <v>45715</v>
      </c>
      <c r="B41" s="69">
        <f t="shared" si="1"/>
        <v>35</v>
      </c>
      <c r="C41" s="112" t="s">
        <v>2465</v>
      </c>
      <c r="D41" s="125"/>
      <c r="E41" s="134"/>
      <c r="F41" s="176"/>
      <c r="G41" s="112"/>
      <c r="I41" s="90"/>
    </row>
    <row r="42" spans="1:9" s="57" customFormat="1" ht="71.25" x14ac:dyDescent="0.2">
      <c r="A42" s="200">
        <f t="shared" si="0"/>
        <v>45715</v>
      </c>
      <c r="B42" s="69">
        <f t="shared" si="1"/>
        <v>36</v>
      </c>
      <c r="C42" s="112" t="s">
        <v>2466</v>
      </c>
      <c r="D42" s="125"/>
      <c r="E42" s="134"/>
      <c r="F42" s="176"/>
      <c r="G42" s="112"/>
      <c r="I42" s="90"/>
    </row>
    <row r="43" spans="1:9" s="57" customFormat="1" ht="28.5" x14ac:dyDescent="0.2">
      <c r="A43" s="200">
        <f t="shared" si="0"/>
        <v>45715</v>
      </c>
      <c r="B43" s="69">
        <f t="shared" si="1"/>
        <v>37</v>
      </c>
      <c r="C43" s="112" t="s">
        <v>2467</v>
      </c>
      <c r="D43" s="125"/>
      <c r="E43" s="134"/>
      <c r="F43" s="176"/>
      <c r="G43" s="112"/>
      <c r="I43" s="90"/>
    </row>
    <row r="44" spans="1:9" s="57" customFormat="1" ht="28.5" x14ac:dyDescent="0.2">
      <c r="A44" s="200">
        <f t="shared" si="0"/>
        <v>45715</v>
      </c>
      <c r="B44" s="69">
        <f t="shared" si="1"/>
        <v>38</v>
      </c>
      <c r="C44" s="112" t="s">
        <v>2468</v>
      </c>
      <c r="D44" s="125"/>
      <c r="E44" s="134"/>
      <c r="F44" s="176"/>
      <c r="G44" s="112"/>
      <c r="I44" s="90"/>
    </row>
    <row r="45" spans="1:9" s="57" customFormat="1" ht="28.5" x14ac:dyDescent="0.2">
      <c r="A45" s="200">
        <f t="shared" si="0"/>
        <v>45715</v>
      </c>
      <c r="B45" s="69">
        <f t="shared" si="1"/>
        <v>39</v>
      </c>
      <c r="C45" s="112" t="s">
        <v>2469</v>
      </c>
      <c r="D45" s="125"/>
      <c r="E45" s="134"/>
      <c r="F45" s="176"/>
      <c r="G45" s="112"/>
      <c r="I45" s="90"/>
    </row>
    <row r="46" spans="1:9" s="57" customFormat="1" ht="57" x14ac:dyDescent="0.2">
      <c r="A46" s="200">
        <f t="shared" si="0"/>
        <v>45715</v>
      </c>
      <c r="B46" s="69">
        <f t="shared" si="1"/>
        <v>40</v>
      </c>
      <c r="C46" s="112" t="s">
        <v>2470</v>
      </c>
      <c r="D46" s="125"/>
      <c r="E46" s="134"/>
      <c r="F46" s="176"/>
      <c r="G46" s="112"/>
      <c r="I46" s="90"/>
    </row>
    <row r="47" spans="1:9" s="57" customFormat="1" ht="57" x14ac:dyDescent="0.2">
      <c r="A47" s="200">
        <f t="shared" si="0"/>
        <v>45715</v>
      </c>
      <c r="B47" s="69">
        <f t="shared" si="1"/>
        <v>41</v>
      </c>
      <c r="C47" s="112" t="s">
        <v>2471</v>
      </c>
      <c r="D47" s="125"/>
      <c r="E47" s="134"/>
      <c r="F47" s="176"/>
      <c r="G47" s="112"/>
      <c r="I47" s="90"/>
    </row>
    <row r="48" spans="1:9" x14ac:dyDescent="0.2">
      <c r="A48" s="615" t="s">
        <v>7</v>
      </c>
      <c r="B48" s="615"/>
      <c r="C48" s="615"/>
      <c r="D48" s="615"/>
      <c r="E48" s="615"/>
      <c r="F48" s="615"/>
      <c r="G48" s="615"/>
    </row>
    <row r="49" spans="1:7" x14ac:dyDescent="0.2">
      <c r="A49" s="206"/>
      <c r="B49" s="206"/>
      <c r="C49" s="206"/>
      <c r="D49" s="206"/>
      <c r="E49" s="206"/>
      <c r="F49" s="206"/>
      <c r="G49" s="206"/>
    </row>
    <row r="51" spans="1:7" x14ac:dyDescent="0.2">
      <c r="A51" s="637" t="s">
        <v>1624</v>
      </c>
      <c r="B51" s="637"/>
      <c r="C51" s="637"/>
      <c r="D51" s="637"/>
      <c r="E51" s="637"/>
      <c r="F51" s="637"/>
      <c r="G51" s="637"/>
    </row>
    <row r="52" spans="1:7" x14ac:dyDescent="0.2">
      <c r="D52" s="626"/>
      <c r="E52" s="626"/>
      <c r="F52" s="626"/>
    </row>
    <row r="53" spans="1:7" x14ac:dyDescent="0.2">
      <c r="A53" s="182" t="s">
        <v>10</v>
      </c>
      <c r="B53" s="6"/>
      <c r="D53" s="622"/>
      <c r="E53" s="622"/>
      <c r="F53" s="622"/>
      <c r="G53" s="6"/>
    </row>
    <row r="54" spans="1:7" x14ac:dyDescent="0.2">
      <c r="A54" s="183" t="s">
        <v>11</v>
      </c>
      <c r="D54" s="638"/>
      <c r="E54" s="638"/>
      <c r="F54" s="638"/>
    </row>
    <row r="60" spans="1:7" x14ac:dyDescent="0.2">
      <c r="F60" s="1"/>
    </row>
  </sheetData>
  <mergeCells count="13">
    <mergeCell ref="A1:G1"/>
    <mergeCell ref="A2:G2"/>
    <mergeCell ref="A3:G3"/>
    <mergeCell ref="B4:G4"/>
    <mergeCell ref="A5:B6"/>
    <mergeCell ref="C5:E5"/>
    <mergeCell ref="F5:F6"/>
    <mergeCell ref="G5:G6"/>
    <mergeCell ref="A48:G48"/>
    <mergeCell ref="A51:G51"/>
    <mergeCell ref="D52:F52"/>
    <mergeCell ref="D53:F53"/>
    <mergeCell ref="D54:F54"/>
  </mergeCells>
  <conditionalFormatting sqref="D7">
    <cfRule type="cellIs" dxfId="19095" priority="687" operator="equal">
      <formula>"CATNES"</formula>
    </cfRule>
    <cfRule type="cellIs" dxfId="19094" priority="688" operator="equal">
      <formula>"FINANCE"</formula>
    </cfRule>
    <cfRule type="cellIs" dxfId="19093" priority="689" operator="equal">
      <formula>"ADMIN"</formula>
    </cfRule>
    <cfRule type="cellIs" dxfId="19092" priority="690" operator="equal">
      <formula>"ENG'G"</formula>
    </cfRule>
    <cfRule type="cellIs" dxfId="19091" priority="691" operator="equal">
      <formula>"BAC"</formula>
    </cfRule>
    <cfRule type="cellIs" dxfId="19090" priority="692" operator="equal">
      <formula>"BAC"</formula>
    </cfRule>
    <cfRule type="cellIs" dxfId="19089" priority="693" operator="equal">
      <formula>"OMS"</formula>
    </cfRule>
    <cfRule type="cellIs" dxfId="19088" priority="694" operator="equal">
      <formula>"BAC"</formula>
    </cfRule>
    <cfRule type="cellIs" dxfId="19087" priority="695" operator="equal">
      <formula>"OMS"</formula>
    </cfRule>
    <cfRule type="cellIs" dxfId="19086" priority="696" operator="equal">
      <formula>"BAC"</formula>
    </cfRule>
    <cfRule type="cellIs" dxfId="19085" priority="697" operator="equal">
      <formula>"OMS"</formula>
    </cfRule>
  </conditionalFormatting>
  <conditionalFormatting sqref="F7">
    <cfRule type="cellIs" dxfId="19084" priority="682" operator="equal">
      <formula>"MME"</formula>
    </cfRule>
    <cfRule type="cellIs" dxfId="19083" priority="683" operator="equal">
      <formula>"VMM"</formula>
    </cfRule>
    <cfRule type="cellIs" dxfId="19082" priority="684" operator="equal">
      <formula>"VEP"</formula>
    </cfRule>
    <cfRule type="cellIs" dxfId="19081" priority="685" operator="equal">
      <formula>"LFCP"</formula>
    </cfRule>
    <cfRule type="cellIs" dxfId="19080" priority="686" operator="equal">
      <formula>"BPB"</formula>
    </cfRule>
  </conditionalFormatting>
  <conditionalFormatting sqref="D15 D22:D26">
    <cfRule type="cellIs" dxfId="19079" priority="655" operator="equal">
      <formula>"CATNES"</formula>
    </cfRule>
    <cfRule type="cellIs" dxfId="19078" priority="656" operator="equal">
      <formula>"FINANCE"</formula>
    </cfRule>
    <cfRule type="cellIs" dxfId="19077" priority="657" operator="equal">
      <formula>"ADMIN"</formula>
    </cfRule>
    <cfRule type="cellIs" dxfId="19076" priority="658" operator="equal">
      <formula>"ENG'G"</formula>
    </cfRule>
    <cfRule type="cellIs" dxfId="19075" priority="659" operator="equal">
      <formula>"BAC"</formula>
    </cfRule>
    <cfRule type="cellIs" dxfId="19074" priority="660" operator="equal">
      <formula>"BAC"</formula>
    </cfRule>
    <cfRule type="cellIs" dxfId="19073" priority="661" operator="equal">
      <formula>"OMS"</formula>
    </cfRule>
    <cfRule type="cellIs" dxfId="19072" priority="662" operator="equal">
      <formula>"BAC"</formula>
    </cfRule>
    <cfRule type="cellIs" dxfId="19071" priority="663" operator="equal">
      <formula>"OMS"</formula>
    </cfRule>
    <cfRule type="cellIs" dxfId="19070" priority="664" operator="equal">
      <formula>"BAC"</formula>
    </cfRule>
    <cfRule type="cellIs" dxfId="19069" priority="665" operator="equal">
      <formula>"OMS"</formula>
    </cfRule>
  </conditionalFormatting>
  <conditionalFormatting sqref="D34 D38:D39">
    <cfRule type="cellIs" dxfId="19068" priority="644" operator="equal">
      <formula>"CATNES"</formula>
    </cfRule>
    <cfRule type="cellIs" dxfId="19067" priority="645" operator="equal">
      <formula>"FINANCE"</formula>
    </cfRule>
    <cfRule type="cellIs" dxfId="19066" priority="646" operator="equal">
      <formula>"ADMIN"</formula>
    </cfRule>
    <cfRule type="cellIs" dxfId="19065" priority="647" operator="equal">
      <formula>"ENG'G"</formula>
    </cfRule>
    <cfRule type="cellIs" dxfId="19064" priority="648" operator="equal">
      <formula>"BAC"</formula>
    </cfRule>
    <cfRule type="cellIs" dxfId="19063" priority="649" operator="equal">
      <formula>"BAC"</formula>
    </cfRule>
    <cfRule type="cellIs" dxfId="19062" priority="650" operator="equal">
      <formula>"OMS"</formula>
    </cfRule>
    <cfRule type="cellIs" dxfId="19061" priority="651" operator="equal">
      <formula>"BAC"</formula>
    </cfRule>
    <cfRule type="cellIs" dxfId="19060" priority="652" operator="equal">
      <formula>"OMS"</formula>
    </cfRule>
    <cfRule type="cellIs" dxfId="19059" priority="653" operator="equal">
      <formula>"BAC"</formula>
    </cfRule>
    <cfRule type="cellIs" dxfId="19058" priority="654" operator="equal">
      <formula>"OMS"</formula>
    </cfRule>
  </conditionalFormatting>
  <conditionalFormatting sqref="F38:F40">
    <cfRule type="cellIs" dxfId="19057" priority="639" operator="equal">
      <formula>"MME"</formula>
    </cfRule>
    <cfRule type="cellIs" dxfId="19056" priority="640" operator="equal">
      <formula>"VMM"</formula>
    </cfRule>
    <cfRule type="cellIs" dxfId="19055" priority="641" operator="equal">
      <formula>"VEP"</formula>
    </cfRule>
    <cfRule type="cellIs" dxfId="19054" priority="642" operator="equal">
      <formula>"LFCP"</formula>
    </cfRule>
    <cfRule type="cellIs" dxfId="19053" priority="643" operator="equal">
      <formula>"BPB"</formula>
    </cfRule>
  </conditionalFormatting>
  <conditionalFormatting sqref="F15">
    <cfRule type="cellIs" dxfId="19052" priority="602" operator="equal">
      <formula>"MME"</formula>
    </cfRule>
    <cfRule type="cellIs" dxfId="19051" priority="603" operator="equal">
      <formula>"VMM"</formula>
    </cfRule>
    <cfRule type="cellIs" dxfId="19050" priority="604" operator="equal">
      <formula>"VEP"</formula>
    </cfRule>
    <cfRule type="cellIs" dxfId="19049" priority="605" operator="equal">
      <formula>"LFCP"</formula>
    </cfRule>
    <cfRule type="cellIs" dxfId="19048" priority="606" operator="equal">
      <formula>"BPB"</formula>
    </cfRule>
  </conditionalFormatting>
  <conditionalFormatting sqref="F22">
    <cfRule type="cellIs" dxfId="19047" priority="576" operator="equal">
      <formula>"MME"</formula>
    </cfRule>
    <cfRule type="cellIs" dxfId="19046" priority="577" operator="equal">
      <formula>"VMM"</formula>
    </cfRule>
    <cfRule type="cellIs" dxfId="19045" priority="578" operator="equal">
      <formula>"VEP"</formula>
    </cfRule>
    <cfRule type="cellIs" dxfId="19044" priority="579" operator="equal">
      <formula>"LFCP"</formula>
    </cfRule>
    <cfRule type="cellIs" dxfId="19043" priority="580" operator="equal">
      <formula>"BPB"</formula>
    </cfRule>
  </conditionalFormatting>
  <conditionalFormatting sqref="F31:F32">
    <cfRule type="cellIs" dxfId="19042" priority="496" operator="equal">
      <formula>"MME"</formula>
    </cfRule>
    <cfRule type="cellIs" dxfId="19041" priority="497" operator="equal">
      <formula>"VMM"</formula>
    </cfRule>
    <cfRule type="cellIs" dxfId="19040" priority="498" operator="equal">
      <formula>"VEP"</formula>
    </cfRule>
    <cfRule type="cellIs" dxfId="19039" priority="499" operator="equal">
      <formula>"LFCP"</formula>
    </cfRule>
    <cfRule type="cellIs" dxfId="19038" priority="500" operator="equal">
      <formula>"BPB"</formula>
    </cfRule>
  </conditionalFormatting>
  <conditionalFormatting sqref="D32">
    <cfRule type="cellIs" dxfId="19037" priority="485" operator="equal">
      <formula>"CATNES"</formula>
    </cfRule>
    <cfRule type="cellIs" dxfId="19036" priority="486" operator="equal">
      <formula>"FINANCE"</formula>
    </cfRule>
    <cfRule type="cellIs" dxfId="19035" priority="487" operator="equal">
      <formula>"ADMIN"</formula>
    </cfRule>
    <cfRule type="cellIs" dxfId="19034" priority="488" operator="equal">
      <formula>"ENG'G"</formula>
    </cfRule>
    <cfRule type="cellIs" dxfId="19033" priority="489" operator="equal">
      <formula>"BAC"</formula>
    </cfRule>
    <cfRule type="cellIs" dxfId="19032" priority="490" operator="equal">
      <formula>"BAC"</formula>
    </cfRule>
    <cfRule type="cellIs" dxfId="19031" priority="491" operator="equal">
      <formula>"OMS"</formula>
    </cfRule>
    <cfRule type="cellIs" dxfId="19030" priority="492" operator="equal">
      <formula>"BAC"</formula>
    </cfRule>
    <cfRule type="cellIs" dxfId="19029" priority="493" operator="equal">
      <formula>"OMS"</formula>
    </cfRule>
    <cfRule type="cellIs" dxfId="19028" priority="494" operator="equal">
      <formula>"BAC"</formula>
    </cfRule>
    <cfRule type="cellIs" dxfId="19027" priority="495" operator="equal">
      <formula>"OMS"</formula>
    </cfRule>
  </conditionalFormatting>
  <conditionalFormatting sqref="D33">
    <cfRule type="cellIs" dxfId="19026" priority="469" operator="equal">
      <formula>"CATNES"</formula>
    </cfRule>
    <cfRule type="cellIs" dxfId="19025" priority="470" operator="equal">
      <formula>"FINANCE"</formula>
    </cfRule>
    <cfRule type="cellIs" dxfId="19024" priority="471" operator="equal">
      <formula>"ADMIN"</formula>
    </cfRule>
    <cfRule type="cellIs" dxfId="19023" priority="472" operator="equal">
      <formula>"ENG'G"</formula>
    </cfRule>
    <cfRule type="cellIs" dxfId="19022" priority="473" operator="equal">
      <formula>"BAC"</formula>
    </cfRule>
    <cfRule type="cellIs" dxfId="19021" priority="474" operator="equal">
      <formula>"BAC"</formula>
    </cfRule>
    <cfRule type="cellIs" dxfId="19020" priority="475" operator="equal">
      <formula>"OMS"</formula>
    </cfRule>
    <cfRule type="cellIs" dxfId="19019" priority="476" operator="equal">
      <formula>"BAC"</formula>
    </cfRule>
    <cfRule type="cellIs" dxfId="19018" priority="477" operator="equal">
      <formula>"OMS"</formula>
    </cfRule>
    <cfRule type="cellIs" dxfId="19017" priority="478" operator="equal">
      <formula>"BAC"</formula>
    </cfRule>
    <cfRule type="cellIs" dxfId="19016" priority="479" operator="equal">
      <formula>"OMS"</formula>
    </cfRule>
  </conditionalFormatting>
  <conditionalFormatting sqref="F34">
    <cfRule type="cellIs" dxfId="19015" priority="459" operator="equal">
      <formula>"MME"</formula>
    </cfRule>
    <cfRule type="cellIs" dxfId="19014" priority="460" operator="equal">
      <formula>"VMM"</formula>
    </cfRule>
    <cfRule type="cellIs" dxfId="19013" priority="461" operator="equal">
      <formula>"VEP"</formula>
    </cfRule>
    <cfRule type="cellIs" dxfId="19012" priority="462" operator="equal">
      <formula>"LFCP"</formula>
    </cfRule>
    <cfRule type="cellIs" dxfId="19011" priority="463" operator="equal">
      <formula>"BPB"</formula>
    </cfRule>
  </conditionalFormatting>
  <conditionalFormatting sqref="D35">
    <cfRule type="cellIs" dxfId="19010" priority="448" operator="equal">
      <formula>"CATNES"</formula>
    </cfRule>
    <cfRule type="cellIs" dxfId="19009" priority="449" operator="equal">
      <formula>"FINANCE"</formula>
    </cfRule>
    <cfRule type="cellIs" dxfId="19008" priority="450" operator="equal">
      <formula>"ADMIN"</formula>
    </cfRule>
    <cfRule type="cellIs" dxfId="19007" priority="451" operator="equal">
      <formula>"ENG'G"</formula>
    </cfRule>
    <cfRule type="cellIs" dxfId="19006" priority="452" operator="equal">
      <formula>"BAC"</formula>
    </cfRule>
    <cfRule type="cellIs" dxfId="19005" priority="453" operator="equal">
      <formula>"BAC"</formula>
    </cfRule>
    <cfRule type="cellIs" dxfId="19004" priority="454" operator="equal">
      <formula>"OMS"</formula>
    </cfRule>
    <cfRule type="cellIs" dxfId="19003" priority="455" operator="equal">
      <formula>"BAC"</formula>
    </cfRule>
    <cfRule type="cellIs" dxfId="19002" priority="456" operator="equal">
      <formula>"OMS"</formula>
    </cfRule>
    <cfRule type="cellIs" dxfId="19001" priority="457" operator="equal">
      <formula>"BAC"</formula>
    </cfRule>
    <cfRule type="cellIs" dxfId="19000" priority="458" operator="equal">
      <formula>"OMS"</formula>
    </cfRule>
  </conditionalFormatting>
  <conditionalFormatting sqref="F35">
    <cfRule type="cellIs" dxfId="18999" priority="443" operator="equal">
      <formula>"MME"</formula>
    </cfRule>
    <cfRule type="cellIs" dxfId="18998" priority="444" operator="equal">
      <formula>"VMM"</formula>
    </cfRule>
    <cfRule type="cellIs" dxfId="18997" priority="445" operator="equal">
      <formula>"VEP"</formula>
    </cfRule>
    <cfRule type="cellIs" dxfId="18996" priority="446" operator="equal">
      <formula>"LFCP"</formula>
    </cfRule>
    <cfRule type="cellIs" dxfId="18995" priority="447" operator="equal">
      <formula>"BPB"</formula>
    </cfRule>
  </conditionalFormatting>
  <conditionalFormatting sqref="D36">
    <cfRule type="cellIs" dxfId="18994" priority="432" operator="equal">
      <formula>"CATNES"</formula>
    </cfRule>
    <cfRule type="cellIs" dxfId="18993" priority="433" operator="equal">
      <formula>"FINANCE"</formula>
    </cfRule>
    <cfRule type="cellIs" dxfId="18992" priority="434" operator="equal">
      <formula>"ADMIN"</formula>
    </cfRule>
    <cfRule type="cellIs" dxfId="18991" priority="435" operator="equal">
      <formula>"ENG'G"</formula>
    </cfRule>
    <cfRule type="cellIs" dxfId="18990" priority="436" operator="equal">
      <formula>"BAC"</formula>
    </cfRule>
    <cfRule type="cellIs" dxfId="18989" priority="437" operator="equal">
      <formula>"BAC"</formula>
    </cfRule>
    <cfRule type="cellIs" dxfId="18988" priority="438" operator="equal">
      <formula>"OMS"</formula>
    </cfRule>
    <cfRule type="cellIs" dxfId="18987" priority="439" operator="equal">
      <formula>"BAC"</formula>
    </cfRule>
    <cfRule type="cellIs" dxfId="18986" priority="440" operator="equal">
      <formula>"OMS"</formula>
    </cfRule>
    <cfRule type="cellIs" dxfId="18985" priority="441" operator="equal">
      <formula>"BAC"</formula>
    </cfRule>
    <cfRule type="cellIs" dxfId="18984" priority="442" operator="equal">
      <formula>"OMS"</formula>
    </cfRule>
  </conditionalFormatting>
  <conditionalFormatting sqref="F36">
    <cfRule type="cellIs" dxfId="18983" priority="427" operator="equal">
      <formula>"MME"</formula>
    </cfRule>
    <cfRule type="cellIs" dxfId="18982" priority="428" operator="equal">
      <formula>"VMM"</formula>
    </cfRule>
    <cfRule type="cellIs" dxfId="18981" priority="429" operator="equal">
      <formula>"VEP"</formula>
    </cfRule>
    <cfRule type="cellIs" dxfId="18980" priority="430" operator="equal">
      <formula>"LFCP"</formula>
    </cfRule>
    <cfRule type="cellIs" dxfId="18979" priority="431" operator="equal">
      <formula>"BPB"</formula>
    </cfRule>
  </conditionalFormatting>
  <conditionalFormatting sqref="D37">
    <cfRule type="cellIs" dxfId="18978" priority="416" operator="equal">
      <formula>"CATNES"</formula>
    </cfRule>
    <cfRule type="cellIs" dxfId="18977" priority="417" operator="equal">
      <formula>"FINANCE"</formula>
    </cfRule>
    <cfRule type="cellIs" dxfId="18976" priority="418" operator="equal">
      <formula>"ADMIN"</formula>
    </cfRule>
    <cfRule type="cellIs" dxfId="18975" priority="419" operator="equal">
      <formula>"ENG'G"</formula>
    </cfRule>
    <cfRule type="cellIs" dxfId="18974" priority="420" operator="equal">
      <formula>"BAC"</formula>
    </cfRule>
    <cfRule type="cellIs" dxfId="18973" priority="421" operator="equal">
      <formula>"BAC"</formula>
    </cfRule>
    <cfRule type="cellIs" dxfId="18972" priority="422" operator="equal">
      <formula>"OMS"</formula>
    </cfRule>
    <cfRule type="cellIs" dxfId="18971" priority="423" operator="equal">
      <formula>"BAC"</formula>
    </cfRule>
    <cfRule type="cellIs" dxfId="18970" priority="424" operator="equal">
      <formula>"OMS"</formula>
    </cfRule>
    <cfRule type="cellIs" dxfId="18969" priority="425" operator="equal">
      <formula>"BAC"</formula>
    </cfRule>
    <cfRule type="cellIs" dxfId="18968" priority="426" operator="equal">
      <formula>"OMS"</formula>
    </cfRule>
  </conditionalFormatting>
  <conditionalFormatting sqref="F37">
    <cfRule type="cellIs" dxfId="18967" priority="411" operator="equal">
      <formula>"MME"</formula>
    </cfRule>
    <cfRule type="cellIs" dxfId="18966" priority="412" operator="equal">
      <formula>"VMM"</formula>
    </cfRule>
    <cfRule type="cellIs" dxfId="18965" priority="413" operator="equal">
      <formula>"VEP"</formula>
    </cfRule>
    <cfRule type="cellIs" dxfId="18964" priority="414" operator="equal">
      <formula>"LFCP"</formula>
    </cfRule>
    <cfRule type="cellIs" dxfId="18963" priority="415" operator="equal">
      <formula>"BPB"</formula>
    </cfRule>
  </conditionalFormatting>
  <conditionalFormatting sqref="D40">
    <cfRule type="cellIs" dxfId="18962" priority="384" operator="equal">
      <formula>"CATNES"</formula>
    </cfRule>
    <cfRule type="cellIs" dxfId="18961" priority="385" operator="equal">
      <formula>"FINANCE"</formula>
    </cfRule>
    <cfRule type="cellIs" dxfId="18960" priority="386" operator="equal">
      <formula>"ADMIN"</formula>
    </cfRule>
    <cfRule type="cellIs" dxfId="18959" priority="387" operator="equal">
      <formula>"ENG'G"</formula>
    </cfRule>
    <cfRule type="cellIs" dxfId="18958" priority="388" operator="equal">
      <formula>"BAC"</formula>
    </cfRule>
    <cfRule type="cellIs" dxfId="18957" priority="389" operator="equal">
      <formula>"BAC"</formula>
    </cfRule>
    <cfRule type="cellIs" dxfId="18956" priority="390" operator="equal">
      <formula>"OMS"</formula>
    </cfRule>
    <cfRule type="cellIs" dxfId="18955" priority="391" operator="equal">
      <formula>"BAC"</formula>
    </cfRule>
    <cfRule type="cellIs" dxfId="18954" priority="392" operator="equal">
      <formula>"OMS"</formula>
    </cfRule>
    <cfRule type="cellIs" dxfId="18953" priority="393" operator="equal">
      <formula>"BAC"</formula>
    </cfRule>
    <cfRule type="cellIs" dxfId="18952" priority="394" operator="equal">
      <formula>"OMS"</formula>
    </cfRule>
  </conditionalFormatting>
  <conditionalFormatting sqref="D41">
    <cfRule type="cellIs" dxfId="18951" priority="368" operator="equal">
      <formula>"CATNES"</formula>
    </cfRule>
    <cfRule type="cellIs" dxfId="18950" priority="369" operator="equal">
      <formula>"FINANCE"</formula>
    </cfRule>
    <cfRule type="cellIs" dxfId="18949" priority="370" operator="equal">
      <formula>"ADMIN"</formula>
    </cfRule>
    <cfRule type="cellIs" dxfId="18948" priority="371" operator="equal">
      <formula>"ENG'G"</formula>
    </cfRule>
    <cfRule type="cellIs" dxfId="18947" priority="372" operator="equal">
      <formula>"BAC"</formula>
    </cfRule>
    <cfRule type="cellIs" dxfId="18946" priority="373" operator="equal">
      <formula>"BAC"</formula>
    </cfRule>
    <cfRule type="cellIs" dxfId="18945" priority="374" operator="equal">
      <formula>"OMS"</formula>
    </cfRule>
    <cfRule type="cellIs" dxfId="18944" priority="375" operator="equal">
      <formula>"BAC"</formula>
    </cfRule>
    <cfRule type="cellIs" dxfId="18943" priority="376" operator="equal">
      <formula>"OMS"</formula>
    </cfRule>
    <cfRule type="cellIs" dxfId="18942" priority="377" operator="equal">
      <formula>"BAC"</formula>
    </cfRule>
    <cfRule type="cellIs" dxfId="18941" priority="378" operator="equal">
      <formula>"OMS"</formula>
    </cfRule>
  </conditionalFormatting>
  <conditionalFormatting sqref="F41">
    <cfRule type="cellIs" dxfId="18940" priority="363" operator="equal">
      <formula>"MME"</formula>
    </cfRule>
    <cfRule type="cellIs" dxfId="18939" priority="364" operator="equal">
      <formula>"VMM"</formula>
    </cfRule>
    <cfRule type="cellIs" dxfId="18938" priority="365" operator="equal">
      <formula>"VEP"</formula>
    </cfRule>
    <cfRule type="cellIs" dxfId="18937" priority="366" operator="equal">
      <formula>"LFCP"</formula>
    </cfRule>
    <cfRule type="cellIs" dxfId="18936" priority="367" operator="equal">
      <formula>"BPB"</formula>
    </cfRule>
  </conditionalFormatting>
  <conditionalFormatting sqref="D42">
    <cfRule type="cellIs" dxfId="18935" priority="352" operator="equal">
      <formula>"CATNES"</formula>
    </cfRule>
    <cfRule type="cellIs" dxfId="18934" priority="353" operator="equal">
      <formula>"FINANCE"</formula>
    </cfRule>
    <cfRule type="cellIs" dxfId="18933" priority="354" operator="equal">
      <formula>"ADMIN"</formula>
    </cfRule>
    <cfRule type="cellIs" dxfId="18932" priority="355" operator="equal">
      <formula>"ENG'G"</formula>
    </cfRule>
    <cfRule type="cellIs" dxfId="18931" priority="356" operator="equal">
      <formula>"BAC"</formula>
    </cfRule>
    <cfRule type="cellIs" dxfId="18930" priority="357" operator="equal">
      <formula>"BAC"</formula>
    </cfRule>
    <cfRule type="cellIs" dxfId="18929" priority="358" operator="equal">
      <formula>"OMS"</formula>
    </cfRule>
    <cfRule type="cellIs" dxfId="18928" priority="359" operator="equal">
      <formula>"BAC"</formula>
    </cfRule>
    <cfRule type="cellIs" dxfId="18927" priority="360" operator="equal">
      <formula>"OMS"</formula>
    </cfRule>
    <cfRule type="cellIs" dxfId="18926" priority="361" operator="equal">
      <formula>"BAC"</formula>
    </cfRule>
    <cfRule type="cellIs" dxfId="18925" priority="362" operator="equal">
      <formula>"OMS"</formula>
    </cfRule>
  </conditionalFormatting>
  <conditionalFormatting sqref="F42">
    <cfRule type="cellIs" dxfId="18924" priority="347" operator="equal">
      <formula>"MME"</formula>
    </cfRule>
    <cfRule type="cellIs" dxfId="18923" priority="348" operator="equal">
      <formula>"VMM"</formula>
    </cfRule>
    <cfRule type="cellIs" dxfId="18922" priority="349" operator="equal">
      <formula>"VEP"</formula>
    </cfRule>
    <cfRule type="cellIs" dxfId="18921" priority="350" operator="equal">
      <formula>"LFCP"</formula>
    </cfRule>
    <cfRule type="cellIs" dxfId="18920" priority="351" operator="equal">
      <formula>"BPB"</formula>
    </cfRule>
  </conditionalFormatting>
  <conditionalFormatting sqref="D43">
    <cfRule type="cellIs" dxfId="18919" priority="336" operator="equal">
      <formula>"CATNES"</formula>
    </cfRule>
    <cfRule type="cellIs" dxfId="18918" priority="337" operator="equal">
      <formula>"FINANCE"</formula>
    </cfRule>
    <cfRule type="cellIs" dxfId="18917" priority="338" operator="equal">
      <formula>"ADMIN"</formula>
    </cfRule>
    <cfRule type="cellIs" dxfId="18916" priority="339" operator="equal">
      <formula>"ENG'G"</formula>
    </cfRule>
    <cfRule type="cellIs" dxfId="18915" priority="340" operator="equal">
      <formula>"BAC"</formula>
    </cfRule>
    <cfRule type="cellIs" dxfId="18914" priority="341" operator="equal">
      <formula>"BAC"</formula>
    </cfRule>
    <cfRule type="cellIs" dxfId="18913" priority="342" operator="equal">
      <formula>"OMS"</formula>
    </cfRule>
    <cfRule type="cellIs" dxfId="18912" priority="343" operator="equal">
      <formula>"BAC"</formula>
    </cfRule>
    <cfRule type="cellIs" dxfId="18911" priority="344" operator="equal">
      <formula>"OMS"</formula>
    </cfRule>
    <cfRule type="cellIs" dxfId="18910" priority="345" operator="equal">
      <formula>"BAC"</formula>
    </cfRule>
    <cfRule type="cellIs" dxfId="18909" priority="346" operator="equal">
      <formula>"OMS"</formula>
    </cfRule>
  </conditionalFormatting>
  <conditionalFormatting sqref="F43">
    <cfRule type="cellIs" dxfId="18908" priority="331" operator="equal">
      <formula>"MME"</formula>
    </cfRule>
    <cfRule type="cellIs" dxfId="18907" priority="332" operator="equal">
      <formula>"VMM"</formula>
    </cfRule>
    <cfRule type="cellIs" dxfId="18906" priority="333" operator="equal">
      <formula>"VEP"</formula>
    </cfRule>
    <cfRule type="cellIs" dxfId="18905" priority="334" operator="equal">
      <formula>"LFCP"</formula>
    </cfRule>
    <cfRule type="cellIs" dxfId="18904" priority="335" operator="equal">
      <formula>"BPB"</formula>
    </cfRule>
  </conditionalFormatting>
  <conditionalFormatting sqref="D44">
    <cfRule type="cellIs" dxfId="18903" priority="320" operator="equal">
      <formula>"CATNES"</formula>
    </cfRule>
    <cfRule type="cellIs" dxfId="18902" priority="321" operator="equal">
      <formula>"FINANCE"</formula>
    </cfRule>
    <cfRule type="cellIs" dxfId="18901" priority="322" operator="equal">
      <formula>"ADMIN"</formula>
    </cfRule>
    <cfRule type="cellIs" dxfId="18900" priority="323" operator="equal">
      <formula>"ENG'G"</formula>
    </cfRule>
    <cfRule type="cellIs" dxfId="18899" priority="324" operator="equal">
      <formula>"BAC"</formula>
    </cfRule>
    <cfRule type="cellIs" dxfId="18898" priority="325" operator="equal">
      <formula>"BAC"</formula>
    </cfRule>
    <cfRule type="cellIs" dxfId="18897" priority="326" operator="equal">
      <formula>"OMS"</formula>
    </cfRule>
    <cfRule type="cellIs" dxfId="18896" priority="327" operator="equal">
      <formula>"BAC"</formula>
    </cfRule>
    <cfRule type="cellIs" dxfId="18895" priority="328" operator="equal">
      <formula>"OMS"</formula>
    </cfRule>
    <cfRule type="cellIs" dxfId="18894" priority="329" operator="equal">
      <formula>"BAC"</formula>
    </cfRule>
    <cfRule type="cellIs" dxfId="18893" priority="330" operator="equal">
      <formula>"OMS"</formula>
    </cfRule>
  </conditionalFormatting>
  <conditionalFormatting sqref="F44">
    <cfRule type="cellIs" dxfId="18892" priority="315" operator="equal">
      <formula>"MME"</formula>
    </cfRule>
    <cfRule type="cellIs" dxfId="18891" priority="316" operator="equal">
      <formula>"VMM"</formula>
    </cfRule>
    <cfRule type="cellIs" dxfId="18890" priority="317" operator="equal">
      <formula>"VEP"</formula>
    </cfRule>
    <cfRule type="cellIs" dxfId="18889" priority="318" operator="equal">
      <formula>"LFCP"</formula>
    </cfRule>
    <cfRule type="cellIs" dxfId="18888" priority="319" operator="equal">
      <formula>"BPB"</formula>
    </cfRule>
  </conditionalFormatting>
  <conditionalFormatting sqref="D45">
    <cfRule type="cellIs" dxfId="18887" priority="304" operator="equal">
      <formula>"CATNES"</formula>
    </cfRule>
    <cfRule type="cellIs" dxfId="18886" priority="305" operator="equal">
      <formula>"FINANCE"</formula>
    </cfRule>
    <cfRule type="cellIs" dxfId="18885" priority="306" operator="equal">
      <formula>"ADMIN"</formula>
    </cfRule>
    <cfRule type="cellIs" dxfId="18884" priority="307" operator="equal">
      <formula>"ENG'G"</formula>
    </cfRule>
    <cfRule type="cellIs" dxfId="18883" priority="308" operator="equal">
      <formula>"BAC"</formula>
    </cfRule>
    <cfRule type="cellIs" dxfId="18882" priority="309" operator="equal">
      <formula>"BAC"</formula>
    </cfRule>
    <cfRule type="cellIs" dxfId="18881" priority="310" operator="equal">
      <formula>"OMS"</formula>
    </cfRule>
    <cfRule type="cellIs" dxfId="18880" priority="311" operator="equal">
      <formula>"BAC"</formula>
    </cfRule>
    <cfRule type="cellIs" dxfId="18879" priority="312" operator="equal">
      <formula>"OMS"</formula>
    </cfRule>
    <cfRule type="cellIs" dxfId="18878" priority="313" operator="equal">
      <formula>"BAC"</formula>
    </cfRule>
    <cfRule type="cellIs" dxfId="18877" priority="314" operator="equal">
      <formula>"OMS"</formula>
    </cfRule>
  </conditionalFormatting>
  <conditionalFormatting sqref="F45">
    <cfRule type="cellIs" dxfId="18876" priority="299" operator="equal">
      <formula>"MME"</formula>
    </cfRule>
    <cfRule type="cellIs" dxfId="18875" priority="300" operator="equal">
      <formula>"VMM"</formula>
    </cfRule>
    <cfRule type="cellIs" dxfId="18874" priority="301" operator="equal">
      <formula>"VEP"</formula>
    </cfRule>
    <cfRule type="cellIs" dxfId="18873" priority="302" operator="equal">
      <formula>"LFCP"</formula>
    </cfRule>
    <cfRule type="cellIs" dxfId="18872" priority="303" operator="equal">
      <formula>"BPB"</formula>
    </cfRule>
  </conditionalFormatting>
  <conditionalFormatting sqref="D46">
    <cfRule type="cellIs" dxfId="18871" priority="288" operator="equal">
      <formula>"CATNES"</formula>
    </cfRule>
    <cfRule type="cellIs" dxfId="18870" priority="289" operator="equal">
      <formula>"FINANCE"</formula>
    </cfRule>
    <cfRule type="cellIs" dxfId="18869" priority="290" operator="equal">
      <formula>"ADMIN"</formula>
    </cfRule>
    <cfRule type="cellIs" dxfId="18868" priority="291" operator="equal">
      <formula>"ENG'G"</formula>
    </cfRule>
    <cfRule type="cellIs" dxfId="18867" priority="292" operator="equal">
      <formula>"BAC"</formula>
    </cfRule>
    <cfRule type="cellIs" dxfId="18866" priority="293" operator="equal">
      <formula>"BAC"</formula>
    </cfRule>
    <cfRule type="cellIs" dxfId="18865" priority="294" operator="equal">
      <formula>"OMS"</formula>
    </cfRule>
    <cfRule type="cellIs" dxfId="18864" priority="295" operator="equal">
      <formula>"BAC"</formula>
    </cfRule>
    <cfRule type="cellIs" dxfId="18863" priority="296" operator="equal">
      <formula>"OMS"</formula>
    </cfRule>
    <cfRule type="cellIs" dxfId="18862" priority="297" operator="equal">
      <formula>"BAC"</formula>
    </cfRule>
    <cfRule type="cellIs" dxfId="18861" priority="298" operator="equal">
      <formula>"OMS"</formula>
    </cfRule>
  </conditionalFormatting>
  <conditionalFormatting sqref="F46">
    <cfRule type="cellIs" dxfId="18860" priority="283" operator="equal">
      <formula>"MME"</formula>
    </cfRule>
    <cfRule type="cellIs" dxfId="18859" priority="284" operator="equal">
      <formula>"VMM"</formula>
    </cfRule>
    <cfRule type="cellIs" dxfId="18858" priority="285" operator="equal">
      <formula>"VEP"</formula>
    </cfRule>
    <cfRule type="cellIs" dxfId="18857" priority="286" operator="equal">
      <formula>"LFCP"</formula>
    </cfRule>
    <cfRule type="cellIs" dxfId="18856" priority="287" operator="equal">
      <formula>"BPB"</formula>
    </cfRule>
  </conditionalFormatting>
  <conditionalFormatting sqref="D47">
    <cfRule type="cellIs" dxfId="18855" priority="272" operator="equal">
      <formula>"CATNES"</formula>
    </cfRule>
    <cfRule type="cellIs" dxfId="18854" priority="273" operator="equal">
      <formula>"FINANCE"</formula>
    </cfRule>
    <cfRule type="cellIs" dxfId="18853" priority="274" operator="equal">
      <formula>"ADMIN"</formula>
    </cfRule>
    <cfRule type="cellIs" dxfId="18852" priority="275" operator="equal">
      <formula>"ENG'G"</formula>
    </cfRule>
    <cfRule type="cellIs" dxfId="18851" priority="276" operator="equal">
      <formula>"BAC"</formula>
    </cfRule>
    <cfRule type="cellIs" dxfId="18850" priority="277" operator="equal">
      <formula>"BAC"</formula>
    </cfRule>
    <cfRule type="cellIs" dxfId="18849" priority="278" operator="equal">
      <formula>"OMS"</formula>
    </cfRule>
    <cfRule type="cellIs" dxfId="18848" priority="279" operator="equal">
      <formula>"BAC"</formula>
    </cfRule>
    <cfRule type="cellIs" dxfId="18847" priority="280" operator="equal">
      <formula>"OMS"</formula>
    </cfRule>
    <cfRule type="cellIs" dxfId="18846" priority="281" operator="equal">
      <formula>"BAC"</formula>
    </cfRule>
    <cfRule type="cellIs" dxfId="18845" priority="282" operator="equal">
      <formula>"OMS"</formula>
    </cfRule>
  </conditionalFormatting>
  <conditionalFormatting sqref="F47">
    <cfRule type="cellIs" dxfId="18844" priority="267" operator="equal">
      <formula>"MME"</formula>
    </cfRule>
    <cfRule type="cellIs" dxfId="18843" priority="268" operator="equal">
      <formula>"VMM"</formula>
    </cfRule>
    <cfRule type="cellIs" dxfId="18842" priority="269" operator="equal">
      <formula>"VEP"</formula>
    </cfRule>
    <cfRule type="cellIs" dxfId="18841" priority="270" operator="equal">
      <formula>"LFCP"</formula>
    </cfRule>
    <cfRule type="cellIs" dxfId="18840" priority="271" operator="equal">
      <formula>"BPB"</formula>
    </cfRule>
  </conditionalFormatting>
  <conditionalFormatting sqref="D8">
    <cfRule type="cellIs" dxfId="18839" priority="240" operator="equal">
      <formula>"CATNES"</formula>
    </cfRule>
    <cfRule type="cellIs" dxfId="18838" priority="241" operator="equal">
      <formula>"FINANCE"</formula>
    </cfRule>
    <cfRule type="cellIs" dxfId="18837" priority="242" operator="equal">
      <formula>"ADMIN"</formula>
    </cfRule>
    <cfRule type="cellIs" dxfId="18836" priority="243" operator="equal">
      <formula>"ENG'G"</formula>
    </cfRule>
    <cfRule type="cellIs" dxfId="18835" priority="244" operator="equal">
      <formula>"BAC"</formula>
    </cfRule>
    <cfRule type="cellIs" dxfId="18834" priority="245" operator="equal">
      <formula>"BAC"</formula>
    </cfRule>
    <cfRule type="cellIs" dxfId="18833" priority="246" operator="equal">
      <formula>"OMS"</formula>
    </cfRule>
    <cfRule type="cellIs" dxfId="18832" priority="247" operator="equal">
      <formula>"BAC"</formula>
    </cfRule>
    <cfRule type="cellIs" dxfId="18831" priority="248" operator="equal">
      <formula>"OMS"</formula>
    </cfRule>
    <cfRule type="cellIs" dxfId="18830" priority="249" operator="equal">
      <formula>"BAC"</formula>
    </cfRule>
    <cfRule type="cellIs" dxfId="18829" priority="250" operator="equal">
      <formula>"OMS"</formula>
    </cfRule>
  </conditionalFormatting>
  <conditionalFormatting sqref="F8">
    <cfRule type="cellIs" dxfId="18828" priority="235" operator="equal">
      <formula>"MME"</formula>
    </cfRule>
    <cfRule type="cellIs" dxfId="18827" priority="236" operator="equal">
      <formula>"VMM"</formula>
    </cfRule>
    <cfRule type="cellIs" dxfId="18826" priority="237" operator="equal">
      <formula>"VEP"</formula>
    </cfRule>
    <cfRule type="cellIs" dxfId="18825" priority="238" operator="equal">
      <formula>"LFCP"</formula>
    </cfRule>
    <cfRule type="cellIs" dxfId="18824" priority="239" operator="equal">
      <formula>"BPB"</formula>
    </cfRule>
  </conditionalFormatting>
  <conditionalFormatting sqref="D9">
    <cfRule type="cellIs" dxfId="18823" priority="224" operator="equal">
      <formula>"CATNES"</formula>
    </cfRule>
    <cfRule type="cellIs" dxfId="18822" priority="225" operator="equal">
      <formula>"FINANCE"</formula>
    </cfRule>
    <cfRule type="cellIs" dxfId="18821" priority="226" operator="equal">
      <formula>"ADMIN"</formula>
    </cfRule>
    <cfRule type="cellIs" dxfId="18820" priority="227" operator="equal">
      <formula>"ENG'G"</formula>
    </cfRule>
    <cfRule type="cellIs" dxfId="18819" priority="228" operator="equal">
      <formula>"BAC"</formula>
    </cfRule>
    <cfRule type="cellIs" dxfId="18818" priority="229" operator="equal">
      <formula>"BAC"</formula>
    </cfRule>
    <cfRule type="cellIs" dxfId="18817" priority="230" operator="equal">
      <formula>"OMS"</formula>
    </cfRule>
    <cfRule type="cellIs" dxfId="18816" priority="231" operator="equal">
      <formula>"BAC"</formula>
    </cfRule>
    <cfRule type="cellIs" dxfId="18815" priority="232" operator="equal">
      <formula>"OMS"</formula>
    </cfRule>
    <cfRule type="cellIs" dxfId="18814" priority="233" operator="equal">
      <formula>"BAC"</formula>
    </cfRule>
    <cfRule type="cellIs" dxfId="18813" priority="234" operator="equal">
      <formula>"OMS"</formula>
    </cfRule>
  </conditionalFormatting>
  <conditionalFormatting sqref="F9">
    <cfRule type="cellIs" dxfId="18812" priority="219" operator="equal">
      <formula>"MME"</formula>
    </cfRule>
    <cfRule type="cellIs" dxfId="18811" priority="220" operator="equal">
      <formula>"VMM"</formula>
    </cfRule>
    <cfRule type="cellIs" dxfId="18810" priority="221" operator="equal">
      <formula>"VEP"</formula>
    </cfRule>
    <cfRule type="cellIs" dxfId="18809" priority="222" operator="equal">
      <formula>"LFCP"</formula>
    </cfRule>
    <cfRule type="cellIs" dxfId="18808" priority="223" operator="equal">
      <formula>"BPB"</formula>
    </cfRule>
  </conditionalFormatting>
  <conditionalFormatting sqref="D10">
    <cfRule type="cellIs" dxfId="18807" priority="208" operator="equal">
      <formula>"CATNES"</formula>
    </cfRule>
    <cfRule type="cellIs" dxfId="18806" priority="209" operator="equal">
      <formula>"FINANCE"</formula>
    </cfRule>
    <cfRule type="cellIs" dxfId="18805" priority="210" operator="equal">
      <formula>"ADMIN"</formula>
    </cfRule>
    <cfRule type="cellIs" dxfId="18804" priority="211" operator="equal">
      <formula>"ENG'G"</formula>
    </cfRule>
    <cfRule type="cellIs" dxfId="18803" priority="212" operator="equal">
      <formula>"BAC"</formula>
    </cfRule>
    <cfRule type="cellIs" dxfId="18802" priority="213" operator="equal">
      <formula>"BAC"</formula>
    </cfRule>
    <cfRule type="cellIs" dxfId="18801" priority="214" operator="equal">
      <formula>"OMS"</formula>
    </cfRule>
    <cfRule type="cellIs" dxfId="18800" priority="215" operator="equal">
      <formula>"BAC"</formula>
    </cfRule>
    <cfRule type="cellIs" dxfId="18799" priority="216" operator="equal">
      <formula>"OMS"</formula>
    </cfRule>
    <cfRule type="cellIs" dxfId="18798" priority="217" operator="equal">
      <formula>"BAC"</formula>
    </cfRule>
    <cfRule type="cellIs" dxfId="18797" priority="218" operator="equal">
      <formula>"OMS"</formula>
    </cfRule>
  </conditionalFormatting>
  <conditionalFormatting sqref="F10">
    <cfRule type="cellIs" dxfId="18796" priority="203" operator="equal">
      <formula>"MME"</formula>
    </cfRule>
    <cfRule type="cellIs" dxfId="18795" priority="204" operator="equal">
      <formula>"VMM"</formula>
    </cfRule>
    <cfRule type="cellIs" dxfId="18794" priority="205" operator="equal">
      <formula>"VEP"</formula>
    </cfRule>
    <cfRule type="cellIs" dxfId="18793" priority="206" operator="equal">
      <formula>"LFCP"</formula>
    </cfRule>
    <cfRule type="cellIs" dxfId="18792" priority="207" operator="equal">
      <formula>"BPB"</formula>
    </cfRule>
  </conditionalFormatting>
  <conditionalFormatting sqref="D11">
    <cfRule type="cellIs" dxfId="18791" priority="192" operator="equal">
      <formula>"CATNES"</formula>
    </cfRule>
    <cfRule type="cellIs" dxfId="18790" priority="193" operator="equal">
      <formula>"FINANCE"</formula>
    </cfRule>
    <cfRule type="cellIs" dxfId="18789" priority="194" operator="equal">
      <formula>"ADMIN"</formula>
    </cfRule>
    <cfRule type="cellIs" dxfId="18788" priority="195" operator="equal">
      <formula>"ENG'G"</formula>
    </cfRule>
    <cfRule type="cellIs" dxfId="18787" priority="196" operator="equal">
      <formula>"BAC"</formula>
    </cfRule>
    <cfRule type="cellIs" dxfId="18786" priority="197" operator="equal">
      <formula>"BAC"</formula>
    </cfRule>
    <cfRule type="cellIs" dxfId="18785" priority="198" operator="equal">
      <formula>"OMS"</formula>
    </cfRule>
    <cfRule type="cellIs" dxfId="18784" priority="199" operator="equal">
      <formula>"BAC"</formula>
    </cfRule>
    <cfRule type="cellIs" dxfId="18783" priority="200" operator="equal">
      <formula>"OMS"</formula>
    </cfRule>
    <cfRule type="cellIs" dxfId="18782" priority="201" operator="equal">
      <formula>"BAC"</formula>
    </cfRule>
    <cfRule type="cellIs" dxfId="18781" priority="202" operator="equal">
      <formula>"OMS"</formula>
    </cfRule>
  </conditionalFormatting>
  <conditionalFormatting sqref="F11">
    <cfRule type="cellIs" dxfId="18780" priority="187" operator="equal">
      <formula>"MME"</formula>
    </cfRule>
    <cfRule type="cellIs" dxfId="18779" priority="188" operator="equal">
      <formula>"VMM"</formula>
    </cfRule>
    <cfRule type="cellIs" dxfId="18778" priority="189" operator="equal">
      <formula>"VEP"</formula>
    </cfRule>
    <cfRule type="cellIs" dxfId="18777" priority="190" operator="equal">
      <formula>"LFCP"</formula>
    </cfRule>
    <cfRule type="cellIs" dxfId="18776" priority="191" operator="equal">
      <formula>"BPB"</formula>
    </cfRule>
  </conditionalFormatting>
  <conditionalFormatting sqref="D12">
    <cfRule type="cellIs" dxfId="18775" priority="176" operator="equal">
      <formula>"CATNES"</formula>
    </cfRule>
    <cfRule type="cellIs" dxfId="18774" priority="177" operator="equal">
      <formula>"FINANCE"</formula>
    </cfRule>
    <cfRule type="cellIs" dxfId="18773" priority="178" operator="equal">
      <formula>"ADMIN"</formula>
    </cfRule>
    <cfRule type="cellIs" dxfId="18772" priority="179" operator="equal">
      <formula>"ENG'G"</formula>
    </cfRule>
    <cfRule type="cellIs" dxfId="18771" priority="180" operator="equal">
      <formula>"BAC"</formula>
    </cfRule>
    <cfRule type="cellIs" dxfId="18770" priority="181" operator="equal">
      <formula>"BAC"</formula>
    </cfRule>
    <cfRule type="cellIs" dxfId="18769" priority="182" operator="equal">
      <formula>"OMS"</formula>
    </cfRule>
    <cfRule type="cellIs" dxfId="18768" priority="183" operator="equal">
      <formula>"BAC"</formula>
    </cfRule>
    <cfRule type="cellIs" dxfId="18767" priority="184" operator="equal">
      <formula>"OMS"</formula>
    </cfRule>
    <cfRule type="cellIs" dxfId="18766" priority="185" operator="equal">
      <formula>"BAC"</formula>
    </cfRule>
    <cfRule type="cellIs" dxfId="18765" priority="186" operator="equal">
      <formula>"OMS"</formula>
    </cfRule>
  </conditionalFormatting>
  <conditionalFormatting sqref="F12">
    <cfRule type="cellIs" dxfId="18764" priority="171" operator="equal">
      <formula>"MME"</formula>
    </cfRule>
    <cfRule type="cellIs" dxfId="18763" priority="172" operator="equal">
      <formula>"VMM"</formula>
    </cfRule>
    <cfRule type="cellIs" dxfId="18762" priority="173" operator="equal">
      <formula>"VEP"</formula>
    </cfRule>
    <cfRule type="cellIs" dxfId="18761" priority="174" operator="equal">
      <formula>"LFCP"</formula>
    </cfRule>
    <cfRule type="cellIs" dxfId="18760" priority="175" operator="equal">
      <formula>"BPB"</formula>
    </cfRule>
  </conditionalFormatting>
  <conditionalFormatting sqref="D13">
    <cfRule type="cellIs" dxfId="18759" priority="160" operator="equal">
      <formula>"CATNES"</formula>
    </cfRule>
    <cfRule type="cellIs" dxfId="18758" priority="161" operator="equal">
      <formula>"FINANCE"</formula>
    </cfRule>
    <cfRule type="cellIs" dxfId="18757" priority="162" operator="equal">
      <formula>"ADMIN"</formula>
    </cfRule>
    <cfRule type="cellIs" dxfId="18756" priority="163" operator="equal">
      <formula>"ENG'G"</formula>
    </cfRule>
    <cfRule type="cellIs" dxfId="18755" priority="164" operator="equal">
      <formula>"BAC"</formula>
    </cfRule>
    <cfRule type="cellIs" dxfId="18754" priority="165" operator="equal">
      <formula>"BAC"</formula>
    </cfRule>
    <cfRule type="cellIs" dxfId="18753" priority="166" operator="equal">
      <formula>"OMS"</formula>
    </cfRule>
    <cfRule type="cellIs" dxfId="18752" priority="167" operator="equal">
      <formula>"BAC"</formula>
    </cfRule>
    <cfRule type="cellIs" dxfId="18751" priority="168" operator="equal">
      <formula>"OMS"</formula>
    </cfRule>
    <cfRule type="cellIs" dxfId="18750" priority="169" operator="equal">
      <formula>"BAC"</formula>
    </cfRule>
    <cfRule type="cellIs" dxfId="18749" priority="170" operator="equal">
      <formula>"OMS"</formula>
    </cfRule>
  </conditionalFormatting>
  <conditionalFormatting sqref="F13">
    <cfRule type="cellIs" dxfId="18748" priority="155" operator="equal">
      <formula>"MME"</formula>
    </cfRule>
    <cfRule type="cellIs" dxfId="18747" priority="156" operator="equal">
      <formula>"VMM"</formula>
    </cfRule>
    <cfRule type="cellIs" dxfId="18746" priority="157" operator="equal">
      <formula>"VEP"</formula>
    </cfRule>
    <cfRule type="cellIs" dxfId="18745" priority="158" operator="equal">
      <formula>"LFCP"</formula>
    </cfRule>
    <cfRule type="cellIs" dxfId="18744" priority="159" operator="equal">
      <formula>"BPB"</formula>
    </cfRule>
  </conditionalFormatting>
  <conditionalFormatting sqref="D14">
    <cfRule type="cellIs" dxfId="18743" priority="144" operator="equal">
      <formula>"CATNES"</formula>
    </cfRule>
    <cfRule type="cellIs" dxfId="18742" priority="145" operator="equal">
      <formula>"FINANCE"</formula>
    </cfRule>
    <cfRule type="cellIs" dxfId="18741" priority="146" operator="equal">
      <formula>"ADMIN"</formula>
    </cfRule>
    <cfRule type="cellIs" dxfId="18740" priority="147" operator="equal">
      <formula>"ENG'G"</formula>
    </cfRule>
    <cfRule type="cellIs" dxfId="18739" priority="148" operator="equal">
      <formula>"BAC"</formula>
    </cfRule>
    <cfRule type="cellIs" dxfId="18738" priority="149" operator="equal">
      <formula>"BAC"</formula>
    </cfRule>
    <cfRule type="cellIs" dxfId="18737" priority="150" operator="equal">
      <formula>"OMS"</formula>
    </cfRule>
    <cfRule type="cellIs" dxfId="18736" priority="151" operator="equal">
      <formula>"BAC"</formula>
    </cfRule>
    <cfRule type="cellIs" dxfId="18735" priority="152" operator="equal">
      <formula>"OMS"</formula>
    </cfRule>
    <cfRule type="cellIs" dxfId="18734" priority="153" operator="equal">
      <formula>"BAC"</formula>
    </cfRule>
    <cfRule type="cellIs" dxfId="18733" priority="154" operator="equal">
      <formula>"OMS"</formula>
    </cfRule>
  </conditionalFormatting>
  <conditionalFormatting sqref="F14">
    <cfRule type="cellIs" dxfId="18732" priority="139" operator="equal">
      <formula>"MME"</formula>
    </cfRule>
    <cfRule type="cellIs" dxfId="18731" priority="140" operator="equal">
      <formula>"VMM"</formula>
    </cfRule>
    <cfRule type="cellIs" dxfId="18730" priority="141" operator="equal">
      <formula>"VEP"</formula>
    </cfRule>
    <cfRule type="cellIs" dxfId="18729" priority="142" operator="equal">
      <formula>"LFCP"</formula>
    </cfRule>
    <cfRule type="cellIs" dxfId="18728" priority="143" operator="equal">
      <formula>"BPB"</formula>
    </cfRule>
  </conditionalFormatting>
  <conditionalFormatting sqref="D16:D17">
    <cfRule type="cellIs" dxfId="18727" priority="128" operator="equal">
      <formula>"CATNES"</formula>
    </cfRule>
    <cfRule type="cellIs" dxfId="18726" priority="129" operator="equal">
      <formula>"FINANCE"</formula>
    </cfRule>
    <cfRule type="cellIs" dxfId="18725" priority="130" operator="equal">
      <formula>"ADMIN"</formula>
    </cfRule>
    <cfRule type="cellIs" dxfId="18724" priority="131" operator="equal">
      <formula>"ENG'G"</formula>
    </cfRule>
    <cfRule type="cellIs" dxfId="18723" priority="132" operator="equal">
      <formula>"BAC"</formula>
    </cfRule>
    <cfRule type="cellIs" dxfId="18722" priority="133" operator="equal">
      <formula>"BAC"</formula>
    </cfRule>
    <cfRule type="cellIs" dxfId="18721" priority="134" operator="equal">
      <formula>"OMS"</formula>
    </cfRule>
    <cfRule type="cellIs" dxfId="18720" priority="135" operator="equal">
      <formula>"BAC"</formula>
    </cfRule>
    <cfRule type="cellIs" dxfId="18719" priority="136" operator="equal">
      <formula>"OMS"</formula>
    </cfRule>
    <cfRule type="cellIs" dxfId="18718" priority="137" operator="equal">
      <formula>"BAC"</formula>
    </cfRule>
    <cfRule type="cellIs" dxfId="18717" priority="138" operator="equal">
      <formula>"OMS"</formula>
    </cfRule>
  </conditionalFormatting>
  <conditionalFormatting sqref="F16:F17">
    <cfRule type="cellIs" dxfId="18716" priority="123" operator="equal">
      <formula>"MME"</formula>
    </cfRule>
    <cfRule type="cellIs" dxfId="18715" priority="124" operator="equal">
      <formula>"VMM"</formula>
    </cfRule>
    <cfRule type="cellIs" dxfId="18714" priority="125" operator="equal">
      <formula>"VEP"</formula>
    </cfRule>
    <cfRule type="cellIs" dxfId="18713" priority="126" operator="equal">
      <formula>"LFCP"</formula>
    </cfRule>
    <cfRule type="cellIs" dxfId="18712" priority="127" operator="equal">
      <formula>"BPB"</formula>
    </cfRule>
  </conditionalFormatting>
  <conditionalFormatting sqref="D18:D20">
    <cfRule type="cellIs" dxfId="18711" priority="112" operator="equal">
      <formula>"CATNES"</formula>
    </cfRule>
    <cfRule type="cellIs" dxfId="18710" priority="113" operator="equal">
      <formula>"FINANCE"</formula>
    </cfRule>
    <cfRule type="cellIs" dxfId="18709" priority="114" operator="equal">
      <formula>"ADMIN"</formula>
    </cfRule>
    <cfRule type="cellIs" dxfId="18708" priority="115" operator="equal">
      <formula>"ENG'G"</formula>
    </cfRule>
    <cfRule type="cellIs" dxfId="18707" priority="116" operator="equal">
      <formula>"BAC"</formula>
    </cfRule>
    <cfRule type="cellIs" dxfId="18706" priority="117" operator="equal">
      <formula>"BAC"</formula>
    </cfRule>
    <cfRule type="cellIs" dxfId="18705" priority="118" operator="equal">
      <formula>"OMS"</formula>
    </cfRule>
    <cfRule type="cellIs" dxfId="18704" priority="119" operator="equal">
      <formula>"BAC"</formula>
    </cfRule>
    <cfRule type="cellIs" dxfId="18703" priority="120" operator="equal">
      <formula>"OMS"</formula>
    </cfRule>
    <cfRule type="cellIs" dxfId="18702" priority="121" operator="equal">
      <formula>"BAC"</formula>
    </cfRule>
    <cfRule type="cellIs" dxfId="18701" priority="122" operator="equal">
      <formula>"OMS"</formula>
    </cfRule>
  </conditionalFormatting>
  <conditionalFormatting sqref="F18:F20">
    <cfRule type="cellIs" dxfId="18700" priority="107" operator="equal">
      <formula>"MME"</formula>
    </cfRule>
    <cfRule type="cellIs" dxfId="18699" priority="108" operator="equal">
      <formula>"VMM"</formula>
    </cfRule>
    <cfRule type="cellIs" dxfId="18698" priority="109" operator="equal">
      <formula>"VEP"</formula>
    </cfRule>
    <cfRule type="cellIs" dxfId="18697" priority="110" operator="equal">
      <formula>"LFCP"</formula>
    </cfRule>
    <cfRule type="cellIs" dxfId="18696" priority="111" operator="equal">
      <formula>"BPB"</formula>
    </cfRule>
  </conditionalFormatting>
  <conditionalFormatting sqref="D21">
    <cfRule type="cellIs" dxfId="18695" priority="96" operator="equal">
      <formula>"CATNES"</formula>
    </cfRule>
    <cfRule type="cellIs" dxfId="18694" priority="97" operator="equal">
      <formula>"FINANCE"</formula>
    </cfRule>
    <cfRule type="cellIs" dxfId="18693" priority="98" operator="equal">
      <formula>"ADMIN"</formula>
    </cfRule>
    <cfRule type="cellIs" dxfId="18692" priority="99" operator="equal">
      <formula>"ENG'G"</formula>
    </cfRule>
    <cfRule type="cellIs" dxfId="18691" priority="100" operator="equal">
      <formula>"BAC"</formula>
    </cfRule>
    <cfRule type="cellIs" dxfId="18690" priority="101" operator="equal">
      <formula>"BAC"</formula>
    </cfRule>
    <cfRule type="cellIs" dxfId="18689" priority="102" operator="equal">
      <formula>"OMS"</formula>
    </cfRule>
    <cfRule type="cellIs" dxfId="18688" priority="103" operator="equal">
      <formula>"BAC"</formula>
    </cfRule>
    <cfRule type="cellIs" dxfId="18687" priority="104" operator="equal">
      <formula>"OMS"</formula>
    </cfRule>
    <cfRule type="cellIs" dxfId="18686" priority="105" operator="equal">
      <formula>"BAC"</formula>
    </cfRule>
    <cfRule type="cellIs" dxfId="18685" priority="106" operator="equal">
      <formula>"OMS"</formula>
    </cfRule>
  </conditionalFormatting>
  <conditionalFormatting sqref="F21">
    <cfRule type="cellIs" dxfId="18684" priority="91" operator="equal">
      <formula>"MME"</formula>
    </cfRule>
    <cfRule type="cellIs" dxfId="18683" priority="92" operator="equal">
      <formula>"VMM"</formula>
    </cfRule>
    <cfRule type="cellIs" dxfId="18682" priority="93" operator="equal">
      <formula>"VEP"</formula>
    </cfRule>
    <cfRule type="cellIs" dxfId="18681" priority="94" operator="equal">
      <formula>"LFCP"</formula>
    </cfRule>
    <cfRule type="cellIs" dxfId="18680" priority="95" operator="equal">
      <formula>"BPB"</formula>
    </cfRule>
  </conditionalFormatting>
  <conditionalFormatting sqref="F23:F25">
    <cfRule type="cellIs" dxfId="18679" priority="86" operator="equal">
      <formula>"MME"</formula>
    </cfRule>
    <cfRule type="cellIs" dxfId="18678" priority="87" operator="equal">
      <formula>"VMM"</formula>
    </cfRule>
    <cfRule type="cellIs" dxfId="18677" priority="88" operator="equal">
      <formula>"VEP"</formula>
    </cfRule>
    <cfRule type="cellIs" dxfId="18676" priority="89" operator="equal">
      <formula>"LFCP"</formula>
    </cfRule>
    <cfRule type="cellIs" dxfId="18675" priority="90" operator="equal">
      <formula>"BPB"</formula>
    </cfRule>
  </conditionalFormatting>
  <conditionalFormatting sqref="F26">
    <cfRule type="cellIs" dxfId="18674" priority="81" operator="equal">
      <formula>"MME"</formula>
    </cfRule>
    <cfRule type="cellIs" dxfId="18673" priority="82" operator="equal">
      <formula>"VMM"</formula>
    </cfRule>
    <cfRule type="cellIs" dxfId="18672" priority="83" operator="equal">
      <formula>"VEP"</formula>
    </cfRule>
    <cfRule type="cellIs" dxfId="18671" priority="84" operator="equal">
      <formula>"LFCP"</formula>
    </cfRule>
    <cfRule type="cellIs" dxfId="18670" priority="85" operator="equal">
      <formula>"BPB"</formula>
    </cfRule>
  </conditionalFormatting>
  <conditionalFormatting sqref="D27">
    <cfRule type="cellIs" dxfId="18669" priority="70" operator="equal">
      <formula>"CATNES"</formula>
    </cfRule>
    <cfRule type="cellIs" dxfId="18668" priority="71" operator="equal">
      <formula>"FINANCE"</formula>
    </cfRule>
    <cfRule type="cellIs" dxfId="18667" priority="72" operator="equal">
      <formula>"ADMIN"</formula>
    </cfRule>
    <cfRule type="cellIs" dxfId="18666" priority="73" operator="equal">
      <formula>"ENG'G"</formula>
    </cfRule>
    <cfRule type="cellIs" dxfId="18665" priority="74" operator="equal">
      <formula>"BAC"</formula>
    </cfRule>
    <cfRule type="cellIs" dxfId="18664" priority="75" operator="equal">
      <formula>"BAC"</formula>
    </cfRule>
    <cfRule type="cellIs" dxfId="18663" priority="76" operator="equal">
      <formula>"OMS"</formula>
    </cfRule>
    <cfRule type="cellIs" dxfId="18662" priority="77" operator="equal">
      <formula>"BAC"</formula>
    </cfRule>
    <cfRule type="cellIs" dxfId="18661" priority="78" operator="equal">
      <formula>"OMS"</formula>
    </cfRule>
    <cfRule type="cellIs" dxfId="18660" priority="79" operator="equal">
      <formula>"BAC"</formula>
    </cfRule>
    <cfRule type="cellIs" dxfId="18659" priority="80" operator="equal">
      <formula>"OMS"</formula>
    </cfRule>
  </conditionalFormatting>
  <conditionalFormatting sqref="F27">
    <cfRule type="cellIs" dxfId="18658" priority="65" operator="equal">
      <formula>"MME"</formula>
    </cfRule>
    <cfRule type="cellIs" dxfId="18657" priority="66" operator="equal">
      <formula>"VMM"</formula>
    </cfRule>
    <cfRule type="cellIs" dxfId="18656" priority="67" operator="equal">
      <formula>"VEP"</formula>
    </cfRule>
    <cfRule type="cellIs" dxfId="18655" priority="68" operator="equal">
      <formula>"LFCP"</formula>
    </cfRule>
    <cfRule type="cellIs" dxfId="18654" priority="69" operator="equal">
      <formula>"BPB"</formula>
    </cfRule>
  </conditionalFormatting>
  <conditionalFormatting sqref="D28">
    <cfRule type="cellIs" dxfId="18653" priority="54" operator="equal">
      <formula>"CATNES"</formula>
    </cfRule>
    <cfRule type="cellIs" dxfId="18652" priority="55" operator="equal">
      <formula>"FINANCE"</formula>
    </cfRule>
    <cfRule type="cellIs" dxfId="18651" priority="56" operator="equal">
      <formula>"ADMIN"</formula>
    </cfRule>
    <cfRule type="cellIs" dxfId="18650" priority="57" operator="equal">
      <formula>"ENG'G"</formula>
    </cfRule>
    <cfRule type="cellIs" dxfId="18649" priority="58" operator="equal">
      <formula>"BAC"</formula>
    </cfRule>
    <cfRule type="cellIs" dxfId="18648" priority="59" operator="equal">
      <formula>"BAC"</formula>
    </cfRule>
    <cfRule type="cellIs" dxfId="18647" priority="60" operator="equal">
      <formula>"OMS"</formula>
    </cfRule>
    <cfRule type="cellIs" dxfId="18646" priority="61" operator="equal">
      <formula>"BAC"</formula>
    </cfRule>
    <cfRule type="cellIs" dxfId="18645" priority="62" operator="equal">
      <formula>"OMS"</formula>
    </cfRule>
    <cfRule type="cellIs" dxfId="18644" priority="63" operator="equal">
      <formula>"BAC"</formula>
    </cfRule>
    <cfRule type="cellIs" dxfId="18643" priority="64" operator="equal">
      <formula>"OMS"</formula>
    </cfRule>
  </conditionalFormatting>
  <conditionalFormatting sqref="F28">
    <cfRule type="cellIs" dxfId="18642" priority="49" operator="equal">
      <formula>"MME"</formula>
    </cfRule>
    <cfRule type="cellIs" dxfId="18641" priority="50" operator="equal">
      <formula>"VMM"</formula>
    </cfRule>
    <cfRule type="cellIs" dxfId="18640" priority="51" operator="equal">
      <formula>"VEP"</formula>
    </cfRule>
    <cfRule type="cellIs" dxfId="18639" priority="52" operator="equal">
      <formula>"LFCP"</formula>
    </cfRule>
    <cfRule type="cellIs" dxfId="18638" priority="53" operator="equal">
      <formula>"BPB"</formula>
    </cfRule>
  </conditionalFormatting>
  <conditionalFormatting sqref="D29">
    <cfRule type="cellIs" dxfId="18637" priority="38" operator="equal">
      <formula>"CATNES"</formula>
    </cfRule>
    <cfRule type="cellIs" dxfId="18636" priority="39" operator="equal">
      <formula>"FINANCE"</formula>
    </cfRule>
    <cfRule type="cellIs" dxfId="18635" priority="40" operator="equal">
      <formula>"ADMIN"</formula>
    </cfRule>
    <cfRule type="cellIs" dxfId="18634" priority="41" operator="equal">
      <formula>"ENG'G"</formula>
    </cfRule>
    <cfRule type="cellIs" dxfId="18633" priority="42" operator="equal">
      <formula>"BAC"</formula>
    </cfRule>
    <cfRule type="cellIs" dxfId="18632" priority="43" operator="equal">
      <formula>"BAC"</formula>
    </cfRule>
    <cfRule type="cellIs" dxfId="18631" priority="44" operator="equal">
      <formula>"OMS"</formula>
    </cfRule>
    <cfRule type="cellIs" dxfId="18630" priority="45" operator="equal">
      <formula>"BAC"</formula>
    </cfRule>
    <cfRule type="cellIs" dxfId="18629" priority="46" operator="equal">
      <formula>"OMS"</formula>
    </cfRule>
    <cfRule type="cellIs" dxfId="18628" priority="47" operator="equal">
      <formula>"BAC"</formula>
    </cfRule>
    <cfRule type="cellIs" dxfId="18627" priority="48" operator="equal">
      <formula>"OMS"</formula>
    </cfRule>
  </conditionalFormatting>
  <conditionalFormatting sqref="F29">
    <cfRule type="cellIs" dxfId="18626" priority="33" operator="equal">
      <formula>"MME"</formula>
    </cfRule>
    <cfRule type="cellIs" dxfId="18625" priority="34" operator="equal">
      <formula>"VMM"</formula>
    </cfRule>
    <cfRule type="cellIs" dxfId="18624" priority="35" operator="equal">
      <formula>"VEP"</formula>
    </cfRule>
    <cfRule type="cellIs" dxfId="18623" priority="36" operator="equal">
      <formula>"LFCP"</formula>
    </cfRule>
    <cfRule type="cellIs" dxfId="18622" priority="37" operator="equal">
      <formula>"BPB"</formula>
    </cfRule>
  </conditionalFormatting>
  <conditionalFormatting sqref="D31">
    <cfRule type="cellIs" dxfId="18621" priority="22" operator="equal">
      <formula>"CATNES"</formula>
    </cfRule>
    <cfRule type="cellIs" dxfId="18620" priority="23" operator="equal">
      <formula>"FINANCE"</formula>
    </cfRule>
    <cfRule type="cellIs" dxfId="18619" priority="24" operator="equal">
      <formula>"ADMIN"</formula>
    </cfRule>
    <cfRule type="cellIs" dxfId="18618" priority="25" operator="equal">
      <formula>"ENG'G"</formula>
    </cfRule>
    <cfRule type="cellIs" dxfId="18617" priority="26" operator="equal">
      <formula>"BAC"</formula>
    </cfRule>
    <cfRule type="cellIs" dxfId="18616" priority="27" operator="equal">
      <formula>"BAC"</formula>
    </cfRule>
    <cfRule type="cellIs" dxfId="18615" priority="28" operator="equal">
      <formula>"OMS"</formula>
    </cfRule>
    <cfRule type="cellIs" dxfId="18614" priority="29" operator="equal">
      <formula>"BAC"</formula>
    </cfRule>
    <cfRule type="cellIs" dxfId="18613" priority="30" operator="equal">
      <formula>"OMS"</formula>
    </cfRule>
    <cfRule type="cellIs" dxfId="18612" priority="31" operator="equal">
      <formula>"BAC"</formula>
    </cfRule>
    <cfRule type="cellIs" dxfId="18611" priority="32" operator="equal">
      <formula>"OMS"</formula>
    </cfRule>
  </conditionalFormatting>
  <conditionalFormatting sqref="F30">
    <cfRule type="cellIs" dxfId="18610" priority="17" operator="equal">
      <formula>"MME"</formula>
    </cfRule>
    <cfRule type="cellIs" dxfId="18609" priority="18" operator="equal">
      <formula>"VMM"</formula>
    </cfRule>
    <cfRule type="cellIs" dxfId="18608" priority="19" operator="equal">
      <formula>"VEP"</formula>
    </cfRule>
    <cfRule type="cellIs" dxfId="18607" priority="20" operator="equal">
      <formula>"LFCP"</formula>
    </cfRule>
    <cfRule type="cellIs" dxfId="18606" priority="21" operator="equal">
      <formula>"BPB"</formula>
    </cfRule>
  </conditionalFormatting>
  <conditionalFormatting sqref="D30">
    <cfRule type="cellIs" dxfId="18605" priority="6" operator="equal">
      <formula>"CATNES"</formula>
    </cfRule>
    <cfRule type="cellIs" dxfId="18604" priority="7" operator="equal">
      <formula>"FINANCE"</formula>
    </cfRule>
    <cfRule type="cellIs" dxfId="18603" priority="8" operator="equal">
      <formula>"ADMIN"</formula>
    </cfRule>
    <cfRule type="cellIs" dxfId="18602" priority="9" operator="equal">
      <formula>"ENG'G"</formula>
    </cfRule>
    <cfRule type="cellIs" dxfId="18601" priority="10" operator="equal">
      <formula>"BAC"</formula>
    </cfRule>
    <cfRule type="cellIs" dxfId="18600" priority="11" operator="equal">
      <formula>"BAC"</formula>
    </cfRule>
    <cfRule type="cellIs" dxfId="18599" priority="12" operator="equal">
      <formula>"OMS"</formula>
    </cfRule>
    <cfRule type="cellIs" dxfId="18598" priority="13" operator="equal">
      <formula>"BAC"</formula>
    </cfRule>
    <cfRule type="cellIs" dxfId="18597" priority="14" operator="equal">
      <formula>"OMS"</formula>
    </cfRule>
    <cfRule type="cellIs" dxfId="18596" priority="15" operator="equal">
      <formula>"BAC"</formula>
    </cfRule>
    <cfRule type="cellIs" dxfId="18595" priority="16" operator="equal">
      <formula>"OMS"</formula>
    </cfRule>
  </conditionalFormatting>
  <conditionalFormatting sqref="F33">
    <cfRule type="cellIs" dxfId="18594" priority="1" operator="equal">
      <formula>"MME"</formula>
    </cfRule>
    <cfRule type="cellIs" dxfId="18593" priority="2" operator="equal">
      <formula>"VMM"</formula>
    </cfRule>
    <cfRule type="cellIs" dxfId="18592" priority="3" operator="equal">
      <formula>"VEP"</formula>
    </cfRule>
    <cfRule type="cellIs" dxfId="18591" priority="4" operator="equal">
      <formula>"LFCP"</formula>
    </cfRule>
    <cfRule type="cellIs" dxfId="1859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A6B2B8A-33B7-4D12-BB92-B1EE480E407D}">
          <x14:formula1>
            <xm:f>DropdownLIST!$A$11:$A$17</xm:f>
          </x14:formula1>
          <xm:sqref>D7:D47</xm:sqref>
        </x14:dataValidation>
        <x14:dataValidation type="list" allowBlank="1" showInputMessage="1" showErrorMessage="1" xr:uid="{D525B378-262E-49B4-B93A-A9C8C771DD83}">
          <x14:formula1>
            <xm:f>DropdownLIST!$A$2:$A$7</xm:f>
          </x14:formula1>
          <xm:sqref>F7:F47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0808-8D38-4EE0-B68D-B8A590FC1036}">
  <sheetPr codeName="Sheet52">
    <pageSetUpPr fitToPage="1"/>
  </sheetPr>
  <dimension ref="A1:J52"/>
  <sheetViews>
    <sheetView topLeftCell="A32" zoomScale="130" zoomScaleNormal="130" zoomScaleSheetLayoutView="130" workbookViewId="0">
      <selection activeCell="A40" sqref="A40:G4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20"/>
    <col min="7" max="7" width="23.25" style="1" customWidth="1"/>
    <col min="8" max="16384" width="9" style="1"/>
  </cols>
  <sheetData>
    <row r="1" spans="1:10" ht="15.75" x14ac:dyDescent="0.2">
      <c r="A1" s="620" t="s">
        <v>0</v>
      </c>
      <c r="B1" s="620"/>
      <c r="C1" s="620"/>
      <c r="D1" s="620"/>
      <c r="E1" s="620"/>
      <c r="F1" s="620"/>
      <c r="G1" s="620"/>
    </row>
    <row r="2" spans="1:10" x14ac:dyDescent="0.2">
      <c r="A2" s="621">
        <v>45716</v>
      </c>
      <c r="B2" s="621"/>
      <c r="C2" s="621"/>
      <c r="D2" s="621"/>
      <c r="E2" s="621"/>
      <c r="F2" s="621"/>
      <c r="G2" s="621"/>
    </row>
    <row r="3" spans="1:10" x14ac:dyDescent="0.2">
      <c r="A3" s="622" t="str">
        <f>TEXT(A2,"DDDD")</f>
        <v>Friday</v>
      </c>
      <c r="B3" s="622"/>
      <c r="C3" s="622"/>
      <c r="D3" s="622"/>
      <c r="E3" s="622"/>
      <c r="F3" s="622"/>
      <c r="G3" s="622"/>
    </row>
    <row r="4" spans="1:10" x14ac:dyDescent="0.2">
      <c r="A4" s="182" t="s">
        <v>6</v>
      </c>
      <c r="B4" s="640" t="s">
        <v>2659</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45716</v>
      </c>
      <c r="B7" s="55">
        <v>1</v>
      </c>
      <c r="C7" s="112" t="s">
        <v>2472</v>
      </c>
      <c r="D7" s="125" t="s">
        <v>108</v>
      </c>
      <c r="E7" s="134"/>
      <c r="F7" s="176" t="s">
        <v>19</v>
      </c>
      <c r="G7" s="112"/>
    </row>
    <row r="8" spans="1:10" s="57" customFormat="1" x14ac:dyDescent="0.2">
      <c r="A8" s="200">
        <f>A7</f>
        <v>45716</v>
      </c>
      <c r="B8" s="55">
        <f>B7+1</f>
        <v>2</v>
      </c>
      <c r="C8" s="112" t="s">
        <v>2473</v>
      </c>
      <c r="D8" s="125" t="s">
        <v>108</v>
      </c>
      <c r="E8" s="134"/>
      <c r="F8" s="176" t="s">
        <v>19</v>
      </c>
      <c r="G8" s="112"/>
    </row>
    <row r="9" spans="1:10" s="57" customFormat="1" x14ac:dyDescent="0.2">
      <c r="A9" s="200">
        <f t="shared" ref="A9:A39" si="0">A8</f>
        <v>45716</v>
      </c>
      <c r="B9" s="55">
        <f t="shared" ref="B9:B39" si="1">B8+1</f>
        <v>3</v>
      </c>
      <c r="C9" s="112" t="s">
        <v>2479</v>
      </c>
      <c r="D9" s="125" t="s">
        <v>71</v>
      </c>
      <c r="E9" s="134"/>
      <c r="F9" s="176" t="s">
        <v>19</v>
      </c>
      <c r="G9" s="112"/>
    </row>
    <row r="10" spans="1:10" s="57" customFormat="1" ht="42.75" x14ac:dyDescent="0.2">
      <c r="A10" s="200">
        <f t="shared" si="0"/>
        <v>45716</v>
      </c>
      <c r="B10" s="55">
        <f t="shared" si="1"/>
        <v>4</v>
      </c>
      <c r="C10" s="112" t="s">
        <v>2480</v>
      </c>
      <c r="D10" s="125" t="s">
        <v>76</v>
      </c>
      <c r="E10" s="134"/>
      <c r="F10" s="176" t="s">
        <v>17</v>
      </c>
      <c r="G10" s="112"/>
      <c r="J10" s="57" t="s">
        <v>457</v>
      </c>
    </row>
    <row r="11" spans="1:10" s="57" customFormat="1" ht="28.5" x14ac:dyDescent="0.2">
      <c r="A11" s="200">
        <f t="shared" si="0"/>
        <v>45716</v>
      </c>
      <c r="B11" s="55">
        <f t="shared" si="1"/>
        <v>5</v>
      </c>
      <c r="C11" s="112" t="s">
        <v>2481</v>
      </c>
      <c r="D11" s="125" t="s">
        <v>76</v>
      </c>
      <c r="E11" s="134"/>
      <c r="F11" s="176" t="s">
        <v>17</v>
      </c>
      <c r="G11" s="112"/>
    </row>
    <row r="12" spans="1:10" s="57" customFormat="1" ht="28.5" x14ac:dyDescent="0.2">
      <c r="A12" s="200">
        <f t="shared" si="0"/>
        <v>45716</v>
      </c>
      <c r="B12" s="55">
        <f t="shared" si="1"/>
        <v>6</v>
      </c>
      <c r="C12" s="112" t="s">
        <v>2482</v>
      </c>
      <c r="D12" s="125" t="s">
        <v>126</v>
      </c>
      <c r="E12" s="134"/>
      <c r="F12" s="176" t="s">
        <v>17</v>
      </c>
      <c r="G12" s="112"/>
    </row>
    <row r="13" spans="1:10" s="57" customFormat="1" ht="42.75" x14ac:dyDescent="0.2">
      <c r="A13" s="200">
        <f t="shared" si="0"/>
        <v>45716</v>
      </c>
      <c r="B13" s="55">
        <f t="shared" si="1"/>
        <v>7</v>
      </c>
      <c r="C13" s="112" t="s">
        <v>2483</v>
      </c>
      <c r="D13" s="125"/>
      <c r="E13" s="134"/>
      <c r="F13" s="176"/>
      <c r="G13" s="112"/>
    </row>
    <row r="14" spans="1:10" s="57" customFormat="1" ht="28.5" x14ac:dyDescent="0.2">
      <c r="A14" s="200">
        <f t="shared" si="0"/>
        <v>45716</v>
      </c>
      <c r="B14" s="55">
        <f t="shared" si="1"/>
        <v>8</v>
      </c>
      <c r="C14" s="112" t="s">
        <v>2486</v>
      </c>
      <c r="D14" s="125"/>
      <c r="E14" s="134"/>
      <c r="F14" s="176"/>
      <c r="G14" s="112"/>
    </row>
    <row r="15" spans="1:10" s="57" customFormat="1" ht="142.5" x14ac:dyDescent="0.2">
      <c r="A15" s="200">
        <f t="shared" si="0"/>
        <v>45716</v>
      </c>
      <c r="B15" s="55">
        <f t="shared" si="1"/>
        <v>9</v>
      </c>
      <c r="C15" s="112" t="s">
        <v>2487</v>
      </c>
      <c r="D15" s="125"/>
      <c r="E15" s="134"/>
      <c r="F15" s="176"/>
      <c r="G15" s="112"/>
    </row>
    <row r="16" spans="1:10" s="57" customFormat="1" ht="28.5" x14ac:dyDescent="0.2">
      <c r="A16" s="200">
        <f t="shared" si="0"/>
        <v>45716</v>
      </c>
      <c r="B16" s="55">
        <f t="shared" si="1"/>
        <v>10</v>
      </c>
      <c r="C16" s="112" t="s">
        <v>2488</v>
      </c>
      <c r="D16" s="125"/>
      <c r="E16" s="134"/>
      <c r="F16" s="176"/>
      <c r="G16" s="112"/>
      <c r="I16" s="90"/>
    </row>
    <row r="17" spans="1:10" s="57" customFormat="1" ht="42.75" x14ac:dyDescent="0.2">
      <c r="A17" s="200">
        <f t="shared" si="0"/>
        <v>45716</v>
      </c>
      <c r="B17" s="55">
        <f t="shared" si="1"/>
        <v>11</v>
      </c>
      <c r="C17" s="112" t="s">
        <v>2489</v>
      </c>
      <c r="D17" s="125"/>
      <c r="E17" s="134"/>
      <c r="F17" s="176"/>
      <c r="G17" s="112"/>
      <c r="I17" s="90"/>
    </row>
    <row r="18" spans="1:10" s="57" customFormat="1" ht="42.75" x14ac:dyDescent="0.2">
      <c r="A18" s="200">
        <f t="shared" si="0"/>
        <v>45716</v>
      </c>
      <c r="B18" s="55">
        <f t="shared" si="1"/>
        <v>12</v>
      </c>
      <c r="C18" s="112" t="s">
        <v>2490</v>
      </c>
      <c r="D18" s="125"/>
      <c r="E18" s="134"/>
      <c r="F18" s="176"/>
      <c r="G18" s="112"/>
      <c r="I18" s="90"/>
    </row>
    <row r="19" spans="1:10" s="57" customFormat="1" ht="42.75" x14ac:dyDescent="0.2">
      <c r="A19" s="200">
        <f t="shared" si="0"/>
        <v>45716</v>
      </c>
      <c r="B19" s="55">
        <f t="shared" si="1"/>
        <v>13</v>
      </c>
      <c r="C19" s="112" t="s">
        <v>2491</v>
      </c>
      <c r="D19" s="125"/>
      <c r="E19" s="134"/>
      <c r="F19" s="176"/>
      <c r="G19" s="112"/>
      <c r="I19" s="90"/>
    </row>
    <row r="20" spans="1:10" s="57" customFormat="1" ht="42.75" x14ac:dyDescent="0.2">
      <c r="A20" s="200">
        <f t="shared" si="0"/>
        <v>45716</v>
      </c>
      <c r="B20" s="55">
        <f t="shared" si="1"/>
        <v>14</v>
      </c>
      <c r="C20" s="112" t="s">
        <v>2492</v>
      </c>
      <c r="D20" s="125"/>
      <c r="E20" s="134"/>
      <c r="F20" s="176"/>
      <c r="G20" s="112"/>
      <c r="I20" s="115"/>
      <c r="J20" s="57" t="s">
        <v>310</v>
      </c>
    </row>
    <row r="21" spans="1:10" s="57" customFormat="1" ht="57" x14ac:dyDescent="0.2">
      <c r="A21" s="200">
        <f t="shared" si="0"/>
        <v>45716</v>
      </c>
      <c r="B21" s="55">
        <f t="shared" si="1"/>
        <v>15</v>
      </c>
      <c r="C21" s="112" t="s">
        <v>2493</v>
      </c>
      <c r="D21" s="125"/>
      <c r="E21" s="134"/>
      <c r="F21" s="176"/>
      <c r="G21" s="112"/>
      <c r="I21" s="90"/>
    </row>
    <row r="22" spans="1:10" s="57" customFormat="1" ht="42.75" x14ac:dyDescent="0.2">
      <c r="A22" s="200">
        <f t="shared" si="0"/>
        <v>45716</v>
      </c>
      <c r="B22" s="55">
        <f t="shared" si="1"/>
        <v>16</v>
      </c>
      <c r="C22" s="112" t="s">
        <v>2494</v>
      </c>
      <c r="D22" s="125"/>
      <c r="E22" s="134"/>
      <c r="F22" s="176"/>
      <c r="G22" s="112"/>
      <c r="I22" s="90"/>
    </row>
    <row r="23" spans="1:10" s="57" customFormat="1" ht="28.5" x14ac:dyDescent="0.2">
      <c r="A23" s="200">
        <f t="shared" si="0"/>
        <v>45716</v>
      </c>
      <c r="B23" s="55">
        <f t="shared" si="1"/>
        <v>17</v>
      </c>
      <c r="C23" s="141" t="s">
        <v>2495</v>
      </c>
      <c r="D23" s="125"/>
      <c r="E23" s="134"/>
      <c r="F23" s="176"/>
      <c r="G23" s="112"/>
      <c r="I23" s="90"/>
    </row>
    <row r="24" spans="1:10" s="57" customFormat="1" ht="28.5" x14ac:dyDescent="0.2">
      <c r="A24" s="200">
        <f t="shared" si="0"/>
        <v>45716</v>
      </c>
      <c r="B24" s="55">
        <f t="shared" si="1"/>
        <v>18</v>
      </c>
      <c r="C24" s="112" t="s">
        <v>2496</v>
      </c>
      <c r="D24" s="125"/>
      <c r="E24" s="134"/>
      <c r="F24" s="176"/>
      <c r="G24" s="112"/>
      <c r="I24" s="90"/>
    </row>
    <row r="25" spans="1:10" s="57" customFormat="1" ht="28.5" x14ac:dyDescent="0.2">
      <c r="A25" s="200">
        <f t="shared" si="0"/>
        <v>45716</v>
      </c>
      <c r="B25" s="55">
        <f t="shared" si="1"/>
        <v>19</v>
      </c>
      <c r="C25" s="57" t="s">
        <v>2497</v>
      </c>
      <c r="D25" s="125"/>
      <c r="E25" s="134"/>
      <c r="F25" s="176"/>
      <c r="G25" s="112"/>
      <c r="I25" s="90"/>
    </row>
    <row r="26" spans="1:10" s="57" customFormat="1" ht="28.5" x14ac:dyDescent="0.2">
      <c r="A26" s="200">
        <f t="shared" si="0"/>
        <v>45716</v>
      </c>
      <c r="B26" s="55">
        <f t="shared" si="1"/>
        <v>20</v>
      </c>
      <c r="C26" s="112" t="s">
        <v>2500</v>
      </c>
      <c r="D26" s="125" t="s">
        <v>71</v>
      </c>
      <c r="E26" s="134"/>
      <c r="F26" s="176" t="s">
        <v>17</v>
      </c>
      <c r="G26" s="112" t="s">
        <v>1890</v>
      </c>
      <c r="I26" s="90"/>
    </row>
    <row r="27" spans="1:10" s="57" customFormat="1" ht="28.5" x14ac:dyDescent="0.2">
      <c r="A27" s="200">
        <f t="shared" si="0"/>
        <v>45716</v>
      </c>
      <c r="B27" s="55">
        <f t="shared" si="1"/>
        <v>21</v>
      </c>
      <c r="C27" s="112" t="s">
        <v>2501</v>
      </c>
      <c r="D27" s="125"/>
      <c r="E27" s="134"/>
      <c r="F27" s="176"/>
      <c r="G27" s="112"/>
      <c r="I27" s="90"/>
    </row>
    <row r="28" spans="1:10" s="57" customFormat="1" ht="71.25" x14ac:dyDescent="0.2">
      <c r="A28" s="200">
        <f t="shared" si="0"/>
        <v>45716</v>
      </c>
      <c r="B28" s="55">
        <f t="shared" si="1"/>
        <v>22</v>
      </c>
      <c r="C28" s="112" t="s">
        <v>2502</v>
      </c>
      <c r="D28" s="125" t="s">
        <v>71</v>
      </c>
      <c r="E28" s="134"/>
      <c r="F28" s="176" t="s">
        <v>19</v>
      </c>
      <c r="G28" s="112"/>
      <c r="I28" s="90"/>
    </row>
    <row r="29" spans="1:10" s="57" customFormat="1" ht="57" x14ac:dyDescent="0.2">
      <c r="A29" s="200">
        <f t="shared" si="0"/>
        <v>45716</v>
      </c>
      <c r="B29" s="55">
        <f t="shared" si="1"/>
        <v>23</v>
      </c>
      <c r="C29" s="112" t="s">
        <v>2503</v>
      </c>
      <c r="D29" s="125"/>
      <c r="E29" s="134"/>
      <c r="F29" s="176"/>
      <c r="G29" s="112"/>
      <c r="I29" s="90"/>
    </row>
    <row r="30" spans="1:10" s="57" customFormat="1" ht="57" x14ac:dyDescent="0.2">
      <c r="A30" s="200">
        <f t="shared" si="0"/>
        <v>45716</v>
      </c>
      <c r="B30" s="55">
        <f t="shared" si="1"/>
        <v>24</v>
      </c>
      <c r="C30" s="112" t="s">
        <v>2504</v>
      </c>
      <c r="D30" s="125"/>
      <c r="E30" s="134"/>
      <c r="F30" s="176"/>
      <c r="G30" s="112"/>
      <c r="I30" s="90"/>
    </row>
    <row r="31" spans="1:10" s="57" customFormat="1" ht="71.25" x14ac:dyDescent="0.2">
      <c r="A31" s="200">
        <f t="shared" si="0"/>
        <v>45716</v>
      </c>
      <c r="B31" s="55">
        <f t="shared" si="1"/>
        <v>25</v>
      </c>
      <c r="C31" s="112" t="s">
        <v>2505</v>
      </c>
      <c r="D31" s="125"/>
      <c r="E31" s="134"/>
      <c r="F31" s="176"/>
      <c r="G31" s="112"/>
      <c r="I31" s="90"/>
      <c r="J31" s="57" t="s">
        <v>457</v>
      </c>
    </row>
    <row r="32" spans="1:10" s="57" customFormat="1" x14ac:dyDescent="0.2">
      <c r="A32" s="200">
        <f t="shared" si="0"/>
        <v>45716</v>
      </c>
      <c r="B32" s="55">
        <f t="shared" si="1"/>
        <v>26</v>
      </c>
      <c r="C32" s="112" t="s">
        <v>2506</v>
      </c>
      <c r="D32" s="125"/>
      <c r="E32" s="134"/>
      <c r="F32" s="176"/>
      <c r="G32" s="112"/>
      <c r="I32" s="90"/>
    </row>
    <row r="33" spans="1:9" s="57" customFormat="1" ht="71.25" x14ac:dyDescent="0.2">
      <c r="A33" s="200">
        <f t="shared" si="0"/>
        <v>45716</v>
      </c>
      <c r="B33" s="69">
        <f t="shared" si="1"/>
        <v>27</v>
      </c>
      <c r="C33" s="112" t="s">
        <v>2507</v>
      </c>
      <c r="D33" s="125"/>
      <c r="E33" s="134"/>
      <c r="F33" s="176"/>
      <c r="G33" s="112"/>
      <c r="I33" s="90"/>
    </row>
    <row r="34" spans="1:9" s="57" customFormat="1" ht="28.5" x14ac:dyDescent="0.2">
      <c r="A34" s="200">
        <f t="shared" si="0"/>
        <v>45716</v>
      </c>
      <c r="B34" s="69">
        <f t="shared" si="1"/>
        <v>28</v>
      </c>
      <c r="C34" s="112" t="s">
        <v>2508</v>
      </c>
      <c r="D34" s="125"/>
      <c r="E34" s="162"/>
      <c r="F34" s="176"/>
      <c r="G34" s="112"/>
      <c r="I34" s="90"/>
    </row>
    <row r="35" spans="1:9" s="57" customFormat="1" ht="42.75" x14ac:dyDescent="0.2">
      <c r="A35" s="200">
        <f t="shared" si="0"/>
        <v>45716</v>
      </c>
      <c r="B35" s="69">
        <f t="shared" si="1"/>
        <v>29</v>
      </c>
      <c r="C35" s="112" t="s">
        <v>3285</v>
      </c>
      <c r="D35" s="125"/>
      <c r="E35" s="134"/>
      <c r="F35" s="176"/>
      <c r="G35" s="112"/>
      <c r="I35" s="90"/>
    </row>
    <row r="36" spans="1:9" s="57" customFormat="1" ht="57" x14ac:dyDescent="0.2">
      <c r="A36" s="200">
        <f t="shared" si="0"/>
        <v>45716</v>
      </c>
      <c r="B36" s="69">
        <f t="shared" si="1"/>
        <v>30</v>
      </c>
      <c r="C36" s="112" t="s">
        <v>2509</v>
      </c>
      <c r="D36" s="125"/>
      <c r="E36" s="134"/>
      <c r="F36" s="176"/>
      <c r="G36" s="112"/>
      <c r="I36" s="90"/>
    </row>
    <row r="37" spans="1:9" s="57" customFormat="1" ht="42.75" x14ac:dyDescent="0.2">
      <c r="A37" s="200">
        <f t="shared" si="0"/>
        <v>45716</v>
      </c>
      <c r="B37" s="69">
        <f t="shared" si="1"/>
        <v>31</v>
      </c>
      <c r="C37" s="112" t="s">
        <v>2510</v>
      </c>
      <c r="D37" s="125"/>
      <c r="E37" s="134"/>
      <c r="F37" s="176"/>
      <c r="G37" s="112"/>
      <c r="I37" s="90"/>
    </row>
    <row r="38" spans="1:9" s="57" customFormat="1" ht="28.5" x14ac:dyDescent="0.2">
      <c r="A38" s="200">
        <f t="shared" si="0"/>
        <v>45716</v>
      </c>
      <c r="B38" s="69">
        <f t="shared" si="1"/>
        <v>32</v>
      </c>
      <c r="C38" s="112" t="s">
        <v>2511</v>
      </c>
      <c r="D38" s="125"/>
      <c r="E38" s="162"/>
      <c r="F38" s="176"/>
      <c r="G38" s="112"/>
      <c r="I38" s="90"/>
    </row>
    <row r="39" spans="1:9" s="57" customFormat="1" ht="28.5" x14ac:dyDescent="0.2">
      <c r="A39" s="200">
        <f t="shared" si="0"/>
        <v>45716</v>
      </c>
      <c r="B39" s="69">
        <f t="shared" si="1"/>
        <v>33</v>
      </c>
      <c r="C39" s="112" t="s">
        <v>2514</v>
      </c>
      <c r="D39" s="125"/>
      <c r="E39" s="162"/>
      <c r="F39" s="176"/>
      <c r="G39" s="112"/>
      <c r="I39" s="90"/>
    </row>
    <row r="40" spans="1:9" x14ac:dyDescent="0.2">
      <c r="A40" s="615" t="s">
        <v>7</v>
      </c>
      <c r="B40" s="615"/>
      <c r="C40" s="615"/>
      <c r="D40" s="615"/>
      <c r="E40" s="615"/>
      <c r="F40" s="615"/>
      <c r="G40" s="615"/>
    </row>
    <row r="41" spans="1:9" x14ac:dyDescent="0.2">
      <c r="A41" s="206"/>
      <c r="B41" s="206"/>
      <c r="C41" s="206"/>
      <c r="D41" s="206"/>
      <c r="E41" s="206"/>
      <c r="F41" s="206"/>
      <c r="G41" s="206"/>
    </row>
    <row r="43" spans="1:9" x14ac:dyDescent="0.2">
      <c r="A43" s="637" t="s">
        <v>1624</v>
      </c>
      <c r="B43" s="637"/>
      <c r="C43" s="637"/>
      <c r="D43" s="637"/>
      <c r="E43" s="637"/>
      <c r="F43" s="637"/>
      <c r="G43" s="637"/>
    </row>
    <row r="44" spans="1:9" x14ac:dyDescent="0.2">
      <c r="D44" s="626"/>
      <c r="E44" s="626"/>
      <c r="F44" s="626"/>
    </row>
    <row r="45" spans="1:9" x14ac:dyDescent="0.2">
      <c r="A45" s="182" t="s">
        <v>10</v>
      </c>
      <c r="B45" s="6"/>
      <c r="D45" s="622"/>
      <c r="E45" s="622"/>
      <c r="F45" s="622"/>
      <c r="G45" s="6"/>
    </row>
    <row r="46" spans="1:9" x14ac:dyDescent="0.2">
      <c r="A46" s="183" t="s">
        <v>11</v>
      </c>
      <c r="D46" s="638"/>
      <c r="E46" s="638"/>
      <c r="F46" s="638"/>
    </row>
    <row r="52" spans="6:6" x14ac:dyDescent="0.2">
      <c r="F52" s="1"/>
    </row>
  </sheetData>
  <mergeCells count="13">
    <mergeCell ref="A40:G40"/>
    <mergeCell ref="A43:G43"/>
    <mergeCell ref="D44:F44"/>
    <mergeCell ref="D45:F45"/>
    <mergeCell ref="D46:F46"/>
    <mergeCell ref="A1:G1"/>
    <mergeCell ref="A2:G2"/>
    <mergeCell ref="A3:G3"/>
    <mergeCell ref="B4:G4"/>
    <mergeCell ref="A5:B6"/>
    <mergeCell ref="C5:E5"/>
    <mergeCell ref="F5:F6"/>
    <mergeCell ref="G5:G6"/>
  </mergeCells>
  <conditionalFormatting sqref="D7">
    <cfRule type="cellIs" dxfId="18589" priority="512" operator="equal">
      <formula>"CATNES"</formula>
    </cfRule>
    <cfRule type="cellIs" dxfId="18588" priority="513" operator="equal">
      <formula>"FINANCE"</formula>
    </cfRule>
    <cfRule type="cellIs" dxfId="18587" priority="514" operator="equal">
      <formula>"ADMIN"</formula>
    </cfRule>
    <cfRule type="cellIs" dxfId="18586" priority="515" operator="equal">
      <formula>"ENG'G"</formula>
    </cfRule>
    <cfRule type="cellIs" dxfId="18585" priority="516" operator="equal">
      <formula>"BAC"</formula>
    </cfRule>
    <cfRule type="cellIs" dxfId="18584" priority="517" operator="equal">
      <formula>"BAC"</formula>
    </cfRule>
    <cfRule type="cellIs" dxfId="18583" priority="518" operator="equal">
      <formula>"OMS"</formula>
    </cfRule>
    <cfRule type="cellIs" dxfId="18582" priority="519" operator="equal">
      <formula>"BAC"</formula>
    </cfRule>
    <cfRule type="cellIs" dxfId="18581" priority="520" operator="equal">
      <formula>"OMS"</formula>
    </cfRule>
    <cfRule type="cellIs" dxfId="18580" priority="521" operator="equal">
      <formula>"BAC"</formula>
    </cfRule>
    <cfRule type="cellIs" dxfId="18579" priority="522" operator="equal">
      <formula>"OMS"</formula>
    </cfRule>
  </conditionalFormatting>
  <conditionalFormatting sqref="F7">
    <cfRule type="cellIs" dxfId="18578" priority="507" operator="equal">
      <formula>"MME"</formula>
    </cfRule>
    <cfRule type="cellIs" dxfId="18577" priority="508" operator="equal">
      <formula>"VMM"</formula>
    </cfRule>
    <cfRule type="cellIs" dxfId="18576" priority="509" operator="equal">
      <formula>"VEP"</formula>
    </cfRule>
    <cfRule type="cellIs" dxfId="18575" priority="510" operator="equal">
      <formula>"LFCP"</formula>
    </cfRule>
    <cfRule type="cellIs" dxfId="18574" priority="511" operator="equal">
      <formula>"BPB"</formula>
    </cfRule>
  </conditionalFormatting>
  <conditionalFormatting sqref="D15 D22:D25">
    <cfRule type="cellIs" dxfId="18573" priority="496" operator="equal">
      <formula>"CATNES"</formula>
    </cfRule>
    <cfRule type="cellIs" dxfId="18572" priority="497" operator="equal">
      <formula>"FINANCE"</formula>
    </cfRule>
    <cfRule type="cellIs" dxfId="18571" priority="498" operator="equal">
      <formula>"ADMIN"</formula>
    </cfRule>
    <cfRule type="cellIs" dxfId="18570" priority="499" operator="equal">
      <formula>"ENG'G"</formula>
    </cfRule>
    <cfRule type="cellIs" dxfId="18569" priority="500" operator="equal">
      <formula>"BAC"</formula>
    </cfRule>
    <cfRule type="cellIs" dxfId="18568" priority="501" operator="equal">
      <formula>"BAC"</formula>
    </cfRule>
    <cfRule type="cellIs" dxfId="18567" priority="502" operator="equal">
      <formula>"OMS"</formula>
    </cfRule>
    <cfRule type="cellIs" dxfId="18566" priority="503" operator="equal">
      <formula>"BAC"</formula>
    </cfRule>
    <cfRule type="cellIs" dxfId="18565" priority="504" operator="equal">
      <formula>"OMS"</formula>
    </cfRule>
    <cfRule type="cellIs" dxfId="18564" priority="505" operator="equal">
      <formula>"BAC"</formula>
    </cfRule>
    <cfRule type="cellIs" dxfId="18563" priority="506" operator="equal">
      <formula>"OMS"</formula>
    </cfRule>
  </conditionalFormatting>
  <conditionalFormatting sqref="D34 D38:D39">
    <cfRule type="cellIs" dxfId="18562" priority="485" operator="equal">
      <formula>"CATNES"</formula>
    </cfRule>
    <cfRule type="cellIs" dxfId="18561" priority="486" operator="equal">
      <formula>"FINANCE"</formula>
    </cfRule>
    <cfRule type="cellIs" dxfId="18560" priority="487" operator="equal">
      <formula>"ADMIN"</formula>
    </cfRule>
    <cfRule type="cellIs" dxfId="18559" priority="488" operator="equal">
      <formula>"ENG'G"</formula>
    </cfRule>
    <cfRule type="cellIs" dxfId="18558" priority="489" operator="equal">
      <formula>"BAC"</formula>
    </cfRule>
    <cfRule type="cellIs" dxfId="18557" priority="490" operator="equal">
      <formula>"BAC"</formula>
    </cfRule>
    <cfRule type="cellIs" dxfId="18556" priority="491" operator="equal">
      <formula>"OMS"</formula>
    </cfRule>
    <cfRule type="cellIs" dxfId="18555" priority="492" operator="equal">
      <formula>"BAC"</formula>
    </cfRule>
    <cfRule type="cellIs" dxfId="18554" priority="493" operator="equal">
      <formula>"OMS"</formula>
    </cfRule>
    <cfRule type="cellIs" dxfId="18553" priority="494" operator="equal">
      <formula>"BAC"</formula>
    </cfRule>
    <cfRule type="cellIs" dxfId="18552" priority="495" operator="equal">
      <formula>"OMS"</formula>
    </cfRule>
  </conditionalFormatting>
  <conditionalFormatting sqref="F38:F39">
    <cfRule type="cellIs" dxfId="18551" priority="480" operator="equal">
      <formula>"MME"</formula>
    </cfRule>
    <cfRule type="cellIs" dxfId="18550" priority="481" operator="equal">
      <formula>"VMM"</formula>
    </cfRule>
    <cfRule type="cellIs" dxfId="18549" priority="482" operator="equal">
      <formula>"VEP"</formula>
    </cfRule>
    <cfRule type="cellIs" dxfId="18548" priority="483" operator="equal">
      <formula>"LFCP"</formula>
    </cfRule>
    <cfRule type="cellIs" dxfId="18547" priority="484" operator="equal">
      <formula>"BPB"</formula>
    </cfRule>
  </conditionalFormatting>
  <conditionalFormatting sqref="F15">
    <cfRule type="cellIs" dxfId="18546" priority="475" operator="equal">
      <formula>"MME"</formula>
    </cfRule>
    <cfRule type="cellIs" dxfId="18545" priority="476" operator="equal">
      <formula>"VMM"</formula>
    </cfRule>
    <cfRule type="cellIs" dxfId="18544" priority="477" operator="equal">
      <formula>"VEP"</formula>
    </cfRule>
    <cfRule type="cellIs" dxfId="18543" priority="478" operator="equal">
      <formula>"LFCP"</formula>
    </cfRule>
    <cfRule type="cellIs" dxfId="18542" priority="479" operator="equal">
      <formula>"BPB"</formula>
    </cfRule>
  </conditionalFormatting>
  <conditionalFormatting sqref="F22">
    <cfRule type="cellIs" dxfId="18541" priority="470" operator="equal">
      <formula>"MME"</formula>
    </cfRule>
    <cfRule type="cellIs" dxfId="18540" priority="471" operator="equal">
      <formula>"VMM"</formula>
    </cfRule>
    <cfRule type="cellIs" dxfId="18539" priority="472" operator="equal">
      <formula>"VEP"</formula>
    </cfRule>
    <cfRule type="cellIs" dxfId="18538" priority="473" operator="equal">
      <formula>"LFCP"</formula>
    </cfRule>
    <cfRule type="cellIs" dxfId="18537" priority="474" operator="equal">
      <formula>"BPB"</formula>
    </cfRule>
  </conditionalFormatting>
  <conditionalFormatting sqref="F31:F32">
    <cfRule type="cellIs" dxfId="18536" priority="465" operator="equal">
      <formula>"MME"</formula>
    </cfRule>
    <cfRule type="cellIs" dxfId="18535" priority="466" operator="equal">
      <formula>"VMM"</formula>
    </cfRule>
    <cfRule type="cellIs" dxfId="18534" priority="467" operator="equal">
      <formula>"VEP"</formula>
    </cfRule>
    <cfRule type="cellIs" dxfId="18533" priority="468" operator="equal">
      <formula>"LFCP"</formula>
    </cfRule>
    <cfRule type="cellIs" dxfId="18532" priority="469" operator="equal">
      <formula>"BPB"</formula>
    </cfRule>
  </conditionalFormatting>
  <conditionalFormatting sqref="D32">
    <cfRule type="cellIs" dxfId="18531" priority="454" operator="equal">
      <formula>"CATNES"</formula>
    </cfRule>
    <cfRule type="cellIs" dxfId="18530" priority="455" operator="equal">
      <formula>"FINANCE"</formula>
    </cfRule>
    <cfRule type="cellIs" dxfId="18529" priority="456" operator="equal">
      <formula>"ADMIN"</formula>
    </cfRule>
    <cfRule type="cellIs" dxfId="18528" priority="457" operator="equal">
      <formula>"ENG'G"</formula>
    </cfRule>
    <cfRule type="cellIs" dxfId="18527" priority="458" operator="equal">
      <formula>"BAC"</formula>
    </cfRule>
    <cfRule type="cellIs" dxfId="18526" priority="459" operator="equal">
      <formula>"BAC"</formula>
    </cfRule>
    <cfRule type="cellIs" dxfId="18525" priority="460" operator="equal">
      <formula>"OMS"</formula>
    </cfRule>
    <cfRule type="cellIs" dxfId="18524" priority="461" operator="equal">
      <formula>"BAC"</formula>
    </cfRule>
    <cfRule type="cellIs" dxfId="18523" priority="462" operator="equal">
      <formula>"OMS"</formula>
    </cfRule>
    <cfRule type="cellIs" dxfId="18522" priority="463" operator="equal">
      <formula>"BAC"</formula>
    </cfRule>
    <cfRule type="cellIs" dxfId="18521" priority="464" operator="equal">
      <formula>"OMS"</formula>
    </cfRule>
  </conditionalFormatting>
  <conditionalFormatting sqref="D33">
    <cfRule type="cellIs" dxfId="18520" priority="443" operator="equal">
      <formula>"CATNES"</formula>
    </cfRule>
    <cfRule type="cellIs" dxfId="18519" priority="444" operator="equal">
      <formula>"FINANCE"</formula>
    </cfRule>
    <cfRule type="cellIs" dxfId="18518" priority="445" operator="equal">
      <formula>"ADMIN"</formula>
    </cfRule>
    <cfRule type="cellIs" dxfId="18517" priority="446" operator="equal">
      <formula>"ENG'G"</formula>
    </cfRule>
    <cfRule type="cellIs" dxfId="18516" priority="447" operator="equal">
      <formula>"BAC"</formula>
    </cfRule>
    <cfRule type="cellIs" dxfId="18515" priority="448" operator="equal">
      <formula>"BAC"</formula>
    </cfRule>
    <cfRule type="cellIs" dxfId="18514" priority="449" operator="equal">
      <formula>"OMS"</formula>
    </cfRule>
    <cfRule type="cellIs" dxfId="18513" priority="450" operator="equal">
      <formula>"BAC"</formula>
    </cfRule>
    <cfRule type="cellIs" dxfId="18512" priority="451" operator="equal">
      <formula>"OMS"</formula>
    </cfRule>
    <cfRule type="cellIs" dxfId="18511" priority="452" operator="equal">
      <formula>"BAC"</formula>
    </cfRule>
    <cfRule type="cellIs" dxfId="18510" priority="453" operator="equal">
      <formula>"OMS"</formula>
    </cfRule>
  </conditionalFormatting>
  <conditionalFormatting sqref="F34">
    <cfRule type="cellIs" dxfId="18509" priority="438" operator="equal">
      <formula>"MME"</formula>
    </cfRule>
    <cfRule type="cellIs" dxfId="18508" priority="439" operator="equal">
      <formula>"VMM"</formula>
    </cfRule>
    <cfRule type="cellIs" dxfId="18507" priority="440" operator="equal">
      <formula>"VEP"</formula>
    </cfRule>
    <cfRule type="cellIs" dxfId="18506" priority="441" operator="equal">
      <formula>"LFCP"</formula>
    </cfRule>
    <cfRule type="cellIs" dxfId="18505" priority="442" operator="equal">
      <formula>"BPB"</formula>
    </cfRule>
  </conditionalFormatting>
  <conditionalFormatting sqref="D35">
    <cfRule type="cellIs" dxfId="18504" priority="427" operator="equal">
      <formula>"CATNES"</formula>
    </cfRule>
    <cfRule type="cellIs" dxfId="18503" priority="428" operator="equal">
      <formula>"FINANCE"</formula>
    </cfRule>
    <cfRule type="cellIs" dxfId="18502" priority="429" operator="equal">
      <formula>"ADMIN"</formula>
    </cfRule>
    <cfRule type="cellIs" dxfId="18501" priority="430" operator="equal">
      <formula>"ENG'G"</formula>
    </cfRule>
    <cfRule type="cellIs" dxfId="18500" priority="431" operator="equal">
      <formula>"BAC"</formula>
    </cfRule>
    <cfRule type="cellIs" dxfId="18499" priority="432" operator="equal">
      <formula>"BAC"</formula>
    </cfRule>
    <cfRule type="cellIs" dxfId="18498" priority="433" operator="equal">
      <formula>"OMS"</formula>
    </cfRule>
    <cfRule type="cellIs" dxfId="18497" priority="434" operator="equal">
      <formula>"BAC"</formula>
    </cfRule>
    <cfRule type="cellIs" dxfId="18496" priority="435" operator="equal">
      <formula>"OMS"</formula>
    </cfRule>
    <cfRule type="cellIs" dxfId="18495" priority="436" operator="equal">
      <formula>"BAC"</formula>
    </cfRule>
    <cfRule type="cellIs" dxfId="18494" priority="437" operator="equal">
      <formula>"OMS"</formula>
    </cfRule>
  </conditionalFormatting>
  <conditionalFormatting sqref="F35">
    <cfRule type="cellIs" dxfId="18493" priority="422" operator="equal">
      <formula>"MME"</formula>
    </cfRule>
    <cfRule type="cellIs" dxfId="18492" priority="423" operator="equal">
      <formula>"VMM"</formula>
    </cfRule>
    <cfRule type="cellIs" dxfId="18491" priority="424" operator="equal">
      <formula>"VEP"</formula>
    </cfRule>
    <cfRule type="cellIs" dxfId="18490" priority="425" operator="equal">
      <formula>"LFCP"</formula>
    </cfRule>
    <cfRule type="cellIs" dxfId="18489" priority="426" operator="equal">
      <formula>"BPB"</formula>
    </cfRule>
  </conditionalFormatting>
  <conditionalFormatting sqref="D36">
    <cfRule type="cellIs" dxfId="18488" priority="411" operator="equal">
      <formula>"CATNES"</formula>
    </cfRule>
    <cfRule type="cellIs" dxfId="18487" priority="412" operator="equal">
      <formula>"FINANCE"</formula>
    </cfRule>
    <cfRule type="cellIs" dxfId="18486" priority="413" operator="equal">
      <formula>"ADMIN"</formula>
    </cfRule>
    <cfRule type="cellIs" dxfId="18485" priority="414" operator="equal">
      <formula>"ENG'G"</formula>
    </cfRule>
    <cfRule type="cellIs" dxfId="18484" priority="415" operator="equal">
      <formula>"BAC"</formula>
    </cfRule>
    <cfRule type="cellIs" dxfId="18483" priority="416" operator="equal">
      <formula>"BAC"</formula>
    </cfRule>
    <cfRule type="cellIs" dxfId="18482" priority="417" operator="equal">
      <formula>"OMS"</formula>
    </cfRule>
    <cfRule type="cellIs" dxfId="18481" priority="418" operator="equal">
      <formula>"BAC"</formula>
    </cfRule>
    <cfRule type="cellIs" dxfId="18480" priority="419" operator="equal">
      <formula>"OMS"</formula>
    </cfRule>
    <cfRule type="cellIs" dxfId="18479" priority="420" operator="equal">
      <formula>"BAC"</formula>
    </cfRule>
    <cfRule type="cellIs" dxfId="18478" priority="421" operator="equal">
      <formula>"OMS"</formula>
    </cfRule>
  </conditionalFormatting>
  <conditionalFormatting sqref="F36">
    <cfRule type="cellIs" dxfId="18477" priority="406" operator="equal">
      <formula>"MME"</formula>
    </cfRule>
    <cfRule type="cellIs" dxfId="18476" priority="407" operator="equal">
      <formula>"VMM"</formula>
    </cfRule>
    <cfRule type="cellIs" dxfId="18475" priority="408" operator="equal">
      <formula>"VEP"</formula>
    </cfRule>
    <cfRule type="cellIs" dxfId="18474" priority="409" operator="equal">
      <formula>"LFCP"</formula>
    </cfRule>
    <cfRule type="cellIs" dxfId="18473" priority="410" operator="equal">
      <formula>"BPB"</formula>
    </cfRule>
  </conditionalFormatting>
  <conditionalFormatting sqref="D37">
    <cfRule type="cellIs" dxfId="18472" priority="395" operator="equal">
      <formula>"CATNES"</formula>
    </cfRule>
    <cfRule type="cellIs" dxfId="18471" priority="396" operator="equal">
      <formula>"FINANCE"</formula>
    </cfRule>
    <cfRule type="cellIs" dxfId="18470" priority="397" operator="equal">
      <formula>"ADMIN"</formula>
    </cfRule>
    <cfRule type="cellIs" dxfId="18469" priority="398" operator="equal">
      <formula>"ENG'G"</formula>
    </cfRule>
    <cfRule type="cellIs" dxfId="18468" priority="399" operator="equal">
      <formula>"BAC"</formula>
    </cfRule>
    <cfRule type="cellIs" dxfId="18467" priority="400" operator="equal">
      <formula>"BAC"</formula>
    </cfRule>
    <cfRule type="cellIs" dxfId="18466" priority="401" operator="equal">
      <formula>"OMS"</formula>
    </cfRule>
    <cfRule type="cellIs" dxfId="18465" priority="402" operator="equal">
      <formula>"BAC"</formula>
    </cfRule>
    <cfRule type="cellIs" dxfId="18464" priority="403" operator="equal">
      <formula>"OMS"</formula>
    </cfRule>
    <cfRule type="cellIs" dxfId="18463" priority="404" operator="equal">
      <formula>"BAC"</formula>
    </cfRule>
    <cfRule type="cellIs" dxfId="18462" priority="405" operator="equal">
      <formula>"OMS"</formula>
    </cfRule>
  </conditionalFormatting>
  <conditionalFormatting sqref="F37">
    <cfRule type="cellIs" dxfId="18461" priority="390" operator="equal">
      <formula>"MME"</formula>
    </cfRule>
    <cfRule type="cellIs" dxfId="18460" priority="391" operator="equal">
      <formula>"VMM"</formula>
    </cfRule>
    <cfRule type="cellIs" dxfId="18459" priority="392" operator="equal">
      <formula>"VEP"</formula>
    </cfRule>
    <cfRule type="cellIs" dxfId="18458" priority="393" operator="equal">
      <formula>"LFCP"</formula>
    </cfRule>
    <cfRule type="cellIs" dxfId="18457" priority="394" operator="equal">
      <formula>"BPB"</formula>
    </cfRule>
  </conditionalFormatting>
  <conditionalFormatting sqref="D8">
    <cfRule type="cellIs" dxfId="18456" priority="256" operator="equal">
      <formula>"CATNES"</formula>
    </cfRule>
    <cfRule type="cellIs" dxfId="18455" priority="257" operator="equal">
      <formula>"FINANCE"</formula>
    </cfRule>
    <cfRule type="cellIs" dxfId="18454" priority="258" operator="equal">
      <formula>"ADMIN"</formula>
    </cfRule>
    <cfRule type="cellIs" dxfId="18453" priority="259" operator="equal">
      <formula>"ENG'G"</formula>
    </cfRule>
    <cfRule type="cellIs" dxfId="18452" priority="260" operator="equal">
      <formula>"BAC"</formula>
    </cfRule>
    <cfRule type="cellIs" dxfId="18451" priority="261" operator="equal">
      <formula>"BAC"</formula>
    </cfRule>
    <cfRule type="cellIs" dxfId="18450" priority="262" operator="equal">
      <formula>"OMS"</formula>
    </cfRule>
    <cfRule type="cellIs" dxfId="18449" priority="263" operator="equal">
      <formula>"BAC"</formula>
    </cfRule>
    <cfRule type="cellIs" dxfId="18448" priority="264" operator="equal">
      <formula>"OMS"</formula>
    </cfRule>
    <cfRule type="cellIs" dxfId="18447" priority="265" operator="equal">
      <formula>"BAC"</formula>
    </cfRule>
    <cfRule type="cellIs" dxfId="18446" priority="266" operator="equal">
      <formula>"OMS"</formula>
    </cfRule>
  </conditionalFormatting>
  <conditionalFormatting sqref="F8">
    <cfRule type="cellIs" dxfId="18445" priority="251" operator="equal">
      <formula>"MME"</formula>
    </cfRule>
    <cfRule type="cellIs" dxfId="18444" priority="252" operator="equal">
      <formula>"VMM"</formula>
    </cfRule>
    <cfRule type="cellIs" dxfId="18443" priority="253" operator="equal">
      <formula>"VEP"</formula>
    </cfRule>
    <cfRule type="cellIs" dxfId="18442" priority="254" operator="equal">
      <formula>"LFCP"</formula>
    </cfRule>
    <cfRule type="cellIs" dxfId="18441" priority="255" operator="equal">
      <formula>"BPB"</formula>
    </cfRule>
  </conditionalFormatting>
  <conditionalFormatting sqref="D9">
    <cfRule type="cellIs" dxfId="18440" priority="240" operator="equal">
      <formula>"CATNES"</formula>
    </cfRule>
    <cfRule type="cellIs" dxfId="18439" priority="241" operator="equal">
      <formula>"FINANCE"</formula>
    </cfRule>
    <cfRule type="cellIs" dxfId="18438" priority="242" operator="equal">
      <formula>"ADMIN"</formula>
    </cfRule>
    <cfRule type="cellIs" dxfId="18437" priority="243" operator="equal">
      <formula>"ENG'G"</formula>
    </cfRule>
    <cfRule type="cellIs" dxfId="18436" priority="244" operator="equal">
      <formula>"BAC"</formula>
    </cfRule>
    <cfRule type="cellIs" dxfId="18435" priority="245" operator="equal">
      <formula>"BAC"</formula>
    </cfRule>
    <cfRule type="cellIs" dxfId="18434" priority="246" operator="equal">
      <formula>"OMS"</formula>
    </cfRule>
    <cfRule type="cellIs" dxfId="18433" priority="247" operator="equal">
      <formula>"BAC"</formula>
    </cfRule>
    <cfRule type="cellIs" dxfId="18432" priority="248" operator="equal">
      <formula>"OMS"</formula>
    </cfRule>
    <cfRule type="cellIs" dxfId="18431" priority="249" operator="equal">
      <formula>"BAC"</formula>
    </cfRule>
    <cfRule type="cellIs" dxfId="18430" priority="250" operator="equal">
      <formula>"OMS"</formula>
    </cfRule>
  </conditionalFormatting>
  <conditionalFormatting sqref="F9">
    <cfRule type="cellIs" dxfId="18429" priority="235" operator="equal">
      <formula>"MME"</formula>
    </cfRule>
    <cfRule type="cellIs" dxfId="18428" priority="236" operator="equal">
      <formula>"VMM"</formula>
    </cfRule>
    <cfRule type="cellIs" dxfId="18427" priority="237" operator="equal">
      <formula>"VEP"</formula>
    </cfRule>
    <cfRule type="cellIs" dxfId="18426" priority="238" operator="equal">
      <formula>"LFCP"</formula>
    </cfRule>
    <cfRule type="cellIs" dxfId="18425" priority="239" operator="equal">
      <formula>"BPB"</formula>
    </cfRule>
  </conditionalFormatting>
  <conditionalFormatting sqref="D10">
    <cfRule type="cellIs" dxfId="18424" priority="224" operator="equal">
      <formula>"CATNES"</formula>
    </cfRule>
    <cfRule type="cellIs" dxfId="18423" priority="225" operator="equal">
      <formula>"FINANCE"</formula>
    </cfRule>
    <cfRule type="cellIs" dxfId="18422" priority="226" operator="equal">
      <formula>"ADMIN"</formula>
    </cfRule>
    <cfRule type="cellIs" dxfId="18421" priority="227" operator="equal">
      <formula>"ENG'G"</formula>
    </cfRule>
    <cfRule type="cellIs" dxfId="18420" priority="228" operator="equal">
      <formula>"BAC"</formula>
    </cfRule>
    <cfRule type="cellIs" dxfId="18419" priority="229" operator="equal">
      <formula>"BAC"</formula>
    </cfRule>
    <cfRule type="cellIs" dxfId="18418" priority="230" operator="equal">
      <formula>"OMS"</formula>
    </cfRule>
    <cfRule type="cellIs" dxfId="18417" priority="231" operator="equal">
      <formula>"BAC"</formula>
    </cfRule>
    <cfRule type="cellIs" dxfId="18416" priority="232" operator="equal">
      <formula>"OMS"</formula>
    </cfRule>
    <cfRule type="cellIs" dxfId="18415" priority="233" operator="equal">
      <formula>"BAC"</formula>
    </cfRule>
    <cfRule type="cellIs" dxfId="18414" priority="234" operator="equal">
      <formula>"OMS"</formula>
    </cfRule>
  </conditionalFormatting>
  <conditionalFormatting sqref="F10">
    <cfRule type="cellIs" dxfId="18413" priority="219" operator="equal">
      <formula>"MME"</formula>
    </cfRule>
    <cfRule type="cellIs" dxfId="18412" priority="220" operator="equal">
      <formula>"VMM"</formula>
    </cfRule>
    <cfRule type="cellIs" dxfId="18411" priority="221" operator="equal">
      <formula>"VEP"</formula>
    </cfRule>
    <cfRule type="cellIs" dxfId="18410" priority="222" operator="equal">
      <formula>"LFCP"</formula>
    </cfRule>
    <cfRule type="cellIs" dxfId="18409" priority="223" operator="equal">
      <formula>"BPB"</formula>
    </cfRule>
  </conditionalFormatting>
  <conditionalFormatting sqref="D11">
    <cfRule type="cellIs" dxfId="18408" priority="208" operator="equal">
      <formula>"CATNES"</formula>
    </cfRule>
    <cfRule type="cellIs" dxfId="18407" priority="209" operator="equal">
      <formula>"FINANCE"</formula>
    </cfRule>
    <cfRule type="cellIs" dxfId="18406" priority="210" operator="equal">
      <formula>"ADMIN"</formula>
    </cfRule>
    <cfRule type="cellIs" dxfId="18405" priority="211" operator="equal">
      <formula>"ENG'G"</formula>
    </cfRule>
    <cfRule type="cellIs" dxfId="18404" priority="212" operator="equal">
      <formula>"BAC"</formula>
    </cfRule>
    <cfRule type="cellIs" dxfId="18403" priority="213" operator="equal">
      <formula>"BAC"</formula>
    </cfRule>
    <cfRule type="cellIs" dxfId="18402" priority="214" operator="equal">
      <formula>"OMS"</formula>
    </cfRule>
    <cfRule type="cellIs" dxfId="18401" priority="215" operator="equal">
      <formula>"BAC"</formula>
    </cfRule>
    <cfRule type="cellIs" dxfId="18400" priority="216" operator="equal">
      <formula>"OMS"</formula>
    </cfRule>
    <cfRule type="cellIs" dxfId="18399" priority="217" operator="equal">
      <formula>"BAC"</formula>
    </cfRule>
    <cfRule type="cellIs" dxfId="18398" priority="218" operator="equal">
      <formula>"OMS"</formula>
    </cfRule>
  </conditionalFormatting>
  <conditionalFormatting sqref="F11:F12">
    <cfRule type="cellIs" dxfId="18397" priority="203" operator="equal">
      <formula>"MME"</formula>
    </cfRule>
    <cfRule type="cellIs" dxfId="18396" priority="204" operator="equal">
      <formula>"VMM"</formula>
    </cfRule>
    <cfRule type="cellIs" dxfId="18395" priority="205" operator="equal">
      <formula>"VEP"</formula>
    </cfRule>
    <cfRule type="cellIs" dxfId="18394" priority="206" operator="equal">
      <formula>"LFCP"</formula>
    </cfRule>
    <cfRule type="cellIs" dxfId="18393" priority="207" operator="equal">
      <formula>"BPB"</formula>
    </cfRule>
  </conditionalFormatting>
  <conditionalFormatting sqref="D12">
    <cfRule type="cellIs" dxfId="18392" priority="192" operator="equal">
      <formula>"CATNES"</formula>
    </cfRule>
    <cfRule type="cellIs" dxfId="18391" priority="193" operator="equal">
      <formula>"FINANCE"</formula>
    </cfRule>
    <cfRule type="cellIs" dxfId="18390" priority="194" operator="equal">
      <formula>"ADMIN"</formula>
    </cfRule>
    <cfRule type="cellIs" dxfId="18389" priority="195" operator="equal">
      <formula>"ENG'G"</formula>
    </cfRule>
    <cfRule type="cellIs" dxfId="18388" priority="196" operator="equal">
      <formula>"BAC"</formula>
    </cfRule>
    <cfRule type="cellIs" dxfId="18387" priority="197" operator="equal">
      <formula>"BAC"</formula>
    </cfRule>
    <cfRule type="cellIs" dxfId="18386" priority="198" operator="equal">
      <formula>"OMS"</formula>
    </cfRule>
    <cfRule type="cellIs" dxfId="18385" priority="199" operator="equal">
      <formula>"BAC"</formula>
    </cfRule>
    <cfRule type="cellIs" dxfId="18384" priority="200" operator="equal">
      <formula>"OMS"</formula>
    </cfRule>
    <cfRule type="cellIs" dxfId="18383" priority="201" operator="equal">
      <formula>"BAC"</formula>
    </cfRule>
    <cfRule type="cellIs" dxfId="18382" priority="202" operator="equal">
      <formula>"OMS"</formula>
    </cfRule>
  </conditionalFormatting>
  <conditionalFormatting sqref="D13">
    <cfRule type="cellIs" dxfId="18381" priority="176" operator="equal">
      <formula>"CATNES"</formula>
    </cfRule>
    <cfRule type="cellIs" dxfId="18380" priority="177" operator="equal">
      <formula>"FINANCE"</formula>
    </cfRule>
    <cfRule type="cellIs" dxfId="18379" priority="178" operator="equal">
      <formula>"ADMIN"</formula>
    </cfRule>
    <cfRule type="cellIs" dxfId="18378" priority="179" operator="equal">
      <formula>"ENG'G"</formula>
    </cfRule>
    <cfRule type="cellIs" dxfId="18377" priority="180" operator="equal">
      <formula>"BAC"</formula>
    </cfRule>
    <cfRule type="cellIs" dxfId="18376" priority="181" operator="equal">
      <formula>"BAC"</formula>
    </cfRule>
    <cfRule type="cellIs" dxfId="18375" priority="182" operator="equal">
      <formula>"OMS"</formula>
    </cfRule>
    <cfRule type="cellIs" dxfId="18374" priority="183" operator="equal">
      <formula>"BAC"</formula>
    </cfRule>
    <cfRule type="cellIs" dxfId="18373" priority="184" operator="equal">
      <formula>"OMS"</formula>
    </cfRule>
    <cfRule type="cellIs" dxfId="18372" priority="185" operator="equal">
      <formula>"BAC"</formula>
    </cfRule>
    <cfRule type="cellIs" dxfId="18371" priority="186" operator="equal">
      <formula>"OMS"</formula>
    </cfRule>
  </conditionalFormatting>
  <conditionalFormatting sqref="F13">
    <cfRule type="cellIs" dxfId="18370" priority="171" operator="equal">
      <formula>"MME"</formula>
    </cfRule>
    <cfRule type="cellIs" dxfId="18369" priority="172" operator="equal">
      <formula>"VMM"</formula>
    </cfRule>
    <cfRule type="cellIs" dxfId="18368" priority="173" operator="equal">
      <formula>"VEP"</formula>
    </cfRule>
    <cfRule type="cellIs" dxfId="18367" priority="174" operator="equal">
      <formula>"LFCP"</formula>
    </cfRule>
    <cfRule type="cellIs" dxfId="18366" priority="175" operator="equal">
      <formula>"BPB"</formula>
    </cfRule>
  </conditionalFormatting>
  <conditionalFormatting sqref="D14">
    <cfRule type="cellIs" dxfId="18365" priority="160" operator="equal">
      <formula>"CATNES"</formula>
    </cfRule>
    <cfRule type="cellIs" dxfId="18364" priority="161" operator="equal">
      <formula>"FINANCE"</formula>
    </cfRule>
    <cfRule type="cellIs" dxfId="18363" priority="162" operator="equal">
      <formula>"ADMIN"</formula>
    </cfRule>
    <cfRule type="cellIs" dxfId="18362" priority="163" operator="equal">
      <formula>"ENG'G"</formula>
    </cfRule>
    <cfRule type="cellIs" dxfId="18361" priority="164" operator="equal">
      <formula>"BAC"</formula>
    </cfRule>
    <cfRule type="cellIs" dxfId="18360" priority="165" operator="equal">
      <formula>"BAC"</formula>
    </cfRule>
    <cfRule type="cellIs" dxfId="18359" priority="166" operator="equal">
      <formula>"OMS"</formula>
    </cfRule>
    <cfRule type="cellIs" dxfId="18358" priority="167" operator="equal">
      <formula>"BAC"</formula>
    </cfRule>
    <cfRule type="cellIs" dxfId="18357" priority="168" operator="equal">
      <formula>"OMS"</formula>
    </cfRule>
    <cfRule type="cellIs" dxfId="18356" priority="169" operator="equal">
      <formula>"BAC"</formula>
    </cfRule>
    <cfRule type="cellIs" dxfId="18355" priority="170" operator="equal">
      <formula>"OMS"</formula>
    </cfRule>
  </conditionalFormatting>
  <conditionalFormatting sqref="F14">
    <cfRule type="cellIs" dxfId="18354" priority="155" operator="equal">
      <formula>"MME"</formula>
    </cfRule>
    <cfRule type="cellIs" dxfId="18353" priority="156" operator="equal">
      <formula>"VMM"</formula>
    </cfRule>
    <cfRule type="cellIs" dxfId="18352" priority="157" operator="equal">
      <formula>"VEP"</formula>
    </cfRule>
    <cfRule type="cellIs" dxfId="18351" priority="158" operator="equal">
      <formula>"LFCP"</formula>
    </cfRule>
    <cfRule type="cellIs" dxfId="18350" priority="159" operator="equal">
      <formula>"BPB"</formula>
    </cfRule>
  </conditionalFormatting>
  <conditionalFormatting sqref="D16:D17">
    <cfRule type="cellIs" dxfId="18349" priority="144" operator="equal">
      <formula>"CATNES"</formula>
    </cfRule>
    <cfRule type="cellIs" dxfId="18348" priority="145" operator="equal">
      <formula>"FINANCE"</formula>
    </cfRule>
    <cfRule type="cellIs" dxfId="18347" priority="146" operator="equal">
      <formula>"ADMIN"</formula>
    </cfRule>
    <cfRule type="cellIs" dxfId="18346" priority="147" operator="equal">
      <formula>"ENG'G"</formula>
    </cfRule>
    <cfRule type="cellIs" dxfId="18345" priority="148" operator="equal">
      <formula>"BAC"</formula>
    </cfRule>
    <cfRule type="cellIs" dxfId="18344" priority="149" operator="equal">
      <formula>"BAC"</formula>
    </cfRule>
    <cfRule type="cellIs" dxfId="18343" priority="150" operator="equal">
      <formula>"OMS"</formula>
    </cfRule>
    <cfRule type="cellIs" dxfId="18342" priority="151" operator="equal">
      <formula>"BAC"</formula>
    </cfRule>
    <cfRule type="cellIs" dxfId="18341" priority="152" operator="equal">
      <formula>"OMS"</formula>
    </cfRule>
    <cfRule type="cellIs" dxfId="18340" priority="153" operator="equal">
      <formula>"BAC"</formula>
    </cfRule>
    <cfRule type="cellIs" dxfId="18339" priority="154" operator="equal">
      <formula>"OMS"</formula>
    </cfRule>
  </conditionalFormatting>
  <conditionalFormatting sqref="F16:F17">
    <cfRule type="cellIs" dxfId="18338" priority="139" operator="equal">
      <formula>"MME"</formula>
    </cfRule>
    <cfRule type="cellIs" dxfId="18337" priority="140" operator="equal">
      <formula>"VMM"</formula>
    </cfRule>
    <cfRule type="cellIs" dxfId="18336" priority="141" operator="equal">
      <formula>"VEP"</formula>
    </cfRule>
    <cfRule type="cellIs" dxfId="18335" priority="142" operator="equal">
      <formula>"LFCP"</formula>
    </cfRule>
    <cfRule type="cellIs" dxfId="18334" priority="143" operator="equal">
      <formula>"BPB"</formula>
    </cfRule>
  </conditionalFormatting>
  <conditionalFormatting sqref="D18:D20">
    <cfRule type="cellIs" dxfId="18333" priority="128" operator="equal">
      <formula>"CATNES"</formula>
    </cfRule>
    <cfRule type="cellIs" dxfId="18332" priority="129" operator="equal">
      <formula>"FINANCE"</formula>
    </cfRule>
    <cfRule type="cellIs" dxfId="18331" priority="130" operator="equal">
      <formula>"ADMIN"</formula>
    </cfRule>
    <cfRule type="cellIs" dxfId="18330" priority="131" operator="equal">
      <formula>"ENG'G"</formula>
    </cfRule>
    <cfRule type="cellIs" dxfId="18329" priority="132" operator="equal">
      <formula>"BAC"</formula>
    </cfRule>
    <cfRule type="cellIs" dxfId="18328" priority="133" operator="equal">
      <formula>"BAC"</formula>
    </cfRule>
    <cfRule type="cellIs" dxfId="18327" priority="134" operator="equal">
      <formula>"OMS"</formula>
    </cfRule>
    <cfRule type="cellIs" dxfId="18326" priority="135" operator="equal">
      <formula>"BAC"</formula>
    </cfRule>
    <cfRule type="cellIs" dxfId="18325" priority="136" operator="equal">
      <formula>"OMS"</formula>
    </cfRule>
    <cfRule type="cellIs" dxfId="18324" priority="137" operator="equal">
      <formula>"BAC"</formula>
    </cfRule>
    <cfRule type="cellIs" dxfId="18323" priority="138" operator="equal">
      <formula>"OMS"</formula>
    </cfRule>
  </conditionalFormatting>
  <conditionalFormatting sqref="F18:F20">
    <cfRule type="cellIs" dxfId="18322" priority="123" operator="equal">
      <formula>"MME"</formula>
    </cfRule>
    <cfRule type="cellIs" dxfId="18321" priority="124" operator="equal">
      <formula>"VMM"</formula>
    </cfRule>
    <cfRule type="cellIs" dxfId="18320" priority="125" operator="equal">
      <formula>"VEP"</formula>
    </cfRule>
    <cfRule type="cellIs" dxfId="18319" priority="126" operator="equal">
      <formula>"LFCP"</formula>
    </cfRule>
    <cfRule type="cellIs" dxfId="18318" priority="127" operator="equal">
      <formula>"BPB"</formula>
    </cfRule>
  </conditionalFormatting>
  <conditionalFormatting sqref="D21">
    <cfRule type="cellIs" dxfId="18317" priority="112" operator="equal">
      <formula>"CATNES"</formula>
    </cfRule>
    <cfRule type="cellIs" dxfId="18316" priority="113" operator="equal">
      <formula>"FINANCE"</formula>
    </cfRule>
    <cfRule type="cellIs" dxfId="18315" priority="114" operator="equal">
      <formula>"ADMIN"</formula>
    </cfRule>
    <cfRule type="cellIs" dxfId="18314" priority="115" operator="equal">
      <formula>"ENG'G"</formula>
    </cfRule>
    <cfRule type="cellIs" dxfId="18313" priority="116" operator="equal">
      <formula>"BAC"</formula>
    </cfRule>
    <cfRule type="cellIs" dxfId="18312" priority="117" operator="equal">
      <formula>"BAC"</formula>
    </cfRule>
    <cfRule type="cellIs" dxfId="18311" priority="118" operator="equal">
      <formula>"OMS"</formula>
    </cfRule>
    <cfRule type="cellIs" dxfId="18310" priority="119" operator="equal">
      <formula>"BAC"</formula>
    </cfRule>
    <cfRule type="cellIs" dxfId="18309" priority="120" operator="equal">
      <formula>"OMS"</formula>
    </cfRule>
    <cfRule type="cellIs" dxfId="18308" priority="121" operator="equal">
      <formula>"BAC"</formula>
    </cfRule>
    <cfRule type="cellIs" dxfId="18307" priority="122" operator="equal">
      <formula>"OMS"</formula>
    </cfRule>
  </conditionalFormatting>
  <conditionalFormatting sqref="F21">
    <cfRule type="cellIs" dxfId="18306" priority="107" operator="equal">
      <formula>"MME"</formula>
    </cfRule>
    <cfRule type="cellIs" dxfId="18305" priority="108" operator="equal">
      <formula>"VMM"</formula>
    </cfRule>
    <cfRule type="cellIs" dxfId="18304" priority="109" operator="equal">
      <formula>"VEP"</formula>
    </cfRule>
    <cfRule type="cellIs" dxfId="18303" priority="110" operator="equal">
      <formula>"LFCP"</formula>
    </cfRule>
    <cfRule type="cellIs" dxfId="18302" priority="111" operator="equal">
      <formula>"BPB"</formula>
    </cfRule>
  </conditionalFormatting>
  <conditionalFormatting sqref="F23:F25">
    <cfRule type="cellIs" dxfId="18301" priority="102" operator="equal">
      <formula>"MME"</formula>
    </cfRule>
    <cfRule type="cellIs" dxfId="18300" priority="103" operator="equal">
      <formula>"VMM"</formula>
    </cfRule>
    <cfRule type="cellIs" dxfId="18299" priority="104" operator="equal">
      <formula>"VEP"</formula>
    </cfRule>
    <cfRule type="cellIs" dxfId="18298" priority="105" operator="equal">
      <formula>"LFCP"</formula>
    </cfRule>
    <cfRule type="cellIs" dxfId="18297" priority="106" operator="equal">
      <formula>"BPB"</formula>
    </cfRule>
  </conditionalFormatting>
  <conditionalFormatting sqref="D27">
    <cfRule type="cellIs" dxfId="18296" priority="86" operator="equal">
      <formula>"CATNES"</formula>
    </cfRule>
    <cfRule type="cellIs" dxfId="18295" priority="87" operator="equal">
      <formula>"FINANCE"</formula>
    </cfRule>
    <cfRule type="cellIs" dxfId="18294" priority="88" operator="equal">
      <formula>"ADMIN"</formula>
    </cfRule>
    <cfRule type="cellIs" dxfId="18293" priority="89" operator="equal">
      <formula>"ENG'G"</formula>
    </cfRule>
    <cfRule type="cellIs" dxfId="18292" priority="90" operator="equal">
      <formula>"BAC"</formula>
    </cfRule>
    <cfRule type="cellIs" dxfId="18291" priority="91" operator="equal">
      <formula>"BAC"</formula>
    </cfRule>
    <cfRule type="cellIs" dxfId="18290" priority="92" operator="equal">
      <formula>"OMS"</formula>
    </cfRule>
    <cfRule type="cellIs" dxfId="18289" priority="93" operator="equal">
      <formula>"BAC"</formula>
    </cfRule>
    <cfRule type="cellIs" dxfId="18288" priority="94" operator="equal">
      <formula>"OMS"</formula>
    </cfRule>
    <cfRule type="cellIs" dxfId="18287" priority="95" operator="equal">
      <formula>"BAC"</formula>
    </cfRule>
    <cfRule type="cellIs" dxfId="18286" priority="96" operator="equal">
      <formula>"OMS"</formula>
    </cfRule>
  </conditionalFormatting>
  <conditionalFormatting sqref="F27">
    <cfRule type="cellIs" dxfId="18285" priority="81" operator="equal">
      <formula>"MME"</formula>
    </cfRule>
    <cfRule type="cellIs" dxfId="18284" priority="82" operator="equal">
      <formula>"VMM"</formula>
    </cfRule>
    <cfRule type="cellIs" dxfId="18283" priority="83" operator="equal">
      <formula>"VEP"</formula>
    </cfRule>
    <cfRule type="cellIs" dxfId="18282" priority="84" operator="equal">
      <formula>"LFCP"</formula>
    </cfRule>
    <cfRule type="cellIs" dxfId="18281" priority="85" operator="equal">
      <formula>"BPB"</formula>
    </cfRule>
  </conditionalFormatting>
  <conditionalFormatting sqref="D28">
    <cfRule type="cellIs" dxfId="18280" priority="70" operator="equal">
      <formula>"CATNES"</formula>
    </cfRule>
    <cfRule type="cellIs" dxfId="18279" priority="71" operator="equal">
      <formula>"FINANCE"</formula>
    </cfRule>
    <cfRule type="cellIs" dxfId="18278" priority="72" operator="equal">
      <formula>"ADMIN"</formula>
    </cfRule>
    <cfRule type="cellIs" dxfId="18277" priority="73" operator="equal">
      <formula>"ENG'G"</formula>
    </cfRule>
    <cfRule type="cellIs" dxfId="18276" priority="74" operator="equal">
      <formula>"BAC"</formula>
    </cfRule>
    <cfRule type="cellIs" dxfId="18275" priority="75" operator="equal">
      <formula>"BAC"</formula>
    </cfRule>
    <cfRule type="cellIs" dxfId="18274" priority="76" operator="equal">
      <formula>"OMS"</formula>
    </cfRule>
    <cfRule type="cellIs" dxfId="18273" priority="77" operator="equal">
      <formula>"BAC"</formula>
    </cfRule>
    <cfRule type="cellIs" dxfId="18272" priority="78" operator="equal">
      <formula>"OMS"</formula>
    </cfRule>
    <cfRule type="cellIs" dxfId="18271" priority="79" operator="equal">
      <formula>"BAC"</formula>
    </cfRule>
    <cfRule type="cellIs" dxfId="18270" priority="80" operator="equal">
      <formula>"OMS"</formula>
    </cfRule>
  </conditionalFormatting>
  <conditionalFormatting sqref="F28">
    <cfRule type="cellIs" dxfId="18269" priority="65" operator="equal">
      <formula>"MME"</formula>
    </cfRule>
    <cfRule type="cellIs" dxfId="18268" priority="66" operator="equal">
      <formula>"VMM"</formula>
    </cfRule>
    <cfRule type="cellIs" dxfId="18267" priority="67" operator="equal">
      <formula>"VEP"</formula>
    </cfRule>
    <cfRule type="cellIs" dxfId="18266" priority="68" operator="equal">
      <formula>"LFCP"</formula>
    </cfRule>
    <cfRule type="cellIs" dxfId="18265" priority="69" operator="equal">
      <formula>"BPB"</formula>
    </cfRule>
  </conditionalFormatting>
  <conditionalFormatting sqref="D29">
    <cfRule type="cellIs" dxfId="18264" priority="54" operator="equal">
      <formula>"CATNES"</formula>
    </cfRule>
    <cfRule type="cellIs" dxfId="18263" priority="55" operator="equal">
      <formula>"FINANCE"</formula>
    </cfRule>
    <cfRule type="cellIs" dxfId="18262" priority="56" operator="equal">
      <formula>"ADMIN"</formula>
    </cfRule>
    <cfRule type="cellIs" dxfId="18261" priority="57" operator="equal">
      <formula>"ENG'G"</formula>
    </cfRule>
    <cfRule type="cellIs" dxfId="18260" priority="58" operator="equal">
      <formula>"BAC"</formula>
    </cfRule>
    <cfRule type="cellIs" dxfId="18259" priority="59" operator="equal">
      <formula>"BAC"</formula>
    </cfRule>
    <cfRule type="cellIs" dxfId="18258" priority="60" operator="equal">
      <formula>"OMS"</formula>
    </cfRule>
    <cfRule type="cellIs" dxfId="18257" priority="61" operator="equal">
      <formula>"BAC"</formula>
    </cfRule>
    <cfRule type="cellIs" dxfId="18256" priority="62" operator="equal">
      <formula>"OMS"</formula>
    </cfRule>
    <cfRule type="cellIs" dxfId="18255" priority="63" operator="equal">
      <formula>"BAC"</formula>
    </cfRule>
    <cfRule type="cellIs" dxfId="18254" priority="64" operator="equal">
      <formula>"OMS"</formula>
    </cfRule>
  </conditionalFormatting>
  <conditionalFormatting sqref="F29">
    <cfRule type="cellIs" dxfId="18253" priority="49" operator="equal">
      <formula>"MME"</formula>
    </cfRule>
    <cfRule type="cellIs" dxfId="18252" priority="50" operator="equal">
      <formula>"VMM"</formula>
    </cfRule>
    <cfRule type="cellIs" dxfId="18251" priority="51" operator="equal">
      <formula>"VEP"</formula>
    </cfRule>
    <cfRule type="cellIs" dxfId="18250" priority="52" operator="equal">
      <formula>"LFCP"</formula>
    </cfRule>
    <cfRule type="cellIs" dxfId="18249" priority="53" operator="equal">
      <formula>"BPB"</formula>
    </cfRule>
  </conditionalFormatting>
  <conditionalFormatting sqref="D31">
    <cfRule type="cellIs" dxfId="18248" priority="38" operator="equal">
      <formula>"CATNES"</formula>
    </cfRule>
    <cfRule type="cellIs" dxfId="18247" priority="39" operator="equal">
      <formula>"FINANCE"</formula>
    </cfRule>
    <cfRule type="cellIs" dxfId="18246" priority="40" operator="equal">
      <formula>"ADMIN"</formula>
    </cfRule>
    <cfRule type="cellIs" dxfId="18245" priority="41" operator="equal">
      <formula>"ENG'G"</formula>
    </cfRule>
    <cfRule type="cellIs" dxfId="18244" priority="42" operator="equal">
      <formula>"BAC"</formula>
    </cfRule>
    <cfRule type="cellIs" dxfId="18243" priority="43" operator="equal">
      <formula>"BAC"</formula>
    </cfRule>
    <cfRule type="cellIs" dxfId="18242" priority="44" operator="equal">
      <formula>"OMS"</formula>
    </cfRule>
    <cfRule type="cellIs" dxfId="18241" priority="45" operator="equal">
      <formula>"BAC"</formula>
    </cfRule>
    <cfRule type="cellIs" dxfId="18240" priority="46" operator="equal">
      <formula>"OMS"</formula>
    </cfRule>
    <cfRule type="cellIs" dxfId="18239" priority="47" operator="equal">
      <formula>"BAC"</formula>
    </cfRule>
    <cfRule type="cellIs" dxfId="18238" priority="48" operator="equal">
      <formula>"OMS"</formula>
    </cfRule>
  </conditionalFormatting>
  <conditionalFormatting sqref="F30">
    <cfRule type="cellIs" dxfId="18237" priority="33" operator="equal">
      <formula>"MME"</formula>
    </cfRule>
    <cfRule type="cellIs" dxfId="18236" priority="34" operator="equal">
      <formula>"VMM"</formula>
    </cfRule>
    <cfRule type="cellIs" dxfId="18235" priority="35" operator="equal">
      <formula>"VEP"</formula>
    </cfRule>
    <cfRule type="cellIs" dxfId="18234" priority="36" operator="equal">
      <formula>"LFCP"</formula>
    </cfRule>
    <cfRule type="cellIs" dxfId="18233" priority="37" operator="equal">
      <formula>"BPB"</formula>
    </cfRule>
  </conditionalFormatting>
  <conditionalFormatting sqref="D30">
    <cfRule type="cellIs" dxfId="18232" priority="22" operator="equal">
      <formula>"CATNES"</formula>
    </cfRule>
    <cfRule type="cellIs" dxfId="18231" priority="23" operator="equal">
      <formula>"FINANCE"</formula>
    </cfRule>
    <cfRule type="cellIs" dxfId="18230" priority="24" operator="equal">
      <formula>"ADMIN"</formula>
    </cfRule>
    <cfRule type="cellIs" dxfId="18229" priority="25" operator="equal">
      <formula>"ENG'G"</formula>
    </cfRule>
    <cfRule type="cellIs" dxfId="18228" priority="26" operator="equal">
      <formula>"BAC"</formula>
    </cfRule>
    <cfRule type="cellIs" dxfId="18227" priority="27" operator="equal">
      <formula>"BAC"</formula>
    </cfRule>
    <cfRule type="cellIs" dxfId="18226" priority="28" operator="equal">
      <formula>"OMS"</formula>
    </cfRule>
    <cfRule type="cellIs" dxfId="18225" priority="29" operator="equal">
      <formula>"BAC"</formula>
    </cfRule>
    <cfRule type="cellIs" dxfId="18224" priority="30" operator="equal">
      <formula>"OMS"</formula>
    </cfRule>
    <cfRule type="cellIs" dxfId="18223" priority="31" operator="equal">
      <formula>"BAC"</formula>
    </cfRule>
    <cfRule type="cellIs" dxfId="18222" priority="32" operator="equal">
      <formula>"OMS"</formula>
    </cfRule>
  </conditionalFormatting>
  <conditionalFormatting sqref="F33">
    <cfRule type="cellIs" dxfId="18221" priority="17" operator="equal">
      <formula>"MME"</formula>
    </cfRule>
    <cfRule type="cellIs" dxfId="18220" priority="18" operator="equal">
      <formula>"VMM"</formula>
    </cfRule>
    <cfRule type="cellIs" dxfId="18219" priority="19" operator="equal">
      <formula>"VEP"</formula>
    </cfRule>
    <cfRule type="cellIs" dxfId="18218" priority="20" operator="equal">
      <formula>"LFCP"</formula>
    </cfRule>
    <cfRule type="cellIs" dxfId="18217" priority="21" operator="equal">
      <formula>"BPB"</formula>
    </cfRule>
  </conditionalFormatting>
  <conditionalFormatting sqref="D26">
    <cfRule type="cellIs" dxfId="18216" priority="6" operator="equal">
      <formula>"CATNES"</formula>
    </cfRule>
    <cfRule type="cellIs" dxfId="18215" priority="7" operator="equal">
      <formula>"FINANCE"</formula>
    </cfRule>
    <cfRule type="cellIs" dxfId="18214" priority="8" operator="equal">
      <formula>"ADMIN"</formula>
    </cfRule>
    <cfRule type="cellIs" dxfId="18213" priority="9" operator="equal">
      <formula>"ENG'G"</formula>
    </cfRule>
    <cfRule type="cellIs" dxfId="18212" priority="10" operator="equal">
      <formula>"BAC"</formula>
    </cfRule>
    <cfRule type="cellIs" dxfId="18211" priority="11" operator="equal">
      <formula>"BAC"</formula>
    </cfRule>
    <cfRule type="cellIs" dxfId="18210" priority="12" operator="equal">
      <formula>"OMS"</formula>
    </cfRule>
    <cfRule type="cellIs" dxfId="18209" priority="13" operator="equal">
      <formula>"BAC"</formula>
    </cfRule>
    <cfRule type="cellIs" dxfId="18208" priority="14" operator="equal">
      <formula>"OMS"</formula>
    </cfRule>
    <cfRule type="cellIs" dxfId="18207" priority="15" operator="equal">
      <formula>"BAC"</formula>
    </cfRule>
    <cfRule type="cellIs" dxfId="18206" priority="16" operator="equal">
      <formula>"OMS"</formula>
    </cfRule>
  </conditionalFormatting>
  <conditionalFormatting sqref="F26">
    <cfRule type="cellIs" dxfId="18205" priority="1" operator="equal">
      <formula>"MME"</formula>
    </cfRule>
    <cfRule type="cellIs" dxfId="18204" priority="2" operator="equal">
      <formula>"VMM"</formula>
    </cfRule>
    <cfRule type="cellIs" dxfId="18203" priority="3" operator="equal">
      <formula>"VEP"</formula>
    </cfRule>
    <cfRule type="cellIs" dxfId="18202" priority="4" operator="equal">
      <formula>"LFCP"</formula>
    </cfRule>
    <cfRule type="cellIs" dxfId="1820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A55822E-04DE-47EE-B79F-CA57824AD90D}">
          <x14:formula1>
            <xm:f>DropdownLIST!$A$2:$A$7</xm:f>
          </x14:formula1>
          <xm:sqref>F7:F39</xm:sqref>
        </x14:dataValidation>
        <x14:dataValidation type="list" allowBlank="1" showInputMessage="1" showErrorMessage="1" xr:uid="{72E4D777-2400-4FB5-86C3-F0F003549368}">
          <x14:formula1>
            <xm:f>DropdownLIST!$A$11:$A$17</xm:f>
          </x14:formula1>
          <xm:sqref>D7:D39</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4E2E-20D0-44D6-AF2A-11FCD4D77B58}">
  <sheetPr codeName="Sheet53">
    <pageSetUpPr fitToPage="1"/>
  </sheetPr>
  <dimension ref="A1:J69"/>
  <sheetViews>
    <sheetView topLeftCell="A13" zoomScale="170" zoomScaleNormal="170" zoomScaleSheetLayoutView="130" workbookViewId="0">
      <selection activeCell="P27" sqref="P2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21"/>
    <col min="7" max="7" width="23.25" style="1" customWidth="1"/>
    <col min="8" max="16384" width="9" style="1"/>
  </cols>
  <sheetData>
    <row r="1" spans="1:10" ht="15.75" x14ac:dyDescent="0.2">
      <c r="A1" s="620" t="s">
        <v>0</v>
      </c>
      <c r="B1" s="620"/>
      <c r="C1" s="620"/>
      <c r="D1" s="620"/>
      <c r="E1" s="620"/>
      <c r="F1" s="620"/>
      <c r="G1" s="620"/>
    </row>
    <row r="2" spans="1:10" x14ac:dyDescent="0.2">
      <c r="A2" s="621">
        <v>45719</v>
      </c>
      <c r="B2" s="621"/>
      <c r="C2" s="621"/>
      <c r="D2" s="621"/>
      <c r="E2" s="621"/>
      <c r="F2" s="621"/>
      <c r="G2" s="621"/>
    </row>
    <row r="3" spans="1:10" x14ac:dyDescent="0.2">
      <c r="A3" s="622" t="str">
        <f>TEXT(A2,"DDDD")</f>
        <v>Monday</v>
      </c>
      <c r="B3" s="622"/>
      <c r="C3" s="622"/>
      <c r="D3" s="622"/>
      <c r="E3" s="622"/>
      <c r="F3" s="622"/>
      <c r="G3" s="622"/>
    </row>
    <row r="4" spans="1:10" x14ac:dyDescent="0.2">
      <c r="A4" s="182" t="s">
        <v>6</v>
      </c>
      <c r="B4" s="640" t="s">
        <v>2515</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x14ac:dyDescent="0.2">
      <c r="A7" s="200">
        <f>A2</f>
        <v>45719</v>
      </c>
      <c r="B7" s="55">
        <v>1</v>
      </c>
      <c r="C7" s="112" t="s">
        <v>2520</v>
      </c>
      <c r="D7" s="125" t="s">
        <v>71</v>
      </c>
      <c r="E7" s="134"/>
      <c r="F7" s="176" t="s">
        <v>18</v>
      </c>
      <c r="G7" s="112" t="s">
        <v>32</v>
      </c>
    </row>
    <row r="8" spans="1:10" s="57" customFormat="1" ht="28.5" x14ac:dyDescent="0.2">
      <c r="A8" s="200">
        <f>A7</f>
        <v>45719</v>
      </c>
      <c r="B8" s="55">
        <f>B7+1</f>
        <v>2</v>
      </c>
      <c r="C8" s="112" t="s">
        <v>3355</v>
      </c>
      <c r="D8" s="125" t="s">
        <v>108</v>
      </c>
      <c r="E8" s="134"/>
      <c r="F8" s="176" t="s">
        <v>18</v>
      </c>
      <c r="G8" s="112" t="s">
        <v>32</v>
      </c>
    </row>
    <row r="9" spans="1:10" s="57" customFormat="1" ht="28.5" x14ac:dyDescent="0.2">
      <c r="A9" s="200">
        <f t="shared" ref="A9:A56" si="0">A8</f>
        <v>45719</v>
      </c>
      <c r="B9" s="55">
        <f t="shared" ref="B9:B56" si="1">B8+1</f>
        <v>3</v>
      </c>
      <c r="C9" s="112" t="s">
        <v>2521</v>
      </c>
      <c r="D9" s="125" t="s">
        <v>71</v>
      </c>
      <c r="E9" s="134"/>
      <c r="F9" s="176" t="s">
        <v>18</v>
      </c>
      <c r="G9" s="112" t="s">
        <v>32</v>
      </c>
    </row>
    <row r="10" spans="1:10" s="57" customFormat="1" ht="42.75" x14ac:dyDescent="0.2">
      <c r="A10" s="200">
        <f t="shared" si="0"/>
        <v>45719</v>
      </c>
      <c r="B10" s="55">
        <f t="shared" si="1"/>
        <v>4</v>
      </c>
      <c r="C10" s="112" t="s">
        <v>2522</v>
      </c>
      <c r="D10" s="125" t="s">
        <v>108</v>
      </c>
      <c r="E10" s="134"/>
      <c r="F10" s="176" t="s">
        <v>17</v>
      </c>
      <c r="G10" s="112" t="s">
        <v>2534</v>
      </c>
      <c r="J10" s="57" t="s">
        <v>457</v>
      </c>
    </row>
    <row r="11" spans="1:10" s="57" customFormat="1" ht="28.5" x14ac:dyDescent="0.2">
      <c r="A11" s="200">
        <f t="shared" si="0"/>
        <v>45719</v>
      </c>
      <c r="B11" s="55">
        <f t="shared" si="1"/>
        <v>5</v>
      </c>
      <c r="C11" s="112" t="s">
        <v>2523</v>
      </c>
      <c r="D11" s="125" t="s">
        <v>108</v>
      </c>
      <c r="E11" s="134"/>
      <c r="F11" s="176" t="s">
        <v>17</v>
      </c>
      <c r="G11" s="112" t="s">
        <v>32</v>
      </c>
    </row>
    <row r="12" spans="1:10" s="57" customFormat="1" ht="42.75" x14ac:dyDescent="0.2">
      <c r="A12" s="200">
        <f t="shared" si="0"/>
        <v>45719</v>
      </c>
      <c r="B12" s="55">
        <f t="shared" si="1"/>
        <v>6</v>
      </c>
      <c r="C12" s="112" t="s">
        <v>2524</v>
      </c>
      <c r="D12" s="125" t="s">
        <v>108</v>
      </c>
      <c r="E12" s="134"/>
      <c r="F12" s="176" t="s">
        <v>18</v>
      </c>
      <c r="G12" s="112" t="s">
        <v>32</v>
      </c>
    </row>
    <row r="13" spans="1:10" s="57" customFormat="1" ht="370.5" x14ac:dyDescent="0.2">
      <c r="A13" s="200">
        <f t="shared" si="0"/>
        <v>45719</v>
      </c>
      <c r="B13" s="55">
        <f t="shared" si="1"/>
        <v>7</v>
      </c>
      <c r="C13" s="112" t="s">
        <v>2526</v>
      </c>
      <c r="D13" s="125" t="s">
        <v>71</v>
      </c>
      <c r="E13" s="134"/>
      <c r="F13" s="176" t="s">
        <v>17</v>
      </c>
      <c r="G13" s="112" t="s">
        <v>32</v>
      </c>
    </row>
    <row r="14" spans="1:10" s="57" customFormat="1" ht="42.75" x14ac:dyDescent="0.2">
      <c r="A14" s="200">
        <f t="shared" si="0"/>
        <v>45719</v>
      </c>
      <c r="B14" s="55">
        <f t="shared" si="1"/>
        <v>8</v>
      </c>
      <c r="C14" s="112" t="s">
        <v>2525</v>
      </c>
      <c r="D14" s="125" t="s">
        <v>108</v>
      </c>
      <c r="E14" s="134"/>
      <c r="F14" s="176" t="s">
        <v>18</v>
      </c>
      <c r="G14" s="112" t="s">
        <v>32</v>
      </c>
    </row>
    <row r="15" spans="1:10" s="57" customFormat="1" x14ac:dyDescent="0.2">
      <c r="A15" s="200">
        <f t="shared" si="0"/>
        <v>45719</v>
      </c>
      <c r="B15" s="55">
        <f t="shared" si="1"/>
        <v>9</v>
      </c>
      <c r="C15" s="112" t="s">
        <v>2527</v>
      </c>
      <c r="D15" s="125" t="s">
        <v>71</v>
      </c>
      <c r="E15" s="134"/>
      <c r="F15" s="176" t="s">
        <v>18</v>
      </c>
      <c r="G15" s="112" t="s">
        <v>32</v>
      </c>
    </row>
    <row r="16" spans="1:10" s="57" customFormat="1" x14ac:dyDescent="0.2">
      <c r="A16" s="200">
        <f t="shared" si="0"/>
        <v>45719</v>
      </c>
      <c r="B16" s="55">
        <f t="shared" si="1"/>
        <v>10</v>
      </c>
      <c r="C16" s="112" t="s">
        <v>2528</v>
      </c>
      <c r="D16" s="125" t="s">
        <v>71</v>
      </c>
      <c r="E16" s="134"/>
      <c r="F16" s="176" t="s">
        <v>18</v>
      </c>
      <c r="G16" s="112" t="s">
        <v>32</v>
      </c>
      <c r="I16" s="90"/>
    </row>
    <row r="17" spans="1:10" s="57" customFormat="1" x14ac:dyDescent="0.2">
      <c r="A17" s="200">
        <f t="shared" si="0"/>
        <v>45719</v>
      </c>
      <c r="B17" s="55">
        <f t="shared" si="1"/>
        <v>11</v>
      </c>
      <c r="C17" s="112" t="s">
        <v>2530</v>
      </c>
      <c r="D17" s="125" t="s">
        <v>71</v>
      </c>
      <c r="E17" s="134"/>
      <c r="F17" s="176" t="s">
        <v>18</v>
      </c>
      <c r="G17" s="112" t="s">
        <v>32</v>
      </c>
      <c r="I17" s="90"/>
    </row>
    <row r="18" spans="1:10" s="57" customFormat="1" x14ac:dyDescent="0.2">
      <c r="A18" s="200">
        <f t="shared" si="0"/>
        <v>45719</v>
      </c>
      <c r="B18" s="55">
        <f t="shared" si="1"/>
        <v>12</v>
      </c>
      <c r="C18" s="112" t="s">
        <v>2533</v>
      </c>
      <c r="D18" s="125" t="s">
        <v>71</v>
      </c>
      <c r="E18" s="134"/>
      <c r="F18" s="176" t="s">
        <v>18</v>
      </c>
      <c r="G18" s="112" t="s">
        <v>32</v>
      </c>
      <c r="I18" s="90"/>
    </row>
    <row r="19" spans="1:10" s="57" customFormat="1" x14ac:dyDescent="0.2">
      <c r="A19" s="200">
        <f t="shared" si="0"/>
        <v>45719</v>
      </c>
      <c r="B19" s="55">
        <f t="shared" si="1"/>
        <v>13</v>
      </c>
      <c r="C19" s="112" t="s">
        <v>2536</v>
      </c>
      <c r="D19" s="125" t="s">
        <v>71</v>
      </c>
      <c r="E19" s="134"/>
      <c r="F19" s="176" t="s">
        <v>18</v>
      </c>
      <c r="G19" s="112" t="s">
        <v>32</v>
      </c>
      <c r="I19" s="90"/>
    </row>
    <row r="20" spans="1:10" s="57" customFormat="1" ht="57" x14ac:dyDescent="0.2">
      <c r="A20" s="200">
        <f t="shared" si="0"/>
        <v>45719</v>
      </c>
      <c r="B20" s="55">
        <f t="shared" si="1"/>
        <v>14</v>
      </c>
      <c r="C20" s="112" t="s">
        <v>2537</v>
      </c>
      <c r="D20" s="125" t="s">
        <v>71</v>
      </c>
      <c r="E20" s="134"/>
      <c r="F20" s="176" t="s">
        <v>17</v>
      </c>
      <c r="G20" s="112" t="s">
        <v>32</v>
      </c>
      <c r="I20" s="115"/>
      <c r="J20" s="57" t="s">
        <v>310</v>
      </c>
    </row>
    <row r="21" spans="1:10" s="57" customFormat="1" ht="57" x14ac:dyDescent="0.2">
      <c r="A21" s="200">
        <f t="shared" si="0"/>
        <v>45719</v>
      </c>
      <c r="B21" s="55">
        <f t="shared" si="1"/>
        <v>15</v>
      </c>
      <c r="C21" s="112" t="s">
        <v>2538</v>
      </c>
      <c r="D21" s="125" t="s">
        <v>71</v>
      </c>
      <c r="E21" s="134"/>
      <c r="F21" s="176" t="s">
        <v>17</v>
      </c>
      <c r="G21" s="112" t="s">
        <v>32</v>
      </c>
      <c r="I21" s="90"/>
    </row>
    <row r="22" spans="1:10" s="57" customFormat="1" ht="42.75" x14ac:dyDescent="0.2">
      <c r="A22" s="200">
        <f t="shared" si="0"/>
        <v>45719</v>
      </c>
      <c r="B22" s="55">
        <f t="shared" si="1"/>
        <v>16</v>
      </c>
      <c r="C22" s="112" t="s">
        <v>2541</v>
      </c>
      <c r="D22" s="125" t="s">
        <v>108</v>
      </c>
      <c r="E22" s="134"/>
      <c r="F22" s="176" t="s">
        <v>17</v>
      </c>
      <c r="G22" s="112" t="s">
        <v>32</v>
      </c>
      <c r="I22" s="90"/>
    </row>
    <row r="23" spans="1:10" s="57" customFormat="1" ht="57" x14ac:dyDescent="0.2">
      <c r="A23" s="200">
        <f t="shared" si="0"/>
        <v>45719</v>
      </c>
      <c r="B23" s="55">
        <f t="shared" si="1"/>
        <v>17</v>
      </c>
      <c r="C23" s="141" t="s">
        <v>2542</v>
      </c>
      <c r="D23" s="125" t="s">
        <v>108</v>
      </c>
      <c r="E23" s="134"/>
      <c r="F23" s="176" t="s">
        <v>17</v>
      </c>
      <c r="G23" s="112" t="s">
        <v>32</v>
      </c>
      <c r="I23" s="90"/>
    </row>
    <row r="24" spans="1:10" s="57" customFormat="1" x14ac:dyDescent="0.2">
      <c r="A24" s="200">
        <f t="shared" si="0"/>
        <v>45719</v>
      </c>
      <c r="B24" s="55">
        <f t="shared" si="1"/>
        <v>18</v>
      </c>
      <c r="C24" s="112" t="s">
        <v>2543</v>
      </c>
      <c r="D24" s="125" t="s">
        <v>108</v>
      </c>
      <c r="E24" s="134"/>
      <c r="F24" s="176" t="s">
        <v>18</v>
      </c>
      <c r="G24" s="112" t="s">
        <v>32</v>
      </c>
      <c r="I24" s="90" t="s">
        <v>310</v>
      </c>
    </row>
    <row r="25" spans="1:10" s="57" customFormat="1" x14ac:dyDescent="0.2">
      <c r="A25" s="200">
        <f t="shared" si="0"/>
        <v>45719</v>
      </c>
      <c r="B25" s="55">
        <f t="shared" si="1"/>
        <v>19</v>
      </c>
      <c r="C25" s="57" t="s">
        <v>2557</v>
      </c>
      <c r="D25" s="125" t="s">
        <v>71</v>
      </c>
      <c r="E25" s="134"/>
      <c r="F25" s="176" t="s">
        <v>18</v>
      </c>
      <c r="G25" s="112" t="s">
        <v>32</v>
      </c>
      <c r="I25" s="90"/>
    </row>
    <row r="26" spans="1:10" s="57" customFormat="1" ht="42.75" x14ac:dyDescent="0.2">
      <c r="A26" s="200">
        <f t="shared" si="0"/>
        <v>45719</v>
      </c>
      <c r="B26" s="55">
        <f t="shared" si="1"/>
        <v>20</v>
      </c>
      <c r="C26" s="112" t="s">
        <v>2558</v>
      </c>
      <c r="D26" s="125" t="s">
        <v>108</v>
      </c>
      <c r="E26" s="134"/>
      <c r="F26" s="176" t="s">
        <v>18</v>
      </c>
      <c r="G26" s="112" t="s">
        <v>32</v>
      </c>
      <c r="I26" s="90"/>
    </row>
    <row r="27" spans="1:10" s="57" customFormat="1" ht="28.5" x14ac:dyDescent="0.2">
      <c r="A27" s="200">
        <f t="shared" si="0"/>
        <v>45719</v>
      </c>
      <c r="B27" s="55">
        <f t="shared" si="1"/>
        <v>21</v>
      </c>
      <c r="C27" s="112" t="s">
        <v>2562</v>
      </c>
      <c r="D27" s="125" t="s">
        <v>108</v>
      </c>
      <c r="E27" s="134"/>
      <c r="F27" s="176" t="s">
        <v>18</v>
      </c>
      <c r="G27" s="112" t="s">
        <v>32</v>
      </c>
      <c r="I27" s="90"/>
    </row>
    <row r="28" spans="1:10" s="57" customFormat="1" ht="42.75" x14ac:dyDescent="0.2">
      <c r="A28" s="200">
        <f t="shared" si="0"/>
        <v>45719</v>
      </c>
      <c r="B28" s="55">
        <f t="shared" si="1"/>
        <v>22</v>
      </c>
      <c r="C28" s="112" t="s">
        <v>2563</v>
      </c>
      <c r="D28" s="125" t="s">
        <v>76</v>
      </c>
      <c r="E28" s="134"/>
      <c r="F28" s="176" t="s">
        <v>17</v>
      </c>
      <c r="G28" s="112"/>
      <c r="I28" s="90"/>
    </row>
    <row r="29" spans="1:10" s="57" customFormat="1" ht="42.75" x14ac:dyDescent="0.2">
      <c r="A29" s="200">
        <f t="shared" si="0"/>
        <v>45719</v>
      </c>
      <c r="B29" s="55">
        <f t="shared" si="1"/>
        <v>23</v>
      </c>
      <c r="C29" s="112" t="s">
        <v>2564</v>
      </c>
      <c r="D29" s="125" t="s">
        <v>76</v>
      </c>
      <c r="E29" s="134"/>
      <c r="F29" s="176" t="s">
        <v>17</v>
      </c>
      <c r="G29" s="112"/>
      <c r="I29" s="90"/>
    </row>
    <row r="30" spans="1:10" s="57" customFormat="1" ht="28.5" x14ac:dyDescent="0.2">
      <c r="A30" s="200">
        <f t="shared" si="0"/>
        <v>45719</v>
      </c>
      <c r="B30" s="55">
        <f t="shared" si="1"/>
        <v>24</v>
      </c>
      <c r="C30" s="112" t="s">
        <v>2567</v>
      </c>
      <c r="D30" s="125" t="s">
        <v>76</v>
      </c>
      <c r="E30" s="134"/>
      <c r="F30" s="176" t="s">
        <v>17</v>
      </c>
      <c r="G30" s="112"/>
      <c r="I30" s="90"/>
    </row>
    <row r="31" spans="1:10" s="57" customFormat="1" ht="42.75" x14ac:dyDescent="0.2">
      <c r="A31" s="200">
        <f t="shared" si="0"/>
        <v>45719</v>
      </c>
      <c r="B31" s="55">
        <f t="shared" si="1"/>
        <v>25</v>
      </c>
      <c r="C31" s="112" t="s">
        <v>2565</v>
      </c>
      <c r="D31" s="125" t="s">
        <v>76</v>
      </c>
      <c r="E31" s="134"/>
      <c r="F31" s="176" t="s">
        <v>17</v>
      </c>
      <c r="G31" s="112"/>
      <c r="I31" s="90"/>
      <c r="J31" s="57" t="s">
        <v>457</v>
      </c>
    </row>
    <row r="32" spans="1:10" s="57" customFormat="1" ht="28.5" x14ac:dyDescent="0.2">
      <c r="A32" s="200">
        <f t="shared" si="0"/>
        <v>45719</v>
      </c>
      <c r="B32" s="55">
        <f t="shared" si="1"/>
        <v>26</v>
      </c>
      <c r="C32" s="112" t="s">
        <v>2566</v>
      </c>
      <c r="D32" s="125" t="s">
        <v>76</v>
      </c>
      <c r="E32" s="134"/>
      <c r="F32" s="176" t="s">
        <v>17</v>
      </c>
      <c r="G32" s="112"/>
      <c r="I32" s="90"/>
    </row>
    <row r="33" spans="1:9" s="57" customFormat="1" ht="28.5" x14ac:dyDescent="0.2">
      <c r="A33" s="200">
        <f t="shared" si="0"/>
        <v>45719</v>
      </c>
      <c r="B33" s="69">
        <f t="shared" si="1"/>
        <v>27</v>
      </c>
      <c r="C33" s="112" t="s">
        <v>2568</v>
      </c>
      <c r="D33" s="125" t="s">
        <v>108</v>
      </c>
      <c r="E33" s="134"/>
      <c r="F33" s="176" t="s">
        <v>18</v>
      </c>
      <c r="G33" s="112" t="s">
        <v>32</v>
      </c>
      <c r="I33" s="90"/>
    </row>
    <row r="34" spans="1:9" s="57" customFormat="1" x14ac:dyDescent="0.2">
      <c r="A34" s="200">
        <f t="shared" si="0"/>
        <v>45719</v>
      </c>
      <c r="B34" s="69">
        <f t="shared" si="1"/>
        <v>28</v>
      </c>
      <c r="C34" s="112" t="s">
        <v>2569</v>
      </c>
      <c r="D34" s="125" t="s">
        <v>108</v>
      </c>
      <c r="E34" s="162"/>
      <c r="F34" s="176" t="s">
        <v>18</v>
      </c>
      <c r="G34" s="112" t="s">
        <v>32</v>
      </c>
      <c r="I34" s="90"/>
    </row>
    <row r="35" spans="1:9" s="57" customFormat="1" ht="42.75" x14ac:dyDescent="0.2">
      <c r="A35" s="200">
        <f t="shared" si="0"/>
        <v>45719</v>
      </c>
      <c r="B35" s="69">
        <f t="shared" si="1"/>
        <v>29</v>
      </c>
      <c r="C35" s="112" t="s">
        <v>2571</v>
      </c>
      <c r="D35" s="125" t="s">
        <v>76</v>
      </c>
      <c r="E35" s="134"/>
      <c r="F35" s="176" t="s">
        <v>17</v>
      </c>
      <c r="G35" s="112" t="s">
        <v>32</v>
      </c>
      <c r="I35" s="90"/>
    </row>
    <row r="36" spans="1:9" s="57" customFormat="1" ht="42.75" x14ac:dyDescent="0.2">
      <c r="A36" s="200">
        <f t="shared" si="0"/>
        <v>45719</v>
      </c>
      <c r="B36" s="69">
        <f t="shared" si="1"/>
        <v>30</v>
      </c>
      <c r="C36" s="112" t="s">
        <v>2570</v>
      </c>
      <c r="D36" s="125" t="s">
        <v>76</v>
      </c>
      <c r="E36" s="134"/>
      <c r="F36" s="176" t="s">
        <v>17</v>
      </c>
      <c r="G36" s="112" t="s">
        <v>32</v>
      </c>
      <c r="I36" s="90"/>
    </row>
    <row r="37" spans="1:9" s="57" customFormat="1" ht="42.75" x14ac:dyDescent="0.2">
      <c r="A37" s="200">
        <f t="shared" si="0"/>
        <v>45719</v>
      </c>
      <c r="B37" s="69">
        <f t="shared" si="1"/>
        <v>31</v>
      </c>
      <c r="C37" s="112" t="s">
        <v>2572</v>
      </c>
      <c r="D37" s="125" t="s">
        <v>76</v>
      </c>
      <c r="E37" s="134"/>
      <c r="F37" s="176" t="s">
        <v>17</v>
      </c>
      <c r="G37" s="112" t="s">
        <v>32</v>
      </c>
      <c r="I37" s="90"/>
    </row>
    <row r="38" spans="1:9" s="57" customFormat="1" ht="99.75" x14ac:dyDescent="0.2">
      <c r="A38" s="200">
        <f t="shared" si="0"/>
        <v>45719</v>
      </c>
      <c r="B38" s="69">
        <f t="shared" si="1"/>
        <v>32</v>
      </c>
      <c r="C38" s="112" t="s">
        <v>2575</v>
      </c>
      <c r="D38" s="125" t="s">
        <v>76</v>
      </c>
      <c r="E38" s="162"/>
      <c r="F38" s="176" t="s">
        <v>17</v>
      </c>
      <c r="G38" s="112" t="s">
        <v>32</v>
      </c>
      <c r="I38" s="90"/>
    </row>
    <row r="39" spans="1:9" s="57" customFormat="1" ht="28.5" x14ac:dyDescent="0.2">
      <c r="A39" s="200">
        <f t="shared" si="0"/>
        <v>45719</v>
      </c>
      <c r="B39" s="69">
        <f t="shared" si="1"/>
        <v>33</v>
      </c>
      <c r="C39" s="112" t="s">
        <v>2574</v>
      </c>
      <c r="D39" s="125" t="s">
        <v>108</v>
      </c>
      <c r="E39" s="162"/>
      <c r="F39" s="176" t="s">
        <v>18</v>
      </c>
      <c r="G39" s="112" t="s">
        <v>32</v>
      </c>
      <c r="I39" s="90"/>
    </row>
    <row r="40" spans="1:9" s="57" customFormat="1" ht="28.5" x14ac:dyDescent="0.2">
      <c r="A40" s="200">
        <f t="shared" si="0"/>
        <v>45719</v>
      </c>
      <c r="B40" s="69">
        <f t="shared" si="1"/>
        <v>34</v>
      </c>
      <c r="C40" s="112" t="s">
        <v>2576</v>
      </c>
      <c r="D40" s="125" t="s">
        <v>108</v>
      </c>
      <c r="E40" s="134"/>
      <c r="F40" s="176" t="s">
        <v>18</v>
      </c>
      <c r="G40" s="112" t="s">
        <v>32</v>
      </c>
      <c r="I40" s="90"/>
    </row>
    <row r="41" spans="1:9" s="57" customFormat="1" ht="28.5" x14ac:dyDescent="0.2">
      <c r="A41" s="200">
        <f t="shared" si="0"/>
        <v>45719</v>
      </c>
      <c r="B41" s="69">
        <f t="shared" si="1"/>
        <v>35</v>
      </c>
      <c r="C41" s="112" t="s">
        <v>2577</v>
      </c>
      <c r="D41" s="125" t="s">
        <v>71</v>
      </c>
      <c r="E41" s="134"/>
      <c r="F41" s="176" t="s">
        <v>17</v>
      </c>
      <c r="G41" s="112" t="s">
        <v>32</v>
      </c>
      <c r="I41" s="90"/>
    </row>
    <row r="42" spans="1:9" s="57" customFormat="1" ht="42.75" x14ac:dyDescent="0.2">
      <c r="A42" s="200">
        <f t="shared" si="0"/>
        <v>45719</v>
      </c>
      <c r="B42" s="69">
        <f t="shared" si="1"/>
        <v>36</v>
      </c>
      <c r="C42" s="112" t="s">
        <v>2578</v>
      </c>
      <c r="D42" s="125" t="s">
        <v>76</v>
      </c>
      <c r="E42" s="134"/>
      <c r="F42" s="176" t="s">
        <v>17</v>
      </c>
      <c r="G42" s="112" t="s">
        <v>32</v>
      </c>
      <c r="I42" s="90"/>
    </row>
    <row r="43" spans="1:9" s="57" customFormat="1" ht="28.5" x14ac:dyDescent="0.2">
      <c r="A43" s="200">
        <f t="shared" si="0"/>
        <v>45719</v>
      </c>
      <c r="B43" s="69">
        <f t="shared" si="1"/>
        <v>37</v>
      </c>
      <c r="C43" s="112" t="s">
        <v>2579</v>
      </c>
      <c r="D43" s="125" t="s">
        <v>76</v>
      </c>
      <c r="E43" s="134"/>
      <c r="F43" s="176" t="s">
        <v>17</v>
      </c>
      <c r="G43" s="112" t="s">
        <v>32</v>
      </c>
      <c r="I43" s="90"/>
    </row>
    <row r="44" spans="1:9" s="57" customFormat="1" x14ac:dyDescent="0.2">
      <c r="A44" s="200">
        <f t="shared" si="0"/>
        <v>45719</v>
      </c>
      <c r="B44" s="69">
        <f t="shared" si="1"/>
        <v>38</v>
      </c>
      <c r="C44" s="112" t="s">
        <v>2580</v>
      </c>
      <c r="D44" s="125" t="s">
        <v>108</v>
      </c>
      <c r="E44" s="134"/>
      <c r="F44" s="176" t="s">
        <v>18</v>
      </c>
      <c r="G44" s="112" t="s">
        <v>32</v>
      </c>
      <c r="I44" s="90"/>
    </row>
    <row r="45" spans="1:9" s="57" customFormat="1" x14ac:dyDescent="0.2">
      <c r="A45" s="200">
        <f t="shared" si="0"/>
        <v>45719</v>
      </c>
      <c r="B45" s="69">
        <f t="shared" si="1"/>
        <v>39</v>
      </c>
      <c r="C45" s="112" t="s">
        <v>2581</v>
      </c>
      <c r="D45" s="125" t="s">
        <v>108</v>
      </c>
      <c r="E45" s="134"/>
      <c r="F45" s="176" t="s">
        <v>18</v>
      </c>
      <c r="G45" s="112" t="s">
        <v>32</v>
      </c>
      <c r="I45" s="90"/>
    </row>
    <row r="46" spans="1:9" s="57" customFormat="1" ht="42.75" x14ac:dyDescent="0.2">
      <c r="A46" s="231">
        <f t="shared" si="0"/>
        <v>45719</v>
      </c>
      <c r="B46" s="69">
        <f t="shared" si="1"/>
        <v>40</v>
      </c>
      <c r="C46" s="112" t="s">
        <v>2582</v>
      </c>
      <c r="D46" s="125" t="s">
        <v>108</v>
      </c>
      <c r="E46" s="134"/>
      <c r="F46" s="176" t="s">
        <v>18</v>
      </c>
      <c r="G46" s="112" t="s">
        <v>32</v>
      </c>
      <c r="I46" s="90"/>
    </row>
    <row r="47" spans="1:9" s="57" customFormat="1" ht="28.5" x14ac:dyDescent="0.2">
      <c r="A47" s="232">
        <f t="shared" si="0"/>
        <v>45719</v>
      </c>
      <c r="B47" s="55">
        <f t="shared" si="1"/>
        <v>41</v>
      </c>
      <c r="C47" s="112" t="s">
        <v>2583</v>
      </c>
      <c r="D47" s="125" t="s">
        <v>78</v>
      </c>
      <c r="E47" s="137"/>
      <c r="F47" s="176" t="s">
        <v>17</v>
      </c>
      <c r="G47" s="112" t="s">
        <v>32</v>
      </c>
      <c r="I47" s="90"/>
    </row>
    <row r="48" spans="1:9" s="57" customFormat="1" ht="42.75" x14ac:dyDescent="0.2">
      <c r="A48" s="232">
        <f t="shared" si="0"/>
        <v>45719</v>
      </c>
      <c r="B48" s="55">
        <f t="shared" si="1"/>
        <v>42</v>
      </c>
      <c r="C48" s="112" t="s">
        <v>2584</v>
      </c>
      <c r="D48" s="125" t="s">
        <v>78</v>
      </c>
      <c r="E48" s="137"/>
      <c r="F48" s="176" t="s">
        <v>17</v>
      </c>
      <c r="G48" s="112" t="s">
        <v>32</v>
      </c>
      <c r="I48" s="90"/>
    </row>
    <row r="49" spans="1:9" s="57" customFormat="1" ht="28.5" x14ac:dyDescent="0.2">
      <c r="A49" s="232">
        <f t="shared" si="0"/>
        <v>45719</v>
      </c>
      <c r="B49" s="55">
        <f t="shared" si="1"/>
        <v>43</v>
      </c>
      <c r="C49" s="112" t="s">
        <v>2585</v>
      </c>
      <c r="D49" s="125" t="s">
        <v>78</v>
      </c>
      <c r="E49" s="137"/>
      <c r="F49" s="176" t="s">
        <v>17</v>
      </c>
      <c r="G49" s="112" t="s">
        <v>32</v>
      </c>
      <c r="I49" s="90"/>
    </row>
    <row r="50" spans="1:9" s="57" customFormat="1" ht="28.5" x14ac:dyDescent="0.2">
      <c r="A50" s="232">
        <f t="shared" si="0"/>
        <v>45719</v>
      </c>
      <c r="B50" s="55">
        <f t="shared" si="1"/>
        <v>44</v>
      </c>
      <c r="C50" s="112" t="s">
        <v>2586</v>
      </c>
      <c r="D50" s="125" t="s">
        <v>76</v>
      </c>
      <c r="E50" s="137"/>
      <c r="F50" s="176" t="s">
        <v>17</v>
      </c>
      <c r="G50" s="112" t="s">
        <v>32</v>
      </c>
      <c r="I50" s="90"/>
    </row>
    <row r="51" spans="1:9" s="57" customFormat="1" ht="57" x14ac:dyDescent="0.2">
      <c r="A51" s="232">
        <f t="shared" si="0"/>
        <v>45719</v>
      </c>
      <c r="B51" s="233">
        <f t="shared" si="1"/>
        <v>45</v>
      </c>
      <c r="C51" s="234" t="s">
        <v>2587</v>
      </c>
      <c r="D51" s="235" t="s">
        <v>78</v>
      </c>
      <c r="E51" s="236"/>
      <c r="F51" s="176" t="s">
        <v>17</v>
      </c>
      <c r="G51" s="112" t="s">
        <v>32</v>
      </c>
      <c r="I51" s="90"/>
    </row>
    <row r="52" spans="1:9" s="57" customFormat="1" x14ac:dyDescent="0.2">
      <c r="A52" s="230">
        <f t="shared" si="0"/>
        <v>45719</v>
      </c>
      <c r="B52" s="75">
        <f t="shared" si="1"/>
        <v>46</v>
      </c>
      <c r="C52" s="112" t="s">
        <v>2590</v>
      </c>
      <c r="D52" s="125" t="s">
        <v>71</v>
      </c>
      <c r="E52" s="137"/>
      <c r="F52" s="176" t="s">
        <v>18</v>
      </c>
      <c r="G52" s="112" t="s">
        <v>32</v>
      </c>
      <c r="I52" s="90"/>
    </row>
    <row r="53" spans="1:9" s="57" customFormat="1" ht="42.75" x14ac:dyDescent="0.2">
      <c r="A53" s="230">
        <f t="shared" si="0"/>
        <v>45719</v>
      </c>
      <c r="B53" s="75">
        <f t="shared" si="1"/>
        <v>47</v>
      </c>
      <c r="C53" s="112" t="s">
        <v>2591</v>
      </c>
      <c r="D53" s="125" t="s">
        <v>76</v>
      </c>
      <c r="E53" s="137"/>
      <c r="F53" s="176" t="s">
        <v>17</v>
      </c>
      <c r="G53" s="112" t="s">
        <v>32</v>
      </c>
      <c r="I53" s="90"/>
    </row>
    <row r="54" spans="1:9" s="57" customFormat="1" ht="42.75" x14ac:dyDescent="0.2">
      <c r="A54" s="230">
        <f t="shared" si="0"/>
        <v>45719</v>
      </c>
      <c r="B54" s="75">
        <f t="shared" si="1"/>
        <v>48</v>
      </c>
      <c r="C54" s="112" t="s">
        <v>2592</v>
      </c>
      <c r="D54" s="125" t="s">
        <v>78</v>
      </c>
      <c r="E54" s="137"/>
      <c r="F54" s="176" t="s">
        <v>17</v>
      </c>
      <c r="G54" s="112" t="s">
        <v>32</v>
      </c>
      <c r="I54" s="90"/>
    </row>
    <row r="55" spans="1:9" s="57" customFormat="1" ht="28.5" x14ac:dyDescent="0.2">
      <c r="A55" s="230">
        <f t="shared" si="0"/>
        <v>45719</v>
      </c>
      <c r="B55" s="75">
        <f t="shared" si="1"/>
        <v>49</v>
      </c>
      <c r="C55" s="112" t="s">
        <v>2593</v>
      </c>
      <c r="D55" s="125" t="s">
        <v>76</v>
      </c>
      <c r="E55" s="137"/>
      <c r="F55" s="176" t="s">
        <v>17</v>
      </c>
      <c r="G55" s="112" t="s">
        <v>32</v>
      </c>
      <c r="I55" s="90"/>
    </row>
    <row r="56" spans="1:9" s="57" customFormat="1" ht="42.75" x14ac:dyDescent="0.2">
      <c r="A56" s="230">
        <f t="shared" si="0"/>
        <v>45719</v>
      </c>
      <c r="B56" s="75">
        <f t="shared" si="1"/>
        <v>50</v>
      </c>
      <c r="C56" s="112" t="s">
        <v>2594</v>
      </c>
      <c r="D56" s="125" t="s">
        <v>108</v>
      </c>
      <c r="E56" s="237"/>
      <c r="F56" s="176" t="s">
        <v>18</v>
      </c>
      <c r="G56" s="112" t="s">
        <v>32</v>
      </c>
      <c r="I56" s="90"/>
    </row>
    <row r="57" spans="1:9" x14ac:dyDescent="0.2">
      <c r="A57" s="641" t="s">
        <v>7</v>
      </c>
      <c r="B57" s="641"/>
      <c r="C57" s="641"/>
      <c r="D57" s="641"/>
      <c r="E57" s="641"/>
      <c r="F57" s="641"/>
      <c r="G57" s="641"/>
    </row>
    <row r="58" spans="1:9" x14ac:dyDescent="0.2">
      <c r="A58" s="206"/>
      <c r="B58" s="206"/>
      <c r="C58" s="206"/>
      <c r="D58" s="206"/>
      <c r="E58" s="206"/>
      <c r="F58" s="206"/>
      <c r="G58" s="206"/>
    </row>
    <row r="60" spans="1:9" x14ac:dyDescent="0.2">
      <c r="A60" s="637" t="s">
        <v>1624</v>
      </c>
      <c r="B60" s="637"/>
      <c r="C60" s="637"/>
      <c r="D60" s="637"/>
      <c r="E60" s="637"/>
      <c r="F60" s="637"/>
      <c r="G60" s="637"/>
    </row>
    <row r="61" spans="1:9" x14ac:dyDescent="0.2">
      <c r="D61" s="626"/>
      <c r="E61" s="626"/>
      <c r="F61" s="626"/>
    </row>
    <row r="62" spans="1:9" x14ac:dyDescent="0.2">
      <c r="A62" s="182" t="s">
        <v>10</v>
      </c>
      <c r="B62" s="6"/>
      <c r="D62" s="622"/>
      <c r="E62" s="622"/>
      <c r="F62" s="622"/>
      <c r="G62" s="6"/>
    </row>
    <row r="63" spans="1:9" x14ac:dyDescent="0.2">
      <c r="A63" s="183" t="s">
        <v>11</v>
      </c>
      <c r="D63" s="638"/>
      <c r="E63" s="638"/>
      <c r="F63" s="638"/>
    </row>
    <row r="69" spans="6:6" x14ac:dyDescent="0.2">
      <c r="F69" s="1"/>
    </row>
  </sheetData>
  <mergeCells count="13">
    <mergeCell ref="A57:G57"/>
    <mergeCell ref="A60:G60"/>
    <mergeCell ref="D61:F61"/>
    <mergeCell ref="D62:F62"/>
    <mergeCell ref="D63:F63"/>
    <mergeCell ref="A1:G1"/>
    <mergeCell ref="A2:G2"/>
    <mergeCell ref="A3:G3"/>
    <mergeCell ref="B4:G4"/>
    <mergeCell ref="A5:B6"/>
    <mergeCell ref="C5:E5"/>
    <mergeCell ref="F5:F6"/>
    <mergeCell ref="G5:G6"/>
  </mergeCells>
  <conditionalFormatting sqref="D7">
    <cfRule type="cellIs" dxfId="18200" priority="523" operator="equal">
      <formula>"CATNES"</formula>
    </cfRule>
    <cfRule type="cellIs" dxfId="18199" priority="524" operator="equal">
      <formula>"FINANCE"</formula>
    </cfRule>
    <cfRule type="cellIs" dxfId="18198" priority="525" operator="equal">
      <formula>"ADMIN"</formula>
    </cfRule>
    <cfRule type="cellIs" dxfId="18197" priority="526" operator="equal">
      <formula>"ENG'G"</formula>
    </cfRule>
    <cfRule type="cellIs" dxfId="18196" priority="527" operator="equal">
      <formula>"BAC"</formula>
    </cfRule>
    <cfRule type="cellIs" dxfId="18195" priority="528" operator="equal">
      <formula>"BAC"</formula>
    </cfRule>
    <cfRule type="cellIs" dxfId="18194" priority="529" operator="equal">
      <formula>"OMS"</formula>
    </cfRule>
    <cfRule type="cellIs" dxfId="18193" priority="530" operator="equal">
      <formula>"BAC"</formula>
    </cfRule>
    <cfRule type="cellIs" dxfId="18192" priority="531" operator="equal">
      <formula>"OMS"</formula>
    </cfRule>
    <cfRule type="cellIs" dxfId="18191" priority="532" operator="equal">
      <formula>"BAC"</formula>
    </cfRule>
    <cfRule type="cellIs" dxfId="18190" priority="533" operator="equal">
      <formula>"OMS"</formula>
    </cfRule>
  </conditionalFormatting>
  <conditionalFormatting sqref="F7">
    <cfRule type="cellIs" dxfId="18189" priority="518" operator="equal">
      <formula>"MME"</formula>
    </cfRule>
    <cfRule type="cellIs" dxfId="18188" priority="519" operator="equal">
      <formula>"VMM"</formula>
    </cfRule>
    <cfRule type="cellIs" dxfId="18187" priority="520" operator="equal">
      <formula>"VEP"</formula>
    </cfRule>
    <cfRule type="cellIs" dxfId="18186" priority="521" operator="equal">
      <formula>"LFCP"</formula>
    </cfRule>
    <cfRule type="cellIs" dxfId="18185" priority="522" operator="equal">
      <formula>"BPB"</formula>
    </cfRule>
  </conditionalFormatting>
  <conditionalFormatting sqref="D22:D25 D15:D17">
    <cfRule type="cellIs" dxfId="18184" priority="507" operator="equal">
      <formula>"CATNES"</formula>
    </cfRule>
    <cfRule type="cellIs" dxfId="18183" priority="508" operator="equal">
      <formula>"FINANCE"</formula>
    </cfRule>
    <cfRule type="cellIs" dxfId="18182" priority="509" operator="equal">
      <formula>"ADMIN"</formula>
    </cfRule>
    <cfRule type="cellIs" dxfId="18181" priority="510" operator="equal">
      <formula>"ENG'G"</formula>
    </cfRule>
    <cfRule type="cellIs" dxfId="18180" priority="511" operator="equal">
      <formula>"BAC"</formula>
    </cfRule>
    <cfRule type="cellIs" dxfId="18179" priority="512" operator="equal">
      <formula>"BAC"</formula>
    </cfRule>
    <cfRule type="cellIs" dxfId="18178" priority="513" operator="equal">
      <formula>"OMS"</formula>
    </cfRule>
    <cfRule type="cellIs" dxfId="18177" priority="514" operator="equal">
      <formula>"BAC"</formula>
    </cfRule>
    <cfRule type="cellIs" dxfId="18176" priority="515" operator="equal">
      <formula>"OMS"</formula>
    </cfRule>
    <cfRule type="cellIs" dxfId="18175" priority="516" operator="equal">
      <formula>"BAC"</formula>
    </cfRule>
    <cfRule type="cellIs" dxfId="18174" priority="517" operator="equal">
      <formula>"OMS"</formula>
    </cfRule>
  </conditionalFormatting>
  <conditionalFormatting sqref="D39">
    <cfRule type="cellIs" dxfId="18173" priority="496" operator="equal">
      <formula>"CATNES"</formula>
    </cfRule>
    <cfRule type="cellIs" dxfId="18172" priority="497" operator="equal">
      <formula>"FINANCE"</formula>
    </cfRule>
    <cfRule type="cellIs" dxfId="18171" priority="498" operator="equal">
      <formula>"ADMIN"</formula>
    </cfRule>
    <cfRule type="cellIs" dxfId="18170" priority="499" operator="equal">
      <formula>"ENG'G"</formula>
    </cfRule>
    <cfRule type="cellIs" dxfId="18169" priority="500" operator="equal">
      <formula>"BAC"</formula>
    </cfRule>
    <cfRule type="cellIs" dxfId="18168" priority="501" operator="equal">
      <formula>"BAC"</formula>
    </cfRule>
    <cfRule type="cellIs" dxfId="18167" priority="502" operator="equal">
      <formula>"OMS"</formula>
    </cfRule>
    <cfRule type="cellIs" dxfId="18166" priority="503" operator="equal">
      <formula>"BAC"</formula>
    </cfRule>
    <cfRule type="cellIs" dxfId="18165" priority="504" operator="equal">
      <formula>"OMS"</formula>
    </cfRule>
    <cfRule type="cellIs" dxfId="18164" priority="505" operator="equal">
      <formula>"BAC"</formula>
    </cfRule>
    <cfRule type="cellIs" dxfId="18163" priority="506" operator="equal">
      <formula>"OMS"</formula>
    </cfRule>
  </conditionalFormatting>
  <conditionalFormatting sqref="F39:F40">
    <cfRule type="cellIs" dxfId="18162" priority="491" operator="equal">
      <formula>"MME"</formula>
    </cfRule>
    <cfRule type="cellIs" dxfId="18161" priority="492" operator="equal">
      <formula>"VMM"</formula>
    </cfRule>
    <cfRule type="cellIs" dxfId="18160" priority="493" operator="equal">
      <formula>"VEP"</formula>
    </cfRule>
    <cfRule type="cellIs" dxfId="18159" priority="494" operator="equal">
      <formula>"LFCP"</formula>
    </cfRule>
    <cfRule type="cellIs" dxfId="18158" priority="495" operator="equal">
      <formula>"BPB"</formula>
    </cfRule>
  </conditionalFormatting>
  <conditionalFormatting sqref="D33:D34">
    <cfRule type="cellIs" dxfId="18157" priority="454" operator="equal">
      <formula>"CATNES"</formula>
    </cfRule>
    <cfRule type="cellIs" dxfId="18156" priority="455" operator="equal">
      <formula>"FINANCE"</formula>
    </cfRule>
    <cfRule type="cellIs" dxfId="18155" priority="456" operator="equal">
      <formula>"ADMIN"</formula>
    </cfRule>
    <cfRule type="cellIs" dxfId="18154" priority="457" operator="equal">
      <formula>"ENG'G"</formula>
    </cfRule>
    <cfRule type="cellIs" dxfId="18153" priority="458" operator="equal">
      <formula>"BAC"</formula>
    </cfRule>
    <cfRule type="cellIs" dxfId="18152" priority="459" operator="equal">
      <formula>"BAC"</formula>
    </cfRule>
    <cfRule type="cellIs" dxfId="18151" priority="460" operator="equal">
      <formula>"OMS"</formula>
    </cfRule>
    <cfRule type="cellIs" dxfId="18150" priority="461" operator="equal">
      <formula>"BAC"</formula>
    </cfRule>
    <cfRule type="cellIs" dxfId="18149" priority="462" operator="equal">
      <formula>"OMS"</formula>
    </cfRule>
    <cfRule type="cellIs" dxfId="18148" priority="463" operator="equal">
      <formula>"BAC"</formula>
    </cfRule>
    <cfRule type="cellIs" dxfId="18147" priority="464" operator="equal">
      <formula>"OMS"</formula>
    </cfRule>
  </conditionalFormatting>
  <conditionalFormatting sqref="D35:D38">
    <cfRule type="cellIs" dxfId="18146" priority="438" operator="equal">
      <formula>"CATNES"</formula>
    </cfRule>
    <cfRule type="cellIs" dxfId="18145" priority="439" operator="equal">
      <formula>"FINANCE"</formula>
    </cfRule>
    <cfRule type="cellIs" dxfId="18144" priority="440" operator="equal">
      <formula>"ADMIN"</formula>
    </cfRule>
    <cfRule type="cellIs" dxfId="18143" priority="441" operator="equal">
      <formula>"ENG'G"</formula>
    </cfRule>
    <cfRule type="cellIs" dxfId="18142" priority="442" operator="equal">
      <formula>"BAC"</formula>
    </cfRule>
    <cfRule type="cellIs" dxfId="18141" priority="443" operator="equal">
      <formula>"BAC"</formula>
    </cfRule>
    <cfRule type="cellIs" dxfId="18140" priority="444" operator="equal">
      <formula>"OMS"</formula>
    </cfRule>
    <cfRule type="cellIs" dxfId="18139" priority="445" operator="equal">
      <formula>"BAC"</formula>
    </cfRule>
    <cfRule type="cellIs" dxfId="18138" priority="446" operator="equal">
      <formula>"OMS"</formula>
    </cfRule>
    <cfRule type="cellIs" dxfId="18137" priority="447" operator="equal">
      <formula>"BAC"</formula>
    </cfRule>
    <cfRule type="cellIs" dxfId="18136" priority="448" operator="equal">
      <formula>"OMS"</formula>
    </cfRule>
  </conditionalFormatting>
  <conditionalFormatting sqref="F35:F38">
    <cfRule type="cellIs" dxfId="18135" priority="433" operator="equal">
      <formula>"MME"</formula>
    </cfRule>
    <cfRule type="cellIs" dxfId="18134" priority="434" operator="equal">
      <formula>"VMM"</formula>
    </cfRule>
    <cfRule type="cellIs" dxfId="18133" priority="435" operator="equal">
      <formula>"VEP"</formula>
    </cfRule>
    <cfRule type="cellIs" dxfId="18132" priority="436" operator="equal">
      <formula>"LFCP"</formula>
    </cfRule>
    <cfRule type="cellIs" dxfId="18131" priority="437" operator="equal">
      <formula>"BPB"</formula>
    </cfRule>
  </conditionalFormatting>
  <conditionalFormatting sqref="D40">
    <cfRule type="cellIs" dxfId="18130" priority="390" operator="equal">
      <formula>"CATNES"</formula>
    </cfRule>
    <cfRule type="cellIs" dxfId="18129" priority="391" operator="equal">
      <formula>"FINANCE"</formula>
    </cfRule>
    <cfRule type="cellIs" dxfId="18128" priority="392" operator="equal">
      <formula>"ADMIN"</formula>
    </cfRule>
    <cfRule type="cellIs" dxfId="18127" priority="393" operator="equal">
      <formula>"ENG'G"</formula>
    </cfRule>
    <cfRule type="cellIs" dxfId="18126" priority="394" operator="equal">
      <formula>"BAC"</formula>
    </cfRule>
    <cfRule type="cellIs" dxfId="18125" priority="395" operator="equal">
      <formula>"BAC"</formula>
    </cfRule>
    <cfRule type="cellIs" dxfId="18124" priority="396" operator="equal">
      <formula>"OMS"</formula>
    </cfRule>
    <cfRule type="cellIs" dxfId="18123" priority="397" operator="equal">
      <formula>"BAC"</formula>
    </cfRule>
    <cfRule type="cellIs" dxfId="18122" priority="398" operator="equal">
      <formula>"OMS"</formula>
    </cfRule>
    <cfRule type="cellIs" dxfId="18121" priority="399" operator="equal">
      <formula>"BAC"</formula>
    </cfRule>
    <cfRule type="cellIs" dxfId="18120" priority="400" operator="equal">
      <formula>"OMS"</formula>
    </cfRule>
  </conditionalFormatting>
  <conditionalFormatting sqref="D41">
    <cfRule type="cellIs" dxfId="18119" priority="379" operator="equal">
      <formula>"CATNES"</formula>
    </cfRule>
    <cfRule type="cellIs" dxfId="18118" priority="380" operator="equal">
      <formula>"FINANCE"</formula>
    </cfRule>
    <cfRule type="cellIs" dxfId="18117" priority="381" operator="equal">
      <formula>"ADMIN"</formula>
    </cfRule>
    <cfRule type="cellIs" dxfId="18116" priority="382" operator="equal">
      <formula>"ENG'G"</formula>
    </cfRule>
    <cfRule type="cellIs" dxfId="18115" priority="383" operator="equal">
      <formula>"BAC"</formula>
    </cfRule>
    <cfRule type="cellIs" dxfId="18114" priority="384" operator="equal">
      <formula>"BAC"</formula>
    </cfRule>
    <cfRule type="cellIs" dxfId="18113" priority="385" operator="equal">
      <formula>"OMS"</formula>
    </cfRule>
    <cfRule type="cellIs" dxfId="18112" priority="386" operator="equal">
      <formula>"BAC"</formula>
    </cfRule>
    <cfRule type="cellIs" dxfId="18111" priority="387" operator="equal">
      <formula>"OMS"</formula>
    </cfRule>
    <cfRule type="cellIs" dxfId="18110" priority="388" operator="equal">
      <formula>"BAC"</formula>
    </cfRule>
    <cfRule type="cellIs" dxfId="18109" priority="389" operator="equal">
      <formula>"OMS"</formula>
    </cfRule>
  </conditionalFormatting>
  <conditionalFormatting sqref="F41:F43">
    <cfRule type="cellIs" dxfId="18108" priority="374" operator="equal">
      <formula>"MME"</formula>
    </cfRule>
    <cfRule type="cellIs" dxfId="18107" priority="375" operator="equal">
      <formula>"VMM"</formula>
    </cfRule>
    <cfRule type="cellIs" dxfId="18106" priority="376" operator="equal">
      <formula>"VEP"</formula>
    </cfRule>
    <cfRule type="cellIs" dxfId="18105" priority="377" operator="equal">
      <formula>"LFCP"</formula>
    </cfRule>
    <cfRule type="cellIs" dxfId="18104" priority="378" operator="equal">
      <formula>"BPB"</formula>
    </cfRule>
  </conditionalFormatting>
  <conditionalFormatting sqref="D42:D43">
    <cfRule type="cellIs" dxfId="18103" priority="363" operator="equal">
      <formula>"CATNES"</formula>
    </cfRule>
    <cfRule type="cellIs" dxfId="18102" priority="364" operator="equal">
      <formula>"FINANCE"</formula>
    </cfRule>
    <cfRule type="cellIs" dxfId="18101" priority="365" operator="equal">
      <formula>"ADMIN"</formula>
    </cfRule>
    <cfRule type="cellIs" dxfId="18100" priority="366" operator="equal">
      <formula>"ENG'G"</formula>
    </cfRule>
    <cfRule type="cellIs" dxfId="18099" priority="367" operator="equal">
      <formula>"BAC"</formula>
    </cfRule>
    <cfRule type="cellIs" dxfId="18098" priority="368" operator="equal">
      <formula>"BAC"</formula>
    </cfRule>
    <cfRule type="cellIs" dxfId="18097" priority="369" operator="equal">
      <formula>"OMS"</formula>
    </cfRule>
    <cfRule type="cellIs" dxfId="18096" priority="370" operator="equal">
      <formula>"BAC"</formula>
    </cfRule>
    <cfRule type="cellIs" dxfId="18095" priority="371" operator="equal">
      <formula>"OMS"</formula>
    </cfRule>
    <cfRule type="cellIs" dxfId="18094" priority="372" operator="equal">
      <formula>"BAC"</formula>
    </cfRule>
    <cfRule type="cellIs" dxfId="18093" priority="373" operator="equal">
      <formula>"OMS"</formula>
    </cfRule>
  </conditionalFormatting>
  <conditionalFormatting sqref="D44">
    <cfRule type="cellIs" dxfId="18092" priority="331" operator="equal">
      <formula>"CATNES"</formula>
    </cfRule>
    <cfRule type="cellIs" dxfId="18091" priority="332" operator="equal">
      <formula>"FINANCE"</formula>
    </cfRule>
    <cfRule type="cellIs" dxfId="18090" priority="333" operator="equal">
      <formula>"ADMIN"</formula>
    </cfRule>
    <cfRule type="cellIs" dxfId="18089" priority="334" operator="equal">
      <formula>"ENG'G"</formula>
    </cfRule>
    <cfRule type="cellIs" dxfId="18088" priority="335" operator="equal">
      <formula>"BAC"</formula>
    </cfRule>
    <cfRule type="cellIs" dxfId="18087" priority="336" operator="equal">
      <formula>"BAC"</formula>
    </cfRule>
    <cfRule type="cellIs" dxfId="18086" priority="337" operator="equal">
      <formula>"OMS"</formula>
    </cfRule>
    <cfRule type="cellIs" dxfId="18085" priority="338" operator="equal">
      <formula>"BAC"</formula>
    </cfRule>
    <cfRule type="cellIs" dxfId="18084" priority="339" operator="equal">
      <formula>"OMS"</formula>
    </cfRule>
    <cfRule type="cellIs" dxfId="18083" priority="340" operator="equal">
      <formula>"BAC"</formula>
    </cfRule>
    <cfRule type="cellIs" dxfId="18082" priority="341" operator="equal">
      <formula>"OMS"</formula>
    </cfRule>
  </conditionalFormatting>
  <conditionalFormatting sqref="F44:F46">
    <cfRule type="cellIs" dxfId="18081" priority="326" operator="equal">
      <formula>"MME"</formula>
    </cfRule>
    <cfRule type="cellIs" dxfId="18080" priority="327" operator="equal">
      <formula>"VMM"</formula>
    </cfRule>
    <cfRule type="cellIs" dxfId="18079" priority="328" operator="equal">
      <formula>"VEP"</formula>
    </cfRule>
    <cfRule type="cellIs" dxfId="18078" priority="329" operator="equal">
      <formula>"LFCP"</formula>
    </cfRule>
    <cfRule type="cellIs" dxfId="18077" priority="330" operator="equal">
      <formula>"BPB"</formula>
    </cfRule>
  </conditionalFormatting>
  <conditionalFormatting sqref="D45:D46">
    <cfRule type="cellIs" dxfId="18076" priority="315" operator="equal">
      <formula>"CATNES"</formula>
    </cfRule>
    <cfRule type="cellIs" dxfId="18075" priority="316" operator="equal">
      <formula>"FINANCE"</formula>
    </cfRule>
    <cfRule type="cellIs" dxfId="18074" priority="317" operator="equal">
      <formula>"ADMIN"</formula>
    </cfRule>
    <cfRule type="cellIs" dxfId="18073" priority="318" operator="equal">
      <formula>"ENG'G"</formula>
    </cfRule>
    <cfRule type="cellIs" dxfId="18072" priority="319" operator="equal">
      <formula>"BAC"</formula>
    </cfRule>
    <cfRule type="cellIs" dxfId="18071" priority="320" operator="equal">
      <formula>"BAC"</formula>
    </cfRule>
    <cfRule type="cellIs" dxfId="18070" priority="321" operator="equal">
      <formula>"OMS"</formula>
    </cfRule>
    <cfRule type="cellIs" dxfId="18069" priority="322" operator="equal">
      <formula>"BAC"</formula>
    </cfRule>
    <cfRule type="cellIs" dxfId="18068" priority="323" operator="equal">
      <formula>"OMS"</formula>
    </cfRule>
    <cfRule type="cellIs" dxfId="18067" priority="324" operator="equal">
      <formula>"BAC"</formula>
    </cfRule>
    <cfRule type="cellIs" dxfId="18066" priority="325" operator="equal">
      <formula>"OMS"</formula>
    </cfRule>
  </conditionalFormatting>
  <conditionalFormatting sqref="D47:D56">
    <cfRule type="cellIs" dxfId="18065" priority="283" operator="equal">
      <formula>"CATNES"</formula>
    </cfRule>
    <cfRule type="cellIs" dxfId="18064" priority="284" operator="equal">
      <formula>"FINANCE"</formula>
    </cfRule>
    <cfRule type="cellIs" dxfId="18063" priority="285" operator="equal">
      <formula>"ADMIN"</formula>
    </cfRule>
    <cfRule type="cellIs" dxfId="18062" priority="286" operator="equal">
      <formula>"ENG'G"</formula>
    </cfRule>
    <cfRule type="cellIs" dxfId="18061" priority="287" operator="equal">
      <formula>"BAC"</formula>
    </cfRule>
    <cfRule type="cellIs" dxfId="18060" priority="288" operator="equal">
      <formula>"BAC"</formula>
    </cfRule>
    <cfRule type="cellIs" dxfId="18059" priority="289" operator="equal">
      <formula>"OMS"</formula>
    </cfRule>
    <cfRule type="cellIs" dxfId="18058" priority="290" operator="equal">
      <formula>"BAC"</formula>
    </cfRule>
    <cfRule type="cellIs" dxfId="18057" priority="291" operator="equal">
      <formula>"OMS"</formula>
    </cfRule>
    <cfRule type="cellIs" dxfId="18056" priority="292" operator="equal">
      <formula>"BAC"</formula>
    </cfRule>
    <cfRule type="cellIs" dxfId="18055" priority="293" operator="equal">
      <formula>"OMS"</formula>
    </cfRule>
  </conditionalFormatting>
  <conditionalFormatting sqref="F47:F56">
    <cfRule type="cellIs" dxfId="18054" priority="278" operator="equal">
      <formula>"MME"</formula>
    </cfRule>
    <cfRule type="cellIs" dxfId="18053" priority="279" operator="equal">
      <formula>"VMM"</formula>
    </cfRule>
    <cfRule type="cellIs" dxfId="18052" priority="280" operator="equal">
      <formula>"VEP"</formula>
    </cfRule>
    <cfRule type="cellIs" dxfId="18051" priority="281" operator="equal">
      <formula>"LFCP"</formula>
    </cfRule>
    <cfRule type="cellIs" dxfId="18050" priority="282" operator="equal">
      <formula>"BPB"</formula>
    </cfRule>
  </conditionalFormatting>
  <conditionalFormatting sqref="D8">
    <cfRule type="cellIs" dxfId="18049" priority="267" operator="equal">
      <formula>"CATNES"</formula>
    </cfRule>
    <cfRule type="cellIs" dxfId="18048" priority="268" operator="equal">
      <formula>"FINANCE"</formula>
    </cfRule>
    <cfRule type="cellIs" dxfId="18047" priority="269" operator="equal">
      <formula>"ADMIN"</formula>
    </cfRule>
    <cfRule type="cellIs" dxfId="18046" priority="270" operator="equal">
      <formula>"ENG'G"</formula>
    </cfRule>
    <cfRule type="cellIs" dxfId="18045" priority="271" operator="equal">
      <formula>"BAC"</formula>
    </cfRule>
    <cfRule type="cellIs" dxfId="18044" priority="272" operator="equal">
      <formula>"BAC"</formula>
    </cfRule>
    <cfRule type="cellIs" dxfId="18043" priority="273" operator="equal">
      <formula>"OMS"</formula>
    </cfRule>
    <cfRule type="cellIs" dxfId="18042" priority="274" operator="equal">
      <formula>"BAC"</formula>
    </cfRule>
    <cfRule type="cellIs" dxfId="18041" priority="275" operator="equal">
      <formula>"OMS"</formula>
    </cfRule>
    <cfRule type="cellIs" dxfId="18040" priority="276" operator="equal">
      <formula>"BAC"</formula>
    </cfRule>
    <cfRule type="cellIs" dxfId="18039" priority="277" operator="equal">
      <formula>"OMS"</formula>
    </cfRule>
  </conditionalFormatting>
  <conditionalFormatting sqref="D10">
    <cfRule type="cellIs" dxfId="18038" priority="235" operator="equal">
      <formula>"CATNES"</formula>
    </cfRule>
    <cfRule type="cellIs" dxfId="18037" priority="236" operator="equal">
      <formula>"FINANCE"</formula>
    </cfRule>
    <cfRule type="cellIs" dxfId="18036" priority="237" operator="equal">
      <formula>"ADMIN"</formula>
    </cfRule>
    <cfRule type="cellIs" dxfId="18035" priority="238" operator="equal">
      <formula>"ENG'G"</formula>
    </cfRule>
    <cfRule type="cellIs" dxfId="18034" priority="239" operator="equal">
      <formula>"BAC"</formula>
    </cfRule>
    <cfRule type="cellIs" dxfId="18033" priority="240" operator="equal">
      <formula>"BAC"</formula>
    </cfRule>
    <cfRule type="cellIs" dxfId="18032" priority="241" operator="equal">
      <formula>"OMS"</formula>
    </cfRule>
    <cfRule type="cellIs" dxfId="18031" priority="242" operator="equal">
      <formula>"BAC"</formula>
    </cfRule>
    <cfRule type="cellIs" dxfId="18030" priority="243" operator="equal">
      <formula>"OMS"</formula>
    </cfRule>
    <cfRule type="cellIs" dxfId="18029" priority="244" operator="equal">
      <formula>"BAC"</formula>
    </cfRule>
    <cfRule type="cellIs" dxfId="18028" priority="245" operator="equal">
      <formula>"OMS"</formula>
    </cfRule>
  </conditionalFormatting>
  <conditionalFormatting sqref="F10">
    <cfRule type="cellIs" dxfId="18027" priority="230" operator="equal">
      <formula>"MME"</formula>
    </cfRule>
    <cfRule type="cellIs" dxfId="18026" priority="231" operator="equal">
      <formula>"VMM"</formula>
    </cfRule>
    <cfRule type="cellIs" dxfId="18025" priority="232" operator="equal">
      <formula>"VEP"</formula>
    </cfRule>
    <cfRule type="cellIs" dxfId="18024" priority="233" operator="equal">
      <formula>"LFCP"</formula>
    </cfRule>
    <cfRule type="cellIs" dxfId="18023" priority="234" operator="equal">
      <formula>"BPB"</formula>
    </cfRule>
  </conditionalFormatting>
  <conditionalFormatting sqref="D11">
    <cfRule type="cellIs" dxfId="18022" priority="219" operator="equal">
      <formula>"CATNES"</formula>
    </cfRule>
    <cfRule type="cellIs" dxfId="18021" priority="220" operator="equal">
      <formula>"FINANCE"</formula>
    </cfRule>
    <cfRule type="cellIs" dxfId="18020" priority="221" operator="equal">
      <formula>"ADMIN"</formula>
    </cfRule>
    <cfRule type="cellIs" dxfId="18019" priority="222" operator="equal">
      <formula>"ENG'G"</formula>
    </cfRule>
    <cfRule type="cellIs" dxfId="18018" priority="223" operator="equal">
      <formula>"BAC"</formula>
    </cfRule>
    <cfRule type="cellIs" dxfId="18017" priority="224" operator="equal">
      <formula>"BAC"</formula>
    </cfRule>
    <cfRule type="cellIs" dxfId="18016" priority="225" operator="equal">
      <formula>"OMS"</formula>
    </cfRule>
    <cfRule type="cellIs" dxfId="18015" priority="226" operator="equal">
      <formula>"BAC"</formula>
    </cfRule>
    <cfRule type="cellIs" dxfId="18014" priority="227" operator="equal">
      <formula>"OMS"</formula>
    </cfRule>
    <cfRule type="cellIs" dxfId="18013" priority="228" operator="equal">
      <formula>"BAC"</formula>
    </cfRule>
    <cfRule type="cellIs" dxfId="18012" priority="229" operator="equal">
      <formula>"OMS"</formula>
    </cfRule>
  </conditionalFormatting>
  <conditionalFormatting sqref="F11:F13">
    <cfRule type="cellIs" dxfId="18011" priority="214" operator="equal">
      <formula>"MME"</formula>
    </cfRule>
    <cfRule type="cellIs" dxfId="18010" priority="215" operator="equal">
      <formula>"VMM"</formula>
    </cfRule>
    <cfRule type="cellIs" dxfId="18009" priority="216" operator="equal">
      <formula>"VEP"</formula>
    </cfRule>
    <cfRule type="cellIs" dxfId="18008" priority="217" operator="equal">
      <formula>"LFCP"</formula>
    </cfRule>
    <cfRule type="cellIs" dxfId="18007" priority="218" operator="equal">
      <formula>"BPB"</formula>
    </cfRule>
  </conditionalFormatting>
  <conditionalFormatting sqref="D12">
    <cfRule type="cellIs" dxfId="18006" priority="203" operator="equal">
      <formula>"CATNES"</formula>
    </cfRule>
    <cfRule type="cellIs" dxfId="18005" priority="204" operator="equal">
      <formula>"FINANCE"</formula>
    </cfRule>
    <cfRule type="cellIs" dxfId="18004" priority="205" operator="equal">
      <formula>"ADMIN"</formula>
    </cfRule>
    <cfRule type="cellIs" dxfId="18003" priority="206" operator="equal">
      <formula>"ENG'G"</formula>
    </cfRule>
    <cfRule type="cellIs" dxfId="18002" priority="207" operator="equal">
      <formula>"BAC"</formula>
    </cfRule>
    <cfRule type="cellIs" dxfId="18001" priority="208" operator="equal">
      <formula>"BAC"</formula>
    </cfRule>
    <cfRule type="cellIs" dxfId="18000" priority="209" operator="equal">
      <formula>"OMS"</formula>
    </cfRule>
    <cfRule type="cellIs" dxfId="17999" priority="210" operator="equal">
      <formula>"BAC"</formula>
    </cfRule>
    <cfRule type="cellIs" dxfId="17998" priority="211" operator="equal">
      <formula>"OMS"</formula>
    </cfRule>
    <cfRule type="cellIs" dxfId="17997" priority="212" operator="equal">
      <formula>"BAC"</formula>
    </cfRule>
    <cfRule type="cellIs" dxfId="17996" priority="213" operator="equal">
      <formula>"OMS"</formula>
    </cfRule>
  </conditionalFormatting>
  <conditionalFormatting sqref="D13">
    <cfRule type="cellIs" dxfId="17995" priority="192" operator="equal">
      <formula>"CATNES"</formula>
    </cfRule>
    <cfRule type="cellIs" dxfId="17994" priority="193" operator="equal">
      <formula>"FINANCE"</formula>
    </cfRule>
    <cfRule type="cellIs" dxfId="17993" priority="194" operator="equal">
      <formula>"ADMIN"</formula>
    </cfRule>
    <cfRule type="cellIs" dxfId="17992" priority="195" operator="equal">
      <formula>"ENG'G"</formula>
    </cfRule>
    <cfRule type="cellIs" dxfId="17991" priority="196" operator="equal">
      <formula>"BAC"</formula>
    </cfRule>
    <cfRule type="cellIs" dxfId="17990" priority="197" operator="equal">
      <formula>"BAC"</formula>
    </cfRule>
    <cfRule type="cellIs" dxfId="17989" priority="198" operator="equal">
      <formula>"OMS"</formula>
    </cfRule>
    <cfRule type="cellIs" dxfId="17988" priority="199" operator="equal">
      <formula>"BAC"</formula>
    </cfRule>
    <cfRule type="cellIs" dxfId="17987" priority="200" operator="equal">
      <formula>"OMS"</formula>
    </cfRule>
    <cfRule type="cellIs" dxfId="17986" priority="201" operator="equal">
      <formula>"BAC"</formula>
    </cfRule>
    <cfRule type="cellIs" dxfId="17985" priority="202" operator="equal">
      <formula>"OMS"</formula>
    </cfRule>
  </conditionalFormatting>
  <conditionalFormatting sqref="D14">
    <cfRule type="cellIs" dxfId="17984" priority="176" operator="equal">
      <formula>"CATNES"</formula>
    </cfRule>
    <cfRule type="cellIs" dxfId="17983" priority="177" operator="equal">
      <formula>"FINANCE"</formula>
    </cfRule>
    <cfRule type="cellIs" dxfId="17982" priority="178" operator="equal">
      <formula>"ADMIN"</formula>
    </cfRule>
    <cfRule type="cellIs" dxfId="17981" priority="179" operator="equal">
      <formula>"ENG'G"</formula>
    </cfRule>
    <cfRule type="cellIs" dxfId="17980" priority="180" operator="equal">
      <formula>"BAC"</formula>
    </cfRule>
    <cfRule type="cellIs" dxfId="17979" priority="181" operator="equal">
      <formula>"BAC"</formula>
    </cfRule>
    <cfRule type="cellIs" dxfId="17978" priority="182" operator="equal">
      <formula>"OMS"</formula>
    </cfRule>
    <cfRule type="cellIs" dxfId="17977" priority="183" operator="equal">
      <formula>"BAC"</formula>
    </cfRule>
    <cfRule type="cellIs" dxfId="17976" priority="184" operator="equal">
      <formula>"OMS"</formula>
    </cfRule>
    <cfRule type="cellIs" dxfId="17975" priority="185" operator="equal">
      <formula>"BAC"</formula>
    </cfRule>
    <cfRule type="cellIs" dxfId="17974" priority="186" operator="equal">
      <formula>"OMS"</formula>
    </cfRule>
  </conditionalFormatting>
  <conditionalFormatting sqref="F14:F19">
    <cfRule type="cellIs" dxfId="17973" priority="171" operator="equal">
      <formula>"MME"</formula>
    </cfRule>
    <cfRule type="cellIs" dxfId="17972" priority="172" operator="equal">
      <formula>"VMM"</formula>
    </cfRule>
    <cfRule type="cellIs" dxfId="17971" priority="173" operator="equal">
      <formula>"VEP"</formula>
    </cfRule>
    <cfRule type="cellIs" dxfId="17970" priority="174" operator="equal">
      <formula>"LFCP"</formula>
    </cfRule>
    <cfRule type="cellIs" dxfId="17969" priority="175" operator="equal">
      <formula>"BPB"</formula>
    </cfRule>
  </conditionalFormatting>
  <conditionalFormatting sqref="D18:D21">
    <cfRule type="cellIs" dxfId="17968" priority="144" operator="equal">
      <formula>"CATNES"</formula>
    </cfRule>
    <cfRule type="cellIs" dxfId="17967" priority="145" operator="equal">
      <formula>"FINANCE"</formula>
    </cfRule>
    <cfRule type="cellIs" dxfId="17966" priority="146" operator="equal">
      <formula>"ADMIN"</formula>
    </cfRule>
    <cfRule type="cellIs" dxfId="17965" priority="147" operator="equal">
      <formula>"ENG'G"</formula>
    </cfRule>
    <cfRule type="cellIs" dxfId="17964" priority="148" operator="equal">
      <formula>"BAC"</formula>
    </cfRule>
    <cfRule type="cellIs" dxfId="17963" priority="149" operator="equal">
      <formula>"BAC"</formula>
    </cfRule>
    <cfRule type="cellIs" dxfId="17962" priority="150" operator="equal">
      <formula>"OMS"</formula>
    </cfRule>
    <cfRule type="cellIs" dxfId="17961" priority="151" operator="equal">
      <formula>"BAC"</formula>
    </cfRule>
    <cfRule type="cellIs" dxfId="17960" priority="152" operator="equal">
      <formula>"OMS"</formula>
    </cfRule>
    <cfRule type="cellIs" dxfId="17959" priority="153" operator="equal">
      <formula>"BAC"</formula>
    </cfRule>
    <cfRule type="cellIs" dxfId="17958" priority="154" operator="equal">
      <formula>"OMS"</formula>
    </cfRule>
  </conditionalFormatting>
  <conditionalFormatting sqref="F20">
    <cfRule type="cellIs" dxfId="17957" priority="139" operator="equal">
      <formula>"MME"</formula>
    </cfRule>
    <cfRule type="cellIs" dxfId="17956" priority="140" operator="equal">
      <formula>"VMM"</formula>
    </cfRule>
    <cfRule type="cellIs" dxfId="17955" priority="141" operator="equal">
      <formula>"VEP"</formula>
    </cfRule>
    <cfRule type="cellIs" dxfId="17954" priority="142" operator="equal">
      <formula>"LFCP"</formula>
    </cfRule>
    <cfRule type="cellIs" dxfId="17953" priority="143" operator="equal">
      <formula>"BPB"</formula>
    </cfRule>
  </conditionalFormatting>
  <conditionalFormatting sqref="F21:F23">
    <cfRule type="cellIs" dxfId="17952" priority="123" operator="equal">
      <formula>"MME"</formula>
    </cfRule>
    <cfRule type="cellIs" dxfId="17951" priority="124" operator="equal">
      <formula>"VMM"</formula>
    </cfRule>
    <cfRule type="cellIs" dxfId="17950" priority="125" operator="equal">
      <formula>"VEP"</formula>
    </cfRule>
    <cfRule type="cellIs" dxfId="17949" priority="126" operator="equal">
      <formula>"LFCP"</formula>
    </cfRule>
    <cfRule type="cellIs" dxfId="17948" priority="127" operator="equal">
      <formula>"BPB"</formula>
    </cfRule>
  </conditionalFormatting>
  <conditionalFormatting sqref="F24:F27">
    <cfRule type="cellIs" dxfId="17947" priority="118" operator="equal">
      <formula>"MME"</formula>
    </cfRule>
    <cfRule type="cellIs" dxfId="17946" priority="119" operator="equal">
      <formula>"VMM"</formula>
    </cfRule>
    <cfRule type="cellIs" dxfId="17945" priority="120" operator="equal">
      <formula>"VEP"</formula>
    </cfRule>
    <cfRule type="cellIs" dxfId="17944" priority="121" operator="equal">
      <formula>"LFCP"</formula>
    </cfRule>
    <cfRule type="cellIs" dxfId="17943" priority="122" operator="equal">
      <formula>"BPB"</formula>
    </cfRule>
  </conditionalFormatting>
  <conditionalFormatting sqref="D27">
    <cfRule type="cellIs" dxfId="17942" priority="107" operator="equal">
      <formula>"CATNES"</formula>
    </cfRule>
    <cfRule type="cellIs" dxfId="17941" priority="108" operator="equal">
      <formula>"FINANCE"</formula>
    </cfRule>
    <cfRule type="cellIs" dxfId="17940" priority="109" operator="equal">
      <formula>"ADMIN"</formula>
    </cfRule>
    <cfRule type="cellIs" dxfId="17939" priority="110" operator="equal">
      <formula>"ENG'G"</formula>
    </cfRule>
    <cfRule type="cellIs" dxfId="17938" priority="111" operator="equal">
      <formula>"BAC"</formula>
    </cfRule>
    <cfRule type="cellIs" dxfId="17937" priority="112" operator="equal">
      <formula>"BAC"</formula>
    </cfRule>
    <cfRule type="cellIs" dxfId="17936" priority="113" operator="equal">
      <formula>"OMS"</formula>
    </cfRule>
    <cfRule type="cellIs" dxfId="17935" priority="114" operator="equal">
      <formula>"BAC"</formula>
    </cfRule>
    <cfRule type="cellIs" dxfId="17934" priority="115" operator="equal">
      <formula>"OMS"</formula>
    </cfRule>
    <cfRule type="cellIs" dxfId="17933" priority="116" operator="equal">
      <formula>"BAC"</formula>
    </cfRule>
    <cfRule type="cellIs" dxfId="17932" priority="117" operator="equal">
      <formula>"OMS"</formula>
    </cfRule>
  </conditionalFormatting>
  <conditionalFormatting sqref="D28:D32">
    <cfRule type="cellIs" dxfId="17931" priority="91" operator="equal">
      <formula>"CATNES"</formula>
    </cfRule>
    <cfRule type="cellIs" dxfId="17930" priority="92" operator="equal">
      <formula>"FINANCE"</formula>
    </cfRule>
    <cfRule type="cellIs" dxfId="17929" priority="93" operator="equal">
      <formula>"ADMIN"</formula>
    </cfRule>
    <cfRule type="cellIs" dxfId="17928" priority="94" operator="equal">
      <formula>"ENG'G"</formula>
    </cfRule>
    <cfRule type="cellIs" dxfId="17927" priority="95" operator="equal">
      <formula>"BAC"</formula>
    </cfRule>
    <cfRule type="cellIs" dxfId="17926" priority="96" operator="equal">
      <formula>"BAC"</formula>
    </cfRule>
    <cfRule type="cellIs" dxfId="17925" priority="97" operator="equal">
      <formula>"OMS"</formula>
    </cfRule>
    <cfRule type="cellIs" dxfId="17924" priority="98" operator="equal">
      <formula>"BAC"</formula>
    </cfRule>
    <cfRule type="cellIs" dxfId="17923" priority="99" operator="equal">
      <formula>"OMS"</formula>
    </cfRule>
    <cfRule type="cellIs" dxfId="17922" priority="100" operator="equal">
      <formula>"BAC"</formula>
    </cfRule>
    <cfRule type="cellIs" dxfId="17921" priority="101" operator="equal">
      <formula>"OMS"</formula>
    </cfRule>
  </conditionalFormatting>
  <conditionalFormatting sqref="F28:F32">
    <cfRule type="cellIs" dxfId="17920" priority="86" operator="equal">
      <formula>"MME"</formula>
    </cfRule>
    <cfRule type="cellIs" dxfId="17919" priority="87" operator="equal">
      <formula>"VMM"</formula>
    </cfRule>
    <cfRule type="cellIs" dxfId="17918" priority="88" operator="equal">
      <formula>"VEP"</formula>
    </cfRule>
    <cfRule type="cellIs" dxfId="17917" priority="89" operator="equal">
      <formula>"LFCP"</formula>
    </cfRule>
    <cfRule type="cellIs" dxfId="17916" priority="90" operator="equal">
      <formula>"BPB"</formula>
    </cfRule>
  </conditionalFormatting>
  <conditionalFormatting sqref="F33:F34">
    <cfRule type="cellIs" dxfId="17915" priority="38" operator="equal">
      <formula>"MME"</formula>
    </cfRule>
    <cfRule type="cellIs" dxfId="17914" priority="39" operator="equal">
      <formula>"VMM"</formula>
    </cfRule>
    <cfRule type="cellIs" dxfId="17913" priority="40" operator="equal">
      <formula>"VEP"</formula>
    </cfRule>
    <cfRule type="cellIs" dxfId="17912" priority="41" operator="equal">
      <formula>"LFCP"</formula>
    </cfRule>
    <cfRule type="cellIs" dxfId="17911" priority="42" operator="equal">
      <formula>"BPB"</formula>
    </cfRule>
  </conditionalFormatting>
  <conditionalFormatting sqref="D26">
    <cfRule type="cellIs" dxfId="17910" priority="27" operator="equal">
      <formula>"CATNES"</formula>
    </cfRule>
    <cfRule type="cellIs" dxfId="17909" priority="28" operator="equal">
      <formula>"FINANCE"</formula>
    </cfRule>
    <cfRule type="cellIs" dxfId="17908" priority="29" operator="equal">
      <formula>"ADMIN"</formula>
    </cfRule>
    <cfRule type="cellIs" dxfId="17907" priority="30" operator="equal">
      <formula>"ENG'G"</formula>
    </cfRule>
    <cfRule type="cellIs" dxfId="17906" priority="31" operator="equal">
      <formula>"BAC"</formula>
    </cfRule>
    <cfRule type="cellIs" dxfId="17905" priority="32" operator="equal">
      <formula>"BAC"</formula>
    </cfRule>
    <cfRule type="cellIs" dxfId="17904" priority="33" operator="equal">
      <formula>"OMS"</formula>
    </cfRule>
    <cfRule type="cellIs" dxfId="17903" priority="34" operator="equal">
      <formula>"BAC"</formula>
    </cfRule>
    <cfRule type="cellIs" dxfId="17902" priority="35" operator="equal">
      <formula>"OMS"</formula>
    </cfRule>
    <cfRule type="cellIs" dxfId="17901" priority="36" operator="equal">
      <formula>"BAC"</formula>
    </cfRule>
    <cfRule type="cellIs" dxfId="17900" priority="37" operator="equal">
      <formula>"OMS"</formula>
    </cfRule>
  </conditionalFormatting>
  <conditionalFormatting sqref="F8">
    <cfRule type="cellIs" dxfId="17899" priority="17" operator="equal">
      <formula>"MME"</formula>
    </cfRule>
    <cfRule type="cellIs" dxfId="17898" priority="18" operator="equal">
      <formula>"VMM"</formula>
    </cfRule>
    <cfRule type="cellIs" dxfId="17897" priority="19" operator="equal">
      <formula>"VEP"</formula>
    </cfRule>
    <cfRule type="cellIs" dxfId="17896" priority="20" operator="equal">
      <formula>"LFCP"</formula>
    </cfRule>
    <cfRule type="cellIs" dxfId="17895" priority="21" operator="equal">
      <formula>"BPB"</formula>
    </cfRule>
  </conditionalFormatting>
  <conditionalFormatting sqref="D9">
    <cfRule type="cellIs" dxfId="17894" priority="6" operator="equal">
      <formula>"CATNES"</formula>
    </cfRule>
    <cfRule type="cellIs" dxfId="17893" priority="7" operator="equal">
      <formula>"FINANCE"</formula>
    </cfRule>
    <cfRule type="cellIs" dxfId="17892" priority="8" operator="equal">
      <formula>"ADMIN"</formula>
    </cfRule>
    <cfRule type="cellIs" dxfId="17891" priority="9" operator="equal">
      <formula>"ENG'G"</formula>
    </cfRule>
    <cfRule type="cellIs" dxfId="17890" priority="10" operator="equal">
      <formula>"BAC"</formula>
    </cfRule>
    <cfRule type="cellIs" dxfId="17889" priority="11" operator="equal">
      <formula>"BAC"</formula>
    </cfRule>
    <cfRule type="cellIs" dxfId="17888" priority="12" operator="equal">
      <formula>"OMS"</formula>
    </cfRule>
    <cfRule type="cellIs" dxfId="17887" priority="13" operator="equal">
      <formula>"BAC"</formula>
    </cfRule>
    <cfRule type="cellIs" dxfId="17886" priority="14" operator="equal">
      <formula>"OMS"</formula>
    </cfRule>
    <cfRule type="cellIs" dxfId="17885" priority="15" operator="equal">
      <formula>"BAC"</formula>
    </cfRule>
    <cfRule type="cellIs" dxfId="17884" priority="16" operator="equal">
      <formula>"OMS"</formula>
    </cfRule>
  </conditionalFormatting>
  <conditionalFormatting sqref="F9">
    <cfRule type="cellIs" dxfId="17883" priority="1" operator="equal">
      <formula>"MME"</formula>
    </cfRule>
    <cfRule type="cellIs" dxfId="17882" priority="2" operator="equal">
      <formula>"VMM"</formula>
    </cfRule>
    <cfRule type="cellIs" dxfId="17881" priority="3" operator="equal">
      <formula>"VEP"</formula>
    </cfRule>
    <cfRule type="cellIs" dxfId="17880" priority="4" operator="equal">
      <formula>"LFCP"</formula>
    </cfRule>
    <cfRule type="cellIs" dxfId="1787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364D9FA-735D-451F-A67A-4A95227AC917}">
          <x14:formula1>
            <xm:f>DropdownLIST!$A$11:$A$17</xm:f>
          </x14:formula1>
          <xm:sqref>D7:D56</xm:sqref>
        </x14:dataValidation>
        <x14:dataValidation type="list" allowBlank="1" showInputMessage="1" showErrorMessage="1" xr:uid="{B030E7A4-6AC4-47FF-9B34-2C35AA1258A0}">
          <x14:formula1>
            <xm:f>DropdownLIST!$A$2:$A$7</xm:f>
          </x14:formula1>
          <xm:sqref>F7:F56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86CF-3F20-424D-812A-AAC8064437A1}">
  <sheetPr codeName="Sheet54">
    <pageSetUpPr fitToPage="1"/>
  </sheetPr>
  <dimension ref="A1:J56"/>
  <sheetViews>
    <sheetView topLeftCell="A37" zoomScale="150" zoomScaleNormal="150" zoomScaleSheetLayoutView="130" workbookViewId="0">
      <selection activeCell="P27" sqref="P2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22"/>
    <col min="7" max="7" width="23.25" style="1" customWidth="1"/>
    <col min="8" max="16384" width="9" style="1"/>
  </cols>
  <sheetData>
    <row r="1" spans="1:10" ht="15.75" x14ac:dyDescent="0.2">
      <c r="A1" s="620" t="s">
        <v>0</v>
      </c>
      <c r="B1" s="620"/>
      <c r="C1" s="620"/>
      <c r="D1" s="620"/>
      <c r="E1" s="620"/>
      <c r="F1" s="620"/>
      <c r="G1" s="620"/>
    </row>
    <row r="2" spans="1:10" x14ac:dyDescent="0.2">
      <c r="A2" s="621">
        <v>45720</v>
      </c>
      <c r="B2" s="621"/>
      <c r="C2" s="621"/>
      <c r="D2" s="621"/>
      <c r="E2" s="621"/>
      <c r="F2" s="621"/>
      <c r="G2" s="621"/>
    </row>
    <row r="3" spans="1:10" x14ac:dyDescent="0.2">
      <c r="A3" s="622" t="str">
        <f>TEXT(A2,"DDDD")</f>
        <v>Tuesday</v>
      </c>
      <c r="B3" s="622"/>
      <c r="C3" s="622"/>
      <c r="D3" s="622"/>
      <c r="E3" s="622"/>
      <c r="F3" s="622"/>
      <c r="G3" s="622"/>
    </row>
    <row r="4" spans="1:10" x14ac:dyDescent="0.2">
      <c r="A4" s="182" t="s">
        <v>6</v>
      </c>
      <c r="B4" s="640" t="s">
        <v>2515</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45720</v>
      </c>
      <c r="B7" s="55">
        <v>1</v>
      </c>
      <c r="C7" s="112" t="s">
        <v>2595</v>
      </c>
      <c r="D7" s="125" t="s">
        <v>108</v>
      </c>
      <c r="E7" s="125"/>
      <c r="F7" s="176" t="s">
        <v>18</v>
      </c>
      <c r="G7" s="112" t="s">
        <v>2600</v>
      </c>
    </row>
    <row r="8" spans="1:10" s="57" customFormat="1" ht="28.5" x14ac:dyDescent="0.2">
      <c r="A8" s="200">
        <f>A7</f>
        <v>45720</v>
      </c>
      <c r="B8" s="55">
        <f>B7+1</f>
        <v>2</v>
      </c>
      <c r="C8" s="112" t="s">
        <v>2596</v>
      </c>
      <c r="D8" s="125" t="s">
        <v>108</v>
      </c>
      <c r="E8" s="134"/>
      <c r="F8" s="176" t="s">
        <v>18</v>
      </c>
      <c r="G8" s="112" t="s">
        <v>2600</v>
      </c>
    </row>
    <row r="9" spans="1:10" s="57" customFormat="1" ht="42.75" x14ac:dyDescent="0.2">
      <c r="A9" s="200">
        <f t="shared" ref="A9:A46" si="0">A8</f>
        <v>45720</v>
      </c>
      <c r="B9" s="55">
        <f t="shared" ref="B9:B46" si="1">B8+1</f>
        <v>3</v>
      </c>
      <c r="C9" s="112" t="s">
        <v>2597</v>
      </c>
      <c r="D9" s="125" t="s">
        <v>108</v>
      </c>
      <c r="E9" s="134"/>
      <c r="F9" s="176" t="s">
        <v>18</v>
      </c>
      <c r="G9" s="112" t="s">
        <v>2600</v>
      </c>
    </row>
    <row r="10" spans="1:10" s="57" customFormat="1" ht="28.5" x14ac:dyDescent="0.2">
      <c r="A10" s="200">
        <f t="shared" si="0"/>
        <v>45720</v>
      </c>
      <c r="B10" s="55">
        <f t="shared" si="1"/>
        <v>4</v>
      </c>
      <c r="C10" s="112" t="s">
        <v>2599</v>
      </c>
      <c r="D10" s="125" t="s">
        <v>108</v>
      </c>
      <c r="E10" s="134"/>
      <c r="F10" s="176" t="s">
        <v>18</v>
      </c>
      <c r="G10" s="112" t="s">
        <v>2600</v>
      </c>
      <c r="J10" s="57" t="s">
        <v>457</v>
      </c>
    </row>
    <row r="11" spans="1:10" s="57" customFormat="1" ht="28.5" x14ac:dyDescent="0.2">
      <c r="A11" s="200">
        <f t="shared" si="0"/>
        <v>45720</v>
      </c>
      <c r="B11" s="55">
        <f t="shared" si="1"/>
        <v>5</v>
      </c>
      <c r="C11" s="112" t="s">
        <v>2601</v>
      </c>
      <c r="D11" s="125" t="s">
        <v>108</v>
      </c>
      <c r="E11" s="134"/>
      <c r="F11" s="176" t="s">
        <v>18</v>
      </c>
      <c r="G11" s="112" t="s">
        <v>2600</v>
      </c>
    </row>
    <row r="12" spans="1:10" s="57" customFormat="1" ht="28.5" x14ac:dyDescent="0.2">
      <c r="A12" s="200">
        <f t="shared" si="0"/>
        <v>45720</v>
      </c>
      <c r="B12" s="55">
        <f t="shared" si="1"/>
        <v>6</v>
      </c>
      <c r="C12" s="112" t="s">
        <v>2602</v>
      </c>
      <c r="D12" s="125" t="s">
        <v>108</v>
      </c>
      <c r="E12" s="134"/>
      <c r="F12" s="176" t="s">
        <v>18</v>
      </c>
      <c r="G12" s="112" t="s">
        <v>2600</v>
      </c>
    </row>
    <row r="13" spans="1:10" s="57" customFormat="1" ht="57" x14ac:dyDescent="0.2">
      <c r="A13" s="200">
        <f t="shared" si="0"/>
        <v>45720</v>
      </c>
      <c r="B13" s="55">
        <f t="shared" si="1"/>
        <v>7</v>
      </c>
      <c r="C13" s="112" t="s">
        <v>2603</v>
      </c>
      <c r="D13" s="125" t="s">
        <v>76</v>
      </c>
      <c r="E13" s="134"/>
      <c r="F13" s="176" t="s">
        <v>17</v>
      </c>
      <c r="G13" s="112"/>
    </row>
    <row r="14" spans="1:10" s="57" customFormat="1" ht="57" x14ac:dyDescent="0.2">
      <c r="A14" s="200">
        <f t="shared" si="0"/>
        <v>45720</v>
      </c>
      <c r="B14" s="55">
        <f t="shared" si="1"/>
        <v>8</v>
      </c>
      <c r="C14" s="112" t="s">
        <v>2604</v>
      </c>
      <c r="D14" s="125" t="s">
        <v>76</v>
      </c>
      <c r="E14" s="134"/>
      <c r="F14" s="176" t="s">
        <v>17</v>
      </c>
      <c r="G14" s="112"/>
    </row>
    <row r="15" spans="1:10" s="57" customFormat="1" ht="57" x14ac:dyDescent="0.2">
      <c r="A15" s="200">
        <f t="shared" si="0"/>
        <v>45720</v>
      </c>
      <c r="B15" s="55">
        <f t="shared" si="1"/>
        <v>9</v>
      </c>
      <c r="C15" s="112" t="s">
        <v>2605</v>
      </c>
      <c r="D15" s="125" t="s">
        <v>108</v>
      </c>
      <c r="E15" s="134"/>
      <c r="F15" s="176" t="s">
        <v>18</v>
      </c>
      <c r="G15" s="112" t="s">
        <v>2600</v>
      </c>
    </row>
    <row r="16" spans="1:10" s="57" customFormat="1" ht="28.5" x14ac:dyDescent="0.2">
      <c r="A16" s="200">
        <f t="shared" si="0"/>
        <v>45720</v>
      </c>
      <c r="B16" s="55">
        <f t="shared" si="1"/>
        <v>10</v>
      </c>
      <c r="C16" s="112" t="s">
        <v>2606</v>
      </c>
      <c r="D16" s="125" t="s">
        <v>76</v>
      </c>
      <c r="E16" s="134"/>
      <c r="F16" s="176"/>
      <c r="G16" s="112"/>
      <c r="I16" s="90"/>
    </row>
    <row r="17" spans="1:10" s="57" customFormat="1" ht="57" x14ac:dyDescent="0.2">
      <c r="A17" s="200">
        <f t="shared" si="0"/>
        <v>45720</v>
      </c>
      <c r="B17" s="55">
        <f t="shared" si="1"/>
        <v>11</v>
      </c>
      <c r="C17" s="112" t="s">
        <v>2607</v>
      </c>
      <c r="D17" s="125" t="s">
        <v>76</v>
      </c>
      <c r="E17" s="134"/>
      <c r="F17" s="176"/>
      <c r="G17" s="112"/>
      <c r="I17" s="90"/>
    </row>
    <row r="18" spans="1:10" s="57" customFormat="1" ht="42.75" x14ac:dyDescent="0.2">
      <c r="A18" s="200">
        <f t="shared" si="0"/>
        <v>45720</v>
      </c>
      <c r="B18" s="55">
        <f t="shared" si="1"/>
        <v>12</v>
      </c>
      <c r="C18" s="112" t="s">
        <v>2608</v>
      </c>
      <c r="D18" s="125" t="s">
        <v>76</v>
      </c>
      <c r="E18" s="134"/>
      <c r="F18" s="176"/>
      <c r="G18" s="112"/>
      <c r="I18" s="90"/>
    </row>
    <row r="19" spans="1:10" s="57" customFormat="1" ht="42.75" x14ac:dyDescent="0.2">
      <c r="A19" s="200">
        <f t="shared" si="0"/>
        <v>45720</v>
      </c>
      <c r="B19" s="55">
        <f t="shared" si="1"/>
        <v>13</v>
      </c>
      <c r="C19" s="112" t="s">
        <v>2609</v>
      </c>
      <c r="D19" s="125" t="s">
        <v>76</v>
      </c>
      <c r="E19" s="134"/>
      <c r="F19" s="176" t="s">
        <v>17</v>
      </c>
      <c r="G19" s="112"/>
      <c r="I19" s="90"/>
    </row>
    <row r="20" spans="1:10" s="57" customFormat="1" ht="28.5" x14ac:dyDescent="0.2">
      <c r="A20" s="200">
        <f t="shared" si="0"/>
        <v>45720</v>
      </c>
      <c r="B20" s="55">
        <f t="shared" si="1"/>
        <v>14</v>
      </c>
      <c r="C20" s="112" t="s">
        <v>2613</v>
      </c>
      <c r="D20" s="125" t="s">
        <v>71</v>
      </c>
      <c r="E20" s="134"/>
      <c r="F20" s="176" t="s">
        <v>17</v>
      </c>
      <c r="G20" s="112" t="s">
        <v>2600</v>
      </c>
      <c r="I20" s="115"/>
      <c r="J20" s="57" t="s">
        <v>310</v>
      </c>
    </row>
    <row r="21" spans="1:10" s="57" customFormat="1" ht="114" x14ac:dyDescent="0.2">
      <c r="A21" s="200">
        <f t="shared" si="0"/>
        <v>45720</v>
      </c>
      <c r="B21" s="55">
        <f t="shared" si="1"/>
        <v>15</v>
      </c>
      <c r="C21" s="112" t="s">
        <v>2614</v>
      </c>
      <c r="D21" s="125" t="s">
        <v>76</v>
      </c>
      <c r="E21" s="134"/>
      <c r="F21" s="176" t="s">
        <v>17</v>
      </c>
      <c r="G21" s="112"/>
      <c r="I21" s="90"/>
    </row>
    <row r="22" spans="1:10" s="57" customFormat="1" ht="57" x14ac:dyDescent="0.2">
      <c r="A22" s="200">
        <f t="shared" si="0"/>
        <v>45720</v>
      </c>
      <c r="B22" s="55">
        <f t="shared" si="1"/>
        <v>16</v>
      </c>
      <c r="C22" s="112" t="s">
        <v>2615</v>
      </c>
      <c r="D22" s="125" t="s">
        <v>76</v>
      </c>
      <c r="E22" s="134"/>
      <c r="F22" s="176" t="s">
        <v>17</v>
      </c>
      <c r="G22" s="112"/>
      <c r="I22" s="90"/>
    </row>
    <row r="23" spans="1:10" s="57" customFormat="1" ht="28.5" x14ac:dyDescent="0.2">
      <c r="A23" s="200">
        <f t="shared" si="0"/>
        <v>45720</v>
      </c>
      <c r="B23" s="55">
        <f t="shared" si="1"/>
        <v>17</v>
      </c>
      <c r="C23" s="141" t="s">
        <v>2616</v>
      </c>
      <c r="D23" s="125" t="s">
        <v>76</v>
      </c>
      <c r="E23" s="134"/>
      <c r="F23" s="176" t="s">
        <v>17</v>
      </c>
      <c r="G23" s="112"/>
      <c r="I23" s="90"/>
    </row>
    <row r="24" spans="1:10" s="57" customFormat="1" ht="28.5" x14ac:dyDescent="0.2">
      <c r="A24" s="200">
        <f t="shared" si="0"/>
        <v>45720</v>
      </c>
      <c r="B24" s="55">
        <f t="shared" si="1"/>
        <v>18</v>
      </c>
      <c r="C24" s="112" t="s">
        <v>2617</v>
      </c>
      <c r="D24" s="125" t="s">
        <v>76</v>
      </c>
      <c r="E24" s="134"/>
      <c r="F24" s="176" t="s">
        <v>18</v>
      </c>
      <c r="G24" s="112" t="s">
        <v>2600</v>
      </c>
      <c r="I24" s="90" t="s">
        <v>310</v>
      </c>
    </row>
    <row r="25" spans="1:10" s="57" customFormat="1" ht="28.5" x14ac:dyDescent="0.2">
      <c r="A25" s="200">
        <f t="shared" si="0"/>
        <v>45720</v>
      </c>
      <c r="B25" s="55">
        <f t="shared" si="1"/>
        <v>19</v>
      </c>
      <c r="C25" s="57" t="s">
        <v>2618</v>
      </c>
      <c r="D25" s="125" t="s">
        <v>71</v>
      </c>
      <c r="E25" s="134"/>
      <c r="F25" s="176" t="s">
        <v>18</v>
      </c>
      <c r="G25" s="112" t="s">
        <v>2600</v>
      </c>
      <c r="I25" s="90"/>
    </row>
    <row r="26" spans="1:10" s="57" customFormat="1" ht="28.5" x14ac:dyDescent="0.2">
      <c r="A26" s="200">
        <f t="shared" si="0"/>
        <v>45720</v>
      </c>
      <c r="B26" s="55">
        <f t="shared" si="1"/>
        <v>20</v>
      </c>
      <c r="C26" s="112" t="s">
        <v>2636</v>
      </c>
      <c r="D26" s="125" t="s">
        <v>108</v>
      </c>
      <c r="E26" s="134"/>
      <c r="F26" s="176" t="s">
        <v>18</v>
      </c>
      <c r="G26" s="112" t="s">
        <v>2600</v>
      </c>
      <c r="I26" s="90"/>
    </row>
    <row r="27" spans="1:10" s="57" customFormat="1" ht="28.5" x14ac:dyDescent="0.2">
      <c r="A27" s="200">
        <f t="shared" si="0"/>
        <v>45720</v>
      </c>
      <c r="B27" s="55">
        <f t="shared" si="1"/>
        <v>21</v>
      </c>
      <c r="C27" s="112" t="s">
        <v>2639</v>
      </c>
      <c r="D27" s="125" t="s">
        <v>76</v>
      </c>
      <c r="E27" s="134"/>
      <c r="F27" s="176" t="s">
        <v>17</v>
      </c>
      <c r="G27" s="112"/>
      <c r="I27" s="90"/>
    </row>
    <row r="28" spans="1:10" s="57" customFormat="1" ht="28.5" x14ac:dyDescent="0.2">
      <c r="A28" s="200">
        <f t="shared" si="0"/>
        <v>45720</v>
      </c>
      <c r="B28" s="55">
        <f t="shared" si="1"/>
        <v>22</v>
      </c>
      <c r="C28" s="112" t="s">
        <v>2640</v>
      </c>
      <c r="D28" s="125" t="s">
        <v>126</v>
      </c>
      <c r="E28" s="134"/>
      <c r="F28" s="176" t="s">
        <v>17</v>
      </c>
      <c r="G28" s="112" t="s">
        <v>2600</v>
      </c>
      <c r="I28" s="90"/>
    </row>
    <row r="29" spans="1:10" s="57" customFormat="1" ht="28.5" x14ac:dyDescent="0.2">
      <c r="A29" s="200">
        <f t="shared" si="0"/>
        <v>45720</v>
      </c>
      <c r="B29" s="55">
        <f t="shared" si="1"/>
        <v>23</v>
      </c>
      <c r="C29" s="112" t="s">
        <v>2641</v>
      </c>
      <c r="D29" s="125" t="s">
        <v>108</v>
      </c>
      <c r="E29" s="134"/>
      <c r="F29" s="176" t="s">
        <v>18</v>
      </c>
      <c r="G29" s="112" t="s">
        <v>2600</v>
      </c>
      <c r="I29" s="90"/>
    </row>
    <row r="30" spans="1:10" s="57" customFormat="1" ht="28.5" x14ac:dyDescent="0.2">
      <c r="A30" s="200">
        <f t="shared" si="0"/>
        <v>45720</v>
      </c>
      <c r="B30" s="55">
        <f t="shared" si="1"/>
        <v>24</v>
      </c>
      <c r="C30" s="112" t="s">
        <v>2642</v>
      </c>
      <c r="D30" s="125" t="s">
        <v>108</v>
      </c>
      <c r="E30" s="134"/>
      <c r="F30" s="176" t="s">
        <v>18</v>
      </c>
      <c r="G30" s="112" t="s">
        <v>2600</v>
      </c>
      <c r="I30" s="90"/>
    </row>
    <row r="31" spans="1:10" s="57" customFormat="1" ht="42.75" x14ac:dyDescent="0.2">
      <c r="A31" s="200">
        <f t="shared" si="0"/>
        <v>45720</v>
      </c>
      <c r="B31" s="55">
        <f t="shared" si="1"/>
        <v>25</v>
      </c>
      <c r="C31" s="112" t="s">
        <v>2643</v>
      </c>
      <c r="D31" s="125" t="s">
        <v>112</v>
      </c>
      <c r="E31" s="134"/>
      <c r="F31" s="176" t="s">
        <v>17</v>
      </c>
      <c r="G31" s="112" t="s">
        <v>2600</v>
      </c>
      <c r="I31" s="90"/>
      <c r="J31" s="57" t="s">
        <v>457</v>
      </c>
    </row>
    <row r="32" spans="1:10" s="57" customFormat="1" ht="28.5" x14ac:dyDescent="0.2">
      <c r="A32" s="200">
        <f t="shared" si="0"/>
        <v>45720</v>
      </c>
      <c r="B32" s="55">
        <f t="shared" si="1"/>
        <v>26</v>
      </c>
      <c r="C32" s="112" t="s">
        <v>2644</v>
      </c>
      <c r="D32" s="125" t="s">
        <v>126</v>
      </c>
      <c r="E32" s="134"/>
      <c r="F32" s="176" t="s">
        <v>17</v>
      </c>
      <c r="G32" s="112"/>
      <c r="I32" s="90"/>
    </row>
    <row r="33" spans="1:9" s="57" customFormat="1" ht="42.75" x14ac:dyDescent="0.2">
      <c r="A33" s="200">
        <f t="shared" si="0"/>
        <v>45720</v>
      </c>
      <c r="B33" s="69">
        <f t="shared" si="1"/>
        <v>27</v>
      </c>
      <c r="C33" s="112" t="s">
        <v>2645</v>
      </c>
      <c r="D33" s="125" t="s">
        <v>108</v>
      </c>
      <c r="E33" s="134"/>
      <c r="F33" s="176" t="s">
        <v>18</v>
      </c>
      <c r="G33" s="112" t="s">
        <v>2600</v>
      </c>
      <c r="I33" s="90"/>
    </row>
    <row r="34" spans="1:9" s="57" customFormat="1" ht="28.5" x14ac:dyDescent="0.2">
      <c r="A34" s="200">
        <f t="shared" si="0"/>
        <v>45720</v>
      </c>
      <c r="B34" s="69">
        <f t="shared" si="1"/>
        <v>28</v>
      </c>
      <c r="C34" s="112" t="s">
        <v>2646</v>
      </c>
      <c r="D34" s="125" t="s">
        <v>108</v>
      </c>
      <c r="E34" s="134"/>
      <c r="F34" s="176" t="s">
        <v>18</v>
      </c>
      <c r="G34" s="112" t="s">
        <v>2600</v>
      </c>
      <c r="I34" s="90"/>
    </row>
    <row r="35" spans="1:9" s="57" customFormat="1" ht="57" x14ac:dyDescent="0.2">
      <c r="A35" s="200">
        <f t="shared" si="0"/>
        <v>45720</v>
      </c>
      <c r="B35" s="69">
        <f t="shared" si="1"/>
        <v>29</v>
      </c>
      <c r="C35" s="112" t="s">
        <v>2647</v>
      </c>
      <c r="D35" s="125" t="s">
        <v>126</v>
      </c>
      <c r="E35" s="134"/>
      <c r="F35" s="176" t="s">
        <v>17</v>
      </c>
      <c r="G35" s="112"/>
      <c r="I35" s="90"/>
    </row>
    <row r="36" spans="1:9" s="57" customFormat="1" ht="142.5" x14ac:dyDescent="0.2">
      <c r="A36" s="200">
        <f t="shared" si="0"/>
        <v>45720</v>
      </c>
      <c r="B36" s="69">
        <f t="shared" si="1"/>
        <v>30</v>
      </c>
      <c r="C36" s="112" t="s">
        <v>2648</v>
      </c>
      <c r="D36" s="125" t="s">
        <v>126</v>
      </c>
      <c r="E36" s="134"/>
      <c r="F36" s="176" t="s">
        <v>17</v>
      </c>
      <c r="G36" s="112"/>
      <c r="I36" s="90"/>
    </row>
    <row r="37" spans="1:9" s="57" customFormat="1" ht="71.25" x14ac:dyDescent="0.2">
      <c r="A37" s="200">
        <f t="shared" si="0"/>
        <v>45720</v>
      </c>
      <c r="B37" s="69">
        <f t="shared" si="1"/>
        <v>31</v>
      </c>
      <c r="C37" s="112" t="s">
        <v>2649</v>
      </c>
      <c r="D37" s="125" t="s">
        <v>71</v>
      </c>
      <c r="E37" s="134"/>
      <c r="F37" s="176" t="s">
        <v>17</v>
      </c>
      <c r="G37" s="112"/>
      <c r="I37" s="90"/>
    </row>
    <row r="38" spans="1:9" s="57" customFormat="1" ht="57" x14ac:dyDescent="0.2">
      <c r="A38" s="200">
        <f t="shared" si="0"/>
        <v>45720</v>
      </c>
      <c r="B38" s="69">
        <f t="shared" si="1"/>
        <v>32</v>
      </c>
      <c r="C38" s="112" t="s">
        <v>2650</v>
      </c>
      <c r="D38" s="125" t="s">
        <v>78</v>
      </c>
      <c r="E38" s="162"/>
      <c r="F38" s="176" t="s">
        <v>17</v>
      </c>
      <c r="G38" s="112"/>
      <c r="I38" s="90"/>
    </row>
    <row r="39" spans="1:9" s="57" customFormat="1" ht="71.25" x14ac:dyDescent="0.2">
      <c r="A39" s="200">
        <f t="shared" si="0"/>
        <v>45720</v>
      </c>
      <c r="B39" s="69">
        <f t="shared" si="1"/>
        <v>33</v>
      </c>
      <c r="C39" s="112" t="s">
        <v>2651</v>
      </c>
      <c r="D39" s="125" t="s">
        <v>78</v>
      </c>
      <c r="E39" s="162"/>
      <c r="F39" s="176" t="s">
        <v>17</v>
      </c>
      <c r="G39" s="112"/>
      <c r="I39" s="90"/>
    </row>
    <row r="40" spans="1:9" s="57" customFormat="1" ht="57" x14ac:dyDescent="0.2">
      <c r="A40" s="200">
        <f t="shared" si="0"/>
        <v>45720</v>
      </c>
      <c r="B40" s="69">
        <f t="shared" si="1"/>
        <v>34</v>
      </c>
      <c r="C40" s="112" t="s">
        <v>2652</v>
      </c>
      <c r="D40" s="125" t="s">
        <v>78</v>
      </c>
      <c r="E40" s="134"/>
      <c r="F40" s="176" t="s">
        <v>17</v>
      </c>
      <c r="G40" s="112"/>
      <c r="I40" s="90"/>
    </row>
    <row r="41" spans="1:9" s="57" customFormat="1" ht="42.75" x14ac:dyDescent="0.2">
      <c r="A41" s="200">
        <f t="shared" si="0"/>
        <v>45720</v>
      </c>
      <c r="B41" s="69">
        <f t="shared" si="1"/>
        <v>35</v>
      </c>
      <c r="C41" s="112" t="s">
        <v>2653</v>
      </c>
      <c r="D41" s="125" t="s">
        <v>78</v>
      </c>
      <c r="E41" s="134"/>
      <c r="F41" s="176" t="s">
        <v>17</v>
      </c>
      <c r="G41" s="112"/>
      <c r="I41" s="90"/>
    </row>
    <row r="42" spans="1:9" s="57" customFormat="1" ht="57" x14ac:dyDescent="0.2">
      <c r="A42" s="200">
        <f t="shared" si="0"/>
        <v>45720</v>
      </c>
      <c r="B42" s="69">
        <f t="shared" si="1"/>
        <v>36</v>
      </c>
      <c r="C42" s="112" t="s">
        <v>2656</v>
      </c>
      <c r="D42" s="125" t="s">
        <v>78</v>
      </c>
      <c r="E42" s="134"/>
      <c r="F42" s="176" t="s">
        <v>17</v>
      </c>
      <c r="G42" s="112"/>
      <c r="I42" s="90"/>
    </row>
    <row r="43" spans="1:9" s="57" customFormat="1" ht="42.75" x14ac:dyDescent="0.2">
      <c r="A43" s="200">
        <f t="shared" si="0"/>
        <v>45720</v>
      </c>
      <c r="B43" s="69">
        <f t="shared" si="1"/>
        <v>37</v>
      </c>
      <c r="C43" s="112" t="s">
        <v>2654</v>
      </c>
      <c r="D43" s="125" t="s">
        <v>78</v>
      </c>
      <c r="E43" s="134"/>
      <c r="F43" s="176" t="s">
        <v>17</v>
      </c>
      <c r="G43" s="112"/>
      <c r="I43" s="90"/>
    </row>
    <row r="44" spans="1:9" s="57" customFormat="1" ht="28.5" x14ac:dyDescent="0.2">
      <c r="A44" s="200">
        <f t="shared" si="0"/>
        <v>45720</v>
      </c>
      <c r="B44" s="69">
        <f t="shared" si="1"/>
        <v>38</v>
      </c>
      <c r="C44" s="112" t="s">
        <v>2655</v>
      </c>
      <c r="D44" s="125" t="s">
        <v>76</v>
      </c>
      <c r="E44" s="134"/>
      <c r="F44" s="176" t="s">
        <v>17</v>
      </c>
      <c r="G44" s="112"/>
      <c r="I44" s="90"/>
    </row>
    <row r="45" spans="1:9" s="57" customFormat="1" ht="42.75" x14ac:dyDescent="0.2">
      <c r="A45" s="200">
        <f t="shared" si="0"/>
        <v>45720</v>
      </c>
      <c r="B45" s="55">
        <f t="shared" si="1"/>
        <v>39</v>
      </c>
      <c r="C45" s="112" t="s">
        <v>2657</v>
      </c>
      <c r="D45" s="125" t="s">
        <v>71</v>
      </c>
      <c r="E45" s="134"/>
      <c r="F45" s="176" t="s">
        <v>17</v>
      </c>
      <c r="G45" s="112"/>
      <c r="I45" s="90"/>
    </row>
    <row r="46" spans="1:9" s="57" customFormat="1" ht="28.5" x14ac:dyDescent="0.2">
      <c r="A46" s="200">
        <f t="shared" si="0"/>
        <v>45720</v>
      </c>
      <c r="B46" s="55">
        <f t="shared" si="1"/>
        <v>40</v>
      </c>
      <c r="C46" s="112" t="s">
        <v>2658</v>
      </c>
      <c r="D46" s="125" t="s">
        <v>108</v>
      </c>
      <c r="E46" s="134"/>
      <c r="F46" s="176" t="s">
        <v>17</v>
      </c>
      <c r="G46" s="112"/>
      <c r="I46" s="90"/>
    </row>
    <row r="47" spans="1:9" x14ac:dyDescent="0.2">
      <c r="A47" s="641" t="s">
        <v>7</v>
      </c>
      <c r="B47" s="641"/>
      <c r="C47" s="641"/>
      <c r="D47" s="641"/>
      <c r="E47" s="641"/>
      <c r="F47" s="641"/>
      <c r="G47" s="641"/>
    </row>
    <row r="48" spans="1:9" x14ac:dyDescent="0.2">
      <c r="D48" s="626"/>
      <c r="E48" s="626"/>
      <c r="F48" s="626"/>
    </row>
    <row r="49" spans="1:7" x14ac:dyDescent="0.2">
      <c r="A49" s="182" t="s">
        <v>10</v>
      </c>
      <c r="B49" s="6"/>
      <c r="D49" s="622"/>
      <c r="E49" s="622"/>
      <c r="F49" s="622"/>
      <c r="G49" s="6"/>
    </row>
    <row r="50" spans="1:7" x14ac:dyDescent="0.2">
      <c r="A50" s="183" t="s">
        <v>11</v>
      </c>
      <c r="D50" s="638"/>
      <c r="E50" s="638"/>
      <c r="F50" s="638"/>
    </row>
    <row r="56" spans="1:7" x14ac:dyDescent="0.2">
      <c r="F56" s="1"/>
    </row>
  </sheetData>
  <mergeCells count="12">
    <mergeCell ref="A47:G47"/>
    <mergeCell ref="D48:F48"/>
    <mergeCell ref="D49:F49"/>
    <mergeCell ref="D50:F50"/>
    <mergeCell ref="A1:G1"/>
    <mergeCell ref="A2:G2"/>
    <mergeCell ref="A3:G3"/>
    <mergeCell ref="B4:G4"/>
    <mergeCell ref="A5:B6"/>
    <mergeCell ref="C5:E5"/>
    <mergeCell ref="F5:F6"/>
    <mergeCell ref="G5:G6"/>
  </mergeCells>
  <conditionalFormatting sqref="D7:E7 D8:D10">
    <cfRule type="cellIs" dxfId="17878" priority="472" operator="equal">
      <formula>"CATNES"</formula>
    </cfRule>
    <cfRule type="cellIs" dxfId="17877" priority="473" operator="equal">
      <formula>"FINANCE"</formula>
    </cfRule>
    <cfRule type="cellIs" dxfId="17876" priority="474" operator="equal">
      <formula>"ADMIN"</formula>
    </cfRule>
    <cfRule type="cellIs" dxfId="17875" priority="475" operator="equal">
      <formula>"ENG'G"</formula>
    </cfRule>
    <cfRule type="cellIs" dxfId="17874" priority="476" operator="equal">
      <formula>"BAC"</formula>
    </cfRule>
    <cfRule type="cellIs" dxfId="17873" priority="477" operator="equal">
      <formula>"BAC"</formula>
    </cfRule>
    <cfRule type="cellIs" dxfId="17872" priority="478" operator="equal">
      <formula>"OMS"</formula>
    </cfRule>
    <cfRule type="cellIs" dxfId="17871" priority="479" operator="equal">
      <formula>"BAC"</formula>
    </cfRule>
    <cfRule type="cellIs" dxfId="17870" priority="480" operator="equal">
      <formula>"OMS"</formula>
    </cfRule>
    <cfRule type="cellIs" dxfId="17869" priority="481" operator="equal">
      <formula>"BAC"</formula>
    </cfRule>
    <cfRule type="cellIs" dxfId="17868" priority="482" operator="equal">
      <formula>"OMS"</formula>
    </cfRule>
  </conditionalFormatting>
  <conditionalFormatting sqref="F7:F12">
    <cfRule type="cellIs" dxfId="17867" priority="467" operator="equal">
      <formula>"MME"</formula>
    </cfRule>
    <cfRule type="cellIs" dxfId="17866" priority="468" operator="equal">
      <formula>"VMM"</formula>
    </cfRule>
    <cfRule type="cellIs" dxfId="17865" priority="469" operator="equal">
      <formula>"VEP"</formula>
    </cfRule>
    <cfRule type="cellIs" dxfId="17864" priority="470" operator="equal">
      <formula>"LFCP"</formula>
    </cfRule>
    <cfRule type="cellIs" dxfId="17863" priority="471" operator="equal">
      <formula>"BPB"</formula>
    </cfRule>
  </conditionalFormatting>
  <conditionalFormatting sqref="D25 D15:D18">
    <cfRule type="cellIs" dxfId="17862" priority="456" operator="equal">
      <formula>"CATNES"</formula>
    </cfRule>
    <cfRule type="cellIs" dxfId="17861" priority="457" operator="equal">
      <formula>"FINANCE"</formula>
    </cfRule>
    <cfRule type="cellIs" dxfId="17860" priority="458" operator="equal">
      <formula>"ADMIN"</formula>
    </cfRule>
    <cfRule type="cellIs" dxfId="17859" priority="459" operator="equal">
      <formula>"ENG'G"</formula>
    </cfRule>
    <cfRule type="cellIs" dxfId="17858" priority="460" operator="equal">
      <formula>"BAC"</formula>
    </cfRule>
    <cfRule type="cellIs" dxfId="17857" priority="461" operator="equal">
      <formula>"BAC"</formula>
    </cfRule>
    <cfRule type="cellIs" dxfId="17856" priority="462" operator="equal">
      <formula>"OMS"</formula>
    </cfRule>
    <cfRule type="cellIs" dxfId="17855" priority="463" operator="equal">
      <formula>"BAC"</formula>
    </cfRule>
    <cfRule type="cellIs" dxfId="17854" priority="464" operator="equal">
      <formula>"OMS"</formula>
    </cfRule>
    <cfRule type="cellIs" dxfId="17853" priority="465" operator="equal">
      <formula>"BAC"</formula>
    </cfRule>
    <cfRule type="cellIs" dxfId="17852" priority="466" operator="equal">
      <formula>"OMS"</formula>
    </cfRule>
  </conditionalFormatting>
  <conditionalFormatting sqref="D35:D43">
    <cfRule type="cellIs" dxfId="17851" priority="418" operator="equal">
      <formula>"CATNES"</formula>
    </cfRule>
    <cfRule type="cellIs" dxfId="17850" priority="419" operator="equal">
      <formula>"FINANCE"</formula>
    </cfRule>
    <cfRule type="cellIs" dxfId="17849" priority="420" operator="equal">
      <formula>"ADMIN"</formula>
    </cfRule>
    <cfRule type="cellIs" dxfId="17848" priority="421" operator="equal">
      <formula>"ENG'G"</formula>
    </cfRule>
    <cfRule type="cellIs" dxfId="17847" priority="422" operator="equal">
      <formula>"BAC"</formula>
    </cfRule>
    <cfRule type="cellIs" dxfId="17846" priority="423" operator="equal">
      <formula>"BAC"</formula>
    </cfRule>
    <cfRule type="cellIs" dxfId="17845" priority="424" operator="equal">
      <formula>"OMS"</formula>
    </cfRule>
    <cfRule type="cellIs" dxfId="17844" priority="425" operator="equal">
      <formula>"BAC"</formula>
    </cfRule>
    <cfRule type="cellIs" dxfId="17843" priority="426" operator="equal">
      <formula>"OMS"</formula>
    </cfRule>
    <cfRule type="cellIs" dxfId="17842" priority="427" operator="equal">
      <formula>"BAC"</formula>
    </cfRule>
    <cfRule type="cellIs" dxfId="17841" priority="428" operator="equal">
      <formula>"OMS"</formula>
    </cfRule>
  </conditionalFormatting>
  <conditionalFormatting sqref="F35:F46">
    <cfRule type="cellIs" dxfId="17840" priority="413" operator="equal">
      <formula>"MME"</formula>
    </cfRule>
    <cfRule type="cellIs" dxfId="17839" priority="414" operator="equal">
      <formula>"VMM"</formula>
    </cfRule>
    <cfRule type="cellIs" dxfId="17838" priority="415" operator="equal">
      <formula>"VEP"</formula>
    </cfRule>
    <cfRule type="cellIs" dxfId="17837" priority="416" operator="equal">
      <formula>"LFCP"</formula>
    </cfRule>
    <cfRule type="cellIs" dxfId="17836" priority="417" operator="equal">
      <formula>"BPB"</formula>
    </cfRule>
  </conditionalFormatting>
  <conditionalFormatting sqref="D44:D45">
    <cfRule type="cellIs" dxfId="17835" priority="364" operator="equal">
      <formula>"CATNES"</formula>
    </cfRule>
    <cfRule type="cellIs" dxfId="17834" priority="365" operator="equal">
      <formula>"FINANCE"</formula>
    </cfRule>
    <cfRule type="cellIs" dxfId="17833" priority="366" operator="equal">
      <formula>"ADMIN"</formula>
    </cfRule>
    <cfRule type="cellIs" dxfId="17832" priority="367" operator="equal">
      <formula>"ENG'G"</formula>
    </cfRule>
    <cfRule type="cellIs" dxfId="17831" priority="368" operator="equal">
      <formula>"BAC"</formula>
    </cfRule>
    <cfRule type="cellIs" dxfId="17830" priority="369" operator="equal">
      <formula>"BAC"</formula>
    </cfRule>
    <cfRule type="cellIs" dxfId="17829" priority="370" operator="equal">
      <formula>"OMS"</formula>
    </cfRule>
    <cfRule type="cellIs" dxfId="17828" priority="371" operator="equal">
      <formula>"BAC"</formula>
    </cfRule>
    <cfRule type="cellIs" dxfId="17827" priority="372" operator="equal">
      <formula>"OMS"</formula>
    </cfRule>
    <cfRule type="cellIs" dxfId="17826" priority="373" operator="equal">
      <formula>"BAC"</formula>
    </cfRule>
    <cfRule type="cellIs" dxfId="17825" priority="374" operator="equal">
      <formula>"OMS"</formula>
    </cfRule>
  </conditionalFormatting>
  <conditionalFormatting sqref="D46">
    <cfRule type="cellIs" dxfId="17824" priority="348" operator="equal">
      <formula>"CATNES"</formula>
    </cfRule>
    <cfRule type="cellIs" dxfId="17823" priority="349" operator="equal">
      <formula>"FINANCE"</formula>
    </cfRule>
    <cfRule type="cellIs" dxfId="17822" priority="350" operator="equal">
      <formula>"ADMIN"</formula>
    </cfRule>
    <cfRule type="cellIs" dxfId="17821" priority="351" operator="equal">
      <formula>"ENG'G"</formula>
    </cfRule>
    <cfRule type="cellIs" dxfId="17820" priority="352" operator="equal">
      <formula>"BAC"</formula>
    </cfRule>
    <cfRule type="cellIs" dxfId="17819" priority="353" operator="equal">
      <formula>"BAC"</formula>
    </cfRule>
    <cfRule type="cellIs" dxfId="17818" priority="354" operator="equal">
      <formula>"OMS"</formula>
    </cfRule>
    <cfRule type="cellIs" dxfId="17817" priority="355" operator="equal">
      <formula>"BAC"</formula>
    </cfRule>
    <cfRule type="cellIs" dxfId="17816" priority="356" operator="equal">
      <formula>"OMS"</formula>
    </cfRule>
    <cfRule type="cellIs" dxfId="17815" priority="357" operator="equal">
      <formula>"BAC"</formula>
    </cfRule>
    <cfRule type="cellIs" dxfId="17814" priority="358" operator="equal">
      <formula>"OMS"</formula>
    </cfRule>
  </conditionalFormatting>
  <conditionalFormatting sqref="D11:D12">
    <cfRule type="cellIs" dxfId="17813" priority="150" operator="equal">
      <formula>"CATNES"</formula>
    </cfRule>
    <cfRule type="cellIs" dxfId="17812" priority="151" operator="equal">
      <formula>"FINANCE"</formula>
    </cfRule>
    <cfRule type="cellIs" dxfId="17811" priority="152" operator="equal">
      <formula>"ADMIN"</formula>
    </cfRule>
    <cfRule type="cellIs" dxfId="17810" priority="153" operator="equal">
      <formula>"ENG'G"</formula>
    </cfRule>
    <cfRule type="cellIs" dxfId="17809" priority="154" operator="equal">
      <formula>"BAC"</formula>
    </cfRule>
    <cfRule type="cellIs" dxfId="17808" priority="155" operator="equal">
      <formula>"BAC"</formula>
    </cfRule>
    <cfRule type="cellIs" dxfId="17807" priority="156" operator="equal">
      <formula>"OMS"</formula>
    </cfRule>
    <cfRule type="cellIs" dxfId="17806" priority="157" operator="equal">
      <formula>"BAC"</formula>
    </cfRule>
    <cfRule type="cellIs" dxfId="17805" priority="158" operator="equal">
      <formula>"OMS"</formula>
    </cfRule>
    <cfRule type="cellIs" dxfId="17804" priority="159" operator="equal">
      <formula>"BAC"</formula>
    </cfRule>
    <cfRule type="cellIs" dxfId="17803" priority="160" operator="equal">
      <formula>"OMS"</formula>
    </cfRule>
  </conditionalFormatting>
  <conditionalFormatting sqref="F13:F14">
    <cfRule type="cellIs" dxfId="17802" priority="289" operator="equal">
      <formula>"MME"</formula>
    </cfRule>
    <cfRule type="cellIs" dxfId="17801" priority="290" operator="equal">
      <formula>"VMM"</formula>
    </cfRule>
    <cfRule type="cellIs" dxfId="17800" priority="291" operator="equal">
      <formula>"VEP"</formula>
    </cfRule>
    <cfRule type="cellIs" dxfId="17799" priority="292" operator="equal">
      <formula>"LFCP"</formula>
    </cfRule>
    <cfRule type="cellIs" dxfId="17798" priority="293" operator="equal">
      <formula>"BPB"</formula>
    </cfRule>
  </conditionalFormatting>
  <conditionalFormatting sqref="D13">
    <cfRule type="cellIs" dxfId="17797" priority="267" operator="equal">
      <formula>"CATNES"</formula>
    </cfRule>
    <cfRule type="cellIs" dxfId="17796" priority="268" operator="equal">
      <formula>"FINANCE"</formula>
    </cfRule>
    <cfRule type="cellIs" dxfId="17795" priority="269" operator="equal">
      <formula>"ADMIN"</formula>
    </cfRule>
    <cfRule type="cellIs" dxfId="17794" priority="270" operator="equal">
      <formula>"ENG'G"</formula>
    </cfRule>
    <cfRule type="cellIs" dxfId="17793" priority="271" operator="equal">
      <formula>"BAC"</formula>
    </cfRule>
    <cfRule type="cellIs" dxfId="17792" priority="272" operator="equal">
      <formula>"BAC"</formula>
    </cfRule>
    <cfRule type="cellIs" dxfId="17791" priority="273" operator="equal">
      <formula>"OMS"</formula>
    </cfRule>
    <cfRule type="cellIs" dxfId="17790" priority="274" operator="equal">
      <formula>"BAC"</formula>
    </cfRule>
    <cfRule type="cellIs" dxfId="17789" priority="275" operator="equal">
      <formula>"OMS"</formula>
    </cfRule>
    <cfRule type="cellIs" dxfId="17788" priority="276" operator="equal">
      <formula>"BAC"</formula>
    </cfRule>
    <cfRule type="cellIs" dxfId="17787" priority="277" operator="equal">
      <formula>"OMS"</formula>
    </cfRule>
  </conditionalFormatting>
  <conditionalFormatting sqref="D14">
    <cfRule type="cellIs" dxfId="17786" priority="256" operator="equal">
      <formula>"CATNES"</formula>
    </cfRule>
    <cfRule type="cellIs" dxfId="17785" priority="257" operator="equal">
      <formula>"FINANCE"</formula>
    </cfRule>
    <cfRule type="cellIs" dxfId="17784" priority="258" operator="equal">
      <formula>"ADMIN"</formula>
    </cfRule>
    <cfRule type="cellIs" dxfId="17783" priority="259" operator="equal">
      <formula>"ENG'G"</formula>
    </cfRule>
    <cfRule type="cellIs" dxfId="17782" priority="260" operator="equal">
      <formula>"BAC"</formula>
    </cfRule>
    <cfRule type="cellIs" dxfId="17781" priority="261" operator="equal">
      <formula>"BAC"</formula>
    </cfRule>
    <cfRule type="cellIs" dxfId="17780" priority="262" operator="equal">
      <formula>"OMS"</formula>
    </cfRule>
    <cfRule type="cellIs" dxfId="17779" priority="263" operator="equal">
      <formula>"BAC"</formula>
    </cfRule>
    <cfRule type="cellIs" dxfId="17778" priority="264" operator="equal">
      <formula>"OMS"</formula>
    </cfRule>
    <cfRule type="cellIs" dxfId="17777" priority="265" operator="equal">
      <formula>"BAC"</formula>
    </cfRule>
    <cfRule type="cellIs" dxfId="17776" priority="266" operator="equal">
      <formula>"OMS"</formula>
    </cfRule>
  </conditionalFormatting>
  <conditionalFormatting sqref="F15:F19">
    <cfRule type="cellIs" dxfId="17775" priority="251" operator="equal">
      <formula>"MME"</formula>
    </cfRule>
    <cfRule type="cellIs" dxfId="17774" priority="252" operator="equal">
      <formula>"VMM"</formula>
    </cfRule>
    <cfRule type="cellIs" dxfId="17773" priority="253" operator="equal">
      <formula>"VEP"</formula>
    </cfRule>
    <cfRule type="cellIs" dxfId="17772" priority="254" operator="equal">
      <formula>"LFCP"</formula>
    </cfRule>
    <cfRule type="cellIs" dxfId="17771" priority="255" operator="equal">
      <formula>"BPB"</formula>
    </cfRule>
  </conditionalFormatting>
  <conditionalFormatting sqref="D19:D20">
    <cfRule type="cellIs" dxfId="17770" priority="240" operator="equal">
      <formula>"CATNES"</formula>
    </cfRule>
    <cfRule type="cellIs" dxfId="17769" priority="241" operator="equal">
      <formula>"FINANCE"</formula>
    </cfRule>
    <cfRule type="cellIs" dxfId="17768" priority="242" operator="equal">
      <formula>"ADMIN"</formula>
    </cfRule>
    <cfRule type="cellIs" dxfId="17767" priority="243" operator="equal">
      <formula>"ENG'G"</formula>
    </cfRule>
    <cfRule type="cellIs" dxfId="17766" priority="244" operator="equal">
      <formula>"BAC"</formula>
    </cfRule>
    <cfRule type="cellIs" dxfId="17765" priority="245" operator="equal">
      <formula>"BAC"</formula>
    </cfRule>
    <cfRule type="cellIs" dxfId="17764" priority="246" operator="equal">
      <formula>"OMS"</formula>
    </cfRule>
    <cfRule type="cellIs" dxfId="17763" priority="247" operator="equal">
      <formula>"BAC"</formula>
    </cfRule>
    <cfRule type="cellIs" dxfId="17762" priority="248" operator="equal">
      <formula>"OMS"</formula>
    </cfRule>
    <cfRule type="cellIs" dxfId="17761" priority="249" operator="equal">
      <formula>"BAC"</formula>
    </cfRule>
    <cfRule type="cellIs" dxfId="17760" priority="250" operator="equal">
      <formula>"OMS"</formula>
    </cfRule>
  </conditionalFormatting>
  <conditionalFormatting sqref="F20">
    <cfRule type="cellIs" dxfId="17759" priority="235" operator="equal">
      <formula>"MME"</formula>
    </cfRule>
    <cfRule type="cellIs" dxfId="17758" priority="236" operator="equal">
      <formula>"VMM"</formula>
    </cfRule>
    <cfRule type="cellIs" dxfId="17757" priority="237" operator="equal">
      <formula>"VEP"</formula>
    </cfRule>
    <cfRule type="cellIs" dxfId="17756" priority="238" operator="equal">
      <formula>"LFCP"</formula>
    </cfRule>
    <cfRule type="cellIs" dxfId="17755" priority="239" operator="equal">
      <formula>"BPB"</formula>
    </cfRule>
  </conditionalFormatting>
  <conditionalFormatting sqref="F26:F28">
    <cfRule type="cellIs" dxfId="17754" priority="225" operator="equal">
      <formula>"MME"</formula>
    </cfRule>
    <cfRule type="cellIs" dxfId="17753" priority="226" operator="equal">
      <formula>"VMM"</formula>
    </cfRule>
    <cfRule type="cellIs" dxfId="17752" priority="227" operator="equal">
      <formula>"VEP"</formula>
    </cfRule>
    <cfRule type="cellIs" dxfId="17751" priority="228" operator="equal">
      <formula>"LFCP"</formula>
    </cfRule>
    <cfRule type="cellIs" dxfId="17750" priority="229" operator="equal">
      <formula>"BPB"</formula>
    </cfRule>
  </conditionalFormatting>
  <conditionalFormatting sqref="D27">
    <cfRule type="cellIs" dxfId="17749" priority="214" operator="equal">
      <formula>"CATNES"</formula>
    </cfRule>
    <cfRule type="cellIs" dxfId="17748" priority="215" operator="equal">
      <formula>"FINANCE"</formula>
    </cfRule>
    <cfRule type="cellIs" dxfId="17747" priority="216" operator="equal">
      <formula>"ADMIN"</formula>
    </cfRule>
    <cfRule type="cellIs" dxfId="17746" priority="217" operator="equal">
      <formula>"ENG'G"</formula>
    </cfRule>
    <cfRule type="cellIs" dxfId="17745" priority="218" operator="equal">
      <formula>"BAC"</formula>
    </cfRule>
    <cfRule type="cellIs" dxfId="17744" priority="219" operator="equal">
      <formula>"BAC"</formula>
    </cfRule>
    <cfRule type="cellIs" dxfId="17743" priority="220" operator="equal">
      <formula>"OMS"</formula>
    </cfRule>
    <cfRule type="cellIs" dxfId="17742" priority="221" operator="equal">
      <formula>"BAC"</formula>
    </cfRule>
    <cfRule type="cellIs" dxfId="17741" priority="222" operator="equal">
      <formula>"OMS"</formula>
    </cfRule>
    <cfRule type="cellIs" dxfId="17740" priority="223" operator="equal">
      <formula>"BAC"</formula>
    </cfRule>
    <cfRule type="cellIs" dxfId="17739" priority="224" operator="equal">
      <formula>"OMS"</formula>
    </cfRule>
  </conditionalFormatting>
  <conditionalFormatting sqref="D28:D29">
    <cfRule type="cellIs" dxfId="17738" priority="203" operator="equal">
      <formula>"CATNES"</formula>
    </cfRule>
    <cfRule type="cellIs" dxfId="17737" priority="204" operator="equal">
      <formula>"FINANCE"</formula>
    </cfRule>
    <cfRule type="cellIs" dxfId="17736" priority="205" operator="equal">
      <formula>"ADMIN"</formula>
    </cfRule>
    <cfRule type="cellIs" dxfId="17735" priority="206" operator="equal">
      <formula>"ENG'G"</formula>
    </cfRule>
    <cfRule type="cellIs" dxfId="17734" priority="207" operator="equal">
      <formula>"BAC"</formula>
    </cfRule>
    <cfRule type="cellIs" dxfId="17733" priority="208" operator="equal">
      <formula>"BAC"</formula>
    </cfRule>
    <cfRule type="cellIs" dxfId="17732" priority="209" operator="equal">
      <formula>"OMS"</formula>
    </cfRule>
    <cfRule type="cellIs" dxfId="17731" priority="210" operator="equal">
      <formula>"BAC"</formula>
    </cfRule>
    <cfRule type="cellIs" dxfId="17730" priority="211" operator="equal">
      <formula>"OMS"</formula>
    </cfRule>
    <cfRule type="cellIs" dxfId="17729" priority="212" operator="equal">
      <formula>"BAC"</formula>
    </cfRule>
    <cfRule type="cellIs" dxfId="17728" priority="213" operator="equal">
      <formula>"OMS"</formula>
    </cfRule>
  </conditionalFormatting>
  <conditionalFormatting sqref="F29">
    <cfRule type="cellIs" dxfId="17727" priority="198" operator="equal">
      <formula>"MME"</formula>
    </cfRule>
    <cfRule type="cellIs" dxfId="17726" priority="199" operator="equal">
      <formula>"VMM"</formula>
    </cfRule>
    <cfRule type="cellIs" dxfId="17725" priority="200" operator="equal">
      <formula>"VEP"</formula>
    </cfRule>
    <cfRule type="cellIs" dxfId="17724" priority="201" operator="equal">
      <formula>"LFCP"</formula>
    </cfRule>
    <cfRule type="cellIs" dxfId="17723" priority="202" operator="equal">
      <formula>"BPB"</formula>
    </cfRule>
  </conditionalFormatting>
  <conditionalFormatting sqref="D26">
    <cfRule type="cellIs" dxfId="17722" priority="182" operator="equal">
      <formula>"CATNES"</formula>
    </cfRule>
    <cfRule type="cellIs" dxfId="17721" priority="183" operator="equal">
      <formula>"FINANCE"</formula>
    </cfRule>
    <cfRule type="cellIs" dxfId="17720" priority="184" operator="equal">
      <formula>"ADMIN"</formula>
    </cfRule>
    <cfRule type="cellIs" dxfId="17719" priority="185" operator="equal">
      <formula>"ENG'G"</formula>
    </cfRule>
    <cfRule type="cellIs" dxfId="17718" priority="186" operator="equal">
      <formula>"BAC"</formula>
    </cfRule>
    <cfRule type="cellIs" dxfId="17717" priority="187" operator="equal">
      <formula>"BAC"</formula>
    </cfRule>
    <cfRule type="cellIs" dxfId="17716" priority="188" operator="equal">
      <formula>"OMS"</formula>
    </cfRule>
    <cfRule type="cellIs" dxfId="17715" priority="189" operator="equal">
      <formula>"BAC"</formula>
    </cfRule>
    <cfRule type="cellIs" dxfId="17714" priority="190" operator="equal">
      <formula>"OMS"</formula>
    </cfRule>
    <cfRule type="cellIs" dxfId="17713" priority="191" operator="equal">
      <formula>"BAC"</formula>
    </cfRule>
    <cfRule type="cellIs" dxfId="17712" priority="192" operator="equal">
      <formula>"OMS"</formula>
    </cfRule>
  </conditionalFormatting>
  <conditionalFormatting sqref="F33">
    <cfRule type="cellIs" dxfId="17711" priority="33" operator="equal">
      <formula>"MME"</formula>
    </cfRule>
    <cfRule type="cellIs" dxfId="17710" priority="34" operator="equal">
      <formula>"VMM"</formula>
    </cfRule>
    <cfRule type="cellIs" dxfId="17709" priority="35" operator="equal">
      <formula>"VEP"</formula>
    </cfRule>
    <cfRule type="cellIs" dxfId="17708" priority="36" operator="equal">
      <formula>"LFCP"</formula>
    </cfRule>
    <cfRule type="cellIs" dxfId="17707" priority="37" operator="equal">
      <formula>"BPB"</formula>
    </cfRule>
  </conditionalFormatting>
  <conditionalFormatting sqref="F30">
    <cfRule type="cellIs" dxfId="17706" priority="65" operator="equal">
      <formula>"MME"</formula>
    </cfRule>
    <cfRule type="cellIs" dxfId="17705" priority="66" operator="equal">
      <formula>"VMM"</formula>
    </cfRule>
    <cfRule type="cellIs" dxfId="17704" priority="67" operator="equal">
      <formula>"VEP"</formula>
    </cfRule>
    <cfRule type="cellIs" dxfId="17703" priority="68" operator="equal">
      <formula>"LFCP"</formula>
    </cfRule>
    <cfRule type="cellIs" dxfId="17702" priority="69" operator="equal">
      <formula>"BPB"</formula>
    </cfRule>
  </conditionalFormatting>
  <conditionalFormatting sqref="D32">
    <cfRule type="cellIs" dxfId="17701" priority="22" operator="equal">
      <formula>"CATNES"</formula>
    </cfRule>
    <cfRule type="cellIs" dxfId="17700" priority="23" operator="equal">
      <formula>"FINANCE"</formula>
    </cfRule>
    <cfRule type="cellIs" dxfId="17699" priority="24" operator="equal">
      <formula>"ADMIN"</formula>
    </cfRule>
    <cfRule type="cellIs" dxfId="17698" priority="25" operator="equal">
      <formula>"ENG'G"</formula>
    </cfRule>
    <cfRule type="cellIs" dxfId="17697" priority="26" operator="equal">
      <formula>"BAC"</formula>
    </cfRule>
    <cfRule type="cellIs" dxfId="17696" priority="27" operator="equal">
      <formula>"BAC"</formula>
    </cfRule>
    <cfRule type="cellIs" dxfId="17695" priority="28" operator="equal">
      <formula>"OMS"</formula>
    </cfRule>
    <cfRule type="cellIs" dxfId="17694" priority="29" operator="equal">
      <formula>"BAC"</formula>
    </cfRule>
    <cfRule type="cellIs" dxfId="17693" priority="30" operator="equal">
      <formula>"OMS"</formula>
    </cfRule>
    <cfRule type="cellIs" dxfId="17692" priority="31" operator="equal">
      <formula>"BAC"</formula>
    </cfRule>
    <cfRule type="cellIs" dxfId="17691" priority="32" operator="equal">
      <formula>"OMS"</formula>
    </cfRule>
  </conditionalFormatting>
  <conditionalFormatting sqref="F32">
    <cfRule type="cellIs" dxfId="17690" priority="17" operator="equal">
      <formula>"MME"</formula>
    </cfRule>
    <cfRule type="cellIs" dxfId="17689" priority="18" operator="equal">
      <formula>"VMM"</formula>
    </cfRule>
    <cfRule type="cellIs" dxfId="17688" priority="19" operator="equal">
      <formula>"VEP"</formula>
    </cfRule>
    <cfRule type="cellIs" dxfId="17687" priority="20" operator="equal">
      <formula>"LFCP"</formula>
    </cfRule>
    <cfRule type="cellIs" dxfId="17686" priority="21" operator="equal">
      <formula>"BPB"</formula>
    </cfRule>
  </conditionalFormatting>
  <conditionalFormatting sqref="F21">
    <cfRule type="cellIs" dxfId="17685" priority="140" operator="equal">
      <formula>"MME"</formula>
    </cfRule>
    <cfRule type="cellIs" dxfId="17684" priority="141" operator="equal">
      <formula>"VMM"</formula>
    </cfRule>
    <cfRule type="cellIs" dxfId="17683" priority="142" operator="equal">
      <formula>"VEP"</formula>
    </cfRule>
    <cfRule type="cellIs" dxfId="17682" priority="143" operator="equal">
      <formula>"LFCP"</formula>
    </cfRule>
    <cfRule type="cellIs" dxfId="17681" priority="144" operator="equal">
      <formula>"BPB"</formula>
    </cfRule>
  </conditionalFormatting>
  <conditionalFormatting sqref="D21">
    <cfRule type="cellIs" dxfId="17680" priority="129" operator="equal">
      <formula>"CATNES"</formula>
    </cfRule>
    <cfRule type="cellIs" dxfId="17679" priority="130" operator="equal">
      <formula>"FINANCE"</formula>
    </cfRule>
    <cfRule type="cellIs" dxfId="17678" priority="131" operator="equal">
      <formula>"ADMIN"</formula>
    </cfRule>
    <cfRule type="cellIs" dxfId="17677" priority="132" operator="equal">
      <formula>"ENG'G"</formula>
    </cfRule>
    <cfRule type="cellIs" dxfId="17676" priority="133" operator="equal">
      <formula>"BAC"</formula>
    </cfRule>
    <cfRule type="cellIs" dxfId="17675" priority="134" operator="equal">
      <formula>"BAC"</formula>
    </cfRule>
    <cfRule type="cellIs" dxfId="17674" priority="135" operator="equal">
      <formula>"OMS"</formula>
    </cfRule>
    <cfRule type="cellIs" dxfId="17673" priority="136" operator="equal">
      <formula>"BAC"</formula>
    </cfRule>
    <cfRule type="cellIs" dxfId="17672" priority="137" operator="equal">
      <formula>"OMS"</formula>
    </cfRule>
    <cfRule type="cellIs" dxfId="17671" priority="138" operator="equal">
      <formula>"BAC"</formula>
    </cfRule>
    <cfRule type="cellIs" dxfId="17670" priority="139" operator="equal">
      <formula>"OMS"</formula>
    </cfRule>
  </conditionalFormatting>
  <conditionalFormatting sqref="F22">
    <cfRule type="cellIs" dxfId="17669" priority="124" operator="equal">
      <formula>"MME"</formula>
    </cfRule>
    <cfRule type="cellIs" dxfId="17668" priority="125" operator="equal">
      <formula>"VMM"</formula>
    </cfRule>
    <cfRule type="cellIs" dxfId="17667" priority="126" operator="equal">
      <formula>"VEP"</formula>
    </cfRule>
    <cfRule type="cellIs" dxfId="17666" priority="127" operator="equal">
      <formula>"LFCP"</formula>
    </cfRule>
    <cfRule type="cellIs" dxfId="17665" priority="128" operator="equal">
      <formula>"BPB"</formula>
    </cfRule>
  </conditionalFormatting>
  <conditionalFormatting sqref="D22">
    <cfRule type="cellIs" dxfId="17664" priority="113" operator="equal">
      <formula>"CATNES"</formula>
    </cfRule>
    <cfRule type="cellIs" dxfId="17663" priority="114" operator="equal">
      <formula>"FINANCE"</formula>
    </cfRule>
    <cfRule type="cellIs" dxfId="17662" priority="115" operator="equal">
      <formula>"ADMIN"</formula>
    </cfRule>
    <cfRule type="cellIs" dxfId="17661" priority="116" operator="equal">
      <formula>"ENG'G"</formula>
    </cfRule>
    <cfRule type="cellIs" dxfId="17660" priority="117" operator="equal">
      <formula>"BAC"</formula>
    </cfRule>
    <cfRule type="cellIs" dxfId="17659" priority="118" operator="equal">
      <formula>"BAC"</formula>
    </cfRule>
    <cfRule type="cellIs" dxfId="17658" priority="119" operator="equal">
      <formula>"OMS"</formula>
    </cfRule>
    <cfRule type="cellIs" dxfId="17657" priority="120" operator="equal">
      <formula>"BAC"</formula>
    </cfRule>
    <cfRule type="cellIs" dxfId="17656" priority="121" operator="equal">
      <formula>"OMS"</formula>
    </cfRule>
    <cfRule type="cellIs" dxfId="17655" priority="122" operator="equal">
      <formula>"BAC"</formula>
    </cfRule>
    <cfRule type="cellIs" dxfId="17654" priority="123" operator="equal">
      <formula>"OMS"</formula>
    </cfRule>
  </conditionalFormatting>
  <conditionalFormatting sqref="F23">
    <cfRule type="cellIs" dxfId="17653" priority="108" operator="equal">
      <formula>"MME"</formula>
    </cfRule>
    <cfRule type="cellIs" dxfId="17652" priority="109" operator="equal">
      <formula>"VMM"</formula>
    </cfRule>
    <cfRule type="cellIs" dxfId="17651" priority="110" operator="equal">
      <formula>"VEP"</formula>
    </cfRule>
    <cfRule type="cellIs" dxfId="17650" priority="111" operator="equal">
      <formula>"LFCP"</formula>
    </cfRule>
    <cfRule type="cellIs" dxfId="17649" priority="112" operator="equal">
      <formula>"BPB"</formula>
    </cfRule>
  </conditionalFormatting>
  <conditionalFormatting sqref="D23">
    <cfRule type="cellIs" dxfId="17648" priority="97" operator="equal">
      <formula>"CATNES"</formula>
    </cfRule>
    <cfRule type="cellIs" dxfId="17647" priority="98" operator="equal">
      <formula>"FINANCE"</formula>
    </cfRule>
    <cfRule type="cellIs" dxfId="17646" priority="99" operator="equal">
      <formula>"ADMIN"</formula>
    </cfRule>
    <cfRule type="cellIs" dxfId="17645" priority="100" operator="equal">
      <formula>"ENG'G"</formula>
    </cfRule>
    <cfRule type="cellIs" dxfId="17644" priority="101" operator="equal">
      <formula>"BAC"</formula>
    </cfRule>
    <cfRule type="cellIs" dxfId="17643" priority="102" operator="equal">
      <formula>"BAC"</formula>
    </cfRule>
    <cfRule type="cellIs" dxfId="17642" priority="103" operator="equal">
      <formula>"OMS"</formula>
    </cfRule>
    <cfRule type="cellIs" dxfId="17641" priority="104" operator="equal">
      <formula>"BAC"</formula>
    </cfRule>
    <cfRule type="cellIs" dxfId="17640" priority="105" operator="equal">
      <formula>"OMS"</formula>
    </cfRule>
    <cfRule type="cellIs" dxfId="17639" priority="106" operator="equal">
      <formula>"BAC"</formula>
    </cfRule>
    <cfRule type="cellIs" dxfId="17638" priority="107" operator="equal">
      <formula>"OMS"</formula>
    </cfRule>
  </conditionalFormatting>
  <conditionalFormatting sqref="F24:F25">
    <cfRule type="cellIs" dxfId="17637" priority="92" operator="equal">
      <formula>"MME"</formula>
    </cfRule>
    <cfRule type="cellIs" dxfId="17636" priority="93" operator="equal">
      <formula>"VMM"</formula>
    </cfRule>
    <cfRule type="cellIs" dxfId="17635" priority="94" operator="equal">
      <formula>"VEP"</formula>
    </cfRule>
    <cfRule type="cellIs" dxfId="17634" priority="95" operator="equal">
      <formula>"LFCP"</formula>
    </cfRule>
    <cfRule type="cellIs" dxfId="17633" priority="96" operator="equal">
      <formula>"BPB"</formula>
    </cfRule>
  </conditionalFormatting>
  <conditionalFormatting sqref="D24">
    <cfRule type="cellIs" dxfId="17632" priority="81" operator="equal">
      <formula>"CATNES"</formula>
    </cfRule>
    <cfRule type="cellIs" dxfId="17631" priority="82" operator="equal">
      <formula>"FINANCE"</formula>
    </cfRule>
    <cfRule type="cellIs" dxfId="17630" priority="83" operator="equal">
      <formula>"ADMIN"</formula>
    </cfRule>
    <cfRule type="cellIs" dxfId="17629" priority="84" operator="equal">
      <formula>"ENG'G"</formula>
    </cfRule>
    <cfRule type="cellIs" dxfId="17628" priority="85" operator="equal">
      <formula>"BAC"</formula>
    </cfRule>
    <cfRule type="cellIs" dxfId="17627" priority="86" operator="equal">
      <formula>"BAC"</formula>
    </cfRule>
    <cfRule type="cellIs" dxfId="17626" priority="87" operator="equal">
      <formula>"OMS"</formula>
    </cfRule>
    <cfRule type="cellIs" dxfId="17625" priority="88" operator="equal">
      <formula>"BAC"</formula>
    </cfRule>
    <cfRule type="cellIs" dxfId="17624" priority="89" operator="equal">
      <formula>"OMS"</formula>
    </cfRule>
    <cfRule type="cellIs" dxfId="17623" priority="90" operator="equal">
      <formula>"BAC"</formula>
    </cfRule>
    <cfRule type="cellIs" dxfId="17622" priority="91" operator="equal">
      <formula>"OMS"</formula>
    </cfRule>
  </conditionalFormatting>
  <conditionalFormatting sqref="D30">
    <cfRule type="cellIs" dxfId="17621" priority="70" operator="equal">
      <formula>"CATNES"</formula>
    </cfRule>
    <cfRule type="cellIs" dxfId="17620" priority="71" operator="equal">
      <formula>"FINANCE"</formula>
    </cfRule>
    <cfRule type="cellIs" dxfId="17619" priority="72" operator="equal">
      <formula>"ADMIN"</formula>
    </cfRule>
    <cfRule type="cellIs" dxfId="17618" priority="73" operator="equal">
      <formula>"ENG'G"</formula>
    </cfRule>
    <cfRule type="cellIs" dxfId="17617" priority="74" operator="equal">
      <formula>"BAC"</formula>
    </cfRule>
    <cfRule type="cellIs" dxfId="17616" priority="75" operator="equal">
      <formula>"BAC"</formula>
    </cfRule>
    <cfRule type="cellIs" dxfId="17615" priority="76" operator="equal">
      <formula>"OMS"</formula>
    </cfRule>
    <cfRule type="cellIs" dxfId="17614" priority="77" operator="equal">
      <formula>"BAC"</formula>
    </cfRule>
    <cfRule type="cellIs" dxfId="17613" priority="78" operator="equal">
      <formula>"OMS"</formula>
    </cfRule>
    <cfRule type="cellIs" dxfId="17612" priority="79" operator="equal">
      <formula>"BAC"</formula>
    </cfRule>
    <cfRule type="cellIs" dxfId="17611" priority="80" operator="equal">
      <formula>"OMS"</formula>
    </cfRule>
  </conditionalFormatting>
  <conditionalFormatting sqref="D31">
    <cfRule type="cellIs" dxfId="17610" priority="54" operator="equal">
      <formula>"CATNES"</formula>
    </cfRule>
    <cfRule type="cellIs" dxfId="17609" priority="55" operator="equal">
      <formula>"FINANCE"</formula>
    </cfRule>
    <cfRule type="cellIs" dxfId="17608" priority="56" operator="equal">
      <formula>"ADMIN"</formula>
    </cfRule>
    <cfRule type="cellIs" dxfId="17607" priority="57" operator="equal">
      <formula>"ENG'G"</formula>
    </cfRule>
    <cfRule type="cellIs" dxfId="17606" priority="58" operator="equal">
      <formula>"BAC"</formula>
    </cfRule>
    <cfRule type="cellIs" dxfId="17605" priority="59" operator="equal">
      <formula>"BAC"</formula>
    </cfRule>
    <cfRule type="cellIs" dxfId="17604" priority="60" operator="equal">
      <formula>"OMS"</formula>
    </cfRule>
    <cfRule type="cellIs" dxfId="17603" priority="61" operator="equal">
      <formula>"BAC"</formula>
    </cfRule>
    <cfRule type="cellIs" dxfId="17602" priority="62" operator="equal">
      <formula>"OMS"</formula>
    </cfRule>
    <cfRule type="cellIs" dxfId="17601" priority="63" operator="equal">
      <formula>"BAC"</formula>
    </cfRule>
    <cfRule type="cellIs" dxfId="17600" priority="64" operator="equal">
      <formula>"OMS"</formula>
    </cfRule>
  </conditionalFormatting>
  <conditionalFormatting sqref="F31">
    <cfRule type="cellIs" dxfId="17599" priority="49" operator="equal">
      <formula>"MME"</formula>
    </cfRule>
    <cfRule type="cellIs" dxfId="17598" priority="50" operator="equal">
      <formula>"VMM"</formula>
    </cfRule>
    <cfRule type="cellIs" dxfId="17597" priority="51" operator="equal">
      <formula>"VEP"</formula>
    </cfRule>
    <cfRule type="cellIs" dxfId="17596" priority="52" operator="equal">
      <formula>"LFCP"</formula>
    </cfRule>
    <cfRule type="cellIs" dxfId="17595" priority="53" operator="equal">
      <formula>"BPB"</formula>
    </cfRule>
  </conditionalFormatting>
  <conditionalFormatting sqref="D33">
    <cfRule type="cellIs" dxfId="17594" priority="38" operator="equal">
      <formula>"CATNES"</formula>
    </cfRule>
    <cfRule type="cellIs" dxfId="17593" priority="39" operator="equal">
      <formula>"FINANCE"</formula>
    </cfRule>
    <cfRule type="cellIs" dxfId="17592" priority="40" operator="equal">
      <formula>"ADMIN"</formula>
    </cfRule>
    <cfRule type="cellIs" dxfId="17591" priority="41" operator="equal">
      <formula>"ENG'G"</formula>
    </cfRule>
    <cfRule type="cellIs" dxfId="17590" priority="42" operator="equal">
      <formula>"BAC"</formula>
    </cfRule>
    <cfRule type="cellIs" dxfId="17589" priority="43" operator="equal">
      <formula>"BAC"</formula>
    </cfRule>
    <cfRule type="cellIs" dxfId="17588" priority="44" operator="equal">
      <formula>"OMS"</formula>
    </cfRule>
    <cfRule type="cellIs" dxfId="17587" priority="45" operator="equal">
      <formula>"BAC"</formula>
    </cfRule>
    <cfRule type="cellIs" dxfId="17586" priority="46" operator="equal">
      <formula>"OMS"</formula>
    </cfRule>
    <cfRule type="cellIs" dxfId="17585" priority="47" operator="equal">
      <formula>"BAC"</formula>
    </cfRule>
    <cfRule type="cellIs" dxfId="17584" priority="48" operator="equal">
      <formula>"OMS"</formula>
    </cfRule>
  </conditionalFormatting>
  <conditionalFormatting sqref="D34">
    <cfRule type="cellIs" dxfId="17583" priority="6" operator="equal">
      <formula>"CATNES"</formula>
    </cfRule>
    <cfRule type="cellIs" dxfId="17582" priority="7" operator="equal">
      <formula>"FINANCE"</formula>
    </cfRule>
    <cfRule type="cellIs" dxfId="17581" priority="8" operator="equal">
      <formula>"ADMIN"</formula>
    </cfRule>
    <cfRule type="cellIs" dxfId="17580" priority="9" operator="equal">
      <formula>"ENG'G"</formula>
    </cfRule>
    <cfRule type="cellIs" dxfId="17579" priority="10" operator="equal">
      <formula>"BAC"</formula>
    </cfRule>
    <cfRule type="cellIs" dxfId="17578" priority="11" operator="equal">
      <formula>"BAC"</formula>
    </cfRule>
    <cfRule type="cellIs" dxfId="17577" priority="12" operator="equal">
      <formula>"OMS"</formula>
    </cfRule>
    <cfRule type="cellIs" dxfId="17576" priority="13" operator="equal">
      <formula>"BAC"</formula>
    </cfRule>
    <cfRule type="cellIs" dxfId="17575" priority="14" operator="equal">
      <formula>"OMS"</formula>
    </cfRule>
    <cfRule type="cellIs" dxfId="17574" priority="15" operator="equal">
      <formula>"BAC"</formula>
    </cfRule>
    <cfRule type="cellIs" dxfId="17573" priority="16" operator="equal">
      <formula>"OMS"</formula>
    </cfRule>
  </conditionalFormatting>
  <conditionalFormatting sqref="F34">
    <cfRule type="cellIs" dxfId="17572" priority="1" operator="equal">
      <formula>"MME"</formula>
    </cfRule>
    <cfRule type="cellIs" dxfId="17571" priority="2" operator="equal">
      <formula>"VMM"</formula>
    </cfRule>
    <cfRule type="cellIs" dxfId="17570" priority="3" operator="equal">
      <formula>"VEP"</formula>
    </cfRule>
    <cfRule type="cellIs" dxfId="17569" priority="4" operator="equal">
      <formula>"LFCP"</formula>
    </cfRule>
    <cfRule type="cellIs" dxfId="17568"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6BC7454-C047-4DAD-9488-E0B944B62F92}">
          <x14:formula1>
            <xm:f>DropdownLIST!$A$2:$A$7</xm:f>
          </x14:formula1>
          <xm:sqref>F7:F46</xm:sqref>
        </x14:dataValidation>
        <x14:dataValidation type="list" allowBlank="1" showInputMessage="1" showErrorMessage="1" xr:uid="{09EF7B7C-242D-4FE1-8CF6-FCCFC74A7DCD}">
          <x14:formula1>
            <xm:f>DropdownLIST!$A$11:$A$17</xm:f>
          </x14:formula1>
          <xm:sqref>E7 D7:D46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CCB4-06CE-4304-A567-61DF5964AB3D}">
  <sheetPr codeName="Sheet55">
    <pageSetUpPr fitToPage="1"/>
  </sheetPr>
  <dimension ref="A1:J55"/>
  <sheetViews>
    <sheetView topLeftCell="A28" zoomScale="150" zoomScaleNormal="150" zoomScaleSheetLayoutView="130" workbookViewId="0">
      <selection activeCell="P27" sqref="P2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38"/>
    <col min="7" max="7" width="23.25" style="1" customWidth="1"/>
    <col min="8" max="16384" width="9" style="1"/>
  </cols>
  <sheetData>
    <row r="1" spans="1:10" ht="15.75" x14ac:dyDescent="0.2">
      <c r="A1" s="620" t="s">
        <v>0</v>
      </c>
      <c r="B1" s="620"/>
      <c r="C1" s="620"/>
      <c r="D1" s="620"/>
      <c r="E1" s="620"/>
      <c r="F1" s="620"/>
      <c r="G1" s="620"/>
    </row>
    <row r="2" spans="1:10" x14ac:dyDescent="0.2">
      <c r="A2" s="621">
        <v>45721</v>
      </c>
      <c r="B2" s="621"/>
      <c r="C2" s="621"/>
      <c r="D2" s="621"/>
      <c r="E2" s="621"/>
      <c r="F2" s="621"/>
      <c r="G2" s="621"/>
    </row>
    <row r="3" spans="1:10" x14ac:dyDescent="0.2">
      <c r="A3" s="622" t="str">
        <f>TEXT(A2,"DDDD")</f>
        <v>Wednesday</v>
      </c>
      <c r="B3" s="622"/>
      <c r="C3" s="622"/>
      <c r="D3" s="622"/>
      <c r="E3" s="622"/>
      <c r="F3" s="622"/>
      <c r="G3" s="622"/>
    </row>
    <row r="4" spans="1:10" x14ac:dyDescent="0.2">
      <c r="A4" s="182" t="s">
        <v>6</v>
      </c>
      <c r="B4" s="640" t="s">
        <v>2659</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x14ac:dyDescent="0.2">
      <c r="A7" s="200">
        <f>A2</f>
        <v>45721</v>
      </c>
      <c r="B7" s="55">
        <v>1</v>
      </c>
      <c r="C7" s="112" t="s">
        <v>2665</v>
      </c>
      <c r="D7" s="125" t="s">
        <v>108</v>
      </c>
      <c r="E7" s="125"/>
      <c r="F7" s="176" t="s">
        <v>19</v>
      </c>
      <c r="G7" s="112" t="s">
        <v>32</v>
      </c>
    </row>
    <row r="8" spans="1:10" s="57" customFormat="1" ht="28.5" x14ac:dyDescent="0.2">
      <c r="A8" s="200">
        <f>A7</f>
        <v>45721</v>
      </c>
      <c r="B8" s="55">
        <f>B7+1</f>
        <v>2</v>
      </c>
      <c r="C8" s="112" t="s">
        <v>2666</v>
      </c>
      <c r="D8" s="125" t="s">
        <v>71</v>
      </c>
      <c r="E8" s="134"/>
      <c r="F8" s="176" t="s">
        <v>17</v>
      </c>
      <c r="G8" s="112" t="s">
        <v>32</v>
      </c>
    </row>
    <row r="9" spans="1:10" s="57" customFormat="1" ht="28.5" x14ac:dyDescent="0.2">
      <c r="A9" s="200">
        <f t="shared" ref="A9:A31" si="0">A8</f>
        <v>45721</v>
      </c>
      <c r="B9" s="55">
        <f t="shared" ref="B9:B31" si="1">B8+1</f>
        <v>3</v>
      </c>
      <c r="C9" s="112" t="s">
        <v>2667</v>
      </c>
      <c r="D9" s="125" t="s">
        <v>108</v>
      </c>
      <c r="E9" s="134"/>
      <c r="F9" s="176" t="s">
        <v>19</v>
      </c>
      <c r="G9" s="112" t="s">
        <v>32</v>
      </c>
    </row>
    <row r="10" spans="1:10" s="57" customFormat="1" x14ac:dyDescent="0.2">
      <c r="A10" s="200">
        <f t="shared" si="0"/>
        <v>45721</v>
      </c>
      <c r="B10" s="55">
        <f t="shared" si="1"/>
        <v>4</v>
      </c>
      <c r="C10" s="112" t="s">
        <v>3991</v>
      </c>
      <c r="D10" s="125" t="s">
        <v>108</v>
      </c>
      <c r="E10" s="134"/>
      <c r="F10" s="176" t="s">
        <v>19</v>
      </c>
      <c r="G10" s="112" t="s">
        <v>32</v>
      </c>
      <c r="J10" s="57" t="s">
        <v>457</v>
      </c>
    </row>
    <row r="11" spans="1:10" s="57" customFormat="1" ht="28.5" x14ac:dyDescent="0.2">
      <c r="A11" s="200">
        <f t="shared" si="0"/>
        <v>45721</v>
      </c>
      <c r="B11" s="55">
        <f t="shared" si="1"/>
        <v>5</v>
      </c>
      <c r="C11" s="112" t="s">
        <v>2668</v>
      </c>
      <c r="D11" s="125" t="s">
        <v>108</v>
      </c>
      <c r="E11" s="134"/>
      <c r="F11" s="176" t="s">
        <v>19</v>
      </c>
      <c r="G11" s="112" t="s">
        <v>32</v>
      </c>
    </row>
    <row r="12" spans="1:10" s="57" customFormat="1" ht="28.5" x14ac:dyDescent="0.2">
      <c r="A12" s="200">
        <f t="shared" si="0"/>
        <v>45721</v>
      </c>
      <c r="B12" s="55">
        <f t="shared" si="1"/>
        <v>6</v>
      </c>
      <c r="C12" s="112" t="s">
        <v>2671</v>
      </c>
      <c r="D12" s="125" t="s">
        <v>71</v>
      </c>
      <c r="E12" s="134"/>
      <c r="F12" s="176" t="s">
        <v>19</v>
      </c>
      <c r="G12" s="112" t="s">
        <v>32</v>
      </c>
    </row>
    <row r="13" spans="1:10" s="57" customFormat="1" ht="28.5" x14ac:dyDescent="0.2">
      <c r="A13" s="200">
        <f t="shared" si="0"/>
        <v>45721</v>
      </c>
      <c r="B13" s="55">
        <f t="shared" si="1"/>
        <v>7</v>
      </c>
      <c r="C13" s="112" t="s">
        <v>2674</v>
      </c>
      <c r="D13" s="125" t="s">
        <v>71</v>
      </c>
      <c r="E13" s="134"/>
      <c r="F13" s="176" t="s">
        <v>19</v>
      </c>
      <c r="G13" s="112" t="s">
        <v>32</v>
      </c>
    </row>
    <row r="14" spans="1:10" s="57" customFormat="1" ht="85.5" x14ac:dyDescent="0.2">
      <c r="A14" s="200">
        <f t="shared" si="0"/>
        <v>45721</v>
      </c>
      <c r="B14" s="55">
        <f t="shared" si="1"/>
        <v>8</v>
      </c>
      <c r="C14" s="112" t="s">
        <v>2676</v>
      </c>
      <c r="D14" s="125" t="s">
        <v>76</v>
      </c>
      <c r="E14" s="134"/>
      <c r="F14" s="176" t="s">
        <v>17</v>
      </c>
      <c r="G14" s="112" t="s">
        <v>32</v>
      </c>
    </row>
    <row r="15" spans="1:10" s="57" customFormat="1" ht="28.5" x14ac:dyDescent="0.2">
      <c r="A15" s="200">
        <f t="shared" si="0"/>
        <v>45721</v>
      </c>
      <c r="B15" s="55">
        <f t="shared" si="1"/>
        <v>9</v>
      </c>
      <c r="C15" s="112" t="s">
        <v>2675</v>
      </c>
      <c r="D15" s="125" t="s">
        <v>78</v>
      </c>
      <c r="E15" s="134"/>
      <c r="F15" s="176" t="s">
        <v>19</v>
      </c>
      <c r="G15" s="112" t="s">
        <v>32</v>
      </c>
    </row>
    <row r="16" spans="1:10" s="57" customFormat="1" x14ac:dyDescent="0.2">
      <c r="A16" s="200">
        <f t="shared" si="0"/>
        <v>45721</v>
      </c>
      <c r="B16" s="55">
        <f t="shared" si="1"/>
        <v>10</v>
      </c>
      <c r="C16" s="112" t="s">
        <v>2677</v>
      </c>
      <c r="D16" s="125" t="s">
        <v>108</v>
      </c>
      <c r="E16" s="134"/>
      <c r="F16" s="176" t="s">
        <v>19</v>
      </c>
      <c r="G16" s="112" t="s">
        <v>32</v>
      </c>
      <c r="I16" s="90"/>
    </row>
    <row r="17" spans="1:10" s="57" customFormat="1" ht="28.5" x14ac:dyDescent="0.2">
      <c r="A17" s="200">
        <f t="shared" si="0"/>
        <v>45721</v>
      </c>
      <c r="B17" s="55">
        <f t="shared" si="1"/>
        <v>11</v>
      </c>
      <c r="C17" s="112" t="s">
        <v>2678</v>
      </c>
      <c r="D17" s="125" t="s">
        <v>76</v>
      </c>
      <c r="E17" s="134"/>
      <c r="F17" s="176" t="s">
        <v>17</v>
      </c>
      <c r="G17" s="112" t="s">
        <v>32</v>
      </c>
      <c r="I17" s="90"/>
    </row>
    <row r="18" spans="1:10" s="57" customFormat="1" ht="28.5" x14ac:dyDescent="0.2">
      <c r="A18" s="200">
        <f t="shared" si="0"/>
        <v>45721</v>
      </c>
      <c r="B18" s="55">
        <f t="shared" si="1"/>
        <v>12</v>
      </c>
      <c r="C18" s="112" t="s">
        <v>2679</v>
      </c>
      <c r="D18" s="125" t="s">
        <v>76</v>
      </c>
      <c r="E18" s="134"/>
      <c r="F18" s="176" t="s">
        <v>17</v>
      </c>
      <c r="G18" s="112" t="s">
        <v>32</v>
      </c>
      <c r="I18" s="90"/>
    </row>
    <row r="19" spans="1:10" s="57" customFormat="1" ht="28.5" x14ac:dyDescent="0.2">
      <c r="A19" s="200">
        <f t="shared" si="0"/>
        <v>45721</v>
      </c>
      <c r="B19" s="55">
        <f t="shared" si="1"/>
        <v>13</v>
      </c>
      <c r="C19" s="112" t="s">
        <v>2680</v>
      </c>
      <c r="D19" s="125" t="s">
        <v>76</v>
      </c>
      <c r="E19" s="134"/>
      <c r="F19" s="176" t="s">
        <v>19</v>
      </c>
      <c r="G19" s="112" t="s">
        <v>32</v>
      </c>
      <c r="I19" s="90"/>
    </row>
    <row r="20" spans="1:10" s="57" customFormat="1" ht="42.75" x14ac:dyDescent="0.2">
      <c r="A20" s="200">
        <f t="shared" si="0"/>
        <v>45721</v>
      </c>
      <c r="B20" s="55">
        <f t="shared" si="1"/>
        <v>14</v>
      </c>
      <c r="C20" s="112" t="s">
        <v>2684</v>
      </c>
      <c r="D20" s="125" t="s">
        <v>71</v>
      </c>
      <c r="E20" s="134"/>
      <c r="F20" s="176" t="s">
        <v>17</v>
      </c>
      <c r="G20" s="112" t="s">
        <v>32</v>
      </c>
      <c r="I20" s="115"/>
      <c r="J20" s="57" t="s">
        <v>310</v>
      </c>
    </row>
    <row r="21" spans="1:10" s="57" customFormat="1" ht="42.75" x14ac:dyDescent="0.2">
      <c r="A21" s="200">
        <f t="shared" si="0"/>
        <v>45721</v>
      </c>
      <c r="B21" s="55">
        <f t="shared" si="1"/>
        <v>15</v>
      </c>
      <c r="C21" s="112" t="s">
        <v>2685</v>
      </c>
      <c r="D21" s="125" t="s">
        <v>71</v>
      </c>
      <c r="E21" s="134"/>
      <c r="F21" s="176" t="s">
        <v>17</v>
      </c>
      <c r="G21" s="112" t="s">
        <v>32</v>
      </c>
      <c r="I21" s="90"/>
    </row>
    <row r="22" spans="1:10" s="57" customFormat="1" ht="28.5" x14ac:dyDescent="0.2">
      <c r="A22" s="200">
        <f t="shared" si="0"/>
        <v>45721</v>
      </c>
      <c r="B22" s="55">
        <f t="shared" si="1"/>
        <v>16</v>
      </c>
      <c r="C22" s="112" t="s">
        <v>2686</v>
      </c>
      <c r="D22" s="125" t="s">
        <v>108</v>
      </c>
      <c r="E22" s="134"/>
      <c r="F22" s="176" t="s">
        <v>19</v>
      </c>
      <c r="G22" s="112" t="s">
        <v>32</v>
      </c>
      <c r="I22" s="90"/>
    </row>
    <row r="23" spans="1:10" s="57" customFormat="1" ht="28.5" x14ac:dyDescent="0.2">
      <c r="A23" s="200">
        <f t="shared" si="0"/>
        <v>45721</v>
      </c>
      <c r="B23" s="55">
        <f t="shared" si="1"/>
        <v>17</v>
      </c>
      <c r="C23" s="141" t="s">
        <v>2687</v>
      </c>
      <c r="D23" s="125" t="s">
        <v>108</v>
      </c>
      <c r="E23" s="134"/>
      <c r="F23" s="176" t="s">
        <v>19</v>
      </c>
      <c r="G23" s="112" t="s">
        <v>32</v>
      </c>
      <c r="I23" s="90"/>
    </row>
    <row r="24" spans="1:10" s="57" customFormat="1" ht="57" x14ac:dyDescent="0.2">
      <c r="A24" s="200">
        <f t="shared" si="0"/>
        <v>45721</v>
      </c>
      <c r="B24" s="55">
        <f t="shared" si="1"/>
        <v>18</v>
      </c>
      <c r="C24" s="112" t="s">
        <v>2688</v>
      </c>
      <c r="D24" s="125" t="s">
        <v>78</v>
      </c>
      <c r="E24" s="134"/>
      <c r="F24" s="176"/>
      <c r="G24" s="112" t="s">
        <v>32</v>
      </c>
      <c r="I24" s="90" t="s">
        <v>310</v>
      </c>
    </row>
    <row r="25" spans="1:10" s="57" customFormat="1" ht="114" x14ac:dyDescent="0.2">
      <c r="A25" s="200">
        <f t="shared" si="0"/>
        <v>45721</v>
      </c>
      <c r="B25" s="55">
        <f t="shared" si="1"/>
        <v>19</v>
      </c>
      <c r="C25" s="57" t="s">
        <v>2689</v>
      </c>
      <c r="D25" s="125" t="s">
        <v>78</v>
      </c>
      <c r="E25" s="134"/>
      <c r="F25" s="176" t="s">
        <v>17</v>
      </c>
      <c r="G25" s="112" t="s">
        <v>32</v>
      </c>
      <c r="I25" s="90"/>
    </row>
    <row r="26" spans="1:10" s="57" customFormat="1" ht="28.5" x14ac:dyDescent="0.2">
      <c r="A26" s="200">
        <f t="shared" si="0"/>
        <v>45721</v>
      </c>
      <c r="B26" s="55">
        <f t="shared" si="1"/>
        <v>20</v>
      </c>
      <c r="C26" s="112" t="s">
        <v>2690</v>
      </c>
      <c r="D26" s="125" t="s">
        <v>108</v>
      </c>
      <c r="E26" s="134"/>
      <c r="F26" s="176" t="s">
        <v>17</v>
      </c>
      <c r="G26" s="112" t="s">
        <v>32</v>
      </c>
      <c r="I26" s="90"/>
    </row>
    <row r="27" spans="1:10" s="57" customFormat="1" x14ac:dyDescent="0.2">
      <c r="A27" s="200">
        <f t="shared" si="0"/>
        <v>45721</v>
      </c>
      <c r="B27" s="55">
        <f t="shared" si="1"/>
        <v>21</v>
      </c>
      <c r="C27" s="112" t="s">
        <v>2691</v>
      </c>
      <c r="D27" s="125" t="s">
        <v>108</v>
      </c>
      <c r="E27" s="134"/>
      <c r="F27" s="176" t="s">
        <v>17</v>
      </c>
      <c r="G27" s="112" t="s">
        <v>32</v>
      </c>
      <c r="I27" s="90"/>
    </row>
    <row r="28" spans="1:10" s="57" customFormat="1" ht="28.5" x14ac:dyDescent="0.2">
      <c r="A28" s="200">
        <f t="shared" si="0"/>
        <v>45721</v>
      </c>
      <c r="B28" s="55">
        <f t="shared" si="1"/>
        <v>22</v>
      </c>
      <c r="C28" s="112" t="s">
        <v>2692</v>
      </c>
      <c r="D28" s="125"/>
      <c r="E28" s="134"/>
      <c r="F28" s="176"/>
      <c r="G28" s="112"/>
      <c r="I28" s="90"/>
    </row>
    <row r="29" spans="1:10" s="57" customFormat="1" x14ac:dyDescent="0.2">
      <c r="A29" s="200">
        <f t="shared" si="0"/>
        <v>45721</v>
      </c>
      <c r="B29" s="55">
        <f t="shared" si="1"/>
        <v>23</v>
      </c>
      <c r="C29" s="112" t="s">
        <v>2693</v>
      </c>
      <c r="D29" s="125"/>
      <c r="E29" s="134"/>
      <c r="F29" s="176"/>
      <c r="G29" s="112"/>
      <c r="I29" s="90"/>
    </row>
    <row r="30" spans="1:10" s="57" customFormat="1" ht="28.5" x14ac:dyDescent="0.2">
      <c r="A30" s="200">
        <f t="shared" si="0"/>
        <v>45721</v>
      </c>
      <c r="B30" s="55">
        <f t="shared" si="1"/>
        <v>24</v>
      </c>
      <c r="C30" s="112" t="s">
        <v>2694</v>
      </c>
      <c r="D30" s="125"/>
      <c r="E30" s="134"/>
      <c r="F30" s="176"/>
      <c r="G30" s="112"/>
      <c r="I30" s="90"/>
    </row>
    <row r="31" spans="1:10" s="57" customFormat="1" ht="42.75" x14ac:dyDescent="0.2">
      <c r="A31" s="200">
        <f t="shared" si="0"/>
        <v>45721</v>
      </c>
      <c r="B31" s="55">
        <f t="shared" si="1"/>
        <v>25</v>
      </c>
      <c r="C31" s="112" t="s">
        <v>2695</v>
      </c>
      <c r="D31" s="125"/>
      <c r="E31" s="134"/>
      <c r="F31" s="176"/>
      <c r="G31" s="112"/>
      <c r="I31" s="90"/>
      <c r="J31" s="57" t="s">
        <v>457</v>
      </c>
    </row>
    <row r="32" spans="1:10" x14ac:dyDescent="0.2">
      <c r="A32" s="641" t="s">
        <v>7</v>
      </c>
      <c r="B32" s="641"/>
      <c r="C32" s="641"/>
      <c r="D32" s="641"/>
      <c r="E32" s="641"/>
      <c r="F32" s="641"/>
      <c r="G32" s="641"/>
    </row>
    <row r="33" spans="1:7" x14ac:dyDescent="0.2">
      <c r="D33" s="626"/>
      <c r="E33" s="626"/>
      <c r="F33" s="626"/>
    </row>
    <row r="34" spans="1:7" x14ac:dyDescent="0.2">
      <c r="A34" s="182" t="s">
        <v>10</v>
      </c>
      <c r="B34" s="6"/>
      <c r="D34" s="622"/>
      <c r="E34" s="622"/>
      <c r="F34" s="622"/>
      <c r="G34" s="6"/>
    </row>
    <row r="35" spans="1:7" x14ac:dyDescent="0.2">
      <c r="A35" s="183" t="s">
        <v>11</v>
      </c>
      <c r="D35" s="638"/>
      <c r="E35" s="638"/>
      <c r="F35" s="638"/>
    </row>
    <row r="41" spans="1:7" x14ac:dyDescent="0.2">
      <c r="F41" s="1"/>
    </row>
    <row r="55" spans="9:9" x14ac:dyDescent="0.2">
      <c r="I55" s="1" t="s">
        <v>310</v>
      </c>
    </row>
  </sheetData>
  <mergeCells count="12">
    <mergeCell ref="A32:G32"/>
    <mergeCell ref="D33:F33"/>
    <mergeCell ref="D34:F34"/>
    <mergeCell ref="D35:F35"/>
    <mergeCell ref="A1:G1"/>
    <mergeCell ref="A2:G2"/>
    <mergeCell ref="A3:G3"/>
    <mergeCell ref="B4:G4"/>
    <mergeCell ref="A5:B6"/>
    <mergeCell ref="C5:E5"/>
    <mergeCell ref="F5:F6"/>
    <mergeCell ref="G5:G6"/>
  </mergeCells>
  <conditionalFormatting sqref="D7:E7 D8:D11">
    <cfRule type="cellIs" dxfId="17567" priority="317" operator="equal">
      <formula>"CATNES"</formula>
    </cfRule>
    <cfRule type="cellIs" dxfId="17566" priority="318" operator="equal">
      <formula>"FINANCE"</formula>
    </cfRule>
    <cfRule type="cellIs" dxfId="17565" priority="319" operator="equal">
      <formula>"ADMIN"</formula>
    </cfRule>
    <cfRule type="cellIs" dxfId="17564" priority="320" operator="equal">
      <formula>"ENG'G"</formula>
    </cfRule>
    <cfRule type="cellIs" dxfId="17563" priority="321" operator="equal">
      <formula>"BAC"</formula>
    </cfRule>
    <cfRule type="cellIs" dxfId="17562" priority="322" operator="equal">
      <formula>"BAC"</formula>
    </cfRule>
    <cfRule type="cellIs" dxfId="17561" priority="323" operator="equal">
      <formula>"OMS"</formula>
    </cfRule>
    <cfRule type="cellIs" dxfId="17560" priority="324" operator="equal">
      <formula>"BAC"</formula>
    </cfRule>
    <cfRule type="cellIs" dxfId="17559" priority="325" operator="equal">
      <formula>"OMS"</formula>
    </cfRule>
    <cfRule type="cellIs" dxfId="17558" priority="326" operator="equal">
      <formula>"BAC"</formula>
    </cfRule>
    <cfRule type="cellIs" dxfId="17557" priority="327" operator="equal">
      <formula>"OMS"</formula>
    </cfRule>
  </conditionalFormatting>
  <conditionalFormatting sqref="F7:F13">
    <cfRule type="cellIs" dxfId="17556" priority="312" operator="equal">
      <formula>"MME"</formula>
    </cfRule>
    <cfRule type="cellIs" dxfId="17555" priority="313" operator="equal">
      <formula>"VMM"</formula>
    </cfRule>
    <cfRule type="cellIs" dxfId="17554" priority="314" operator="equal">
      <formula>"VEP"</formula>
    </cfRule>
    <cfRule type="cellIs" dxfId="17553" priority="315" operator="equal">
      <formula>"LFCP"</formula>
    </cfRule>
    <cfRule type="cellIs" dxfId="17552" priority="316" operator="equal">
      <formula>"BPB"</formula>
    </cfRule>
  </conditionalFormatting>
  <conditionalFormatting sqref="D25 D15:D18">
    <cfRule type="cellIs" dxfId="17551" priority="301" operator="equal">
      <formula>"CATNES"</formula>
    </cfRule>
    <cfRule type="cellIs" dxfId="17550" priority="302" operator="equal">
      <formula>"FINANCE"</formula>
    </cfRule>
    <cfRule type="cellIs" dxfId="17549" priority="303" operator="equal">
      <formula>"ADMIN"</formula>
    </cfRule>
    <cfRule type="cellIs" dxfId="17548" priority="304" operator="equal">
      <formula>"ENG'G"</formula>
    </cfRule>
    <cfRule type="cellIs" dxfId="17547" priority="305" operator="equal">
      <formula>"BAC"</formula>
    </cfRule>
    <cfRule type="cellIs" dxfId="17546" priority="306" operator="equal">
      <formula>"BAC"</formula>
    </cfRule>
    <cfRule type="cellIs" dxfId="17545" priority="307" operator="equal">
      <formula>"OMS"</formula>
    </cfRule>
    <cfRule type="cellIs" dxfId="17544" priority="308" operator="equal">
      <formula>"BAC"</formula>
    </cfRule>
    <cfRule type="cellIs" dxfId="17543" priority="309" operator="equal">
      <formula>"OMS"</formula>
    </cfRule>
    <cfRule type="cellIs" dxfId="17542" priority="310" operator="equal">
      <formula>"BAC"</formula>
    </cfRule>
    <cfRule type="cellIs" dxfId="17541" priority="311" operator="equal">
      <formula>"OMS"</formula>
    </cfRule>
  </conditionalFormatting>
  <conditionalFormatting sqref="D12:D13">
    <cfRule type="cellIs" dxfId="17540" priority="161" operator="equal">
      <formula>"CATNES"</formula>
    </cfRule>
    <cfRule type="cellIs" dxfId="17539" priority="162" operator="equal">
      <formula>"FINANCE"</formula>
    </cfRule>
    <cfRule type="cellIs" dxfId="17538" priority="163" operator="equal">
      <formula>"ADMIN"</formula>
    </cfRule>
    <cfRule type="cellIs" dxfId="17537" priority="164" operator="equal">
      <formula>"ENG'G"</formula>
    </cfRule>
    <cfRule type="cellIs" dxfId="17536" priority="165" operator="equal">
      <formula>"BAC"</formula>
    </cfRule>
    <cfRule type="cellIs" dxfId="17535" priority="166" operator="equal">
      <formula>"BAC"</formula>
    </cfRule>
    <cfRule type="cellIs" dxfId="17534" priority="167" operator="equal">
      <formula>"OMS"</formula>
    </cfRule>
    <cfRule type="cellIs" dxfId="17533" priority="168" operator="equal">
      <formula>"BAC"</formula>
    </cfRule>
    <cfRule type="cellIs" dxfId="17532" priority="169" operator="equal">
      <formula>"OMS"</formula>
    </cfRule>
    <cfRule type="cellIs" dxfId="17531" priority="170" operator="equal">
      <formula>"BAC"</formula>
    </cfRule>
    <cfRule type="cellIs" dxfId="17530" priority="171" operator="equal">
      <formula>"OMS"</formula>
    </cfRule>
  </conditionalFormatting>
  <conditionalFormatting sqref="F14">
    <cfRule type="cellIs" dxfId="17529" priority="258" operator="equal">
      <formula>"MME"</formula>
    </cfRule>
    <cfRule type="cellIs" dxfId="17528" priority="259" operator="equal">
      <formula>"VMM"</formula>
    </cfRule>
    <cfRule type="cellIs" dxfId="17527" priority="260" operator="equal">
      <formula>"VEP"</formula>
    </cfRule>
    <cfRule type="cellIs" dxfId="17526" priority="261" operator="equal">
      <formula>"LFCP"</formula>
    </cfRule>
    <cfRule type="cellIs" dxfId="17525" priority="262" operator="equal">
      <formula>"BPB"</formula>
    </cfRule>
  </conditionalFormatting>
  <conditionalFormatting sqref="D14">
    <cfRule type="cellIs" dxfId="17524" priority="236" operator="equal">
      <formula>"CATNES"</formula>
    </cfRule>
    <cfRule type="cellIs" dxfId="17523" priority="237" operator="equal">
      <formula>"FINANCE"</formula>
    </cfRule>
    <cfRule type="cellIs" dxfId="17522" priority="238" operator="equal">
      <formula>"ADMIN"</formula>
    </cfRule>
    <cfRule type="cellIs" dxfId="17521" priority="239" operator="equal">
      <formula>"ENG'G"</formula>
    </cfRule>
    <cfRule type="cellIs" dxfId="17520" priority="240" operator="equal">
      <formula>"BAC"</formula>
    </cfRule>
    <cfRule type="cellIs" dxfId="17519" priority="241" operator="equal">
      <formula>"BAC"</formula>
    </cfRule>
    <cfRule type="cellIs" dxfId="17518" priority="242" operator="equal">
      <formula>"OMS"</formula>
    </cfRule>
    <cfRule type="cellIs" dxfId="17517" priority="243" operator="equal">
      <formula>"BAC"</formula>
    </cfRule>
    <cfRule type="cellIs" dxfId="17516" priority="244" operator="equal">
      <formula>"OMS"</formula>
    </cfRule>
    <cfRule type="cellIs" dxfId="17515" priority="245" operator="equal">
      <formula>"BAC"</formula>
    </cfRule>
    <cfRule type="cellIs" dxfId="17514" priority="246" operator="equal">
      <formula>"OMS"</formula>
    </cfRule>
  </conditionalFormatting>
  <conditionalFormatting sqref="F15:F19">
    <cfRule type="cellIs" dxfId="17513" priority="231" operator="equal">
      <formula>"MME"</formula>
    </cfRule>
    <cfRule type="cellIs" dxfId="17512" priority="232" operator="equal">
      <formula>"VMM"</formula>
    </cfRule>
    <cfRule type="cellIs" dxfId="17511" priority="233" operator="equal">
      <formula>"VEP"</formula>
    </cfRule>
    <cfRule type="cellIs" dxfId="17510" priority="234" operator="equal">
      <formula>"LFCP"</formula>
    </cfRule>
    <cfRule type="cellIs" dxfId="17509" priority="235" operator="equal">
      <formula>"BPB"</formula>
    </cfRule>
  </conditionalFormatting>
  <conditionalFormatting sqref="D19:D20">
    <cfRule type="cellIs" dxfId="17508" priority="220" operator="equal">
      <formula>"CATNES"</formula>
    </cfRule>
    <cfRule type="cellIs" dxfId="17507" priority="221" operator="equal">
      <formula>"FINANCE"</formula>
    </cfRule>
    <cfRule type="cellIs" dxfId="17506" priority="222" operator="equal">
      <formula>"ADMIN"</formula>
    </cfRule>
    <cfRule type="cellIs" dxfId="17505" priority="223" operator="equal">
      <formula>"ENG'G"</formula>
    </cfRule>
    <cfRule type="cellIs" dxfId="17504" priority="224" operator="equal">
      <formula>"BAC"</formula>
    </cfRule>
    <cfRule type="cellIs" dxfId="17503" priority="225" operator="equal">
      <formula>"BAC"</formula>
    </cfRule>
    <cfRule type="cellIs" dxfId="17502" priority="226" operator="equal">
      <formula>"OMS"</formula>
    </cfRule>
    <cfRule type="cellIs" dxfId="17501" priority="227" operator="equal">
      <formula>"BAC"</formula>
    </cfRule>
    <cfRule type="cellIs" dxfId="17500" priority="228" operator="equal">
      <formula>"OMS"</formula>
    </cfRule>
    <cfRule type="cellIs" dxfId="17499" priority="229" operator="equal">
      <formula>"BAC"</formula>
    </cfRule>
    <cfRule type="cellIs" dxfId="17498" priority="230" operator="equal">
      <formula>"OMS"</formula>
    </cfRule>
  </conditionalFormatting>
  <conditionalFormatting sqref="F20">
    <cfRule type="cellIs" dxfId="17497" priority="215" operator="equal">
      <formula>"MME"</formula>
    </cfRule>
    <cfRule type="cellIs" dxfId="17496" priority="216" operator="equal">
      <formula>"VMM"</formula>
    </cfRule>
    <cfRule type="cellIs" dxfId="17495" priority="217" operator="equal">
      <formula>"VEP"</formula>
    </cfRule>
    <cfRule type="cellIs" dxfId="17494" priority="218" operator="equal">
      <formula>"LFCP"</formula>
    </cfRule>
    <cfRule type="cellIs" dxfId="17493" priority="219" operator="equal">
      <formula>"BPB"</formula>
    </cfRule>
  </conditionalFormatting>
  <conditionalFormatting sqref="F26 F28">
    <cfRule type="cellIs" dxfId="17492" priority="210" operator="equal">
      <formula>"MME"</formula>
    </cfRule>
    <cfRule type="cellIs" dxfId="17491" priority="211" operator="equal">
      <formula>"VMM"</formula>
    </cfRule>
    <cfRule type="cellIs" dxfId="17490" priority="212" operator="equal">
      <formula>"VEP"</formula>
    </cfRule>
    <cfRule type="cellIs" dxfId="17489" priority="213" operator="equal">
      <formula>"LFCP"</formula>
    </cfRule>
    <cfRule type="cellIs" dxfId="17488" priority="214" operator="equal">
      <formula>"BPB"</formula>
    </cfRule>
  </conditionalFormatting>
  <conditionalFormatting sqref="D28:D29">
    <cfRule type="cellIs" dxfId="17487" priority="188" operator="equal">
      <formula>"CATNES"</formula>
    </cfRule>
    <cfRule type="cellIs" dxfId="17486" priority="189" operator="equal">
      <formula>"FINANCE"</formula>
    </cfRule>
    <cfRule type="cellIs" dxfId="17485" priority="190" operator="equal">
      <formula>"ADMIN"</formula>
    </cfRule>
    <cfRule type="cellIs" dxfId="17484" priority="191" operator="equal">
      <formula>"ENG'G"</formula>
    </cfRule>
    <cfRule type="cellIs" dxfId="17483" priority="192" operator="equal">
      <formula>"BAC"</formula>
    </cfRule>
    <cfRule type="cellIs" dxfId="17482" priority="193" operator="equal">
      <formula>"BAC"</formula>
    </cfRule>
    <cfRule type="cellIs" dxfId="17481" priority="194" operator="equal">
      <formula>"OMS"</formula>
    </cfRule>
    <cfRule type="cellIs" dxfId="17480" priority="195" operator="equal">
      <formula>"BAC"</formula>
    </cfRule>
    <cfRule type="cellIs" dxfId="17479" priority="196" operator="equal">
      <formula>"OMS"</formula>
    </cfRule>
    <cfRule type="cellIs" dxfId="17478" priority="197" operator="equal">
      <formula>"BAC"</formula>
    </cfRule>
    <cfRule type="cellIs" dxfId="17477" priority="198" operator="equal">
      <formula>"OMS"</formula>
    </cfRule>
  </conditionalFormatting>
  <conditionalFormatting sqref="F29">
    <cfRule type="cellIs" dxfId="17476" priority="183" operator="equal">
      <formula>"MME"</formula>
    </cfRule>
    <cfRule type="cellIs" dxfId="17475" priority="184" operator="equal">
      <formula>"VMM"</formula>
    </cfRule>
    <cfRule type="cellIs" dxfId="17474" priority="185" operator="equal">
      <formula>"VEP"</formula>
    </cfRule>
    <cfRule type="cellIs" dxfId="17473" priority="186" operator="equal">
      <formula>"LFCP"</formula>
    </cfRule>
    <cfRule type="cellIs" dxfId="17472" priority="187" operator="equal">
      <formula>"BPB"</formula>
    </cfRule>
  </conditionalFormatting>
  <conditionalFormatting sqref="D26">
    <cfRule type="cellIs" dxfId="17471" priority="172" operator="equal">
      <formula>"CATNES"</formula>
    </cfRule>
    <cfRule type="cellIs" dxfId="17470" priority="173" operator="equal">
      <formula>"FINANCE"</formula>
    </cfRule>
    <cfRule type="cellIs" dxfId="17469" priority="174" operator="equal">
      <formula>"ADMIN"</formula>
    </cfRule>
    <cfRule type="cellIs" dxfId="17468" priority="175" operator="equal">
      <formula>"ENG'G"</formula>
    </cfRule>
    <cfRule type="cellIs" dxfId="17467" priority="176" operator="equal">
      <formula>"BAC"</formula>
    </cfRule>
    <cfRule type="cellIs" dxfId="17466" priority="177" operator="equal">
      <formula>"BAC"</formula>
    </cfRule>
    <cfRule type="cellIs" dxfId="17465" priority="178" operator="equal">
      <formula>"OMS"</formula>
    </cfRule>
    <cfRule type="cellIs" dxfId="17464" priority="179" operator="equal">
      <formula>"BAC"</formula>
    </cfRule>
    <cfRule type="cellIs" dxfId="17463" priority="180" operator="equal">
      <formula>"OMS"</formula>
    </cfRule>
    <cfRule type="cellIs" dxfId="17462" priority="181" operator="equal">
      <formula>"BAC"</formula>
    </cfRule>
    <cfRule type="cellIs" dxfId="17461" priority="182" operator="equal">
      <formula>"OMS"</formula>
    </cfRule>
  </conditionalFormatting>
  <conditionalFormatting sqref="F30">
    <cfRule type="cellIs" dxfId="17460" priority="81" operator="equal">
      <formula>"MME"</formula>
    </cfRule>
    <cfRule type="cellIs" dxfId="17459" priority="82" operator="equal">
      <formula>"VMM"</formula>
    </cfRule>
    <cfRule type="cellIs" dxfId="17458" priority="83" operator="equal">
      <formula>"VEP"</formula>
    </cfRule>
    <cfRule type="cellIs" dxfId="17457" priority="84" operator="equal">
      <formula>"LFCP"</formula>
    </cfRule>
    <cfRule type="cellIs" dxfId="17456" priority="85" operator="equal">
      <formula>"BPB"</formula>
    </cfRule>
  </conditionalFormatting>
  <conditionalFormatting sqref="F21">
    <cfRule type="cellIs" dxfId="17455" priority="156" operator="equal">
      <formula>"MME"</formula>
    </cfRule>
    <cfRule type="cellIs" dxfId="17454" priority="157" operator="equal">
      <formula>"VMM"</formula>
    </cfRule>
    <cfRule type="cellIs" dxfId="17453" priority="158" operator="equal">
      <formula>"VEP"</formula>
    </cfRule>
    <cfRule type="cellIs" dxfId="17452" priority="159" operator="equal">
      <formula>"LFCP"</formula>
    </cfRule>
    <cfRule type="cellIs" dxfId="17451" priority="160" operator="equal">
      <formula>"BPB"</formula>
    </cfRule>
  </conditionalFormatting>
  <conditionalFormatting sqref="D21">
    <cfRule type="cellIs" dxfId="17450" priority="145" operator="equal">
      <formula>"CATNES"</formula>
    </cfRule>
    <cfRule type="cellIs" dxfId="17449" priority="146" operator="equal">
      <formula>"FINANCE"</formula>
    </cfRule>
    <cfRule type="cellIs" dxfId="17448" priority="147" operator="equal">
      <formula>"ADMIN"</formula>
    </cfRule>
    <cfRule type="cellIs" dxfId="17447" priority="148" operator="equal">
      <formula>"ENG'G"</formula>
    </cfRule>
    <cfRule type="cellIs" dxfId="17446" priority="149" operator="equal">
      <formula>"BAC"</formula>
    </cfRule>
    <cfRule type="cellIs" dxfId="17445" priority="150" operator="equal">
      <formula>"BAC"</formula>
    </cfRule>
    <cfRule type="cellIs" dxfId="17444" priority="151" operator="equal">
      <formula>"OMS"</formula>
    </cfRule>
    <cfRule type="cellIs" dxfId="17443" priority="152" operator="equal">
      <formula>"BAC"</formula>
    </cfRule>
    <cfRule type="cellIs" dxfId="17442" priority="153" operator="equal">
      <formula>"OMS"</formula>
    </cfRule>
    <cfRule type="cellIs" dxfId="17441" priority="154" operator="equal">
      <formula>"BAC"</formula>
    </cfRule>
    <cfRule type="cellIs" dxfId="17440" priority="155" operator="equal">
      <formula>"OMS"</formula>
    </cfRule>
  </conditionalFormatting>
  <conditionalFormatting sqref="F22">
    <cfRule type="cellIs" dxfId="17439" priority="140" operator="equal">
      <formula>"MME"</formula>
    </cfRule>
    <cfRule type="cellIs" dxfId="17438" priority="141" operator="equal">
      <formula>"VMM"</formula>
    </cfRule>
    <cfRule type="cellIs" dxfId="17437" priority="142" operator="equal">
      <formula>"VEP"</formula>
    </cfRule>
    <cfRule type="cellIs" dxfId="17436" priority="143" operator="equal">
      <formula>"LFCP"</formula>
    </cfRule>
    <cfRule type="cellIs" dxfId="17435" priority="144" operator="equal">
      <formula>"BPB"</formula>
    </cfRule>
  </conditionalFormatting>
  <conditionalFormatting sqref="D22">
    <cfRule type="cellIs" dxfId="17434" priority="129" operator="equal">
      <formula>"CATNES"</formula>
    </cfRule>
    <cfRule type="cellIs" dxfId="17433" priority="130" operator="equal">
      <formula>"FINANCE"</formula>
    </cfRule>
    <cfRule type="cellIs" dxfId="17432" priority="131" operator="equal">
      <formula>"ADMIN"</formula>
    </cfRule>
    <cfRule type="cellIs" dxfId="17431" priority="132" operator="equal">
      <formula>"ENG'G"</formula>
    </cfRule>
    <cfRule type="cellIs" dxfId="17430" priority="133" operator="equal">
      <formula>"BAC"</formula>
    </cfRule>
    <cfRule type="cellIs" dxfId="17429" priority="134" operator="equal">
      <formula>"BAC"</formula>
    </cfRule>
    <cfRule type="cellIs" dxfId="17428" priority="135" operator="equal">
      <formula>"OMS"</formula>
    </cfRule>
    <cfRule type="cellIs" dxfId="17427" priority="136" operator="equal">
      <formula>"BAC"</formula>
    </cfRule>
    <cfRule type="cellIs" dxfId="17426" priority="137" operator="equal">
      <formula>"OMS"</formula>
    </cfRule>
    <cfRule type="cellIs" dxfId="17425" priority="138" operator="equal">
      <formula>"BAC"</formula>
    </cfRule>
    <cfRule type="cellIs" dxfId="17424" priority="139" operator="equal">
      <formula>"OMS"</formula>
    </cfRule>
  </conditionalFormatting>
  <conditionalFormatting sqref="F23">
    <cfRule type="cellIs" dxfId="17423" priority="124" operator="equal">
      <formula>"MME"</formula>
    </cfRule>
    <cfRule type="cellIs" dxfId="17422" priority="125" operator="equal">
      <formula>"VMM"</formula>
    </cfRule>
    <cfRule type="cellIs" dxfId="17421" priority="126" operator="equal">
      <formula>"VEP"</formula>
    </cfRule>
    <cfRule type="cellIs" dxfId="17420" priority="127" operator="equal">
      <formula>"LFCP"</formula>
    </cfRule>
    <cfRule type="cellIs" dxfId="17419" priority="128" operator="equal">
      <formula>"BPB"</formula>
    </cfRule>
  </conditionalFormatting>
  <conditionalFormatting sqref="D23">
    <cfRule type="cellIs" dxfId="17418" priority="113" operator="equal">
      <formula>"CATNES"</formula>
    </cfRule>
    <cfRule type="cellIs" dxfId="17417" priority="114" operator="equal">
      <formula>"FINANCE"</formula>
    </cfRule>
    <cfRule type="cellIs" dxfId="17416" priority="115" operator="equal">
      <formula>"ADMIN"</formula>
    </cfRule>
    <cfRule type="cellIs" dxfId="17415" priority="116" operator="equal">
      <formula>"ENG'G"</formula>
    </cfRule>
    <cfRule type="cellIs" dxfId="17414" priority="117" operator="equal">
      <formula>"BAC"</formula>
    </cfRule>
    <cfRule type="cellIs" dxfId="17413" priority="118" operator="equal">
      <formula>"BAC"</formula>
    </cfRule>
    <cfRule type="cellIs" dxfId="17412" priority="119" operator="equal">
      <formula>"OMS"</formula>
    </cfRule>
    <cfRule type="cellIs" dxfId="17411" priority="120" operator="equal">
      <formula>"BAC"</formula>
    </cfRule>
    <cfRule type="cellIs" dxfId="17410" priority="121" operator="equal">
      <formula>"OMS"</formula>
    </cfRule>
    <cfRule type="cellIs" dxfId="17409" priority="122" operator="equal">
      <formula>"BAC"</formula>
    </cfRule>
    <cfRule type="cellIs" dxfId="17408" priority="123" operator="equal">
      <formula>"OMS"</formula>
    </cfRule>
  </conditionalFormatting>
  <conditionalFormatting sqref="F24:F25">
    <cfRule type="cellIs" dxfId="17407" priority="108" operator="equal">
      <formula>"MME"</formula>
    </cfRule>
    <cfRule type="cellIs" dxfId="17406" priority="109" operator="equal">
      <formula>"VMM"</formula>
    </cfRule>
    <cfRule type="cellIs" dxfId="17405" priority="110" operator="equal">
      <formula>"VEP"</formula>
    </cfRule>
    <cfRule type="cellIs" dxfId="17404" priority="111" operator="equal">
      <formula>"LFCP"</formula>
    </cfRule>
    <cfRule type="cellIs" dxfId="17403" priority="112" operator="equal">
      <formula>"BPB"</formula>
    </cfRule>
  </conditionalFormatting>
  <conditionalFormatting sqref="D24">
    <cfRule type="cellIs" dxfId="17402" priority="97" operator="equal">
      <formula>"CATNES"</formula>
    </cfRule>
    <cfRule type="cellIs" dxfId="17401" priority="98" operator="equal">
      <formula>"FINANCE"</formula>
    </cfRule>
    <cfRule type="cellIs" dxfId="17400" priority="99" operator="equal">
      <formula>"ADMIN"</formula>
    </cfRule>
    <cfRule type="cellIs" dxfId="17399" priority="100" operator="equal">
      <formula>"ENG'G"</formula>
    </cfRule>
    <cfRule type="cellIs" dxfId="17398" priority="101" operator="equal">
      <formula>"BAC"</formula>
    </cfRule>
    <cfRule type="cellIs" dxfId="17397" priority="102" operator="equal">
      <formula>"BAC"</formula>
    </cfRule>
    <cfRule type="cellIs" dxfId="17396" priority="103" operator="equal">
      <formula>"OMS"</formula>
    </cfRule>
    <cfRule type="cellIs" dxfId="17395" priority="104" operator="equal">
      <formula>"BAC"</formula>
    </cfRule>
    <cfRule type="cellIs" dxfId="17394" priority="105" operator="equal">
      <formula>"OMS"</formula>
    </cfRule>
    <cfRule type="cellIs" dxfId="17393" priority="106" operator="equal">
      <formula>"BAC"</formula>
    </cfRule>
    <cfRule type="cellIs" dxfId="17392" priority="107" operator="equal">
      <formula>"OMS"</formula>
    </cfRule>
  </conditionalFormatting>
  <conditionalFormatting sqref="D30">
    <cfRule type="cellIs" dxfId="17391" priority="86" operator="equal">
      <formula>"CATNES"</formula>
    </cfRule>
    <cfRule type="cellIs" dxfId="17390" priority="87" operator="equal">
      <formula>"FINANCE"</formula>
    </cfRule>
    <cfRule type="cellIs" dxfId="17389" priority="88" operator="equal">
      <formula>"ADMIN"</formula>
    </cfRule>
    <cfRule type="cellIs" dxfId="17388" priority="89" operator="equal">
      <formula>"ENG'G"</formula>
    </cfRule>
    <cfRule type="cellIs" dxfId="17387" priority="90" operator="equal">
      <formula>"BAC"</formula>
    </cfRule>
    <cfRule type="cellIs" dxfId="17386" priority="91" operator="equal">
      <formula>"BAC"</formula>
    </cfRule>
    <cfRule type="cellIs" dxfId="17385" priority="92" operator="equal">
      <formula>"OMS"</formula>
    </cfRule>
    <cfRule type="cellIs" dxfId="17384" priority="93" operator="equal">
      <formula>"BAC"</formula>
    </cfRule>
    <cfRule type="cellIs" dxfId="17383" priority="94" operator="equal">
      <formula>"OMS"</formula>
    </cfRule>
    <cfRule type="cellIs" dxfId="17382" priority="95" operator="equal">
      <formula>"BAC"</formula>
    </cfRule>
    <cfRule type="cellIs" dxfId="17381" priority="96" operator="equal">
      <formula>"OMS"</formula>
    </cfRule>
  </conditionalFormatting>
  <conditionalFormatting sqref="D31">
    <cfRule type="cellIs" dxfId="17380" priority="70" operator="equal">
      <formula>"CATNES"</formula>
    </cfRule>
    <cfRule type="cellIs" dxfId="17379" priority="71" operator="equal">
      <formula>"FINANCE"</formula>
    </cfRule>
    <cfRule type="cellIs" dxfId="17378" priority="72" operator="equal">
      <formula>"ADMIN"</formula>
    </cfRule>
    <cfRule type="cellIs" dxfId="17377" priority="73" operator="equal">
      <formula>"ENG'G"</formula>
    </cfRule>
    <cfRule type="cellIs" dxfId="17376" priority="74" operator="equal">
      <formula>"BAC"</formula>
    </cfRule>
    <cfRule type="cellIs" dxfId="17375" priority="75" operator="equal">
      <formula>"BAC"</formula>
    </cfRule>
    <cfRule type="cellIs" dxfId="17374" priority="76" operator="equal">
      <formula>"OMS"</formula>
    </cfRule>
    <cfRule type="cellIs" dxfId="17373" priority="77" operator="equal">
      <formula>"BAC"</formula>
    </cfRule>
    <cfRule type="cellIs" dxfId="17372" priority="78" operator="equal">
      <formula>"OMS"</formula>
    </cfRule>
    <cfRule type="cellIs" dxfId="17371" priority="79" operator="equal">
      <formula>"BAC"</formula>
    </cfRule>
    <cfRule type="cellIs" dxfId="17370" priority="80" operator="equal">
      <formula>"OMS"</formula>
    </cfRule>
  </conditionalFormatting>
  <conditionalFormatting sqref="F31">
    <cfRule type="cellIs" dxfId="17369" priority="65" operator="equal">
      <formula>"MME"</formula>
    </cfRule>
    <cfRule type="cellIs" dxfId="17368" priority="66" operator="equal">
      <formula>"VMM"</formula>
    </cfRule>
    <cfRule type="cellIs" dxfId="17367" priority="67" operator="equal">
      <formula>"VEP"</formula>
    </cfRule>
    <cfRule type="cellIs" dxfId="17366" priority="68" operator="equal">
      <formula>"LFCP"</formula>
    </cfRule>
    <cfRule type="cellIs" dxfId="17365" priority="69" operator="equal">
      <formula>"BPB"</formula>
    </cfRule>
  </conditionalFormatting>
  <conditionalFormatting sqref="F27">
    <cfRule type="cellIs" dxfId="17364" priority="12" operator="equal">
      <formula>"MME"</formula>
    </cfRule>
    <cfRule type="cellIs" dxfId="17363" priority="13" operator="equal">
      <formula>"VMM"</formula>
    </cfRule>
    <cfRule type="cellIs" dxfId="17362" priority="14" operator="equal">
      <formula>"VEP"</formula>
    </cfRule>
    <cfRule type="cellIs" dxfId="17361" priority="15" operator="equal">
      <formula>"LFCP"</formula>
    </cfRule>
    <cfRule type="cellIs" dxfId="17360" priority="16" operator="equal">
      <formula>"BPB"</formula>
    </cfRule>
  </conditionalFormatting>
  <conditionalFormatting sqref="D27">
    <cfRule type="cellIs" dxfId="17359" priority="1" operator="equal">
      <formula>"CATNES"</formula>
    </cfRule>
    <cfRule type="cellIs" dxfId="17358" priority="2" operator="equal">
      <formula>"FINANCE"</formula>
    </cfRule>
    <cfRule type="cellIs" dxfId="17357" priority="3" operator="equal">
      <formula>"ADMIN"</formula>
    </cfRule>
    <cfRule type="cellIs" dxfId="17356" priority="4" operator="equal">
      <formula>"ENG'G"</formula>
    </cfRule>
    <cfRule type="cellIs" dxfId="17355" priority="5" operator="equal">
      <formula>"BAC"</formula>
    </cfRule>
    <cfRule type="cellIs" dxfId="17354" priority="6" operator="equal">
      <formula>"BAC"</formula>
    </cfRule>
    <cfRule type="cellIs" dxfId="17353" priority="7" operator="equal">
      <formula>"OMS"</formula>
    </cfRule>
    <cfRule type="cellIs" dxfId="17352" priority="8" operator="equal">
      <formula>"BAC"</formula>
    </cfRule>
    <cfRule type="cellIs" dxfId="17351" priority="9" operator="equal">
      <formula>"OMS"</formula>
    </cfRule>
    <cfRule type="cellIs" dxfId="17350" priority="10" operator="equal">
      <formula>"BAC"</formula>
    </cfRule>
    <cfRule type="cellIs" dxfId="17349"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4"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1D93499-1A91-45E5-B078-99E18315A789}">
          <x14:formula1>
            <xm:f>DropdownLIST!$A$11:$A$17</xm:f>
          </x14:formula1>
          <xm:sqref>E7 D7:D31</xm:sqref>
        </x14:dataValidation>
        <x14:dataValidation type="list" allowBlank="1" showInputMessage="1" showErrorMessage="1" xr:uid="{C2E58974-3831-4FA2-A39D-7DF8780DB882}">
          <x14:formula1>
            <xm:f>DropdownLIST!$A$2:$A$7</xm:f>
          </x14:formula1>
          <xm:sqref>F7:F31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D32F-86A3-4634-A991-6485FED593D0}">
  <sheetPr codeName="Sheet56">
    <pageSetUpPr fitToPage="1"/>
  </sheetPr>
  <dimension ref="A1:K82"/>
  <sheetViews>
    <sheetView zoomScale="120" zoomScaleNormal="120" zoomScaleSheetLayoutView="130" workbookViewId="0">
      <selection activeCell="F39" sqref="F3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48"/>
    <col min="7" max="7" width="23.25" style="1" customWidth="1"/>
    <col min="8" max="16384" width="9" style="1"/>
  </cols>
  <sheetData>
    <row r="1" spans="1:10" ht="15.75" x14ac:dyDescent="0.2">
      <c r="A1" s="620" t="s">
        <v>0</v>
      </c>
      <c r="B1" s="620"/>
      <c r="C1" s="620"/>
      <c r="D1" s="620"/>
      <c r="E1" s="620"/>
      <c r="F1" s="620"/>
      <c r="G1" s="620"/>
    </row>
    <row r="2" spans="1:10" x14ac:dyDescent="0.2">
      <c r="A2" s="621">
        <v>45723</v>
      </c>
      <c r="B2" s="621"/>
      <c r="C2" s="621"/>
      <c r="D2" s="621"/>
      <c r="E2" s="621"/>
      <c r="F2" s="621"/>
      <c r="G2" s="621"/>
    </row>
    <row r="3" spans="1:10" x14ac:dyDescent="0.2">
      <c r="A3" s="622" t="str">
        <f>TEXT(A2,"DDDD")</f>
        <v>Friday</v>
      </c>
      <c r="B3" s="622"/>
      <c r="C3" s="622"/>
      <c r="D3" s="622"/>
      <c r="E3" s="622"/>
      <c r="F3" s="622"/>
      <c r="G3" s="622"/>
    </row>
    <row r="4" spans="1:10" x14ac:dyDescent="0.2">
      <c r="A4" s="182" t="s">
        <v>6</v>
      </c>
      <c r="B4" s="640"/>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114" x14ac:dyDescent="0.2">
      <c r="A7" s="200">
        <f>A2</f>
        <v>45723</v>
      </c>
      <c r="B7" s="55">
        <v>1</v>
      </c>
      <c r="C7" s="112" t="s">
        <v>2754</v>
      </c>
      <c r="D7" s="125" t="s">
        <v>78</v>
      </c>
      <c r="E7" s="125"/>
      <c r="F7" s="176" t="s">
        <v>17</v>
      </c>
      <c r="G7" s="112" t="s">
        <v>1932</v>
      </c>
    </row>
    <row r="8" spans="1:10" s="57" customFormat="1" x14ac:dyDescent="0.2">
      <c r="A8" s="200">
        <f>A7</f>
        <v>45723</v>
      </c>
      <c r="B8" s="55">
        <f>B7+1</f>
        <v>2</v>
      </c>
      <c r="C8" s="112" t="s">
        <v>2755</v>
      </c>
      <c r="D8" s="125" t="s">
        <v>71</v>
      </c>
      <c r="E8" s="125"/>
      <c r="F8" s="176" t="s">
        <v>17</v>
      </c>
      <c r="G8" s="112" t="s">
        <v>1932</v>
      </c>
    </row>
    <row r="9" spans="1:10" s="57" customFormat="1" ht="42.75" x14ac:dyDescent="0.2">
      <c r="A9" s="200">
        <f t="shared" ref="A9:A69" si="0">A8</f>
        <v>45723</v>
      </c>
      <c r="B9" s="55">
        <f t="shared" ref="B9:B69" si="1">B8+1</f>
        <v>3</v>
      </c>
      <c r="C9" s="112" t="s">
        <v>2756</v>
      </c>
      <c r="D9" s="125" t="s">
        <v>108</v>
      </c>
      <c r="E9" s="125"/>
      <c r="F9" s="176" t="s">
        <v>17</v>
      </c>
      <c r="G9" s="112" t="s">
        <v>1932</v>
      </c>
    </row>
    <row r="10" spans="1:10" s="57" customFormat="1" ht="28.5" x14ac:dyDescent="0.2">
      <c r="A10" s="200">
        <f t="shared" si="0"/>
        <v>45723</v>
      </c>
      <c r="B10" s="55">
        <f t="shared" si="1"/>
        <v>4</v>
      </c>
      <c r="C10" s="112" t="s">
        <v>2757</v>
      </c>
      <c r="D10" s="125" t="s">
        <v>108</v>
      </c>
      <c r="E10" s="125"/>
      <c r="F10" s="176" t="s">
        <v>17</v>
      </c>
      <c r="G10" s="112" t="s">
        <v>1932</v>
      </c>
      <c r="J10" s="57" t="s">
        <v>457</v>
      </c>
    </row>
    <row r="11" spans="1:10" s="57" customFormat="1" ht="42.75" x14ac:dyDescent="0.2">
      <c r="A11" s="200">
        <f t="shared" si="0"/>
        <v>45723</v>
      </c>
      <c r="B11" s="55">
        <f t="shared" si="1"/>
        <v>5</v>
      </c>
      <c r="C11" s="112" t="s">
        <v>2758</v>
      </c>
      <c r="D11" s="125" t="s">
        <v>76</v>
      </c>
      <c r="E11" s="125"/>
      <c r="F11" s="176" t="s">
        <v>17</v>
      </c>
      <c r="G11" s="112" t="s">
        <v>1932</v>
      </c>
    </row>
    <row r="12" spans="1:10" s="57" customFormat="1" ht="42.75" x14ac:dyDescent="0.2">
      <c r="A12" s="200">
        <f t="shared" si="0"/>
        <v>45723</v>
      </c>
      <c r="B12" s="55">
        <f t="shared" si="1"/>
        <v>6</v>
      </c>
      <c r="C12" s="112" t="s">
        <v>2759</v>
      </c>
      <c r="D12" s="125" t="s">
        <v>76</v>
      </c>
      <c r="E12" s="125"/>
      <c r="F12" s="176" t="s">
        <v>17</v>
      </c>
      <c r="G12" s="112" t="s">
        <v>1932</v>
      </c>
    </row>
    <row r="13" spans="1:10" s="57" customFormat="1" ht="28.5" x14ac:dyDescent="0.2">
      <c r="A13" s="200">
        <f t="shared" si="0"/>
        <v>45723</v>
      </c>
      <c r="B13" s="55">
        <f t="shared" si="1"/>
        <v>7</v>
      </c>
      <c r="C13" s="112" t="s">
        <v>2760</v>
      </c>
      <c r="D13" s="125" t="s">
        <v>76</v>
      </c>
      <c r="E13" s="134"/>
      <c r="F13" s="176" t="s">
        <v>17</v>
      </c>
      <c r="G13" s="112" t="s">
        <v>1932</v>
      </c>
    </row>
    <row r="14" spans="1:10" s="57" customFormat="1" ht="28.5" x14ac:dyDescent="0.2">
      <c r="A14" s="200">
        <f t="shared" si="0"/>
        <v>45723</v>
      </c>
      <c r="B14" s="55">
        <f t="shared" si="1"/>
        <v>8</v>
      </c>
      <c r="C14" s="112" t="s">
        <v>2761</v>
      </c>
      <c r="D14" s="125" t="s">
        <v>78</v>
      </c>
      <c r="E14" s="134"/>
      <c r="F14" s="176" t="s">
        <v>17</v>
      </c>
      <c r="G14" s="112" t="s">
        <v>1932</v>
      </c>
    </row>
    <row r="15" spans="1:10" s="57" customFormat="1" ht="99.75" x14ac:dyDescent="0.2">
      <c r="A15" s="200">
        <f t="shared" si="0"/>
        <v>45723</v>
      </c>
      <c r="B15" s="55">
        <f t="shared" si="1"/>
        <v>9</v>
      </c>
      <c r="C15" s="112" t="s">
        <v>2762</v>
      </c>
      <c r="D15" s="125" t="s">
        <v>78</v>
      </c>
      <c r="E15" s="134"/>
      <c r="F15" s="176" t="s">
        <v>17</v>
      </c>
      <c r="G15" s="112" t="s">
        <v>1932</v>
      </c>
    </row>
    <row r="16" spans="1:10" s="57" customFormat="1" ht="114" x14ac:dyDescent="0.2">
      <c r="A16" s="200">
        <f t="shared" si="0"/>
        <v>45723</v>
      </c>
      <c r="B16" s="55">
        <f t="shared" si="1"/>
        <v>10</v>
      </c>
      <c r="C16" s="112" t="s">
        <v>2763</v>
      </c>
      <c r="D16" s="125" t="s">
        <v>78</v>
      </c>
      <c r="E16" s="134"/>
      <c r="F16" s="176" t="s">
        <v>17</v>
      </c>
      <c r="G16" s="112" t="s">
        <v>1932</v>
      </c>
      <c r="I16" s="90"/>
    </row>
    <row r="17" spans="1:10" s="57" customFormat="1" ht="42.75" x14ac:dyDescent="0.2">
      <c r="A17" s="200">
        <f t="shared" si="0"/>
        <v>45723</v>
      </c>
      <c r="B17" s="55">
        <f t="shared" si="1"/>
        <v>11</v>
      </c>
      <c r="C17" s="112" t="s">
        <v>2764</v>
      </c>
      <c r="D17" s="125" t="s">
        <v>76</v>
      </c>
      <c r="E17" s="134"/>
      <c r="F17" s="176" t="s">
        <v>17</v>
      </c>
      <c r="G17" s="112" t="s">
        <v>1932</v>
      </c>
      <c r="I17" s="90"/>
    </row>
    <row r="18" spans="1:10" s="57" customFormat="1" ht="28.5" x14ac:dyDescent="0.2">
      <c r="A18" s="200">
        <f t="shared" si="0"/>
        <v>45723</v>
      </c>
      <c r="B18" s="55">
        <f t="shared" si="1"/>
        <v>12</v>
      </c>
      <c r="C18" s="112" t="s">
        <v>2765</v>
      </c>
      <c r="D18" s="125" t="s">
        <v>76</v>
      </c>
      <c r="E18" s="134"/>
      <c r="F18" s="176" t="s">
        <v>17</v>
      </c>
      <c r="G18" s="112" t="s">
        <v>1932</v>
      </c>
      <c r="I18" s="90"/>
    </row>
    <row r="19" spans="1:10" s="57" customFormat="1" ht="42.75" x14ac:dyDescent="0.2">
      <c r="A19" s="200">
        <f t="shared" si="0"/>
        <v>45723</v>
      </c>
      <c r="B19" s="55">
        <f t="shared" si="1"/>
        <v>13</v>
      </c>
      <c r="C19" s="112" t="s">
        <v>2766</v>
      </c>
      <c r="D19" s="125" t="s">
        <v>78</v>
      </c>
      <c r="E19" s="134"/>
      <c r="F19" s="176" t="s">
        <v>17</v>
      </c>
      <c r="G19" s="112" t="s">
        <v>1932</v>
      </c>
      <c r="I19" s="90"/>
    </row>
    <row r="20" spans="1:10" s="57" customFormat="1" ht="42.75" x14ac:dyDescent="0.2">
      <c r="A20" s="200">
        <f t="shared" si="0"/>
        <v>45723</v>
      </c>
      <c r="B20" s="55">
        <f t="shared" si="1"/>
        <v>14</v>
      </c>
      <c r="C20" s="112" t="s">
        <v>2767</v>
      </c>
      <c r="D20" s="125" t="s">
        <v>78</v>
      </c>
      <c r="E20" s="134"/>
      <c r="F20" s="176" t="s">
        <v>17</v>
      </c>
      <c r="G20" s="112" t="s">
        <v>1932</v>
      </c>
      <c r="I20" s="115"/>
      <c r="J20" s="57" t="s">
        <v>310</v>
      </c>
    </row>
    <row r="21" spans="1:10" s="57" customFormat="1" ht="57" x14ac:dyDescent="0.2">
      <c r="A21" s="200">
        <f t="shared" si="0"/>
        <v>45723</v>
      </c>
      <c r="B21" s="55">
        <f t="shared" si="1"/>
        <v>15</v>
      </c>
      <c r="C21" s="112" t="s">
        <v>2768</v>
      </c>
      <c r="D21" s="125" t="s">
        <v>78</v>
      </c>
      <c r="E21" s="134"/>
      <c r="F21" s="176" t="s">
        <v>17</v>
      </c>
      <c r="G21" s="112" t="s">
        <v>1932</v>
      </c>
      <c r="I21" s="90"/>
    </row>
    <row r="22" spans="1:10" s="57" customFormat="1" ht="28.5" x14ac:dyDescent="0.2">
      <c r="A22" s="200">
        <f t="shared" si="0"/>
        <v>45723</v>
      </c>
      <c r="B22" s="55">
        <f t="shared" si="1"/>
        <v>16</v>
      </c>
      <c r="C22" s="112" t="s">
        <v>2769</v>
      </c>
      <c r="D22" s="125" t="s">
        <v>78</v>
      </c>
      <c r="E22" s="134"/>
      <c r="F22" s="176" t="s">
        <v>17</v>
      </c>
      <c r="G22" s="112" t="s">
        <v>1932</v>
      </c>
      <c r="I22" s="90"/>
    </row>
    <row r="23" spans="1:10" s="57" customFormat="1" ht="42.75" x14ac:dyDescent="0.2">
      <c r="A23" s="200">
        <f t="shared" si="0"/>
        <v>45723</v>
      </c>
      <c r="B23" s="55">
        <f t="shared" si="1"/>
        <v>17</v>
      </c>
      <c r="C23" s="141" t="s">
        <v>2770</v>
      </c>
      <c r="D23" s="125" t="s">
        <v>78</v>
      </c>
      <c r="E23" s="134"/>
      <c r="F23" s="176" t="s">
        <v>17</v>
      </c>
      <c r="G23" s="112" t="s">
        <v>1932</v>
      </c>
      <c r="I23" s="90"/>
    </row>
    <row r="24" spans="1:10" s="57" customFormat="1" ht="42.75" x14ac:dyDescent="0.2">
      <c r="A24" s="200">
        <f t="shared" si="0"/>
        <v>45723</v>
      </c>
      <c r="B24" s="55">
        <f t="shared" si="1"/>
        <v>18</v>
      </c>
      <c r="C24" s="112" t="s">
        <v>2771</v>
      </c>
      <c r="D24" s="125" t="s">
        <v>78</v>
      </c>
      <c r="E24" s="134"/>
      <c r="F24" s="176" t="s">
        <v>17</v>
      </c>
      <c r="G24" s="112" t="s">
        <v>1932</v>
      </c>
      <c r="I24" s="90" t="s">
        <v>310</v>
      </c>
    </row>
    <row r="25" spans="1:10" s="57" customFormat="1" ht="57" x14ac:dyDescent="0.2">
      <c r="A25" s="200">
        <f t="shared" si="0"/>
        <v>45723</v>
      </c>
      <c r="B25" s="55">
        <f t="shared" si="1"/>
        <v>19</v>
      </c>
      <c r="C25" s="57" t="s">
        <v>2772</v>
      </c>
      <c r="D25" s="125" t="s">
        <v>78</v>
      </c>
      <c r="E25" s="134"/>
      <c r="F25" s="176" t="s">
        <v>17</v>
      </c>
      <c r="G25" s="112" t="s">
        <v>1932</v>
      </c>
      <c r="I25" s="90"/>
    </row>
    <row r="26" spans="1:10" s="57" customFormat="1" ht="57" x14ac:dyDescent="0.2">
      <c r="A26" s="200">
        <f t="shared" si="0"/>
        <v>45723</v>
      </c>
      <c r="B26" s="55">
        <f t="shared" si="1"/>
        <v>20</v>
      </c>
      <c r="C26" s="112" t="s">
        <v>2773</v>
      </c>
      <c r="D26" s="125" t="s">
        <v>112</v>
      </c>
      <c r="E26" s="134"/>
      <c r="F26" s="176" t="s">
        <v>17</v>
      </c>
      <c r="G26" s="112" t="s">
        <v>1932</v>
      </c>
      <c r="I26" s="90"/>
    </row>
    <row r="27" spans="1:10" s="57" customFormat="1" ht="71.25" x14ac:dyDescent="0.2">
      <c r="A27" s="200">
        <f t="shared" si="0"/>
        <v>45723</v>
      </c>
      <c r="B27" s="55">
        <f t="shared" si="1"/>
        <v>21</v>
      </c>
      <c r="C27" s="112" t="s">
        <v>2775</v>
      </c>
      <c r="D27" s="125" t="s">
        <v>112</v>
      </c>
      <c r="E27" s="134"/>
      <c r="F27" s="176" t="s">
        <v>17</v>
      </c>
      <c r="G27" s="112" t="s">
        <v>1932</v>
      </c>
      <c r="I27" s="90"/>
    </row>
    <row r="28" spans="1:10" s="57" customFormat="1" ht="42.75" x14ac:dyDescent="0.2">
      <c r="A28" s="200">
        <f t="shared" si="0"/>
        <v>45723</v>
      </c>
      <c r="B28" s="55">
        <f t="shared" si="1"/>
        <v>22</v>
      </c>
      <c r="C28" s="112" t="s">
        <v>2774</v>
      </c>
      <c r="D28" s="125" t="s">
        <v>112</v>
      </c>
      <c r="E28" s="134"/>
      <c r="F28" s="176" t="s">
        <v>17</v>
      </c>
      <c r="G28" s="112" t="s">
        <v>1932</v>
      </c>
      <c r="I28" s="90"/>
    </row>
    <row r="29" spans="1:10" s="57" customFormat="1" ht="171" x14ac:dyDescent="0.2">
      <c r="A29" s="200">
        <f t="shared" si="0"/>
        <v>45723</v>
      </c>
      <c r="B29" s="55">
        <f t="shared" si="1"/>
        <v>23</v>
      </c>
      <c r="C29" s="112" t="s">
        <v>2776</v>
      </c>
      <c r="D29" s="125" t="s">
        <v>78</v>
      </c>
      <c r="E29" s="134"/>
      <c r="F29" s="176" t="s">
        <v>17</v>
      </c>
      <c r="G29" s="112" t="s">
        <v>1932</v>
      </c>
      <c r="I29" s="90"/>
    </row>
    <row r="30" spans="1:10" s="57" customFormat="1" ht="242.25" x14ac:dyDescent="0.2">
      <c r="A30" s="200">
        <f t="shared" si="0"/>
        <v>45723</v>
      </c>
      <c r="B30" s="55">
        <f t="shared" si="1"/>
        <v>24</v>
      </c>
      <c r="C30" s="112" t="s">
        <v>2777</v>
      </c>
      <c r="D30" s="125" t="s">
        <v>78</v>
      </c>
      <c r="E30" s="134"/>
      <c r="F30" s="176" t="s">
        <v>17</v>
      </c>
      <c r="G30" s="112" t="s">
        <v>1932</v>
      </c>
      <c r="I30" s="90"/>
    </row>
    <row r="31" spans="1:10" s="57" customFormat="1" ht="28.5" x14ac:dyDescent="0.2">
      <c r="A31" s="200">
        <f t="shared" si="0"/>
        <v>45723</v>
      </c>
      <c r="B31" s="55">
        <f t="shared" si="1"/>
        <v>25</v>
      </c>
      <c r="C31" s="112" t="s">
        <v>2778</v>
      </c>
      <c r="D31" s="125" t="s">
        <v>78</v>
      </c>
      <c r="E31" s="134"/>
      <c r="F31" s="176" t="s">
        <v>17</v>
      </c>
      <c r="G31" s="112" t="s">
        <v>1932</v>
      </c>
      <c r="I31" s="90"/>
      <c r="J31" s="57" t="s">
        <v>457</v>
      </c>
    </row>
    <row r="32" spans="1:10" s="57" customFormat="1" x14ac:dyDescent="0.2">
      <c r="A32" s="200">
        <f t="shared" si="0"/>
        <v>45723</v>
      </c>
      <c r="B32" s="55">
        <f t="shared" si="1"/>
        <v>26</v>
      </c>
      <c r="C32" s="112" t="s">
        <v>2779</v>
      </c>
      <c r="D32" s="125" t="s">
        <v>78</v>
      </c>
      <c r="E32" s="134"/>
      <c r="F32" s="176" t="s">
        <v>17</v>
      </c>
      <c r="G32" s="112" t="s">
        <v>1932</v>
      </c>
      <c r="I32" s="90"/>
    </row>
    <row r="33" spans="1:11" s="57" customFormat="1" ht="57" x14ac:dyDescent="0.2">
      <c r="A33" s="200">
        <f t="shared" si="0"/>
        <v>45723</v>
      </c>
      <c r="B33" s="55">
        <f t="shared" si="1"/>
        <v>27</v>
      </c>
      <c r="C33" s="112" t="s">
        <v>2780</v>
      </c>
      <c r="D33" s="125" t="s">
        <v>76</v>
      </c>
      <c r="E33" s="134"/>
      <c r="F33" s="176" t="s">
        <v>17</v>
      </c>
      <c r="G33" s="112" t="s">
        <v>1932</v>
      </c>
      <c r="I33" s="90"/>
    </row>
    <row r="34" spans="1:11" s="57" customFormat="1" x14ac:dyDescent="0.2">
      <c r="A34" s="200">
        <f t="shared" si="0"/>
        <v>45723</v>
      </c>
      <c r="B34" s="55">
        <f t="shared" si="1"/>
        <v>28</v>
      </c>
      <c r="C34" s="112" t="s">
        <v>2781</v>
      </c>
      <c r="D34" s="125" t="s">
        <v>78</v>
      </c>
      <c r="E34" s="134"/>
      <c r="F34" s="176" t="s">
        <v>17</v>
      </c>
      <c r="G34" s="112" t="s">
        <v>1932</v>
      </c>
      <c r="I34" s="90"/>
    </row>
    <row r="35" spans="1:11" s="57" customFormat="1" ht="28.5" x14ac:dyDescent="0.2">
      <c r="A35" s="200">
        <f t="shared" si="0"/>
        <v>45723</v>
      </c>
      <c r="B35" s="55">
        <f t="shared" si="1"/>
        <v>29</v>
      </c>
      <c r="C35" s="112" t="s">
        <v>2782</v>
      </c>
      <c r="D35" s="125" t="s">
        <v>78</v>
      </c>
      <c r="E35" s="134"/>
      <c r="F35" s="176" t="s">
        <v>17</v>
      </c>
      <c r="G35" s="112" t="s">
        <v>1932</v>
      </c>
      <c r="I35" s="90"/>
    </row>
    <row r="36" spans="1:11" s="57" customFormat="1" ht="28.5" x14ac:dyDescent="0.2">
      <c r="A36" s="200">
        <f t="shared" si="0"/>
        <v>45723</v>
      </c>
      <c r="B36" s="55">
        <f t="shared" si="1"/>
        <v>30</v>
      </c>
      <c r="C36" s="112" t="s">
        <v>2783</v>
      </c>
      <c r="D36" s="125" t="s">
        <v>78</v>
      </c>
      <c r="E36" s="134"/>
      <c r="F36" s="176" t="s">
        <v>17</v>
      </c>
      <c r="G36" s="112" t="s">
        <v>1932</v>
      </c>
      <c r="I36" s="90"/>
    </row>
    <row r="37" spans="1:11" s="57" customFormat="1" ht="42.75" x14ac:dyDescent="0.2">
      <c r="A37" s="200">
        <f t="shared" si="0"/>
        <v>45723</v>
      </c>
      <c r="B37" s="55">
        <f t="shared" si="1"/>
        <v>31</v>
      </c>
      <c r="C37" s="112" t="s">
        <v>2784</v>
      </c>
      <c r="D37" s="125" t="s">
        <v>78</v>
      </c>
      <c r="E37" s="134"/>
      <c r="F37" s="176" t="s">
        <v>17</v>
      </c>
      <c r="G37" s="112" t="s">
        <v>1932</v>
      </c>
      <c r="I37" s="90"/>
    </row>
    <row r="38" spans="1:11" s="57" customFormat="1" ht="28.5" x14ac:dyDescent="0.2">
      <c r="A38" s="200">
        <f t="shared" si="0"/>
        <v>45723</v>
      </c>
      <c r="B38" s="55">
        <f t="shared" si="1"/>
        <v>32</v>
      </c>
      <c r="C38" s="112" t="s">
        <v>2785</v>
      </c>
      <c r="D38" s="125" t="s">
        <v>78</v>
      </c>
      <c r="E38" s="134"/>
      <c r="F38" s="176" t="s">
        <v>17</v>
      </c>
      <c r="G38" s="112" t="s">
        <v>1932</v>
      </c>
      <c r="I38" s="90"/>
    </row>
    <row r="39" spans="1:11" s="57" customFormat="1" ht="57" x14ac:dyDescent="0.2">
      <c r="A39" s="200">
        <f t="shared" si="0"/>
        <v>45723</v>
      </c>
      <c r="B39" s="55">
        <f t="shared" si="1"/>
        <v>33</v>
      </c>
      <c r="C39" s="112" t="s">
        <v>2796</v>
      </c>
      <c r="D39" s="125" t="s">
        <v>78</v>
      </c>
      <c r="E39" s="134"/>
      <c r="F39" s="176" t="s">
        <v>17</v>
      </c>
      <c r="G39" s="112" t="s">
        <v>1932</v>
      </c>
      <c r="I39" s="90"/>
    </row>
    <row r="40" spans="1:11" s="57" customFormat="1" x14ac:dyDescent="0.2">
      <c r="A40" s="200">
        <f t="shared" si="0"/>
        <v>45723</v>
      </c>
      <c r="B40" s="55">
        <f t="shared" si="1"/>
        <v>34</v>
      </c>
      <c r="C40" s="112" t="s">
        <v>2786</v>
      </c>
      <c r="D40" s="125" t="s">
        <v>108</v>
      </c>
      <c r="E40" s="134"/>
      <c r="F40" s="176" t="s">
        <v>17</v>
      </c>
      <c r="G40" s="112" t="s">
        <v>1932</v>
      </c>
      <c r="I40" s="90"/>
    </row>
    <row r="41" spans="1:11" s="57" customFormat="1" ht="42.75" x14ac:dyDescent="0.2">
      <c r="A41" s="200">
        <f t="shared" si="0"/>
        <v>45723</v>
      </c>
      <c r="B41" s="55">
        <f t="shared" si="1"/>
        <v>35</v>
      </c>
      <c r="C41" s="112" t="s">
        <v>2787</v>
      </c>
      <c r="D41" s="125" t="s">
        <v>108</v>
      </c>
      <c r="E41" s="134"/>
      <c r="F41" s="176" t="s">
        <v>17</v>
      </c>
      <c r="G41" s="112" t="s">
        <v>1932</v>
      </c>
      <c r="I41" s="90"/>
    </row>
    <row r="42" spans="1:11" s="57" customFormat="1" ht="42.75" x14ac:dyDescent="0.2">
      <c r="A42" s="200">
        <f t="shared" si="0"/>
        <v>45723</v>
      </c>
      <c r="B42" s="55">
        <f t="shared" si="1"/>
        <v>36</v>
      </c>
      <c r="C42" s="112" t="s">
        <v>2788</v>
      </c>
      <c r="D42" s="125" t="s">
        <v>78</v>
      </c>
      <c r="E42" s="134"/>
      <c r="F42" s="176" t="s">
        <v>17</v>
      </c>
      <c r="G42" s="112" t="s">
        <v>1932</v>
      </c>
      <c r="I42" s="90"/>
    </row>
    <row r="43" spans="1:11" s="57" customFormat="1" ht="42.75" x14ac:dyDescent="0.2">
      <c r="A43" s="200">
        <f t="shared" si="0"/>
        <v>45723</v>
      </c>
      <c r="B43" s="55">
        <f t="shared" si="1"/>
        <v>37</v>
      </c>
      <c r="C43" s="112" t="s">
        <v>2789</v>
      </c>
      <c r="D43" s="125" t="s">
        <v>108</v>
      </c>
      <c r="E43" s="134"/>
      <c r="F43" s="176" t="s">
        <v>17</v>
      </c>
      <c r="G43" s="112" t="s">
        <v>1932</v>
      </c>
      <c r="I43" s="90"/>
      <c r="K43" s="90"/>
    </row>
    <row r="44" spans="1:11" s="57" customFormat="1" ht="28.5" x14ac:dyDescent="0.2">
      <c r="A44" s="200">
        <f t="shared" si="0"/>
        <v>45723</v>
      </c>
      <c r="B44" s="55">
        <f t="shared" si="1"/>
        <v>38</v>
      </c>
      <c r="C44" s="112" t="s">
        <v>2790</v>
      </c>
      <c r="D44" s="125" t="s">
        <v>78</v>
      </c>
      <c r="E44" s="134"/>
      <c r="F44" s="176" t="s">
        <v>17</v>
      </c>
      <c r="G44" s="112" t="s">
        <v>1932</v>
      </c>
      <c r="I44" s="90"/>
    </row>
    <row r="45" spans="1:11" s="57" customFormat="1" ht="28.5" x14ac:dyDescent="0.2">
      <c r="A45" s="200">
        <f t="shared" si="0"/>
        <v>45723</v>
      </c>
      <c r="B45" s="55">
        <f t="shared" si="1"/>
        <v>39</v>
      </c>
      <c r="C45" s="112" t="s">
        <v>2791</v>
      </c>
      <c r="D45" s="125" t="s">
        <v>78</v>
      </c>
      <c r="E45" s="134"/>
      <c r="F45" s="176" t="s">
        <v>17</v>
      </c>
      <c r="G45" s="112" t="s">
        <v>1932</v>
      </c>
      <c r="I45" s="90"/>
    </row>
    <row r="46" spans="1:11" s="57" customFormat="1" ht="28.5" x14ac:dyDescent="0.2">
      <c r="A46" s="200">
        <f t="shared" si="0"/>
        <v>45723</v>
      </c>
      <c r="B46" s="55">
        <f t="shared" si="1"/>
        <v>40</v>
      </c>
      <c r="C46" s="112" t="s">
        <v>2792</v>
      </c>
      <c r="D46" s="125" t="s">
        <v>78</v>
      </c>
      <c r="E46" s="134"/>
      <c r="F46" s="176" t="s">
        <v>17</v>
      </c>
      <c r="G46" s="112" t="s">
        <v>1932</v>
      </c>
      <c r="I46" s="90"/>
    </row>
    <row r="47" spans="1:11" s="57" customFormat="1" x14ac:dyDescent="0.2">
      <c r="A47" s="200">
        <f t="shared" si="0"/>
        <v>45723</v>
      </c>
      <c r="B47" s="55">
        <f t="shared" si="1"/>
        <v>41</v>
      </c>
      <c r="C47" s="112" t="s">
        <v>2793</v>
      </c>
      <c r="D47" s="125" t="s">
        <v>108</v>
      </c>
      <c r="E47" s="134"/>
      <c r="F47" s="176" t="s">
        <v>17</v>
      </c>
      <c r="G47" s="112" t="s">
        <v>1932</v>
      </c>
      <c r="I47" s="90"/>
    </row>
    <row r="48" spans="1:11" s="57" customFormat="1" ht="42.75" x14ac:dyDescent="0.2">
      <c r="A48" s="200">
        <f t="shared" si="0"/>
        <v>45723</v>
      </c>
      <c r="B48" s="55">
        <f t="shared" si="1"/>
        <v>42</v>
      </c>
      <c r="C48" s="112" t="s">
        <v>2794</v>
      </c>
      <c r="D48" s="125" t="s">
        <v>108</v>
      </c>
      <c r="E48" s="134"/>
      <c r="F48" s="176" t="s">
        <v>17</v>
      </c>
      <c r="G48" s="112" t="s">
        <v>1932</v>
      </c>
      <c r="I48" s="90"/>
    </row>
    <row r="49" spans="1:9" s="57" customFormat="1" ht="57" x14ac:dyDescent="0.2">
      <c r="A49" s="200">
        <f t="shared" si="0"/>
        <v>45723</v>
      </c>
      <c r="B49" s="55">
        <f t="shared" si="1"/>
        <v>43</v>
      </c>
      <c r="C49" s="112" t="s">
        <v>2795</v>
      </c>
      <c r="D49" s="125" t="s">
        <v>78</v>
      </c>
      <c r="E49" s="134"/>
      <c r="F49" s="176" t="s">
        <v>17</v>
      </c>
      <c r="G49" s="112" t="s">
        <v>1932</v>
      </c>
      <c r="I49" s="90"/>
    </row>
    <row r="50" spans="1:9" s="57" customFormat="1" ht="28.5" x14ac:dyDescent="0.2">
      <c r="A50" s="200">
        <f t="shared" si="0"/>
        <v>45723</v>
      </c>
      <c r="B50" s="55">
        <f t="shared" si="1"/>
        <v>44</v>
      </c>
      <c r="C50" s="112" t="s">
        <v>2797</v>
      </c>
      <c r="D50" s="125" t="s">
        <v>126</v>
      </c>
      <c r="E50" s="134"/>
      <c r="F50" s="176" t="s">
        <v>17</v>
      </c>
      <c r="G50" s="112" t="s">
        <v>1932</v>
      </c>
      <c r="I50" s="90"/>
    </row>
    <row r="51" spans="1:9" s="57" customFormat="1" x14ac:dyDescent="0.2">
      <c r="A51" s="200">
        <f t="shared" si="0"/>
        <v>45723</v>
      </c>
      <c r="B51" s="55">
        <f t="shared" si="1"/>
        <v>45</v>
      </c>
      <c r="C51" s="112" t="s">
        <v>2800</v>
      </c>
      <c r="D51" s="125" t="s">
        <v>71</v>
      </c>
      <c r="E51" s="134"/>
      <c r="F51" s="176" t="s">
        <v>17</v>
      </c>
      <c r="G51" s="112" t="s">
        <v>1932</v>
      </c>
      <c r="I51" s="90"/>
    </row>
    <row r="52" spans="1:9" s="57" customFormat="1" ht="28.5" x14ac:dyDescent="0.2">
      <c r="A52" s="200">
        <f t="shared" si="0"/>
        <v>45723</v>
      </c>
      <c r="B52" s="55">
        <f t="shared" si="1"/>
        <v>46</v>
      </c>
      <c r="C52" s="112" t="s">
        <v>2799</v>
      </c>
      <c r="D52" s="125" t="s">
        <v>78</v>
      </c>
      <c r="E52" s="134"/>
      <c r="F52" s="176" t="s">
        <v>17</v>
      </c>
      <c r="G52" s="112" t="s">
        <v>1932</v>
      </c>
      <c r="I52" s="90"/>
    </row>
    <row r="53" spans="1:9" s="57" customFormat="1" ht="28.5" x14ac:dyDescent="0.2">
      <c r="A53" s="200">
        <f t="shared" si="0"/>
        <v>45723</v>
      </c>
      <c r="B53" s="55">
        <f t="shared" si="1"/>
        <v>47</v>
      </c>
      <c r="C53" s="112" t="s">
        <v>2801</v>
      </c>
      <c r="D53" s="125" t="s">
        <v>78</v>
      </c>
      <c r="E53" s="134"/>
      <c r="F53" s="176" t="s">
        <v>17</v>
      </c>
      <c r="G53" s="112" t="s">
        <v>1932</v>
      </c>
      <c r="I53" s="90"/>
    </row>
    <row r="54" spans="1:9" s="57" customFormat="1" ht="42.75" x14ac:dyDescent="0.2">
      <c r="A54" s="200">
        <f t="shared" si="0"/>
        <v>45723</v>
      </c>
      <c r="B54" s="55">
        <f t="shared" si="1"/>
        <v>48</v>
      </c>
      <c r="C54" s="112" t="s">
        <v>2802</v>
      </c>
      <c r="D54" s="125" t="s">
        <v>78</v>
      </c>
      <c r="E54" s="134"/>
      <c r="F54" s="176" t="s">
        <v>17</v>
      </c>
      <c r="G54" s="112" t="s">
        <v>1932</v>
      </c>
      <c r="I54" s="90"/>
    </row>
    <row r="55" spans="1:9" s="57" customFormat="1" ht="42.75" x14ac:dyDescent="0.2">
      <c r="A55" s="200">
        <f t="shared" si="0"/>
        <v>45723</v>
      </c>
      <c r="B55" s="55">
        <f t="shared" si="1"/>
        <v>49</v>
      </c>
      <c r="C55" s="112" t="s">
        <v>2803</v>
      </c>
      <c r="D55" s="125" t="s">
        <v>78</v>
      </c>
      <c r="E55" s="134"/>
      <c r="F55" s="176" t="s">
        <v>17</v>
      </c>
      <c r="G55" s="112" t="s">
        <v>1932</v>
      </c>
      <c r="I55" s="90"/>
    </row>
    <row r="56" spans="1:9" s="57" customFormat="1" ht="42.75" x14ac:dyDescent="0.2">
      <c r="A56" s="200">
        <f t="shared" si="0"/>
        <v>45723</v>
      </c>
      <c r="B56" s="55">
        <f t="shared" si="1"/>
        <v>50</v>
      </c>
      <c r="C56" s="112" t="s">
        <v>2804</v>
      </c>
      <c r="D56" s="125" t="s">
        <v>78</v>
      </c>
      <c r="E56" s="134"/>
      <c r="F56" s="176" t="s">
        <v>17</v>
      </c>
      <c r="G56" s="112" t="s">
        <v>1932</v>
      </c>
      <c r="I56" s="90"/>
    </row>
    <row r="57" spans="1:9" s="57" customFormat="1" ht="57" x14ac:dyDescent="0.2">
      <c r="A57" s="200">
        <f t="shared" si="0"/>
        <v>45723</v>
      </c>
      <c r="B57" s="55">
        <f t="shared" si="1"/>
        <v>51</v>
      </c>
      <c r="C57" s="112" t="s">
        <v>2805</v>
      </c>
      <c r="D57" s="125" t="s">
        <v>78</v>
      </c>
      <c r="E57" s="134"/>
      <c r="F57" s="176" t="s">
        <v>17</v>
      </c>
      <c r="G57" s="112" t="s">
        <v>1932</v>
      </c>
      <c r="I57" s="90"/>
    </row>
    <row r="58" spans="1:9" s="57" customFormat="1" x14ac:dyDescent="0.2">
      <c r="A58" s="200">
        <f t="shared" si="0"/>
        <v>45723</v>
      </c>
      <c r="B58" s="55">
        <f t="shared" si="1"/>
        <v>52</v>
      </c>
      <c r="C58" s="112" t="s">
        <v>2806</v>
      </c>
      <c r="D58" s="125" t="s">
        <v>108</v>
      </c>
      <c r="E58" s="134"/>
      <c r="F58" s="176" t="s">
        <v>17</v>
      </c>
      <c r="G58" s="112" t="s">
        <v>1932</v>
      </c>
      <c r="I58" s="90"/>
    </row>
    <row r="59" spans="1:9" s="57" customFormat="1" ht="28.5" x14ac:dyDescent="0.2">
      <c r="A59" s="200">
        <f t="shared" si="0"/>
        <v>45723</v>
      </c>
      <c r="B59" s="55">
        <f t="shared" si="1"/>
        <v>53</v>
      </c>
      <c r="C59" s="112" t="s">
        <v>2807</v>
      </c>
      <c r="D59" s="125" t="s">
        <v>71</v>
      </c>
      <c r="E59" s="134"/>
      <c r="F59" s="176" t="s">
        <v>17</v>
      </c>
      <c r="G59" s="112" t="s">
        <v>1932</v>
      </c>
      <c r="I59" s="90"/>
    </row>
    <row r="60" spans="1:9" s="57" customFormat="1" ht="42.75" x14ac:dyDescent="0.2">
      <c r="A60" s="200">
        <f t="shared" si="0"/>
        <v>45723</v>
      </c>
      <c r="B60" s="55">
        <f t="shared" si="1"/>
        <v>54</v>
      </c>
      <c r="C60" s="112" t="s">
        <v>2808</v>
      </c>
      <c r="D60" s="125" t="s">
        <v>78</v>
      </c>
      <c r="E60" s="134"/>
      <c r="F60" s="176" t="s">
        <v>17</v>
      </c>
      <c r="G60" s="112" t="s">
        <v>1932</v>
      </c>
      <c r="I60" s="90"/>
    </row>
    <row r="61" spans="1:9" s="57" customFormat="1" ht="42.75" x14ac:dyDescent="0.2">
      <c r="A61" s="200">
        <f t="shared" si="0"/>
        <v>45723</v>
      </c>
      <c r="B61" s="55">
        <f t="shared" si="1"/>
        <v>55</v>
      </c>
      <c r="C61" s="112" t="s">
        <v>2809</v>
      </c>
      <c r="D61" s="125" t="s">
        <v>108</v>
      </c>
      <c r="E61" s="134"/>
      <c r="F61" s="176" t="s">
        <v>17</v>
      </c>
      <c r="G61" s="112" t="s">
        <v>1932</v>
      </c>
      <c r="I61" s="90"/>
    </row>
    <row r="62" spans="1:9" s="57" customFormat="1" ht="28.5" x14ac:dyDescent="0.2">
      <c r="A62" s="200">
        <f t="shared" si="0"/>
        <v>45723</v>
      </c>
      <c r="B62" s="55">
        <f t="shared" si="1"/>
        <v>56</v>
      </c>
      <c r="C62" s="112" t="s">
        <v>2810</v>
      </c>
      <c r="D62" s="125" t="s">
        <v>76</v>
      </c>
      <c r="E62" s="134"/>
      <c r="F62" s="176" t="s">
        <v>17</v>
      </c>
      <c r="G62" s="112" t="s">
        <v>1932</v>
      </c>
      <c r="I62" s="90"/>
    </row>
    <row r="63" spans="1:9" s="57" customFormat="1" ht="42.75" x14ac:dyDescent="0.2">
      <c r="A63" s="200">
        <f t="shared" si="0"/>
        <v>45723</v>
      </c>
      <c r="B63" s="55">
        <f t="shared" si="1"/>
        <v>57</v>
      </c>
      <c r="C63" s="112" t="s">
        <v>2811</v>
      </c>
      <c r="D63" s="125" t="s">
        <v>112</v>
      </c>
      <c r="E63" s="134"/>
      <c r="F63" s="176" t="s">
        <v>17</v>
      </c>
      <c r="G63" s="112" t="s">
        <v>1932</v>
      </c>
      <c r="I63" s="90"/>
    </row>
    <row r="64" spans="1:9" s="57" customFormat="1" ht="28.5" x14ac:dyDescent="0.2">
      <c r="A64" s="200">
        <f t="shared" si="0"/>
        <v>45723</v>
      </c>
      <c r="B64" s="55">
        <f t="shared" si="1"/>
        <v>58</v>
      </c>
      <c r="C64" s="112" t="s">
        <v>2812</v>
      </c>
      <c r="D64" s="125" t="s">
        <v>76</v>
      </c>
      <c r="E64" s="134"/>
      <c r="F64" s="176" t="s">
        <v>17</v>
      </c>
      <c r="G64" s="112" t="s">
        <v>1932</v>
      </c>
      <c r="I64" s="90"/>
    </row>
    <row r="65" spans="1:9" s="57" customFormat="1" x14ac:dyDescent="0.2">
      <c r="A65" s="200">
        <f t="shared" si="0"/>
        <v>45723</v>
      </c>
      <c r="B65" s="55">
        <f t="shared" si="1"/>
        <v>59</v>
      </c>
      <c r="C65" s="265" t="s">
        <v>310</v>
      </c>
      <c r="D65" s="125" t="s">
        <v>76</v>
      </c>
      <c r="E65" s="134"/>
      <c r="F65" s="176" t="s">
        <v>17</v>
      </c>
      <c r="G65" s="112" t="s">
        <v>1932</v>
      </c>
      <c r="I65" s="90"/>
    </row>
    <row r="66" spans="1:9" s="57" customFormat="1" ht="42.75" x14ac:dyDescent="0.2">
      <c r="A66" s="200">
        <f t="shared" si="0"/>
        <v>45723</v>
      </c>
      <c r="B66" s="55">
        <f t="shared" si="1"/>
        <v>60</v>
      </c>
      <c r="C66" s="112" t="s">
        <v>2813</v>
      </c>
      <c r="D66" s="125" t="s">
        <v>76</v>
      </c>
      <c r="E66" s="134"/>
      <c r="F66" s="176" t="s">
        <v>17</v>
      </c>
      <c r="G66" s="112" t="s">
        <v>1932</v>
      </c>
      <c r="I66" s="90"/>
    </row>
    <row r="67" spans="1:9" s="57" customFormat="1" ht="57" x14ac:dyDescent="0.2">
      <c r="A67" s="200">
        <f t="shared" si="0"/>
        <v>45723</v>
      </c>
      <c r="B67" s="55">
        <f t="shared" si="1"/>
        <v>61</v>
      </c>
      <c r="C67" s="112" t="s">
        <v>2814</v>
      </c>
      <c r="D67" s="125" t="s">
        <v>76</v>
      </c>
      <c r="E67" s="134"/>
      <c r="F67" s="176" t="s">
        <v>17</v>
      </c>
      <c r="G67" s="112" t="s">
        <v>1932</v>
      </c>
      <c r="I67" s="90"/>
    </row>
    <row r="68" spans="1:9" s="57" customFormat="1" ht="28.5" x14ac:dyDescent="0.2">
      <c r="A68" s="200">
        <f t="shared" si="0"/>
        <v>45723</v>
      </c>
      <c r="B68" s="55">
        <f t="shared" si="1"/>
        <v>62</v>
      </c>
      <c r="C68" s="112" t="s">
        <v>2815</v>
      </c>
      <c r="D68" s="125" t="s">
        <v>71</v>
      </c>
      <c r="E68" s="134"/>
      <c r="F68" s="176" t="s">
        <v>17</v>
      </c>
      <c r="G68" s="112" t="s">
        <v>1932</v>
      </c>
      <c r="I68" s="90"/>
    </row>
    <row r="69" spans="1:9" s="57" customFormat="1" x14ac:dyDescent="0.2">
      <c r="A69" s="200">
        <f t="shared" si="0"/>
        <v>45723</v>
      </c>
      <c r="B69" s="55">
        <f t="shared" si="1"/>
        <v>63</v>
      </c>
      <c r="C69" s="256" t="s">
        <v>2816</v>
      </c>
      <c r="D69" s="125" t="s">
        <v>108</v>
      </c>
      <c r="E69" s="134"/>
      <c r="F69" s="176" t="s">
        <v>17</v>
      </c>
      <c r="G69" s="112" t="s">
        <v>1932</v>
      </c>
      <c r="I69" s="90"/>
    </row>
    <row r="70" spans="1:9" s="57" customFormat="1" x14ac:dyDescent="0.2">
      <c r="A70" s="232"/>
      <c r="B70" s="251"/>
      <c r="C70" s="252"/>
      <c r="D70" s="253"/>
      <c r="E70" s="237"/>
      <c r="F70" s="254"/>
      <c r="G70" s="252"/>
      <c r="I70" s="90"/>
    </row>
    <row r="71" spans="1:9" s="57" customFormat="1" x14ac:dyDescent="0.2">
      <c r="A71" s="232"/>
      <c r="B71" s="251"/>
      <c r="C71" s="252"/>
      <c r="D71" s="253"/>
      <c r="E71" s="237"/>
      <c r="F71" s="254"/>
      <c r="G71" s="252"/>
      <c r="I71" s="90"/>
    </row>
    <row r="72" spans="1:9" s="57" customFormat="1" x14ac:dyDescent="0.2">
      <c r="A72" s="232"/>
      <c r="B72" s="251"/>
      <c r="C72" s="252"/>
      <c r="D72" s="253"/>
      <c r="E72" s="237"/>
      <c r="F72" s="254"/>
      <c r="G72" s="252"/>
      <c r="I72" s="90"/>
    </row>
    <row r="73" spans="1:9" x14ac:dyDescent="0.2">
      <c r="A73" s="641" t="s">
        <v>7</v>
      </c>
      <c r="B73" s="641"/>
      <c r="C73" s="641"/>
      <c r="D73" s="641"/>
      <c r="E73" s="641"/>
      <c r="F73" s="641"/>
      <c r="G73" s="641"/>
    </row>
    <row r="74" spans="1:9" x14ac:dyDescent="0.2">
      <c r="D74" s="626"/>
      <c r="E74" s="626"/>
      <c r="F74" s="626"/>
    </row>
    <row r="75" spans="1:9" x14ac:dyDescent="0.2">
      <c r="A75" s="182" t="s">
        <v>10</v>
      </c>
      <c r="B75" s="6"/>
      <c r="D75" s="622"/>
      <c r="E75" s="622"/>
      <c r="F75" s="622"/>
      <c r="G75" s="6"/>
    </row>
    <row r="76" spans="1:9" x14ac:dyDescent="0.2">
      <c r="A76" s="183" t="s">
        <v>11</v>
      </c>
      <c r="D76" s="638"/>
      <c r="E76" s="638"/>
      <c r="F76" s="638"/>
    </row>
    <row r="82" spans="6:6" x14ac:dyDescent="0.2">
      <c r="F82" s="1"/>
    </row>
  </sheetData>
  <mergeCells count="12">
    <mergeCell ref="A73:G73"/>
    <mergeCell ref="D74:F74"/>
    <mergeCell ref="D75:F75"/>
    <mergeCell ref="D76:F76"/>
    <mergeCell ref="A1:G1"/>
    <mergeCell ref="A2:G2"/>
    <mergeCell ref="A3:G3"/>
    <mergeCell ref="B4:G4"/>
    <mergeCell ref="A5:B6"/>
    <mergeCell ref="C5:E5"/>
    <mergeCell ref="F5:F6"/>
    <mergeCell ref="G5:G6"/>
  </mergeCells>
  <conditionalFormatting sqref="D7:E7 D33:D72">
    <cfRule type="cellIs" dxfId="17348" priority="305" operator="equal">
      <formula>"CATNES"</formula>
    </cfRule>
    <cfRule type="cellIs" dxfId="17347" priority="306" operator="equal">
      <formula>"FINANCE"</formula>
    </cfRule>
    <cfRule type="cellIs" dxfId="17346" priority="307" operator="equal">
      <formula>"ADMIN"</formula>
    </cfRule>
    <cfRule type="cellIs" dxfId="17345" priority="308" operator="equal">
      <formula>"ENG'G"</formula>
    </cfRule>
    <cfRule type="cellIs" dxfId="17344" priority="309" operator="equal">
      <formula>"BAC"</formula>
    </cfRule>
    <cfRule type="cellIs" dxfId="17343" priority="310" operator="equal">
      <formula>"BAC"</formula>
    </cfRule>
    <cfRule type="cellIs" dxfId="17342" priority="311" operator="equal">
      <formula>"OMS"</formula>
    </cfRule>
    <cfRule type="cellIs" dxfId="17341" priority="312" operator="equal">
      <formula>"BAC"</formula>
    </cfRule>
    <cfRule type="cellIs" dxfId="17340" priority="313" operator="equal">
      <formula>"OMS"</formula>
    </cfRule>
    <cfRule type="cellIs" dxfId="17339" priority="314" operator="equal">
      <formula>"BAC"</formula>
    </cfRule>
    <cfRule type="cellIs" dxfId="17338" priority="315" operator="equal">
      <formula>"OMS"</formula>
    </cfRule>
  </conditionalFormatting>
  <conditionalFormatting sqref="F7 F70:F72">
    <cfRule type="cellIs" dxfId="17337" priority="300" operator="equal">
      <formula>"MME"</formula>
    </cfRule>
    <cfRule type="cellIs" dxfId="17336" priority="301" operator="equal">
      <formula>"VMM"</formula>
    </cfRule>
    <cfRule type="cellIs" dxfId="17335" priority="302" operator="equal">
      <formula>"VEP"</formula>
    </cfRule>
    <cfRule type="cellIs" dxfId="17334" priority="303" operator="equal">
      <formula>"LFCP"</formula>
    </cfRule>
    <cfRule type="cellIs" dxfId="17333" priority="304" operator="equal">
      <formula>"BPB"</formula>
    </cfRule>
  </conditionalFormatting>
  <conditionalFormatting sqref="D17:D18">
    <cfRule type="cellIs" dxfId="17332" priority="289" operator="equal">
      <formula>"CATNES"</formula>
    </cfRule>
    <cfRule type="cellIs" dxfId="17331" priority="290" operator="equal">
      <formula>"FINANCE"</formula>
    </cfRule>
    <cfRule type="cellIs" dxfId="17330" priority="291" operator="equal">
      <formula>"ADMIN"</formula>
    </cfRule>
    <cfRule type="cellIs" dxfId="17329" priority="292" operator="equal">
      <formula>"ENG'G"</formula>
    </cfRule>
    <cfRule type="cellIs" dxfId="17328" priority="293" operator="equal">
      <formula>"BAC"</formula>
    </cfRule>
    <cfRule type="cellIs" dxfId="17327" priority="294" operator="equal">
      <formula>"BAC"</formula>
    </cfRule>
    <cfRule type="cellIs" dxfId="17326" priority="295" operator="equal">
      <formula>"OMS"</formula>
    </cfRule>
    <cfRule type="cellIs" dxfId="17325" priority="296" operator="equal">
      <formula>"BAC"</formula>
    </cfRule>
    <cfRule type="cellIs" dxfId="17324" priority="297" operator="equal">
      <formula>"OMS"</formula>
    </cfRule>
    <cfRule type="cellIs" dxfId="17323" priority="298" operator="equal">
      <formula>"BAC"</formula>
    </cfRule>
    <cfRule type="cellIs" dxfId="17322" priority="299" operator="equal">
      <formula>"OMS"</formula>
    </cfRule>
  </conditionalFormatting>
  <conditionalFormatting sqref="D13">
    <cfRule type="cellIs" dxfId="17321" priority="209" operator="equal">
      <formula>"CATNES"</formula>
    </cfRule>
    <cfRule type="cellIs" dxfId="17320" priority="210" operator="equal">
      <formula>"FINANCE"</formula>
    </cfRule>
    <cfRule type="cellIs" dxfId="17319" priority="211" operator="equal">
      <formula>"ADMIN"</formula>
    </cfRule>
    <cfRule type="cellIs" dxfId="17318" priority="212" operator="equal">
      <formula>"ENG'G"</formula>
    </cfRule>
    <cfRule type="cellIs" dxfId="17317" priority="213" operator="equal">
      <formula>"BAC"</formula>
    </cfRule>
    <cfRule type="cellIs" dxfId="17316" priority="214" operator="equal">
      <formula>"BAC"</formula>
    </cfRule>
    <cfRule type="cellIs" dxfId="17315" priority="215" operator="equal">
      <formula>"OMS"</formula>
    </cfRule>
    <cfRule type="cellIs" dxfId="17314" priority="216" operator="equal">
      <formula>"BAC"</formula>
    </cfRule>
    <cfRule type="cellIs" dxfId="17313" priority="217" operator="equal">
      <formula>"OMS"</formula>
    </cfRule>
    <cfRule type="cellIs" dxfId="17312" priority="218" operator="equal">
      <formula>"BAC"</formula>
    </cfRule>
    <cfRule type="cellIs" dxfId="17311" priority="219" operator="equal">
      <formula>"OMS"</formula>
    </cfRule>
  </conditionalFormatting>
  <conditionalFormatting sqref="D14:D16">
    <cfRule type="cellIs" dxfId="17310" priority="273" operator="equal">
      <formula>"CATNES"</formula>
    </cfRule>
    <cfRule type="cellIs" dxfId="17309" priority="274" operator="equal">
      <formula>"FINANCE"</formula>
    </cfRule>
    <cfRule type="cellIs" dxfId="17308" priority="275" operator="equal">
      <formula>"ADMIN"</formula>
    </cfRule>
    <cfRule type="cellIs" dxfId="17307" priority="276" operator="equal">
      <formula>"ENG'G"</formula>
    </cfRule>
    <cfRule type="cellIs" dxfId="17306" priority="277" operator="equal">
      <formula>"BAC"</formula>
    </cfRule>
    <cfRule type="cellIs" dxfId="17305" priority="278" operator="equal">
      <formula>"BAC"</formula>
    </cfRule>
    <cfRule type="cellIs" dxfId="17304" priority="279" operator="equal">
      <formula>"OMS"</formula>
    </cfRule>
    <cfRule type="cellIs" dxfId="17303" priority="280" operator="equal">
      <formula>"BAC"</formula>
    </cfRule>
    <cfRule type="cellIs" dxfId="17302" priority="281" operator="equal">
      <formula>"OMS"</formula>
    </cfRule>
    <cfRule type="cellIs" dxfId="17301" priority="282" operator="equal">
      <formula>"BAC"</formula>
    </cfRule>
    <cfRule type="cellIs" dxfId="17300" priority="283" operator="equal">
      <formula>"OMS"</formula>
    </cfRule>
  </conditionalFormatting>
  <conditionalFormatting sqref="D19:D25">
    <cfRule type="cellIs" dxfId="17299" priority="257" operator="equal">
      <formula>"CATNES"</formula>
    </cfRule>
    <cfRule type="cellIs" dxfId="17298" priority="258" operator="equal">
      <formula>"FINANCE"</formula>
    </cfRule>
    <cfRule type="cellIs" dxfId="17297" priority="259" operator="equal">
      <formula>"ADMIN"</formula>
    </cfRule>
    <cfRule type="cellIs" dxfId="17296" priority="260" operator="equal">
      <formula>"ENG'G"</formula>
    </cfRule>
    <cfRule type="cellIs" dxfId="17295" priority="261" operator="equal">
      <formula>"BAC"</formula>
    </cfRule>
    <cfRule type="cellIs" dxfId="17294" priority="262" operator="equal">
      <formula>"BAC"</formula>
    </cfRule>
    <cfRule type="cellIs" dxfId="17293" priority="263" operator="equal">
      <formula>"OMS"</formula>
    </cfRule>
    <cfRule type="cellIs" dxfId="17292" priority="264" operator="equal">
      <formula>"BAC"</formula>
    </cfRule>
    <cfRule type="cellIs" dxfId="17291" priority="265" operator="equal">
      <formula>"OMS"</formula>
    </cfRule>
    <cfRule type="cellIs" dxfId="17290" priority="266" operator="equal">
      <formula>"BAC"</formula>
    </cfRule>
    <cfRule type="cellIs" dxfId="17289" priority="267" operator="equal">
      <formula>"OMS"</formula>
    </cfRule>
  </conditionalFormatting>
  <conditionalFormatting sqref="D28:D29">
    <cfRule type="cellIs" dxfId="17288" priority="236" operator="equal">
      <formula>"CATNES"</formula>
    </cfRule>
    <cfRule type="cellIs" dxfId="17287" priority="237" operator="equal">
      <formula>"FINANCE"</formula>
    </cfRule>
    <cfRule type="cellIs" dxfId="17286" priority="238" operator="equal">
      <formula>"ADMIN"</formula>
    </cfRule>
    <cfRule type="cellIs" dxfId="17285" priority="239" operator="equal">
      <formula>"ENG'G"</formula>
    </cfRule>
    <cfRule type="cellIs" dxfId="17284" priority="240" operator="equal">
      <formula>"BAC"</formula>
    </cfRule>
    <cfRule type="cellIs" dxfId="17283" priority="241" operator="equal">
      <formula>"BAC"</formula>
    </cfRule>
    <cfRule type="cellIs" dxfId="17282" priority="242" operator="equal">
      <formula>"OMS"</formula>
    </cfRule>
    <cfRule type="cellIs" dxfId="17281" priority="243" operator="equal">
      <formula>"BAC"</formula>
    </cfRule>
    <cfRule type="cellIs" dxfId="17280" priority="244" operator="equal">
      <formula>"OMS"</formula>
    </cfRule>
    <cfRule type="cellIs" dxfId="17279" priority="245" operator="equal">
      <formula>"BAC"</formula>
    </cfRule>
    <cfRule type="cellIs" dxfId="17278" priority="246" operator="equal">
      <formula>"OMS"</formula>
    </cfRule>
  </conditionalFormatting>
  <conditionalFormatting sqref="D26">
    <cfRule type="cellIs" dxfId="17277" priority="220" operator="equal">
      <formula>"CATNES"</formula>
    </cfRule>
    <cfRule type="cellIs" dxfId="17276" priority="221" operator="equal">
      <formula>"FINANCE"</formula>
    </cfRule>
    <cfRule type="cellIs" dxfId="17275" priority="222" operator="equal">
      <formula>"ADMIN"</formula>
    </cfRule>
    <cfRule type="cellIs" dxfId="17274" priority="223" operator="equal">
      <formula>"ENG'G"</formula>
    </cfRule>
    <cfRule type="cellIs" dxfId="17273" priority="224" operator="equal">
      <formula>"BAC"</formula>
    </cfRule>
    <cfRule type="cellIs" dxfId="17272" priority="225" operator="equal">
      <formula>"BAC"</formula>
    </cfRule>
    <cfRule type="cellIs" dxfId="17271" priority="226" operator="equal">
      <formula>"OMS"</formula>
    </cfRule>
    <cfRule type="cellIs" dxfId="17270" priority="227" operator="equal">
      <formula>"BAC"</formula>
    </cfRule>
    <cfRule type="cellIs" dxfId="17269" priority="228" operator="equal">
      <formula>"OMS"</formula>
    </cfRule>
    <cfRule type="cellIs" dxfId="17268" priority="229" operator="equal">
      <formula>"BAC"</formula>
    </cfRule>
    <cfRule type="cellIs" dxfId="17267" priority="230" operator="equal">
      <formula>"OMS"</formula>
    </cfRule>
  </conditionalFormatting>
  <conditionalFormatting sqref="D30:D32">
    <cfRule type="cellIs" dxfId="17266" priority="134" operator="equal">
      <formula>"CATNES"</formula>
    </cfRule>
    <cfRule type="cellIs" dxfId="17265" priority="135" operator="equal">
      <formula>"FINANCE"</formula>
    </cfRule>
    <cfRule type="cellIs" dxfId="17264" priority="136" operator="equal">
      <formula>"ADMIN"</formula>
    </cfRule>
    <cfRule type="cellIs" dxfId="17263" priority="137" operator="equal">
      <formula>"ENG'G"</formula>
    </cfRule>
    <cfRule type="cellIs" dxfId="17262" priority="138" operator="equal">
      <formula>"BAC"</formula>
    </cfRule>
    <cfRule type="cellIs" dxfId="17261" priority="139" operator="equal">
      <formula>"BAC"</formula>
    </cfRule>
    <cfRule type="cellIs" dxfId="17260" priority="140" operator="equal">
      <formula>"OMS"</formula>
    </cfRule>
    <cfRule type="cellIs" dxfId="17259" priority="141" operator="equal">
      <formula>"BAC"</formula>
    </cfRule>
    <cfRule type="cellIs" dxfId="17258" priority="142" operator="equal">
      <formula>"OMS"</formula>
    </cfRule>
    <cfRule type="cellIs" dxfId="17257" priority="143" operator="equal">
      <formula>"BAC"</formula>
    </cfRule>
    <cfRule type="cellIs" dxfId="17256" priority="144" operator="equal">
      <formula>"OMS"</formula>
    </cfRule>
  </conditionalFormatting>
  <conditionalFormatting sqref="D27">
    <cfRule type="cellIs" dxfId="17255" priority="97" operator="equal">
      <formula>"CATNES"</formula>
    </cfRule>
    <cfRule type="cellIs" dxfId="17254" priority="98" operator="equal">
      <formula>"FINANCE"</formula>
    </cfRule>
    <cfRule type="cellIs" dxfId="17253" priority="99" operator="equal">
      <formula>"ADMIN"</formula>
    </cfRule>
    <cfRule type="cellIs" dxfId="17252" priority="100" operator="equal">
      <formula>"ENG'G"</formula>
    </cfRule>
    <cfRule type="cellIs" dxfId="17251" priority="101" operator="equal">
      <formula>"BAC"</formula>
    </cfRule>
    <cfRule type="cellIs" dxfId="17250" priority="102" operator="equal">
      <formula>"BAC"</formula>
    </cfRule>
    <cfRule type="cellIs" dxfId="17249" priority="103" operator="equal">
      <formula>"OMS"</formula>
    </cfRule>
    <cfRule type="cellIs" dxfId="17248" priority="104" operator="equal">
      <formula>"BAC"</formula>
    </cfRule>
    <cfRule type="cellIs" dxfId="17247" priority="105" operator="equal">
      <formula>"OMS"</formula>
    </cfRule>
    <cfRule type="cellIs" dxfId="17246" priority="106" operator="equal">
      <formula>"BAC"</formula>
    </cfRule>
    <cfRule type="cellIs" dxfId="17245" priority="107" operator="equal">
      <formula>"OMS"</formula>
    </cfRule>
  </conditionalFormatting>
  <conditionalFormatting sqref="D11:E12">
    <cfRule type="cellIs" dxfId="17244" priority="59" operator="equal">
      <formula>"CATNES"</formula>
    </cfRule>
    <cfRule type="cellIs" dxfId="17243" priority="60" operator="equal">
      <formula>"FINANCE"</formula>
    </cfRule>
    <cfRule type="cellIs" dxfId="17242" priority="61" operator="equal">
      <formula>"ADMIN"</formula>
    </cfRule>
    <cfRule type="cellIs" dxfId="17241" priority="62" operator="equal">
      <formula>"ENG'G"</formula>
    </cfRule>
    <cfRule type="cellIs" dxfId="17240" priority="63" operator="equal">
      <formula>"BAC"</formula>
    </cfRule>
    <cfRule type="cellIs" dxfId="17239" priority="64" operator="equal">
      <formula>"BAC"</formula>
    </cfRule>
    <cfRule type="cellIs" dxfId="17238" priority="65" operator="equal">
      <formula>"OMS"</formula>
    </cfRule>
    <cfRule type="cellIs" dxfId="17237" priority="66" operator="equal">
      <formula>"BAC"</formula>
    </cfRule>
    <cfRule type="cellIs" dxfId="17236" priority="67" operator="equal">
      <formula>"OMS"</formula>
    </cfRule>
    <cfRule type="cellIs" dxfId="17235" priority="68" operator="equal">
      <formula>"BAC"</formula>
    </cfRule>
    <cfRule type="cellIs" dxfId="17234" priority="69" operator="equal">
      <formula>"OMS"</formula>
    </cfRule>
  </conditionalFormatting>
  <conditionalFormatting sqref="D8:E8">
    <cfRule type="cellIs" dxfId="17233" priority="48" operator="equal">
      <formula>"CATNES"</formula>
    </cfRule>
    <cfRule type="cellIs" dxfId="17232" priority="49" operator="equal">
      <formula>"FINANCE"</formula>
    </cfRule>
    <cfRule type="cellIs" dxfId="17231" priority="50" operator="equal">
      <formula>"ADMIN"</formula>
    </cfRule>
    <cfRule type="cellIs" dxfId="17230" priority="51" operator="equal">
      <formula>"ENG'G"</formula>
    </cfRule>
    <cfRule type="cellIs" dxfId="17229" priority="52" operator="equal">
      <formula>"BAC"</formula>
    </cfRule>
    <cfRule type="cellIs" dxfId="17228" priority="53" operator="equal">
      <formula>"BAC"</formula>
    </cfRule>
    <cfRule type="cellIs" dxfId="17227" priority="54" operator="equal">
      <formula>"OMS"</formula>
    </cfRule>
    <cfRule type="cellIs" dxfId="17226" priority="55" operator="equal">
      <formula>"BAC"</formula>
    </cfRule>
    <cfRule type="cellIs" dxfId="17225" priority="56" operator="equal">
      <formula>"OMS"</formula>
    </cfRule>
    <cfRule type="cellIs" dxfId="17224" priority="57" operator="equal">
      <formula>"BAC"</formula>
    </cfRule>
    <cfRule type="cellIs" dxfId="17223" priority="58" operator="equal">
      <formula>"OMS"</formula>
    </cfRule>
  </conditionalFormatting>
  <conditionalFormatting sqref="F8">
    <cfRule type="cellIs" dxfId="17222" priority="43" operator="equal">
      <formula>"MME"</formula>
    </cfRule>
    <cfRule type="cellIs" dxfId="17221" priority="44" operator="equal">
      <formula>"VMM"</formula>
    </cfRule>
    <cfRule type="cellIs" dxfId="17220" priority="45" operator="equal">
      <formula>"VEP"</formula>
    </cfRule>
    <cfRule type="cellIs" dxfId="17219" priority="46" operator="equal">
      <formula>"LFCP"</formula>
    </cfRule>
    <cfRule type="cellIs" dxfId="17218" priority="47" operator="equal">
      <formula>"BPB"</formula>
    </cfRule>
  </conditionalFormatting>
  <conditionalFormatting sqref="D9:E9">
    <cfRule type="cellIs" dxfId="17217" priority="32" operator="equal">
      <formula>"CATNES"</formula>
    </cfRule>
    <cfRule type="cellIs" dxfId="17216" priority="33" operator="equal">
      <formula>"FINANCE"</formula>
    </cfRule>
    <cfRule type="cellIs" dxfId="17215" priority="34" operator="equal">
      <formula>"ADMIN"</formula>
    </cfRule>
    <cfRule type="cellIs" dxfId="17214" priority="35" operator="equal">
      <formula>"ENG'G"</formula>
    </cfRule>
    <cfRule type="cellIs" dxfId="17213" priority="36" operator="equal">
      <formula>"BAC"</formula>
    </cfRule>
    <cfRule type="cellIs" dxfId="17212" priority="37" operator="equal">
      <formula>"BAC"</formula>
    </cfRule>
    <cfRule type="cellIs" dxfId="17211" priority="38" operator="equal">
      <formula>"OMS"</formula>
    </cfRule>
    <cfRule type="cellIs" dxfId="17210" priority="39" operator="equal">
      <formula>"BAC"</formula>
    </cfRule>
    <cfRule type="cellIs" dxfId="17209" priority="40" operator="equal">
      <formula>"OMS"</formula>
    </cfRule>
    <cfRule type="cellIs" dxfId="17208" priority="41" operator="equal">
      <formula>"BAC"</formula>
    </cfRule>
    <cfRule type="cellIs" dxfId="17207" priority="42" operator="equal">
      <formula>"OMS"</formula>
    </cfRule>
  </conditionalFormatting>
  <conditionalFormatting sqref="F9">
    <cfRule type="cellIs" dxfId="17206" priority="27" operator="equal">
      <formula>"MME"</formula>
    </cfRule>
    <cfRule type="cellIs" dxfId="17205" priority="28" operator="equal">
      <formula>"VMM"</formula>
    </cfRule>
    <cfRule type="cellIs" dxfId="17204" priority="29" operator="equal">
      <formula>"VEP"</formula>
    </cfRule>
    <cfRule type="cellIs" dxfId="17203" priority="30" operator="equal">
      <formula>"LFCP"</formula>
    </cfRule>
    <cfRule type="cellIs" dxfId="17202" priority="31" operator="equal">
      <formula>"BPB"</formula>
    </cfRule>
  </conditionalFormatting>
  <conditionalFormatting sqref="D10:E10">
    <cfRule type="cellIs" dxfId="17201" priority="16" operator="equal">
      <formula>"CATNES"</formula>
    </cfRule>
    <cfRule type="cellIs" dxfId="17200" priority="17" operator="equal">
      <formula>"FINANCE"</formula>
    </cfRule>
    <cfRule type="cellIs" dxfId="17199" priority="18" operator="equal">
      <formula>"ADMIN"</formula>
    </cfRule>
    <cfRule type="cellIs" dxfId="17198" priority="19" operator="equal">
      <formula>"ENG'G"</formula>
    </cfRule>
    <cfRule type="cellIs" dxfId="17197" priority="20" operator="equal">
      <formula>"BAC"</formula>
    </cfRule>
    <cfRule type="cellIs" dxfId="17196" priority="21" operator="equal">
      <formula>"BAC"</formula>
    </cfRule>
    <cfRule type="cellIs" dxfId="17195" priority="22" operator="equal">
      <formula>"OMS"</formula>
    </cfRule>
    <cfRule type="cellIs" dxfId="17194" priority="23" operator="equal">
      <formula>"BAC"</formula>
    </cfRule>
    <cfRule type="cellIs" dxfId="17193" priority="24" operator="equal">
      <formula>"OMS"</formula>
    </cfRule>
    <cfRule type="cellIs" dxfId="17192" priority="25" operator="equal">
      <formula>"BAC"</formula>
    </cfRule>
    <cfRule type="cellIs" dxfId="17191" priority="26" operator="equal">
      <formula>"OMS"</formula>
    </cfRule>
  </conditionalFormatting>
  <conditionalFormatting sqref="F10">
    <cfRule type="cellIs" dxfId="17190" priority="11" operator="equal">
      <formula>"MME"</formula>
    </cfRule>
    <cfRule type="cellIs" dxfId="17189" priority="12" operator="equal">
      <formula>"VMM"</formula>
    </cfRule>
    <cfRule type="cellIs" dxfId="17188" priority="13" operator="equal">
      <formula>"VEP"</formula>
    </cfRule>
    <cfRule type="cellIs" dxfId="17187" priority="14" operator="equal">
      <formula>"LFCP"</formula>
    </cfRule>
    <cfRule type="cellIs" dxfId="17186" priority="15" operator="equal">
      <formula>"BPB"</formula>
    </cfRule>
  </conditionalFormatting>
  <conditionalFormatting sqref="F11">
    <cfRule type="cellIs" dxfId="17185" priority="6" operator="equal">
      <formula>"MME"</formula>
    </cfRule>
    <cfRule type="cellIs" dxfId="17184" priority="7" operator="equal">
      <formula>"VMM"</formula>
    </cfRule>
    <cfRule type="cellIs" dxfId="17183" priority="8" operator="equal">
      <formula>"VEP"</formula>
    </cfRule>
    <cfRule type="cellIs" dxfId="17182" priority="9" operator="equal">
      <formula>"LFCP"</formula>
    </cfRule>
    <cfRule type="cellIs" dxfId="17181" priority="10" operator="equal">
      <formula>"BPB"</formula>
    </cfRule>
  </conditionalFormatting>
  <conditionalFormatting sqref="F12:F69">
    <cfRule type="cellIs" dxfId="17180" priority="1" operator="equal">
      <formula>"MME"</formula>
    </cfRule>
    <cfRule type="cellIs" dxfId="17179" priority="2" operator="equal">
      <formula>"VMM"</formula>
    </cfRule>
    <cfRule type="cellIs" dxfId="17178" priority="3" operator="equal">
      <formula>"VEP"</formula>
    </cfRule>
    <cfRule type="cellIs" dxfId="17177" priority="4" operator="equal">
      <formula>"LFCP"</formula>
    </cfRule>
    <cfRule type="cellIs" dxfId="17176"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AD21CBD-35EF-4880-A265-EBB694F231FA}">
          <x14:formula1>
            <xm:f>DropdownLIST!$A$11:$A$17</xm:f>
          </x14:formula1>
          <xm:sqref>E7:E12 D7:D72</xm:sqref>
        </x14:dataValidation>
        <x14:dataValidation type="list" allowBlank="1" showInputMessage="1" showErrorMessage="1" xr:uid="{67D809C2-D6E0-4D3A-9B81-EA648D190C99}">
          <x14:formula1>
            <xm:f>DropdownLIST!$A$2:$A$7</xm:f>
          </x14:formula1>
          <xm:sqref>F7:F72</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08CA-0FEC-4F98-A50D-FDC854DB9481}">
  <sheetPr codeName="Sheet57">
    <pageSetUpPr fitToPage="1"/>
  </sheetPr>
  <dimension ref="A1:J67"/>
  <sheetViews>
    <sheetView topLeftCell="A50" zoomScale="150" zoomScaleNormal="150" zoomScaleSheetLayoutView="130" workbookViewId="0">
      <selection activeCell="F39" sqref="F3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46"/>
    <col min="7" max="7" width="23.25" style="1" customWidth="1"/>
    <col min="8" max="16384" width="9" style="1"/>
  </cols>
  <sheetData>
    <row r="1" spans="1:10" ht="15.75" x14ac:dyDescent="0.2">
      <c r="A1" s="620" t="s">
        <v>0</v>
      </c>
      <c r="B1" s="620"/>
      <c r="C1" s="620"/>
      <c r="D1" s="620"/>
      <c r="E1" s="620"/>
      <c r="F1" s="620"/>
      <c r="G1" s="620"/>
    </row>
    <row r="2" spans="1:10" x14ac:dyDescent="0.2">
      <c r="A2" s="621">
        <v>45722</v>
      </c>
      <c r="B2" s="621"/>
      <c r="C2" s="621"/>
      <c r="D2" s="621"/>
      <c r="E2" s="621"/>
      <c r="F2" s="621"/>
      <c r="G2" s="621"/>
    </row>
    <row r="3" spans="1:10" x14ac:dyDescent="0.2">
      <c r="A3" s="622" t="str">
        <f>TEXT(A2,"DDDD")</f>
        <v>Thursday</v>
      </c>
      <c r="B3" s="622"/>
      <c r="C3" s="622"/>
      <c r="D3" s="622"/>
      <c r="E3" s="622"/>
      <c r="F3" s="622"/>
      <c r="G3" s="622"/>
    </row>
    <row r="4" spans="1:10" x14ac:dyDescent="0.2">
      <c r="A4" s="182" t="s">
        <v>6</v>
      </c>
      <c r="B4" s="640" t="s">
        <v>2733</v>
      </c>
      <c r="C4" s="640"/>
      <c r="D4" s="640"/>
      <c r="E4" s="640"/>
      <c r="F4" s="640"/>
      <c r="G4" s="640"/>
    </row>
    <row r="5" spans="1:10" x14ac:dyDescent="0.2">
      <c r="A5" s="633" t="s">
        <v>1</v>
      </c>
      <c r="B5" s="634"/>
      <c r="C5" s="623" t="s">
        <v>698</v>
      </c>
      <c r="D5" s="630"/>
      <c r="E5" s="624"/>
      <c r="F5" s="631" t="s">
        <v>4</v>
      </c>
      <c r="G5" s="631" t="s">
        <v>5</v>
      </c>
    </row>
    <row r="6" spans="1:10" x14ac:dyDescent="0.2">
      <c r="A6" s="635"/>
      <c r="B6" s="636"/>
      <c r="C6" s="5" t="s">
        <v>1248</v>
      </c>
      <c r="D6" s="5" t="s">
        <v>3</v>
      </c>
      <c r="E6" s="5" t="s">
        <v>347</v>
      </c>
      <c r="F6" s="632"/>
      <c r="G6" s="632"/>
    </row>
    <row r="7" spans="1:10" s="57" customFormat="1" ht="28.5" x14ac:dyDescent="0.2">
      <c r="A7" s="200">
        <f>A2</f>
        <v>45722</v>
      </c>
      <c r="B7" s="55">
        <v>1</v>
      </c>
      <c r="C7" s="112" t="s">
        <v>2699</v>
      </c>
      <c r="D7" s="125" t="s">
        <v>108</v>
      </c>
      <c r="E7" s="125"/>
      <c r="F7" s="176" t="s">
        <v>18</v>
      </c>
      <c r="G7" s="112" t="s">
        <v>2696</v>
      </c>
    </row>
    <row r="8" spans="1:10" s="57" customFormat="1" ht="28.5" x14ac:dyDescent="0.2">
      <c r="A8" s="200">
        <f>A7</f>
        <v>45722</v>
      </c>
      <c r="B8" s="55">
        <f>B7+1</f>
        <v>2</v>
      </c>
      <c r="C8" s="112" t="s">
        <v>2701</v>
      </c>
      <c r="D8" s="125" t="s">
        <v>108</v>
      </c>
      <c r="E8" s="125"/>
      <c r="F8" s="176" t="s">
        <v>18</v>
      </c>
      <c r="G8" s="112" t="s">
        <v>2696</v>
      </c>
    </row>
    <row r="9" spans="1:10" s="57" customFormat="1" ht="28.5" x14ac:dyDescent="0.2">
      <c r="A9" s="200">
        <f t="shared" ref="A9:A57" si="0">A8</f>
        <v>45722</v>
      </c>
      <c r="B9" s="55">
        <f t="shared" ref="B9:B57" si="1">B8+1</f>
        <v>3</v>
      </c>
      <c r="C9" s="112" t="s">
        <v>2702</v>
      </c>
      <c r="D9" s="125" t="s">
        <v>108</v>
      </c>
      <c r="E9" s="125"/>
      <c r="F9" s="176" t="s">
        <v>18</v>
      </c>
      <c r="G9" s="112" t="s">
        <v>2696</v>
      </c>
    </row>
    <row r="10" spans="1:10" s="57" customFormat="1" ht="156.75" x14ac:dyDescent="0.2">
      <c r="A10" s="200">
        <f t="shared" si="0"/>
        <v>45722</v>
      </c>
      <c r="B10" s="55">
        <f t="shared" si="1"/>
        <v>4</v>
      </c>
      <c r="C10" s="112" t="s">
        <v>2703</v>
      </c>
      <c r="D10" s="125" t="s">
        <v>78</v>
      </c>
      <c r="E10" s="125"/>
      <c r="F10" s="176" t="s">
        <v>17</v>
      </c>
      <c r="G10" s="112"/>
      <c r="J10" s="57" t="s">
        <v>457</v>
      </c>
    </row>
    <row r="11" spans="1:10" s="57" customFormat="1" ht="185.25" x14ac:dyDescent="0.2">
      <c r="A11" s="200">
        <f t="shared" si="0"/>
        <v>45722</v>
      </c>
      <c r="B11" s="55">
        <f t="shared" si="1"/>
        <v>5</v>
      </c>
      <c r="C11" s="112" t="s">
        <v>2704</v>
      </c>
      <c r="D11" s="125" t="s">
        <v>78</v>
      </c>
      <c r="E11" s="125"/>
      <c r="F11" s="176" t="s">
        <v>17</v>
      </c>
      <c r="G11" s="112"/>
    </row>
    <row r="12" spans="1:10" s="57" customFormat="1" ht="28.5" x14ac:dyDescent="0.2">
      <c r="A12" s="200">
        <f t="shared" si="0"/>
        <v>45722</v>
      </c>
      <c r="B12" s="55">
        <f t="shared" si="1"/>
        <v>6</v>
      </c>
      <c r="C12" s="112" t="s">
        <v>2705</v>
      </c>
      <c r="D12" s="125" t="s">
        <v>126</v>
      </c>
      <c r="E12" s="125"/>
      <c r="F12" s="176" t="s">
        <v>17</v>
      </c>
      <c r="G12" s="112"/>
    </row>
    <row r="13" spans="1:10" s="57" customFormat="1" ht="85.5" x14ac:dyDescent="0.2">
      <c r="A13" s="200">
        <f t="shared" si="0"/>
        <v>45722</v>
      </c>
      <c r="B13" s="55">
        <f t="shared" si="1"/>
        <v>7</v>
      </c>
      <c r="C13" s="112" t="s">
        <v>2706</v>
      </c>
      <c r="D13" s="125" t="s">
        <v>76</v>
      </c>
      <c r="E13" s="134"/>
      <c r="F13" s="176" t="s">
        <v>17</v>
      </c>
      <c r="G13" s="112"/>
    </row>
    <row r="14" spans="1:10" s="57" customFormat="1" ht="57" x14ac:dyDescent="0.2">
      <c r="A14" s="200">
        <f t="shared" si="0"/>
        <v>45722</v>
      </c>
      <c r="B14" s="55">
        <f t="shared" si="1"/>
        <v>8</v>
      </c>
      <c r="C14" s="112" t="s">
        <v>2707</v>
      </c>
      <c r="D14" s="125"/>
      <c r="E14" s="134"/>
      <c r="F14" s="176"/>
      <c r="G14" s="112"/>
    </row>
    <row r="15" spans="1:10" s="57" customFormat="1" ht="128.25" x14ac:dyDescent="0.2">
      <c r="A15" s="200">
        <f t="shared" si="0"/>
        <v>45722</v>
      </c>
      <c r="B15" s="55">
        <f t="shared" si="1"/>
        <v>9</v>
      </c>
      <c r="C15" s="112" t="s">
        <v>2710</v>
      </c>
      <c r="D15" s="125"/>
      <c r="E15" s="134"/>
      <c r="F15" s="176"/>
      <c r="G15" s="112"/>
    </row>
    <row r="16" spans="1:10" s="57" customFormat="1" ht="28.5" x14ac:dyDescent="0.2">
      <c r="A16" s="200">
        <f t="shared" si="0"/>
        <v>45722</v>
      </c>
      <c r="B16" s="55">
        <f t="shared" si="1"/>
        <v>10</v>
      </c>
      <c r="C16" s="112" t="s">
        <v>2708</v>
      </c>
      <c r="D16" s="125"/>
      <c r="E16" s="134"/>
      <c r="F16" s="176"/>
      <c r="G16" s="112"/>
      <c r="I16" s="90"/>
    </row>
    <row r="17" spans="1:10" s="57" customFormat="1" ht="28.5" x14ac:dyDescent="0.2">
      <c r="A17" s="200">
        <f t="shared" si="0"/>
        <v>45722</v>
      </c>
      <c r="B17" s="55">
        <f t="shared" si="1"/>
        <v>11</v>
      </c>
      <c r="C17" s="112" t="s">
        <v>2709</v>
      </c>
      <c r="D17" s="125"/>
      <c r="E17" s="134"/>
      <c r="F17" s="176"/>
      <c r="G17" s="112"/>
      <c r="I17" s="90"/>
    </row>
    <row r="18" spans="1:10" s="57" customFormat="1" ht="42.75" x14ac:dyDescent="0.2">
      <c r="A18" s="200">
        <f t="shared" si="0"/>
        <v>45722</v>
      </c>
      <c r="B18" s="55">
        <f t="shared" si="1"/>
        <v>12</v>
      </c>
      <c r="C18" s="112" t="s">
        <v>2711</v>
      </c>
      <c r="D18" s="125"/>
      <c r="E18" s="134"/>
      <c r="F18" s="176"/>
      <c r="G18" s="112"/>
      <c r="I18" s="90"/>
    </row>
    <row r="19" spans="1:10" s="57" customFormat="1" ht="28.5" x14ac:dyDescent="0.2">
      <c r="A19" s="200">
        <f t="shared" si="0"/>
        <v>45722</v>
      </c>
      <c r="B19" s="55">
        <f t="shared" si="1"/>
        <v>13</v>
      </c>
      <c r="C19" s="112" t="s">
        <v>2714</v>
      </c>
      <c r="D19" s="125"/>
      <c r="E19" s="134"/>
      <c r="F19" s="176"/>
      <c r="G19" s="112"/>
      <c r="I19" s="90"/>
    </row>
    <row r="20" spans="1:10" s="57" customFormat="1" ht="42.75" x14ac:dyDescent="0.2">
      <c r="A20" s="200">
        <f t="shared" si="0"/>
        <v>45722</v>
      </c>
      <c r="B20" s="55">
        <f t="shared" si="1"/>
        <v>14</v>
      </c>
      <c r="C20" s="112" t="s">
        <v>2715</v>
      </c>
      <c r="D20" s="125"/>
      <c r="E20" s="134"/>
      <c r="F20" s="176"/>
      <c r="G20" s="112"/>
      <c r="I20" s="115"/>
      <c r="J20" s="57" t="s">
        <v>310</v>
      </c>
    </row>
    <row r="21" spans="1:10" s="57" customFormat="1" ht="42.75" x14ac:dyDescent="0.2">
      <c r="A21" s="200">
        <f t="shared" si="0"/>
        <v>45722</v>
      </c>
      <c r="B21" s="55">
        <f t="shared" si="1"/>
        <v>15</v>
      </c>
      <c r="C21" s="112" t="s">
        <v>2716</v>
      </c>
      <c r="D21" s="125"/>
      <c r="E21" s="134"/>
      <c r="F21" s="176"/>
      <c r="G21" s="112"/>
      <c r="I21" s="90"/>
    </row>
    <row r="22" spans="1:10" s="57" customFormat="1" ht="28.5" x14ac:dyDescent="0.2">
      <c r="A22" s="200">
        <f t="shared" si="0"/>
        <v>45722</v>
      </c>
      <c r="B22" s="55">
        <f t="shared" si="1"/>
        <v>16</v>
      </c>
      <c r="C22" s="112" t="s">
        <v>2717</v>
      </c>
      <c r="D22" s="125"/>
      <c r="E22" s="134"/>
      <c r="F22" s="176"/>
      <c r="G22" s="112"/>
      <c r="I22" s="90"/>
    </row>
    <row r="23" spans="1:10" s="57" customFormat="1" ht="42.75" x14ac:dyDescent="0.2">
      <c r="A23" s="200">
        <f t="shared" si="0"/>
        <v>45722</v>
      </c>
      <c r="B23" s="55">
        <f t="shared" si="1"/>
        <v>17</v>
      </c>
      <c r="C23" s="141" t="s">
        <v>2718</v>
      </c>
      <c r="D23" s="125"/>
      <c r="E23" s="134"/>
      <c r="F23" s="176"/>
      <c r="G23" s="112"/>
      <c r="I23" s="90"/>
    </row>
    <row r="24" spans="1:10" s="57" customFormat="1" ht="28.5" x14ac:dyDescent="0.2">
      <c r="A24" s="200">
        <f t="shared" si="0"/>
        <v>45722</v>
      </c>
      <c r="B24" s="55">
        <f t="shared" si="1"/>
        <v>18</v>
      </c>
      <c r="C24" s="112" t="s">
        <v>2719</v>
      </c>
      <c r="D24" s="125"/>
      <c r="E24" s="134"/>
      <c r="F24" s="176"/>
      <c r="G24" s="112"/>
      <c r="I24" s="90" t="s">
        <v>310</v>
      </c>
    </row>
    <row r="25" spans="1:10" s="57" customFormat="1" ht="42.75" x14ac:dyDescent="0.2">
      <c r="A25" s="200">
        <f t="shared" si="0"/>
        <v>45722</v>
      </c>
      <c r="B25" s="55">
        <f t="shared" si="1"/>
        <v>19</v>
      </c>
      <c r="C25" s="57" t="s">
        <v>2720</v>
      </c>
      <c r="D25" s="125"/>
      <c r="E25" s="134"/>
      <c r="F25" s="176"/>
      <c r="G25" s="112"/>
      <c r="I25" s="90"/>
    </row>
    <row r="26" spans="1:10" s="57" customFormat="1" ht="71.25" x14ac:dyDescent="0.2">
      <c r="A26" s="200">
        <f t="shared" si="0"/>
        <v>45722</v>
      </c>
      <c r="B26" s="55">
        <f t="shared" si="1"/>
        <v>20</v>
      </c>
      <c r="C26" s="112" t="s">
        <v>2721</v>
      </c>
      <c r="D26" s="125"/>
      <c r="E26" s="134"/>
      <c r="F26" s="176"/>
      <c r="G26" s="112"/>
      <c r="I26" s="90"/>
    </row>
    <row r="27" spans="1:10" s="57" customFormat="1" ht="42.75" x14ac:dyDescent="0.2">
      <c r="A27" s="200">
        <f t="shared" si="0"/>
        <v>45722</v>
      </c>
      <c r="B27" s="55">
        <f t="shared" si="1"/>
        <v>21</v>
      </c>
      <c r="C27" s="112" t="s">
        <v>2722</v>
      </c>
      <c r="D27" s="125"/>
      <c r="E27" s="134"/>
      <c r="F27" s="176"/>
      <c r="G27" s="112"/>
      <c r="I27" s="90"/>
    </row>
    <row r="28" spans="1:10" s="57" customFormat="1" ht="42.75" x14ac:dyDescent="0.2">
      <c r="A28" s="200">
        <f t="shared" si="0"/>
        <v>45722</v>
      </c>
      <c r="B28" s="55">
        <f t="shared" si="1"/>
        <v>22</v>
      </c>
      <c r="C28" s="112" t="s">
        <v>2723</v>
      </c>
      <c r="D28" s="125"/>
      <c r="E28" s="134"/>
      <c r="F28" s="176"/>
      <c r="G28" s="112"/>
      <c r="I28" s="90"/>
    </row>
    <row r="29" spans="1:10" s="57" customFormat="1" ht="42.75" x14ac:dyDescent="0.2">
      <c r="A29" s="200">
        <f t="shared" si="0"/>
        <v>45722</v>
      </c>
      <c r="B29" s="55">
        <f t="shared" si="1"/>
        <v>23</v>
      </c>
      <c r="C29" s="112" t="s">
        <v>2724</v>
      </c>
      <c r="D29" s="125"/>
      <c r="E29" s="134"/>
      <c r="F29" s="176"/>
      <c r="G29" s="112"/>
      <c r="I29" s="90"/>
    </row>
    <row r="30" spans="1:10" s="57" customFormat="1" ht="42.75" x14ac:dyDescent="0.2">
      <c r="A30" s="200">
        <f t="shared" si="0"/>
        <v>45722</v>
      </c>
      <c r="B30" s="55">
        <f t="shared" si="1"/>
        <v>24</v>
      </c>
      <c r="C30" s="112" t="s">
        <v>2725</v>
      </c>
      <c r="D30" s="125"/>
      <c r="E30" s="134"/>
      <c r="F30" s="176"/>
      <c r="G30" s="112"/>
      <c r="I30" s="90"/>
    </row>
    <row r="31" spans="1:10" s="57" customFormat="1" ht="42.75" x14ac:dyDescent="0.2">
      <c r="A31" s="200">
        <f t="shared" si="0"/>
        <v>45722</v>
      </c>
      <c r="B31" s="55">
        <f t="shared" si="1"/>
        <v>25</v>
      </c>
      <c r="C31" s="112" t="s">
        <v>2726</v>
      </c>
      <c r="D31" s="125"/>
      <c r="E31" s="134"/>
      <c r="F31" s="176"/>
      <c r="G31" s="112"/>
      <c r="I31" s="90"/>
      <c r="J31" s="57" t="s">
        <v>457</v>
      </c>
    </row>
    <row r="32" spans="1:10" s="57" customFormat="1" ht="57" x14ac:dyDescent="0.2">
      <c r="A32" s="200">
        <f t="shared" si="0"/>
        <v>45722</v>
      </c>
      <c r="B32" s="55">
        <f t="shared" si="1"/>
        <v>26</v>
      </c>
      <c r="C32" s="112" t="s">
        <v>2727</v>
      </c>
      <c r="D32" s="125"/>
      <c r="E32" s="134"/>
      <c r="F32" s="176"/>
      <c r="G32" s="112"/>
      <c r="I32" s="90"/>
    </row>
    <row r="33" spans="1:9" s="57" customFormat="1" ht="42.75" x14ac:dyDescent="0.2">
      <c r="A33" s="200">
        <f t="shared" si="0"/>
        <v>45722</v>
      </c>
      <c r="B33" s="55">
        <f t="shared" si="1"/>
        <v>27</v>
      </c>
      <c r="C33" s="112" t="s">
        <v>2728</v>
      </c>
      <c r="D33" s="125"/>
      <c r="E33" s="134"/>
      <c r="F33" s="176"/>
      <c r="G33" s="112"/>
      <c r="I33" s="90"/>
    </row>
    <row r="34" spans="1:9" s="57" customFormat="1" ht="28.5" x14ac:dyDescent="0.2">
      <c r="A34" s="200">
        <f t="shared" si="0"/>
        <v>45722</v>
      </c>
      <c r="B34" s="55">
        <f t="shared" si="1"/>
        <v>28</v>
      </c>
      <c r="C34" s="112" t="s">
        <v>2729</v>
      </c>
      <c r="D34" s="125"/>
      <c r="E34" s="134"/>
      <c r="F34" s="176"/>
      <c r="G34" s="112"/>
      <c r="I34" s="90"/>
    </row>
    <row r="35" spans="1:9" s="57" customFormat="1" ht="42.75" x14ac:dyDescent="0.2">
      <c r="A35" s="200">
        <f t="shared" si="0"/>
        <v>45722</v>
      </c>
      <c r="B35" s="55">
        <f t="shared" si="1"/>
        <v>29</v>
      </c>
      <c r="C35" s="112" t="s">
        <v>2730</v>
      </c>
      <c r="D35" s="125"/>
      <c r="E35" s="134"/>
      <c r="F35" s="176"/>
      <c r="G35" s="112"/>
      <c r="I35" s="90"/>
    </row>
    <row r="36" spans="1:9" s="57" customFormat="1" ht="42.75" x14ac:dyDescent="0.2">
      <c r="A36" s="200">
        <f t="shared" si="0"/>
        <v>45722</v>
      </c>
      <c r="B36" s="55">
        <f t="shared" si="1"/>
        <v>30</v>
      </c>
      <c r="C36" s="112" t="s">
        <v>2731</v>
      </c>
      <c r="D36" s="125"/>
      <c r="E36" s="134"/>
      <c r="F36" s="176"/>
      <c r="G36" s="112"/>
      <c r="I36" s="90"/>
    </row>
    <row r="37" spans="1:9" s="57" customFormat="1" ht="28.5" x14ac:dyDescent="0.2">
      <c r="A37" s="200">
        <f t="shared" si="0"/>
        <v>45722</v>
      </c>
      <c r="B37" s="55">
        <f t="shared" si="1"/>
        <v>31</v>
      </c>
      <c r="C37" s="112" t="s">
        <v>2732</v>
      </c>
      <c r="D37" s="125"/>
      <c r="E37" s="134"/>
      <c r="F37" s="176"/>
      <c r="G37" s="112"/>
      <c r="I37" s="90"/>
    </row>
    <row r="38" spans="1:9" s="57" customFormat="1" ht="28.5" x14ac:dyDescent="0.2">
      <c r="A38" s="200">
        <f t="shared" si="0"/>
        <v>45722</v>
      </c>
      <c r="B38" s="55">
        <f t="shared" si="1"/>
        <v>32</v>
      </c>
      <c r="C38" s="112" t="s">
        <v>2734</v>
      </c>
      <c r="D38" s="125"/>
      <c r="E38" s="134"/>
      <c r="F38" s="176"/>
      <c r="G38" s="112"/>
      <c r="I38" s="90"/>
    </row>
    <row r="39" spans="1:9" s="57" customFormat="1" ht="28.5" x14ac:dyDescent="0.2">
      <c r="A39" s="200">
        <f t="shared" si="0"/>
        <v>45722</v>
      </c>
      <c r="B39" s="55">
        <f t="shared" si="1"/>
        <v>33</v>
      </c>
      <c r="C39" s="112" t="s">
        <v>2735</v>
      </c>
      <c r="D39" s="125"/>
      <c r="E39" s="134"/>
      <c r="F39" s="176"/>
      <c r="G39" s="112"/>
      <c r="I39" s="90"/>
    </row>
    <row r="40" spans="1:9" s="57" customFormat="1" ht="28.5" x14ac:dyDescent="0.2">
      <c r="A40" s="200">
        <f t="shared" si="0"/>
        <v>45722</v>
      </c>
      <c r="B40" s="55">
        <f t="shared" si="1"/>
        <v>34</v>
      </c>
      <c r="C40" s="112" t="s">
        <v>2736</v>
      </c>
      <c r="D40" s="125"/>
      <c r="E40" s="134"/>
      <c r="F40" s="176"/>
      <c r="G40" s="112"/>
      <c r="I40" s="90"/>
    </row>
    <row r="41" spans="1:9" s="57" customFormat="1" x14ac:dyDescent="0.2">
      <c r="A41" s="200">
        <f t="shared" si="0"/>
        <v>45722</v>
      </c>
      <c r="B41" s="55">
        <f t="shared" si="1"/>
        <v>35</v>
      </c>
      <c r="C41" s="112" t="s">
        <v>2737</v>
      </c>
      <c r="D41" s="125"/>
      <c r="E41" s="134"/>
      <c r="F41" s="176"/>
      <c r="G41" s="112"/>
      <c r="I41" s="90"/>
    </row>
    <row r="42" spans="1:9" s="57" customFormat="1" ht="28.5" x14ac:dyDescent="0.2">
      <c r="A42" s="200">
        <f t="shared" si="0"/>
        <v>45722</v>
      </c>
      <c r="B42" s="55">
        <f t="shared" si="1"/>
        <v>36</v>
      </c>
      <c r="C42" s="112" t="s">
        <v>2738</v>
      </c>
      <c r="D42" s="125"/>
      <c r="E42" s="134"/>
      <c r="F42" s="176"/>
      <c r="G42" s="112"/>
      <c r="I42" s="90"/>
    </row>
    <row r="43" spans="1:9" s="57" customFormat="1" ht="28.5" x14ac:dyDescent="0.2">
      <c r="A43" s="200">
        <f t="shared" si="0"/>
        <v>45722</v>
      </c>
      <c r="B43" s="55">
        <f t="shared" si="1"/>
        <v>37</v>
      </c>
      <c r="C43" s="112" t="s">
        <v>2739</v>
      </c>
      <c r="D43" s="125"/>
      <c r="E43" s="134"/>
      <c r="F43" s="176"/>
      <c r="G43" s="112"/>
      <c r="I43" s="90"/>
    </row>
    <row r="44" spans="1:9" s="57" customFormat="1" ht="28.5" x14ac:dyDescent="0.2">
      <c r="A44" s="200">
        <f t="shared" si="0"/>
        <v>45722</v>
      </c>
      <c r="B44" s="55">
        <f t="shared" si="1"/>
        <v>38</v>
      </c>
      <c r="C44" s="112" t="s">
        <v>2740</v>
      </c>
      <c r="D44" s="125"/>
      <c r="E44" s="134"/>
      <c r="F44" s="176"/>
      <c r="G44" s="112"/>
      <c r="I44" s="90"/>
    </row>
    <row r="45" spans="1:9" s="57" customFormat="1" ht="28.5" x14ac:dyDescent="0.2">
      <c r="A45" s="200">
        <f t="shared" si="0"/>
        <v>45722</v>
      </c>
      <c r="B45" s="55">
        <f t="shared" si="1"/>
        <v>39</v>
      </c>
      <c r="C45" s="228" t="s">
        <v>2741</v>
      </c>
      <c r="D45" s="125"/>
      <c r="E45" s="134"/>
      <c r="F45" s="176"/>
      <c r="G45" s="112"/>
      <c r="I45" s="90"/>
    </row>
    <row r="46" spans="1:9" s="57" customFormat="1" ht="28.5" x14ac:dyDescent="0.2">
      <c r="A46" s="200">
        <f t="shared" si="0"/>
        <v>45722</v>
      </c>
      <c r="B46" s="55">
        <f t="shared" si="1"/>
        <v>40</v>
      </c>
      <c r="C46" s="228" t="s">
        <v>2742</v>
      </c>
      <c r="D46" s="125"/>
      <c r="E46" s="134"/>
      <c r="F46" s="176"/>
      <c r="G46" s="112"/>
      <c r="I46" s="90"/>
    </row>
    <row r="47" spans="1:9" s="57" customFormat="1" ht="42.75" x14ac:dyDescent="0.2">
      <c r="A47" s="200">
        <f t="shared" si="0"/>
        <v>45722</v>
      </c>
      <c r="B47" s="55">
        <f t="shared" si="1"/>
        <v>41</v>
      </c>
      <c r="C47" s="112" t="s">
        <v>2743</v>
      </c>
      <c r="D47" s="125"/>
      <c r="E47" s="134"/>
      <c r="F47" s="176"/>
      <c r="G47" s="112"/>
      <c r="I47" s="90"/>
    </row>
    <row r="48" spans="1:9" s="57" customFormat="1" ht="28.5" x14ac:dyDescent="0.2">
      <c r="A48" s="200">
        <f t="shared" si="0"/>
        <v>45722</v>
      </c>
      <c r="B48" s="55">
        <f t="shared" si="1"/>
        <v>42</v>
      </c>
      <c r="C48" s="112" t="s">
        <v>2744</v>
      </c>
      <c r="D48" s="125"/>
      <c r="E48" s="134"/>
      <c r="F48" s="176"/>
      <c r="G48" s="112"/>
      <c r="I48" s="90"/>
    </row>
    <row r="49" spans="1:9" s="57" customFormat="1" ht="42.75" x14ac:dyDescent="0.2">
      <c r="A49" s="200">
        <f t="shared" si="0"/>
        <v>45722</v>
      </c>
      <c r="B49" s="55">
        <f t="shared" si="1"/>
        <v>43</v>
      </c>
      <c r="C49" s="112" t="s">
        <v>2745</v>
      </c>
      <c r="D49" s="125"/>
      <c r="E49" s="134"/>
      <c r="F49" s="176"/>
      <c r="G49" s="112"/>
      <c r="I49" s="90"/>
    </row>
    <row r="50" spans="1:9" s="57" customFormat="1" ht="28.5" x14ac:dyDescent="0.2">
      <c r="A50" s="200">
        <f t="shared" si="0"/>
        <v>45722</v>
      </c>
      <c r="B50" s="55">
        <f t="shared" si="1"/>
        <v>44</v>
      </c>
      <c r="C50" s="112" t="s">
        <v>2746</v>
      </c>
      <c r="D50" s="125"/>
      <c r="E50" s="134"/>
      <c r="F50" s="176"/>
      <c r="G50" s="112"/>
      <c r="I50" s="90"/>
    </row>
    <row r="51" spans="1:9" s="57" customFormat="1" ht="28.5" x14ac:dyDescent="0.2">
      <c r="A51" s="200">
        <f t="shared" si="0"/>
        <v>45722</v>
      </c>
      <c r="B51" s="55">
        <f t="shared" si="1"/>
        <v>45</v>
      </c>
      <c r="C51" s="112" t="s">
        <v>2747</v>
      </c>
      <c r="D51" s="125"/>
      <c r="E51" s="134"/>
      <c r="F51" s="176"/>
      <c r="G51" s="112"/>
      <c r="I51" s="90"/>
    </row>
    <row r="52" spans="1:9" s="57" customFormat="1" ht="28.5" x14ac:dyDescent="0.2">
      <c r="A52" s="200">
        <f t="shared" si="0"/>
        <v>45722</v>
      </c>
      <c r="B52" s="55">
        <f t="shared" si="1"/>
        <v>46</v>
      </c>
      <c r="C52" s="112" t="s">
        <v>2748</v>
      </c>
      <c r="D52" s="125"/>
      <c r="E52" s="134"/>
      <c r="F52" s="176"/>
      <c r="G52" s="112"/>
      <c r="I52" s="90"/>
    </row>
    <row r="53" spans="1:9" s="57" customFormat="1" ht="42.75" x14ac:dyDescent="0.2">
      <c r="A53" s="200">
        <f t="shared" si="0"/>
        <v>45722</v>
      </c>
      <c r="B53" s="55">
        <f t="shared" si="1"/>
        <v>47</v>
      </c>
      <c r="C53" s="112" t="s">
        <v>2749</v>
      </c>
      <c r="D53" s="125"/>
      <c r="E53" s="134"/>
      <c r="F53" s="176"/>
      <c r="G53" s="112"/>
      <c r="I53" s="90"/>
    </row>
    <row r="54" spans="1:9" s="57" customFormat="1" ht="57" x14ac:dyDescent="0.2">
      <c r="A54" s="200">
        <f t="shared" si="0"/>
        <v>45722</v>
      </c>
      <c r="B54" s="55">
        <f t="shared" si="1"/>
        <v>48</v>
      </c>
      <c r="C54" s="112" t="s">
        <v>2750</v>
      </c>
      <c r="D54" s="125"/>
      <c r="E54" s="134"/>
      <c r="F54" s="176"/>
      <c r="G54" s="112"/>
      <c r="I54" s="90"/>
    </row>
    <row r="55" spans="1:9" s="57" customFormat="1" ht="42.75" x14ac:dyDescent="0.2">
      <c r="A55" s="200">
        <f t="shared" si="0"/>
        <v>45722</v>
      </c>
      <c r="B55" s="55">
        <f t="shared" si="1"/>
        <v>49</v>
      </c>
      <c r="C55" s="112" t="s">
        <v>2751</v>
      </c>
      <c r="D55" s="125"/>
      <c r="E55" s="134"/>
      <c r="F55" s="176"/>
      <c r="G55" s="112"/>
      <c r="I55" s="90"/>
    </row>
    <row r="56" spans="1:9" s="57" customFormat="1" ht="42.75" x14ac:dyDescent="0.2">
      <c r="A56" s="200">
        <f t="shared" si="0"/>
        <v>45722</v>
      </c>
      <c r="B56" s="55">
        <f t="shared" si="1"/>
        <v>50</v>
      </c>
      <c r="C56" s="112" t="s">
        <v>2752</v>
      </c>
      <c r="D56" s="125"/>
      <c r="E56" s="134"/>
      <c r="F56" s="176"/>
      <c r="G56" s="112"/>
      <c r="I56" s="90"/>
    </row>
    <row r="57" spans="1:9" s="57" customFormat="1" ht="42.75" x14ac:dyDescent="0.2">
      <c r="A57" s="200">
        <f t="shared" si="0"/>
        <v>45722</v>
      </c>
      <c r="B57" s="55">
        <f t="shared" si="1"/>
        <v>51</v>
      </c>
      <c r="C57" s="112" t="s">
        <v>2753</v>
      </c>
      <c r="D57" s="125"/>
      <c r="E57" s="134"/>
      <c r="F57" s="176"/>
      <c r="G57" s="112"/>
      <c r="I57" s="90"/>
    </row>
    <row r="58" spans="1:9" x14ac:dyDescent="0.2">
      <c r="A58" s="641" t="s">
        <v>7</v>
      </c>
      <c r="B58" s="641"/>
      <c r="C58" s="641"/>
      <c r="D58" s="641"/>
      <c r="E58" s="641"/>
      <c r="F58" s="641"/>
      <c r="G58" s="641"/>
    </row>
    <row r="59" spans="1:9" x14ac:dyDescent="0.2">
      <c r="D59" s="626"/>
      <c r="E59" s="626"/>
      <c r="F59" s="626"/>
    </row>
    <row r="60" spans="1:9" x14ac:dyDescent="0.2">
      <c r="A60" s="182" t="s">
        <v>10</v>
      </c>
      <c r="B60" s="6"/>
      <c r="D60" s="622"/>
      <c r="E60" s="622"/>
      <c r="F60" s="622"/>
      <c r="G60" s="6"/>
    </row>
    <row r="61" spans="1:9" x14ac:dyDescent="0.2">
      <c r="A61" s="183" t="s">
        <v>11</v>
      </c>
      <c r="D61" s="638"/>
      <c r="E61" s="638"/>
      <c r="F61" s="638"/>
    </row>
    <row r="67" spans="6:6" x14ac:dyDescent="0.2">
      <c r="F67" s="1"/>
    </row>
  </sheetData>
  <mergeCells count="12">
    <mergeCell ref="A58:G58"/>
    <mergeCell ref="D59:F59"/>
    <mergeCell ref="D60:F60"/>
    <mergeCell ref="D61:F61"/>
    <mergeCell ref="A1:G1"/>
    <mergeCell ref="A2:G2"/>
    <mergeCell ref="A3:G3"/>
    <mergeCell ref="B4:G4"/>
    <mergeCell ref="A5:B6"/>
    <mergeCell ref="C5:E5"/>
    <mergeCell ref="F5:F6"/>
    <mergeCell ref="G5:G6"/>
  </mergeCells>
  <conditionalFormatting sqref="D7:E7">
    <cfRule type="cellIs" dxfId="17175" priority="257" operator="equal">
      <formula>"CATNES"</formula>
    </cfRule>
    <cfRule type="cellIs" dxfId="17174" priority="258" operator="equal">
      <formula>"FINANCE"</formula>
    </cfRule>
    <cfRule type="cellIs" dxfId="17173" priority="259" operator="equal">
      <formula>"ADMIN"</formula>
    </cfRule>
    <cfRule type="cellIs" dxfId="17172" priority="260" operator="equal">
      <formula>"ENG'G"</formula>
    </cfRule>
    <cfRule type="cellIs" dxfId="17171" priority="261" operator="equal">
      <formula>"BAC"</formula>
    </cfRule>
    <cfRule type="cellIs" dxfId="17170" priority="262" operator="equal">
      <formula>"BAC"</formula>
    </cfRule>
    <cfRule type="cellIs" dxfId="17169" priority="263" operator="equal">
      <formula>"OMS"</formula>
    </cfRule>
    <cfRule type="cellIs" dxfId="17168" priority="264" operator="equal">
      <formula>"BAC"</formula>
    </cfRule>
    <cfRule type="cellIs" dxfId="17167" priority="265" operator="equal">
      <formula>"OMS"</formula>
    </cfRule>
    <cfRule type="cellIs" dxfId="17166" priority="266" operator="equal">
      <formula>"BAC"</formula>
    </cfRule>
    <cfRule type="cellIs" dxfId="17165" priority="267" operator="equal">
      <formula>"OMS"</formula>
    </cfRule>
  </conditionalFormatting>
  <conditionalFormatting sqref="F7:F9 F13">
    <cfRule type="cellIs" dxfId="17164" priority="252" operator="equal">
      <formula>"MME"</formula>
    </cfRule>
    <cfRule type="cellIs" dxfId="17163" priority="253" operator="equal">
      <formula>"VMM"</formula>
    </cfRule>
    <cfRule type="cellIs" dxfId="17162" priority="254" operator="equal">
      <formula>"VEP"</formula>
    </cfRule>
    <cfRule type="cellIs" dxfId="17161" priority="255" operator="equal">
      <formula>"LFCP"</formula>
    </cfRule>
    <cfRule type="cellIs" dxfId="17160" priority="256" operator="equal">
      <formula>"BPB"</formula>
    </cfRule>
  </conditionalFormatting>
  <conditionalFormatting sqref="D25 D15:D18">
    <cfRule type="cellIs" dxfId="17159" priority="241" operator="equal">
      <formula>"CATNES"</formula>
    </cfRule>
    <cfRule type="cellIs" dxfId="17158" priority="242" operator="equal">
      <formula>"FINANCE"</formula>
    </cfRule>
    <cfRule type="cellIs" dxfId="17157" priority="243" operator="equal">
      <formula>"ADMIN"</formula>
    </cfRule>
    <cfRule type="cellIs" dxfId="17156" priority="244" operator="equal">
      <formula>"ENG'G"</formula>
    </cfRule>
    <cfRule type="cellIs" dxfId="17155" priority="245" operator="equal">
      <formula>"BAC"</formula>
    </cfRule>
    <cfRule type="cellIs" dxfId="17154" priority="246" operator="equal">
      <formula>"BAC"</formula>
    </cfRule>
    <cfRule type="cellIs" dxfId="17153" priority="247" operator="equal">
      <formula>"OMS"</formula>
    </cfRule>
    <cfRule type="cellIs" dxfId="17152" priority="248" operator="equal">
      <formula>"BAC"</formula>
    </cfRule>
    <cfRule type="cellIs" dxfId="17151" priority="249" operator="equal">
      <formula>"OMS"</formula>
    </cfRule>
    <cfRule type="cellIs" dxfId="17150" priority="250" operator="equal">
      <formula>"BAC"</formula>
    </cfRule>
    <cfRule type="cellIs" dxfId="17149" priority="251" operator="equal">
      <formula>"OMS"</formula>
    </cfRule>
  </conditionalFormatting>
  <conditionalFormatting sqref="D13">
    <cfRule type="cellIs" dxfId="17148" priority="161" operator="equal">
      <formula>"CATNES"</formula>
    </cfRule>
    <cfRule type="cellIs" dxfId="17147" priority="162" operator="equal">
      <formula>"FINANCE"</formula>
    </cfRule>
    <cfRule type="cellIs" dxfId="17146" priority="163" operator="equal">
      <formula>"ADMIN"</formula>
    </cfRule>
    <cfRule type="cellIs" dxfId="17145" priority="164" operator="equal">
      <formula>"ENG'G"</formula>
    </cfRule>
    <cfRule type="cellIs" dxfId="17144" priority="165" operator="equal">
      <formula>"BAC"</formula>
    </cfRule>
    <cfRule type="cellIs" dxfId="17143" priority="166" operator="equal">
      <formula>"BAC"</formula>
    </cfRule>
    <cfRule type="cellIs" dxfId="17142" priority="167" operator="equal">
      <formula>"OMS"</formula>
    </cfRule>
    <cfRule type="cellIs" dxfId="17141" priority="168" operator="equal">
      <formula>"BAC"</formula>
    </cfRule>
    <cfRule type="cellIs" dxfId="17140" priority="169" operator="equal">
      <formula>"OMS"</formula>
    </cfRule>
    <cfRule type="cellIs" dxfId="17139" priority="170" operator="equal">
      <formula>"BAC"</formula>
    </cfRule>
    <cfRule type="cellIs" dxfId="17138" priority="171" operator="equal">
      <formula>"OMS"</formula>
    </cfRule>
  </conditionalFormatting>
  <conditionalFormatting sqref="F14">
    <cfRule type="cellIs" dxfId="17137" priority="236" operator="equal">
      <formula>"MME"</formula>
    </cfRule>
    <cfRule type="cellIs" dxfId="17136" priority="237" operator="equal">
      <formula>"VMM"</formula>
    </cfRule>
    <cfRule type="cellIs" dxfId="17135" priority="238" operator="equal">
      <formula>"VEP"</formula>
    </cfRule>
    <cfRule type="cellIs" dxfId="17134" priority="239" operator="equal">
      <formula>"LFCP"</formula>
    </cfRule>
    <cfRule type="cellIs" dxfId="17133" priority="240" operator="equal">
      <formula>"BPB"</formula>
    </cfRule>
  </conditionalFormatting>
  <conditionalFormatting sqref="D14">
    <cfRule type="cellIs" dxfId="17132" priority="225" operator="equal">
      <formula>"CATNES"</formula>
    </cfRule>
    <cfRule type="cellIs" dxfId="17131" priority="226" operator="equal">
      <formula>"FINANCE"</formula>
    </cfRule>
    <cfRule type="cellIs" dxfId="17130" priority="227" operator="equal">
      <formula>"ADMIN"</formula>
    </cfRule>
    <cfRule type="cellIs" dxfId="17129" priority="228" operator="equal">
      <formula>"ENG'G"</formula>
    </cfRule>
    <cfRule type="cellIs" dxfId="17128" priority="229" operator="equal">
      <formula>"BAC"</formula>
    </cfRule>
    <cfRule type="cellIs" dxfId="17127" priority="230" operator="equal">
      <formula>"BAC"</formula>
    </cfRule>
    <cfRule type="cellIs" dxfId="17126" priority="231" operator="equal">
      <formula>"OMS"</formula>
    </cfRule>
    <cfRule type="cellIs" dxfId="17125" priority="232" operator="equal">
      <formula>"BAC"</formula>
    </cfRule>
    <cfRule type="cellIs" dxfId="17124" priority="233" operator="equal">
      <formula>"OMS"</formula>
    </cfRule>
    <cfRule type="cellIs" dxfId="17123" priority="234" operator="equal">
      <formula>"BAC"</formula>
    </cfRule>
    <cfRule type="cellIs" dxfId="17122" priority="235" operator="equal">
      <formula>"OMS"</formula>
    </cfRule>
  </conditionalFormatting>
  <conditionalFormatting sqref="F15:F19">
    <cfRule type="cellIs" dxfId="17121" priority="220" operator="equal">
      <formula>"MME"</formula>
    </cfRule>
    <cfRule type="cellIs" dxfId="17120" priority="221" operator="equal">
      <formula>"VMM"</formula>
    </cfRule>
    <cfRule type="cellIs" dxfId="17119" priority="222" operator="equal">
      <formula>"VEP"</formula>
    </cfRule>
    <cfRule type="cellIs" dxfId="17118" priority="223" operator="equal">
      <formula>"LFCP"</formula>
    </cfRule>
    <cfRule type="cellIs" dxfId="17117" priority="224" operator="equal">
      <formula>"BPB"</formula>
    </cfRule>
  </conditionalFormatting>
  <conditionalFormatting sqref="D19:D20">
    <cfRule type="cellIs" dxfId="17116" priority="209" operator="equal">
      <formula>"CATNES"</formula>
    </cfRule>
    <cfRule type="cellIs" dxfId="17115" priority="210" operator="equal">
      <formula>"FINANCE"</formula>
    </cfRule>
    <cfRule type="cellIs" dxfId="17114" priority="211" operator="equal">
      <formula>"ADMIN"</formula>
    </cfRule>
    <cfRule type="cellIs" dxfId="17113" priority="212" operator="equal">
      <formula>"ENG'G"</formula>
    </cfRule>
    <cfRule type="cellIs" dxfId="17112" priority="213" operator="equal">
      <formula>"BAC"</formula>
    </cfRule>
    <cfRule type="cellIs" dxfId="17111" priority="214" operator="equal">
      <formula>"BAC"</formula>
    </cfRule>
    <cfRule type="cellIs" dxfId="17110" priority="215" operator="equal">
      <formula>"OMS"</formula>
    </cfRule>
    <cfRule type="cellIs" dxfId="17109" priority="216" operator="equal">
      <formula>"BAC"</formula>
    </cfRule>
    <cfRule type="cellIs" dxfId="17108" priority="217" operator="equal">
      <formula>"OMS"</formula>
    </cfRule>
    <cfRule type="cellIs" dxfId="17107" priority="218" operator="equal">
      <formula>"BAC"</formula>
    </cfRule>
    <cfRule type="cellIs" dxfId="17106" priority="219" operator="equal">
      <formula>"OMS"</formula>
    </cfRule>
  </conditionalFormatting>
  <conditionalFormatting sqref="F20">
    <cfRule type="cellIs" dxfId="17105" priority="204" operator="equal">
      <formula>"MME"</formula>
    </cfRule>
    <cfRule type="cellIs" dxfId="17104" priority="205" operator="equal">
      <formula>"VMM"</formula>
    </cfRule>
    <cfRule type="cellIs" dxfId="17103" priority="206" operator="equal">
      <formula>"VEP"</formula>
    </cfRule>
    <cfRule type="cellIs" dxfId="17102" priority="207" operator="equal">
      <formula>"LFCP"</formula>
    </cfRule>
    <cfRule type="cellIs" dxfId="17101" priority="208" operator="equal">
      <formula>"BPB"</formula>
    </cfRule>
  </conditionalFormatting>
  <conditionalFormatting sqref="F26 F28">
    <cfRule type="cellIs" dxfId="17100" priority="199" operator="equal">
      <formula>"MME"</formula>
    </cfRule>
    <cfRule type="cellIs" dxfId="17099" priority="200" operator="equal">
      <formula>"VMM"</formula>
    </cfRule>
    <cfRule type="cellIs" dxfId="17098" priority="201" operator="equal">
      <formula>"VEP"</formula>
    </cfRule>
    <cfRule type="cellIs" dxfId="17097" priority="202" operator="equal">
      <formula>"LFCP"</formula>
    </cfRule>
    <cfRule type="cellIs" dxfId="17096" priority="203" operator="equal">
      <formula>"BPB"</formula>
    </cfRule>
  </conditionalFormatting>
  <conditionalFormatting sqref="D28:D29">
    <cfRule type="cellIs" dxfId="17095" priority="188" operator="equal">
      <formula>"CATNES"</formula>
    </cfRule>
    <cfRule type="cellIs" dxfId="17094" priority="189" operator="equal">
      <formula>"FINANCE"</formula>
    </cfRule>
    <cfRule type="cellIs" dxfId="17093" priority="190" operator="equal">
      <formula>"ADMIN"</formula>
    </cfRule>
    <cfRule type="cellIs" dxfId="17092" priority="191" operator="equal">
      <formula>"ENG'G"</formula>
    </cfRule>
    <cfRule type="cellIs" dxfId="17091" priority="192" operator="equal">
      <formula>"BAC"</formula>
    </cfRule>
    <cfRule type="cellIs" dxfId="17090" priority="193" operator="equal">
      <formula>"BAC"</formula>
    </cfRule>
    <cfRule type="cellIs" dxfId="17089" priority="194" operator="equal">
      <formula>"OMS"</formula>
    </cfRule>
    <cfRule type="cellIs" dxfId="17088" priority="195" operator="equal">
      <formula>"BAC"</formula>
    </cfRule>
    <cfRule type="cellIs" dxfId="17087" priority="196" operator="equal">
      <formula>"OMS"</formula>
    </cfRule>
    <cfRule type="cellIs" dxfId="17086" priority="197" operator="equal">
      <formula>"BAC"</formula>
    </cfRule>
    <cfRule type="cellIs" dxfId="17085" priority="198" operator="equal">
      <formula>"OMS"</formula>
    </cfRule>
  </conditionalFormatting>
  <conditionalFormatting sqref="F29">
    <cfRule type="cellIs" dxfId="17084" priority="183" operator="equal">
      <formula>"MME"</formula>
    </cfRule>
    <cfRule type="cellIs" dxfId="17083" priority="184" operator="equal">
      <formula>"VMM"</formula>
    </cfRule>
    <cfRule type="cellIs" dxfId="17082" priority="185" operator="equal">
      <formula>"VEP"</formula>
    </cfRule>
    <cfRule type="cellIs" dxfId="17081" priority="186" operator="equal">
      <formula>"LFCP"</formula>
    </cfRule>
    <cfRule type="cellIs" dxfId="17080" priority="187" operator="equal">
      <formula>"BPB"</formula>
    </cfRule>
  </conditionalFormatting>
  <conditionalFormatting sqref="D26">
    <cfRule type="cellIs" dxfId="17079" priority="172" operator="equal">
      <formula>"CATNES"</formula>
    </cfRule>
    <cfRule type="cellIs" dxfId="17078" priority="173" operator="equal">
      <formula>"FINANCE"</formula>
    </cfRule>
    <cfRule type="cellIs" dxfId="17077" priority="174" operator="equal">
      <formula>"ADMIN"</formula>
    </cfRule>
    <cfRule type="cellIs" dxfId="17076" priority="175" operator="equal">
      <formula>"ENG'G"</formula>
    </cfRule>
    <cfRule type="cellIs" dxfId="17075" priority="176" operator="equal">
      <formula>"BAC"</formula>
    </cfRule>
    <cfRule type="cellIs" dxfId="17074" priority="177" operator="equal">
      <formula>"BAC"</formula>
    </cfRule>
    <cfRule type="cellIs" dxfId="17073" priority="178" operator="equal">
      <formula>"OMS"</formula>
    </cfRule>
    <cfRule type="cellIs" dxfId="17072" priority="179" operator="equal">
      <formula>"BAC"</formula>
    </cfRule>
    <cfRule type="cellIs" dxfId="17071" priority="180" operator="equal">
      <formula>"OMS"</formula>
    </cfRule>
    <cfRule type="cellIs" dxfId="17070" priority="181" operator="equal">
      <formula>"BAC"</formula>
    </cfRule>
    <cfRule type="cellIs" dxfId="17069" priority="182" operator="equal">
      <formula>"OMS"</formula>
    </cfRule>
  </conditionalFormatting>
  <conditionalFormatting sqref="F30">
    <cfRule type="cellIs" dxfId="17068" priority="81" operator="equal">
      <formula>"MME"</formula>
    </cfRule>
    <cfRule type="cellIs" dxfId="17067" priority="82" operator="equal">
      <formula>"VMM"</formula>
    </cfRule>
    <cfRule type="cellIs" dxfId="17066" priority="83" operator="equal">
      <formula>"VEP"</formula>
    </cfRule>
    <cfRule type="cellIs" dxfId="17065" priority="84" operator="equal">
      <formula>"LFCP"</formula>
    </cfRule>
    <cfRule type="cellIs" dxfId="17064" priority="85" operator="equal">
      <formula>"BPB"</formula>
    </cfRule>
  </conditionalFormatting>
  <conditionalFormatting sqref="F21">
    <cfRule type="cellIs" dxfId="17063" priority="156" operator="equal">
      <formula>"MME"</formula>
    </cfRule>
    <cfRule type="cellIs" dxfId="17062" priority="157" operator="equal">
      <formula>"VMM"</formula>
    </cfRule>
    <cfRule type="cellIs" dxfId="17061" priority="158" operator="equal">
      <formula>"VEP"</formula>
    </cfRule>
    <cfRule type="cellIs" dxfId="17060" priority="159" operator="equal">
      <formula>"LFCP"</formula>
    </cfRule>
    <cfRule type="cellIs" dxfId="17059" priority="160" operator="equal">
      <formula>"BPB"</formula>
    </cfRule>
  </conditionalFormatting>
  <conditionalFormatting sqref="D21">
    <cfRule type="cellIs" dxfId="17058" priority="145" operator="equal">
      <formula>"CATNES"</formula>
    </cfRule>
    <cfRule type="cellIs" dxfId="17057" priority="146" operator="equal">
      <formula>"FINANCE"</formula>
    </cfRule>
    <cfRule type="cellIs" dxfId="17056" priority="147" operator="equal">
      <formula>"ADMIN"</formula>
    </cfRule>
    <cfRule type="cellIs" dxfId="17055" priority="148" operator="equal">
      <formula>"ENG'G"</formula>
    </cfRule>
    <cfRule type="cellIs" dxfId="17054" priority="149" operator="equal">
      <formula>"BAC"</formula>
    </cfRule>
    <cfRule type="cellIs" dxfId="17053" priority="150" operator="equal">
      <formula>"BAC"</formula>
    </cfRule>
    <cfRule type="cellIs" dxfId="17052" priority="151" operator="equal">
      <formula>"OMS"</formula>
    </cfRule>
    <cfRule type="cellIs" dxfId="17051" priority="152" operator="equal">
      <formula>"BAC"</formula>
    </cfRule>
    <cfRule type="cellIs" dxfId="17050" priority="153" operator="equal">
      <formula>"OMS"</formula>
    </cfRule>
    <cfRule type="cellIs" dxfId="17049" priority="154" operator="equal">
      <formula>"BAC"</formula>
    </cfRule>
    <cfRule type="cellIs" dxfId="17048" priority="155" operator="equal">
      <formula>"OMS"</formula>
    </cfRule>
  </conditionalFormatting>
  <conditionalFormatting sqref="F22">
    <cfRule type="cellIs" dxfId="17047" priority="140" operator="equal">
      <formula>"MME"</formula>
    </cfRule>
    <cfRule type="cellIs" dxfId="17046" priority="141" operator="equal">
      <formula>"VMM"</formula>
    </cfRule>
    <cfRule type="cellIs" dxfId="17045" priority="142" operator="equal">
      <formula>"VEP"</formula>
    </cfRule>
    <cfRule type="cellIs" dxfId="17044" priority="143" operator="equal">
      <formula>"LFCP"</formula>
    </cfRule>
    <cfRule type="cellIs" dxfId="17043" priority="144" operator="equal">
      <formula>"BPB"</formula>
    </cfRule>
  </conditionalFormatting>
  <conditionalFormatting sqref="D22">
    <cfRule type="cellIs" dxfId="17042" priority="129" operator="equal">
      <formula>"CATNES"</formula>
    </cfRule>
    <cfRule type="cellIs" dxfId="17041" priority="130" operator="equal">
      <formula>"FINANCE"</formula>
    </cfRule>
    <cfRule type="cellIs" dxfId="17040" priority="131" operator="equal">
      <formula>"ADMIN"</formula>
    </cfRule>
    <cfRule type="cellIs" dxfId="17039" priority="132" operator="equal">
      <formula>"ENG'G"</formula>
    </cfRule>
    <cfRule type="cellIs" dxfId="17038" priority="133" operator="equal">
      <formula>"BAC"</formula>
    </cfRule>
    <cfRule type="cellIs" dxfId="17037" priority="134" operator="equal">
      <formula>"BAC"</formula>
    </cfRule>
    <cfRule type="cellIs" dxfId="17036" priority="135" operator="equal">
      <formula>"OMS"</formula>
    </cfRule>
    <cfRule type="cellIs" dxfId="17035" priority="136" operator="equal">
      <formula>"BAC"</formula>
    </cfRule>
    <cfRule type="cellIs" dxfId="17034" priority="137" operator="equal">
      <formula>"OMS"</formula>
    </cfRule>
    <cfRule type="cellIs" dxfId="17033" priority="138" operator="equal">
      <formula>"BAC"</formula>
    </cfRule>
    <cfRule type="cellIs" dxfId="17032" priority="139" operator="equal">
      <formula>"OMS"</formula>
    </cfRule>
  </conditionalFormatting>
  <conditionalFormatting sqref="F23">
    <cfRule type="cellIs" dxfId="17031" priority="124" operator="equal">
      <formula>"MME"</formula>
    </cfRule>
    <cfRule type="cellIs" dxfId="17030" priority="125" operator="equal">
      <formula>"VMM"</formula>
    </cfRule>
    <cfRule type="cellIs" dxfId="17029" priority="126" operator="equal">
      <formula>"VEP"</formula>
    </cfRule>
    <cfRule type="cellIs" dxfId="17028" priority="127" operator="equal">
      <formula>"LFCP"</formula>
    </cfRule>
    <cfRule type="cellIs" dxfId="17027" priority="128" operator="equal">
      <formula>"BPB"</formula>
    </cfRule>
  </conditionalFormatting>
  <conditionalFormatting sqref="D23">
    <cfRule type="cellIs" dxfId="17026" priority="113" operator="equal">
      <formula>"CATNES"</formula>
    </cfRule>
    <cfRule type="cellIs" dxfId="17025" priority="114" operator="equal">
      <formula>"FINANCE"</formula>
    </cfRule>
    <cfRule type="cellIs" dxfId="17024" priority="115" operator="equal">
      <formula>"ADMIN"</formula>
    </cfRule>
    <cfRule type="cellIs" dxfId="17023" priority="116" operator="equal">
      <formula>"ENG'G"</formula>
    </cfRule>
    <cfRule type="cellIs" dxfId="17022" priority="117" operator="equal">
      <formula>"BAC"</formula>
    </cfRule>
    <cfRule type="cellIs" dxfId="17021" priority="118" operator="equal">
      <formula>"BAC"</formula>
    </cfRule>
    <cfRule type="cellIs" dxfId="17020" priority="119" operator="equal">
      <formula>"OMS"</formula>
    </cfRule>
    <cfRule type="cellIs" dxfId="17019" priority="120" operator="equal">
      <formula>"BAC"</formula>
    </cfRule>
    <cfRule type="cellIs" dxfId="17018" priority="121" operator="equal">
      <formula>"OMS"</formula>
    </cfRule>
    <cfRule type="cellIs" dxfId="17017" priority="122" operator="equal">
      <formula>"BAC"</formula>
    </cfRule>
    <cfRule type="cellIs" dxfId="17016" priority="123" operator="equal">
      <formula>"OMS"</formula>
    </cfRule>
  </conditionalFormatting>
  <conditionalFormatting sqref="F24:F25">
    <cfRule type="cellIs" dxfId="17015" priority="108" operator="equal">
      <formula>"MME"</formula>
    </cfRule>
    <cfRule type="cellIs" dxfId="17014" priority="109" operator="equal">
      <formula>"VMM"</formula>
    </cfRule>
    <cfRule type="cellIs" dxfId="17013" priority="110" operator="equal">
      <formula>"VEP"</formula>
    </cfRule>
    <cfRule type="cellIs" dxfId="17012" priority="111" operator="equal">
      <formula>"LFCP"</formula>
    </cfRule>
    <cfRule type="cellIs" dxfId="17011" priority="112" operator="equal">
      <formula>"BPB"</formula>
    </cfRule>
  </conditionalFormatting>
  <conditionalFormatting sqref="D24">
    <cfRule type="cellIs" dxfId="17010" priority="97" operator="equal">
      <formula>"CATNES"</formula>
    </cfRule>
    <cfRule type="cellIs" dxfId="17009" priority="98" operator="equal">
      <formula>"FINANCE"</formula>
    </cfRule>
    <cfRule type="cellIs" dxfId="17008" priority="99" operator="equal">
      <formula>"ADMIN"</formula>
    </cfRule>
    <cfRule type="cellIs" dxfId="17007" priority="100" operator="equal">
      <formula>"ENG'G"</formula>
    </cfRule>
    <cfRule type="cellIs" dxfId="17006" priority="101" operator="equal">
      <formula>"BAC"</formula>
    </cfRule>
    <cfRule type="cellIs" dxfId="17005" priority="102" operator="equal">
      <formula>"BAC"</formula>
    </cfRule>
    <cfRule type="cellIs" dxfId="17004" priority="103" operator="equal">
      <formula>"OMS"</formula>
    </cfRule>
    <cfRule type="cellIs" dxfId="17003" priority="104" operator="equal">
      <formula>"BAC"</formula>
    </cfRule>
    <cfRule type="cellIs" dxfId="17002" priority="105" operator="equal">
      <formula>"OMS"</formula>
    </cfRule>
    <cfRule type="cellIs" dxfId="17001" priority="106" operator="equal">
      <formula>"BAC"</formula>
    </cfRule>
    <cfRule type="cellIs" dxfId="17000" priority="107" operator="equal">
      <formula>"OMS"</formula>
    </cfRule>
  </conditionalFormatting>
  <conditionalFormatting sqref="D30">
    <cfRule type="cellIs" dxfId="16999" priority="86" operator="equal">
      <formula>"CATNES"</formula>
    </cfRule>
    <cfRule type="cellIs" dxfId="16998" priority="87" operator="equal">
      <formula>"FINANCE"</formula>
    </cfRule>
    <cfRule type="cellIs" dxfId="16997" priority="88" operator="equal">
      <formula>"ADMIN"</formula>
    </cfRule>
    <cfRule type="cellIs" dxfId="16996" priority="89" operator="equal">
      <formula>"ENG'G"</formula>
    </cfRule>
    <cfRule type="cellIs" dxfId="16995" priority="90" operator="equal">
      <formula>"BAC"</formula>
    </cfRule>
    <cfRule type="cellIs" dxfId="16994" priority="91" operator="equal">
      <formula>"BAC"</formula>
    </cfRule>
    <cfRule type="cellIs" dxfId="16993" priority="92" operator="equal">
      <formula>"OMS"</formula>
    </cfRule>
    <cfRule type="cellIs" dxfId="16992" priority="93" operator="equal">
      <formula>"BAC"</formula>
    </cfRule>
    <cfRule type="cellIs" dxfId="16991" priority="94" operator="equal">
      <formula>"OMS"</formula>
    </cfRule>
    <cfRule type="cellIs" dxfId="16990" priority="95" operator="equal">
      <formula>"BAC"</formula>
    </cfRule>
    <cfRule type="cellIs" dxfId="16989" priority="96" operator="equal">
      <formula>"OMS"</formula>
    </cfRule>
  </conditionalFormatting>
  <conditionalFormatting sqref="D31:D57">
    <cfRule type="cellIs" dxfId="16988" priority="70" operator="equal">
      <formula>"CATNES"</formula>
    </cfRule>
    <cfRule type="cellIs" dxfId="16987" priority="71" operator="equal">
      <formula>"FINANCE"</formula>
    </cfRule>
    <cfRule type="cellIs" dxfId="16986" priority="72" operator="equal">
      <formula>"ADMIN"</formula>
    </cfRule>
    <cfRule type="cellIs" dxfId="16985" priority="73" operator="equal">
      <formula>"ENG'G"</formula>
    </cfRule>
    <cfRule type="cellIs" dxfId="16984" priority="74" operator="equal">
      <formula>"BAC"</formula>
    </cfRule>
    <cfRule type="cellIs" dxfId="16983" priority="75" operator="equal">
      <formula>"BAC"</formula>
    </cfRule>
    <cfRule type="cellIs" dxfId="16982" priority="76" operator="equal">
      <formula>"OMS"</formula>
    </cfRule>
    <cfRule type="cellIs" dxfId="16981" priority="77" operator="equal">
      <formula>"BAC"</formula>
    </cfRule>
    <cfRule type="cellIs" dxfId="16980" priority="78" operator="equal">
      <formula>"OMS"</formula>
    </cfRule>
    <cfRule type="cellIs" dxfId="16979" priority="79" operator="equal">
      <formula>"BAC"</formula>
    </cfRule>
    <cfRule type="cellIs" dxfId="16978" priority="80" operator="equal">
      <formula>"OMS"</formula>
    </cfRule>
  </conditionalFormatting>
  <conditionalFormatting sqref="F31:F57">
    <cfRule type="cellIs" dxfId="16977" priority="65" operator="equal">
      <formula>"MME"</formula>
    </cfRule>
    <cfRule type="cellIs" dxfId="16976" priority="66" operator="equal">
      <formula>"VMM"</formula>
    </cfRule>
    <cfRule type="cellIs" dxfId="16975" priority="67" operator="equal">
      <formula>"VEP"</formula>
    </cfRule>
    <cfRule type="cellIs" dxfId="16974" priority="68" operator="equal">
      <formula>"LFCP"</formula>
    </cfRule>
    <cfRule type="cellIs" dxfId="16973" priority="69" operator="equal">
      <formula>"BPB"</formula>
    </cfRule>
  </conditionalFormatting>
  <conditionalFormatting sqref="F27">
    <cfRule type="cellIs" dxfId="16972" priority="60" operator="equal">
      <formula>"MME"</formula>
    </cfRule>
    <cfRule type="cellIs" dxfId="16971" priority="61" operator="equal">
      <formula>"VMM"</formula>
    </cfRule>
    <cfRule type="cellIs" dxfId="16970" priority="62" operator="equal">
      <formula>"VEP"</formula>
    </cfRule>
    <cfRule type="cellIs" dxfId="16969" priority="63" operator="equal">
      <formula>"LFCP"</formula>
    </cfRule>
    <cfRule type="cellIs" dxfId="16968" priority="64" operator="equal">
      <formula>"BPB"</formula>
    </cfRule>
  </conditionalFormatting>
  <conditionalFormatting sqref="D27">
    <cfRule type="cellIs" dxfId="16967" priority="49" operator="equal">
      <formula>"CATNES"</formula>
    </cfRule>
    <cfRule type="cellIs" dxfId="16966" priority="50" operator="equal">
      <formula>"FINANCE"</formula>
    </cfRule>
    <cfRule type="cellIs" dxfId="16965" priority="51" operator="equal">
      <formula>"ADMIN"</formula>
    </cfRule>
    <cfRule type="cellIs" dxfId="16964" priority="52" operator="equal">
      <formula>"ENG'G"</formula>
    </cfRule>
    <cfRule type="cellIs" dxfId="16963" priority="53" operator="equal">
      <formula>"BAC"</formula>
    </cfRule>
    <cfRule type="cellIs" dxfId="16962" priority="54" operator="equal">
      <formula>"BAC"</formula>
    </cfRule>
    <cfRule type="cellIs" dxfId="16961" priority="55" operator="equal">
      <formula>"OMS"</formula>
    </cfRule>
    <cfRule type="cellIs" dxfId="16960" priority="56" operator="equal">
      <formula>"BAC"</formula>
    </cfRule>
    <cfRule type="cellIs" dxfId="16959" priority="57" operator="equal">
      <formula>"OMS"</formula>
    </cfRule>
    <cfRule type="cellIs" dxfId="16958" priority="58" operator="equal">
      <formula>"BAC"</formula>
    </cfRule>
    <cfRule type="cellIs" dxfId="16957" priority="59" operator="equal">
      <formula>"OMS"</formula>
    </cfRule>
  </conditionalFormatting>
  <conditionalFormatting sqref="D8:E8">
    <cfRule type="cellIs" dxfId="16956" priority="38" operator="equal">
      <formula>"CATNES"</formula>
    </cfRule>
    <cfRule type="cellIs" dxfId="16955" priority="39" operator="equal">
      <formula>"FINANCE"</formula>
    </cfRule>
    <cfRule type="cellIs" dxfId="16954" priority="40" operator="equal">
      <formula>"ADMIN"</formula>
    </cfRule>
    <cfRule type="cellIs" dxfId="16953" priority="41" operator="equal">
      <formula>"ENG'G"</formula>
    </cfRule>
    <cfRule type="cellIs" dxfId="16952" priority="42" operator="equal">
      <formula>"BAC"</formula>
    </cfRule>
    <cfRule type="cellIs" dxfId="16951" priority="43" operator="equal">
      <formula>"BAC"</formula>
    </cfRule>
    <cfRule type="cellIs" dxfId="16950" priority="44" operator="equal">
      <formula>"OMS"</formula>
    </cfRule>
    <cfRule type="cellIs" dxfId="16949" priority="45" operator="equal">
      <formula>"BAC"</formula>
    </cfRule>
    <cfRule type="cellIs" dxfId="16948" priority="46" operator="equal">
      <formula>"OMS"</formula>
    </cfRule>
    <cfRule type="cellIs" dxfId="16947" priority="47" operator="equal">
      <formula>"BAC"</formula>
    </cfRule>
    <cfRule type="cellIs" dxfId="16946" priority="48" operator="equal">
      <formula>"OMS"</formula>
    </cfRule>
  </conditionalFormatting>
  <conditionalFormatting sqref="D9:E9">
    <cfRule type="cellIs" dxfId="16945" priority="22" operator="equal">
      <formula>"CATNES"</formula>
    </cfRule>
    <cfRule type="cellIs" dxfId="16944" priority="23" operator="equal">
      <formula>"FINANCE"</formula>
    </cfRule>
    <cfRule type="cellIs" dxfId="16943" priority="24" operator="equal">
      <formula>"ADMIN"</formula>
    </cfRule>
    <cfRule type="cellIs" dxfId="16942" priority="25" operator="equal">
      <formula>"ENG'G"</formula>
    </cfRule>
    <cfRule type="cellIs" dxfId="16941" priority="26" operator="equal">
      <formula>"BAC"</formula>
    </cfRule>
    <cfRule type="cellIs" dxfId="16940" priority="27" operator="equal">
      <formula>"BAC"</formula>
    </cfRule>
    <cfRule type="cellIs" dxfId="16939" priority="28" operator="equal">
      <formula>"OMS"</formula>
    </cfRule>
    <cfRule type="cellIs" dxfId="16938" priority="29" operator="equal">
      <formula>"BAC"</formula>
    </cfRule>
    <cfRule type="cellIs" dxfId="16937" priority="30" operator="equal">
      <formula>"OMS"</formula>
    </cfRule>
    <cfRule type="cellIs" dxfId="16936" priority="31" operator="equal">
      <formula>"BAC"</formula>
    </cfRule>
    <cfRule type="cellIs" dxfId="16935" priority="32" operator="equal">
      <formula>"OMS"</formula>
    </cfRule>
  </conditionalFormatting>
  <conditionalFormatting sqref="F10:F12">
    <cfRule type="cellIs" dxfId="16934" priority="12" operator="equal">
      <formula>"MME"</formula>
    </cfRule>
    <cfRule type="cellIs" dxfId="16933" priority="13" operator="equal">
      <formula>"VMM"</formula>
    </cfRule>
    <cfRule type="cellIs" dxfId="16932" priority="14" operator="equal">
      <formula>"VEP"</formula>
    </cfRule>
    <cfRule type="cellIs" dxfId="16931" priority="15" operator="equal">
      <formula>"LFCP"</formula>
    </cfRule>
    <cfRule type="cellIs" dxfId="16930" priority="16" operator="equal">
      <formula>"BPB"</formula>
    </cfRule>
  </conditionalFormatting>
  <conditionalFormatting sqref="D10:E12">
    <cfRule type="cellIs" dxfId="16929" priority="1" operator="equal">
      <formula>"CATNES"</formula>
    </cfRule>
    <cfRule type="cellIs" dxfId="16928" priority="2" operator="equal">
      <formula>"FINANCE"</formula>
    </cfRule>
    <cfRule type="cellIs" dxfId="16927" priority="3" operator="equal">
      <formula>"ADMIN"</formula>
    </cfRule>
    <cfRule type="cellIs" dxfId="16926" priority="4" operator="equal">
      <formula>"ENG'G"</formula>
    </cfRule>
    <cfRule type="cellIs" dxfId="16925" priority="5" operator="equal">
      <formula>"BAC"</formula>
    </cfRule>
    <cfRule type="cellIs" dxfId="16924" priority="6" operator="equal">
      <formula>"BAC"</formula>
    </cfRule>
    <cfRule type="cellIs" dxfId="16923" priority="7" operator="equal">
      <formula>"OMS"</formula>
    </cfRule>
    <cfRule type="cellIs" dxfId="16922" priority="8" operator="equal">
      <formula>"BAC"</formula>
    </cfRule>
    <cfRule type="cellIs" dxfId="16921" priority="9" operator="equal">
      <formula>"OMS"</formula>
    </cfRule>
    <cfRule type="cellIs" dxfId="16920" priority="10" operator="equal">
      <formula>"BAC"</formula>
    </cfRule>
    <cfRule type="cellIs" dxfId="16919"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FE96661-BEBE-4957-A16D-35E2E56CB81B}">
          <x14:formula1>
            <xm:f>DropdownLIST!$A$2:$A$7</xm:f>
          </x14:formula1>
          <xm:sqref>F7:F57</xm:sqref>
        </x14:dataValidation>
        <x14:dataValidation type="list" allowBlank="1" showInputMessage="1" showErrorMessage="1" xr:uid="{4D33D15F-6F2B-4383-BB31-49A9B00F7BDD}">
          <x14:formula1>
            <xm:f>DropdownLIST!$A$11:$A$17</xm:f>
          </x14:formula1>
          <xm:sqref>E7:E12 D7:D57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AD38-E872-46B2-B966-6E12D6F27C90}">
  <sheetPr codeName="Sheet58">
    <pageSetUpPr fitToPage="1"/>
  </sheetPr>
  <dimension ref="A1:N75"/>
  <sheetViews>
    <sheetView topLeftCell="A45" zoomScale="130" zoomScaleNormal="13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55"/>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45726</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2867</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85.5" x14ac:dyDescent="0.2">
      <c r="A7" s="200">
        <f>A2</f>
        <v>45726</v>
      </c>
      <c r="B7" s="55">
        <v>1</v>
      </c>
      <c r="C7" s="112" t="s">
        <v>2824</v>
      </c>
      <c r="D7" s="125" t="s">
        <v>71</v>
      </c>
      <c r="E7" s="125"/>
      <c r="F7" s="176" t="s">
        <v>17</v>
      </c>
      <c r="G7" s="112" t="s">
        <v>1932</v>
      </c>
      <c r="J7" s="642" t="s">
        <v>2817</v>
      </c>
      <c r="K7" s="642"/>
      <c r="L7" s="642"/>
      <c r="M7" s="642"/>
    </row>
    <row r="8" spans="1:14" s="57" customFormat="1" ht="42.75" x14ac:dyDescent="0.2">
      <c r="A8" s="200">
        <f>A7</f>
        <v>45726</v>
      </c>
      <c r="B8" s="55">
        <f>B7+1</f>
        <v>2</v>
      </c>
      <c r="C8" s="112" t="s">
        <v>2826</v>
      </c>
      <c r="D8" s="125" t="s">
        <v>108</v>
      </c>
      <c r="E8" s="125"/>
      <c r="F8" s="176" t="s">
        <v>19</v>
      </c>
      <c r="G8" s="112" t="s">
        <v>2696</v>
      </c>
      <c r="J8" s="258" t="s">
        <v>698</v>
      </c>
      <c r="N8" s="57" t="s">
        <v>2822</v>
      </c>
    </row>
    <row r="9" spans="1:14" s="57" customFormat="1" ht="28.5" x14ac:dyDescent="0.2">
      <c r="A9" s="200">
        <f t="shared" ref="A9:A62" si="0">A8</f>
        <v>45726</v>
      </c>
      <c r="B9" s="55">
        <f t="shared" ref="B9:B62" si="1">B8+1</f>
        <v>3</v>
      </c>
      <c r="C9" s="112" t="s">
        <v>2825</v>
      </c>
      <c r="D9" s="125" t="s">
        <v>108</v>
      </c>
      <c r="E9" s="125"/>
      <c r="F9" s="176" t="s">
        <v>17</v>
      </c>
      <c r="G9" s="112" t="s">
        <v>1932</v>
      </c>
      <c r="I9" s="57">
        <v>1</v>
      </c>
      <c r="J9" s="57" t="s">
        <v>2818</v>
      </c>
      <c r="K9" s="57" t="s">
        <v>2819</v>
      </c>
      <c r="L9" s="57" t="s">
        <v>2820</v>
      </c>
      <c r="M9" s="57" t="s">
        <v>2821</v>
      </c>
      <c r="N9" s="57" t="s">
        <v>2823</v>
      </c>
    </row>
    <row r="10" spans="1:14" s="57" customFormat="1" ht="28.5" x14ac:dyDescent="0.2">
      <c r="A10" s="200">
        <f t="shared" si="0"/>
        <v>45726</v>
      </c>
      <c r="B10" s="55">
        <f t="shared" si="1"/>
        <v>4</v>
      </c>
      <c r="C10" s="112" t="s">
        <v>2828</v>
      </c>
      <c r="D10" s="125" t="s">
        <v>108</v>
      </c>
      <c r="E10" s="125"/>
      <c r="F10" s="176" t="s">
        <v>17</v>
      </c>
      <c r="G10" s="112" t="s">
        <v>1932</v>
      </c>
      <c r="I10" s="57">
        <v>2</v>
      </c>
      <c r="J10" s="57" t="s">
        <v>2818</v>
      </c>
      <c r="K10" s="57" t="s">
        <v>2871</v>
      </c>
      <c r="L10" s="57" t="s">
        <v>2872</v>
      </c>
      <c r="M10" s="57">
        <v>2020</v>
      </c>
      <c r="N10" s="57" t="s">
        <v>2823</v>
      </c>
    </row>
    <row r="11" spans="1:14" s="57" customFormat="1" ht="28.5" x14ac:dyDescent="0.2">
      <c r="A11" s="200">
        <f t="shared" si="0"/>
        <v>45726</v>
      </c>
      <c r="B11" s="55">
        <f t="shared" si="1"/>
        <v>5</v>
      </c>
      <c r="C11" s="112" t="s">
        <v>2827</v>
      </c>
      <c r="D11" s="125" t="s">
        <v>76</v>
      </c>
      <c r="E11" s="125"/>
      <c r="F11" s="176" t="s">
        <v>17</v>
      </c>
      <c r="G11" s="112" t="s">
        <v>1932</v>
      </c>
      <c r="I11" s="57">
        <v>3</v>
      </c>
    </row>
    <row r="12" spans="1:14" s="57" customFormat="1" ht="57" x14ac:dyDescent="0.2">
      <c r="A12" s="200">
        <f t="shared" si="0"/>
        <v>45726</v>
      </c>
      <c r="B12" s="55">
        <f t="shared" si="1"/>
        <v>6</v>
      </c>
      <c r="C12" s="112" t="s">
        <v>2829</v>
      </c>
      <c r="D12" s="125" t="s">
        <v>71</v>
      </c>
      <c r="E12" s="125"/>
      <c r="F12" s="176" t="s">
        <v>17</v>
      </c>
      <c r="G12" s="112" t="s">
        <v>1932</v>
      </c>
      <c r="I12" s="57">
        <v>4</v>
      </c>
    </row>
    <row r="13" spans="1:14" s="57" customFormat="1" ht="57" x14ac:dyDescent="0.2">
      <c r="A13" s="200">
        <f t="shared" si="0"/>
        <v>45726</v>
      </c>
      <c r="B13" s="55">
        <f t="shared" si="1"/>
        <v>7</v>
      </c>
      <c r="C13" s="112" t="s">
        <v>2830</v>
      </c>
      <c r="D13" s="125" t="s">
        <v>76</v>
      </c>
      <c r="E13" s="134"/>
      <c r="F13" s="176" t="s">
        <v>17</v>
      </c>
      <c r="G13" s="112" t="s">
        <v>1932</v>
      </c>
      <c r="I13" s="57">
        <v>5</v>
      </c>
    </row>
    <row r="14" spans="1:14" s="57" customFormat="1" ht="28.5" x14ac:dyDescent="0.2">
      <c r="A14" s="200">
        <f t="shared" si="0"/>
        <v>45726</v>
      </c>
      <c r="B14" s="55">
        <f t="shared" si="1"/>
        <v>8</v>
      </c>
      <c r="C14" s="112" t="s">
        <v>2831</v>
      </c>
      <c r="D14" s="125" t="s">
        <v>76</v>
      </c>
      <c r="E14" s="134"/>
      <c r="F14" s="176" t="s">
        <v>17</v>
      </c>
      <c r="G14" s="112" t="s">
        <v>1932</v>
      </c>
      <c r="I14" s="57">
        <v>6</v>
      </c>
    </row>
    <row r="15" spans="1:14" s="57" customFormat="1" ht="28.5" x14ac:dyDescent="0.2">
      <c r="A15" s="200">
        <f t="shared" si="0"/>
        <v>45726</v>
      </c>
      <c r="B15" s="55">
        <f t="shared" si="1"/>
        <v>9</v>
      </c>
      <c r="C15" s="112" t="s">
        <v>2832</v>
      </c>
      <c r="D15" s="125" t="s">
        <v>71</v>
      </c>
      <c r="E15" s="134"/>
      <c r="F15" s="176" t="s">
        <v>17</v>
      </c>
      <c r="G15" s="112" t="s">
        <v>1932</v>
      </c>
      <c r="I15" s="57">
        <v>7</v>
      </c>
    </row>
    <row r="16" spans="1:14" s="57" customFormat="1" x14ac:dyDescent="0.2">
      <c r="A16" s="200">
        <f t="shared" si="0"/>
        <v>45726</v>
      </c>
      <c r="B16" s="55">
        <f t="shared" si="1"/>
        <v>10</v>
      </c>
      <c r="C16" s="112" t="s">
        <v>2833</v>
      </c>
      <c r="D16" s="125" t="s">
        <v>108</v>
      </c>
      <c r="E16" s="134"/>
      <c r="F16" s="176" t="s">
        <v>17</v>
      </c>
      <c r="G16" s="112" t="s">
        <v>1932</v>
      </c>
      <c r="I16" s="57">
        <v>8</v>
      </c>
    </row>
    <row r="17" spans="1:10" s="57" customFormat="1" ht="28.5" x14ac:dyDescent="0.2">
      <c r="A17" s="200">
        <f t="shared" si="0"/>
        <v>45726</v>
      </c>
      <c r="B17" s="55">
        <f t="shared" si="1"/>
        <v>11</v>
      </c>
      <c r="C17" s="112" t="s">
        <v>2836</v>
      </c>
      <c r="D17" s="125" t="s">
        <v>108</v>
      </c>
      <c r="E17" s="134"/>
      <c r="F17" s="176" t="s">
        <v>17</v>
      </c>
      <c r="G17" s="112" t="s">
        <v>1932</v>
      </c>
      <c r="I17" s="57">
        <v>9</v>
      </c>
    </row>
    <row r="18" spans="1:10" s="57" customFormat="1" ht="28.5" x14ac:dyDescent="0.2">
      <c r="A18" s="200">
        <f t="shared" si="0"/>
        <v>45726</v>
      </c>
      <c r="B18" s="55">
        <f t="shared" si="1"/>
        <v>12</v>
      </c>
      <c r="C18" s="112" t="s">
        <v>2838</v>
      </c>
      <c r="D18" s="125" t="s">
        <v>108</v>
      </c>
      <c r="E18" s="134"/>
      <c r="F18" s="176" t="s">
        <v>17</v>
      </c>
      <c r="G18" s="112" t="s">
        <v>1932</v>
      </c>
      <c r="I18" s="57">
        <v>10</v>
      </c>
    </row>
    <row r="19" spans="1:10" s="57" customFormat="1" ht="28.5" x14ac:dyDescent="0.2">
      <c r="A19" s="200">
        <f t="shared" si="0"/>
        <v>45726</v>
      </c>
      <c r="B19" s="55">
        <f t="shared" si="1"/>
        <v>13</v>
      </c>
      <c r="C19" s="112" t="s">
        <v>2837</v>
      </c>
      <c r="D19" s="125" t="s">
        <v>71</v>
      </c>
      <c r="E19" s="134"/>
      <c r="F19" s="176" t="s">
        <v>17</v>
      </c>
      <c r="G19" s="112" t="s">
        <v>1932</v>
      </c>
      <c r="I19" s="90"/>
    </row>
    <row r="20" spans="1:10" s="57" customFormat="1" ht="85.5" x14ac:dyDescent="0.2">
      <c r="A20" s="200">
        <f t="shared" si="0"/>
        <v>45726</v>
      </c>
      <c r="B20" s="55">
        <f t="shared" si="1"/>
        <v>14</v>
      </c>
      <c r="C20" s="112" t="s">
        <v>2839</v>
      </c>
      <c r="D20" s="125" t="s">
        <v>71</v>
      </c>
      <c r="E20" s="134"/>
      <c r="F20" s="176" t="s">
        <v>17</v>
      </c>
      <c r="G20" s="112" t="s">
        <v>1932</v>
      </c>
      <c r="I20" s="115"/>
      <c r="J20" s="57" t="s">
        <v>310</v>
      </c>
    </row>
    <row r="21" spans="1:10" s="57" customFormat="1" ht="42.75" x14ac:dyDescent="0.2">
      <c r="A21" s="200">
        <f t="shared" si="0"/>
        <v>45726</v>
      </c>
      <c r="B21" s="55">
        <f t="shared" si="1"/>
        <v>15</v>
      </c>
      <c r="C21" s="112" t="s">
        <v>2751</v>
      </c>
      <c r="D21" s="125" t="s">
        <v>76</v>
      </c>
      <c r="E21" s="134"/>
      <c r="F21" s="176" t="s">
        <v>17</v>
      </c>
      <c r="G21" s="112" t="s">
        <v>1932</v>
      </c>
      <c r="I21" s="90"/>
    </row>
    <row r="22" spans="1:10" s="57" customFormat="1" ht="57" x14ac:dyDescent="0.2">
      <c r="A22" s="200">
        <f t="shared" si="0"/>
        <v>45726</v>
      </c>
      <c r="B22" s="55">
        <f t="shared" si="1"/>
        <v>16</v>
      </c>
      <c r="C22" s="112" t="s">
        <v>2840</v>
      </c>
      <c r="D22" s="125" t="s">
        <v>71</v>
      </c>
      <c r="E22" s="134"/>
      <c r="F22" s="176" t="s">
        <v>17</v>
      </c>
      <c r="G22" s="112" t="s">
        <v>1932</v>
      </c>
      <c r="I22" s="90"/>
    </row>
    <row r="23" spans="1:10" s="57" customFormat="1" ht="71.25" x14ac:dyDescent="0.2">
      <c r="A23" s="200">
        <f t="shared" si="0"/>
        <v>45726</v>
      </c>
      <c r="B23" s="55">
        <f t="shared" si="1"/>
        <v>17</v>
      </c>
      <c r="C23" s="141" t="s">
        <v>2841</v>
      </c>
      <c r="D23" s="125" t="s">
        <v>71</v>
      </c>
      <c r="E23" s="134"/>
      <c r="F23" s="176" t="s">
        <v>17</v>
      </c>
      <c r="G23" s="112" t="s">
        <v>1932</v>
      </c>
      <c r="I23" s="90"/>
    </row>
    <row r="24" spans="1:10" s="57" customFormat="1" ht="42.75" x14ac:dyDescent="0.2">
      <c r="A24" s="200">
        <f t="shared" si="0"/>
        <v>45726</v>
      </c>
      <c r="B24" s="55">
        <f t="shared" si="1"/>
        <v>18</v>
      </c>
      <c r="C24" s="112" t="s">
        <v>2842</v>
      </c>
      <c r="D24" s="125" t="s">
        <v>76</v>
      </c>
      <c r="E24" s="134"/>
      <c r="F24" s="176" t="s">
        <v>17</v>
      </c>
      <c r="G24" s="112" t="s">
        <v>1932</v>
      </c>
      <c r="I24" s="90" t="s">
        <v>310</v>
      </c>
    </row>
    <row r="25" spans="1:10" s="57" customFormat="1" ht="57" x14ac:dyDescent="0.2">
      <c r="A25" s="200">
        <f t="shared" si="0"/>
        <v>45726</v>
      </c>
      <c r="B25" s="55">
        <f t="shared" si="1"/>
        <v>19</v>
      </c>
      <c r="C25" s="57" t="s">
        <v>2843</v>
      </c>
      <c r="D25" s="125" t="s">
        <v>76</v>
      </c>
      <c r="E25" s="134"/>
      <c r="F25" s="176" t="s">
        <v>17</v>
      </c>
      <c r="G25" s="112" t="s">
        <v>1932</v>
      </c>
      <c r="I25" s="90"/>
    </row>
    <row r="26" spans="1:10" s="57" customFormat="1" ht="28.5" x14ac:dyDescent="0.2">
      <c r="A26" s="200">
        <f t="shared" si="0"/>
        <v>45726</v>
      </c>
      <c r="B26" s="55">
        <f t="shared" si="1"/>
        <v>20</v>
      </c>
      <c r="C26" s="112" t="s">
        <v>2844</v>
      </c>
      <c r="D26" s="125" t="s">
        <v>108</v>
      </c>
      <c r="E26" s="134"/>
      <c r="F26" s="176" t="s">
        <v>17</v>
      </c>
      <c r="G26" s="112" t="s">
        <v>1932</v>
      </c>
      <c r="I26" s="90"/>
    </row>
    <row r="27" spans="1:10" s="57" customFormat="1" ht="28.5" x14ac:dyDescent="0.2">
      <c r="A27" s="200">
        <f t="shared" si="0"/>
        <v>45726</v>
      </c>
      <c r="B27" s="55">
        <f t="shared" si="1"/>
        <v>21</v>
      </c>
      <c r="C27" s="57" t="s">
        <v>2845</v>
      </c>
      <c r="D27" s="125" t="s">
        <v>71</v>
      </c>
      <c r="E27" s="134"/>
      <c r="F27" s="176" t="s">
        <v>17</v>
      </c>
      <c r="G27" s="112" t="s">
        <v>1932</v>
      </c>
      <c r="I27" s="90"/>
    </row>
    <row r="28" spans="1:10" s="57" customFormat="1" ht="28.5" x14ac:dyDescent="0.2">
      <c r="A28" s="200">
        <f t="shared" si="0"/>
        <v>45726</v>
      </c>
      <c r="B28" s="55">
        <f t="shared" si="1"/>
        <v>22</v>
      </c>
      <c r="C28" s="112" t="s">
        <v>2846</v>
      </c>
      <c r="D28" s="125" t="s">
        <v>78</v>
      </c>
      <c r="E28" s="134"/>
      <c r="F28" s="176" t="s">
        <v>17</v>
      </c>
      <c r="G28" s="112" t="s">
        <v>1932</v>
      </c>
      <c r="I28" s="90"/>
    </row>
    <row r="29" spans="1:10" s="57" customFormat="1" ht="28.5" x14ac:dyDescent="0.2">
      <c r="A29" s="200">
        <f t="shared" si="0"/>
        <v>45726</v>
      </c>
      <c r="B29" s="55">
        <f t="shared" si="1"/>
        <v>23</v>
      </c>
      <c r="C29" s="112" t="s">
        <v>2847</v>
      </c>
      <c r="D29" s="125" t="s">
        <v>76</v>
      </c>
      <c r="E29" s="134"/>
      <c r="F29" s="176" t="s">
        <v>17</v>
      </c>
      <c r="G29" s="112" t="s">
        <v>1932</v>
      </c>
      <c r="I29" s="90"/>
    </row>
    <row r="30" spans="1:10" s="57" customFormat="1" ht="71.25" x14ac:dyDescent="0.2">
      <c r="A30" s="200">
        <f t="shared" si="0"/>
        <v>45726</v>
      </c>
      <c r="B30" s="55">
        <f t="shared" si="1"/>
        <v>24</v>
      </c>
      <c r="C30" s="112" t="s">
        <v>2848</v>
      </c>
      <c r="D30" s="125" t="s">
        <v>76</v>
      </c>
      <c r="E30" s="134"/>
      <c r="F30" s="176" t="s">
        <v>17</v>
      </c>
      <c r="G30" s="112" t="s">
        <v>1932</v>
      </c>
      <c r="I30" s="90"/>
    </row>
    <row r="31" spans="1:10" s="57" customFormat="1" ht="28.5" x14ac:dyDescent="0.2">
      <c r="A31" s="200">
        <f t="shared" si="0"/>
        <v>45726</v>
      </c>
      <c r="B31" s="55">
        <f t="shared" si="1"/>
        <v>25</v>
      </c>
      <c r="C31" s="112" t="s">
        <v>2854</v>
      </c>
      <c r="D31" s="125" t="s">
        <v>71</v>
      </c>
      <c r="E31" s="134"/>
      <c r="F31" s="176" t="s">
        <v>19</v>
      </c>
      <c r="G31" s="112" t="s">
        <v>1932</v>
      </c>
      <c r="I31" s="90"/>
      <c r="J31" s="57" t="s">
        <v>457</v>
      </c>
    </row>
    <row r="32" spans="1:10" s="57" customFormat="1" ht="142.5" x14ac:dyDescent="0.2">
      <c r="A32" s="200">
        <f t="shared" si="0"/>
        <v>45726</v>
      </c>
      <c r="B32" s="55">
        <f t="shared" si="1"/>
        <v>26</v>
      </c>
      <c r="C32" s="112" t="s">
        <v>2857</v>
      </c>
      <c r="D32" s="125" t="s">
        <v>78</v>
      </c>
      <c r="E32" s="134"/>
      <c r="F32" s="176" t="s">
        <v>17</v>
      </c>
      <c r="G32" s="112" t="s">
        <v>1932</v>
      </c>
      <c r="I32" s="90"/>
    </row>
    <row r="33" spans="1:11" s="57" customFormat="1" ht="57" x14ac:dyDescent="0.2">
      <c r="A33" s="200">
        <f t="shared" si="0"/>
        <v>45726</v>
      </c>
      <c r="B33" s="55">
        <f t="shared" si="1"/>
        <v>27</v>
      </c>
      <c r="C33" s="112" t="s">
        <v>2858</v>
      </c>
      <c r="D33" s="125" t="s">
        <v>71</v>
      </c>
      <c r="E33" s="134"/>
      <c r="F33" s="176" t="s">
        <v>17</v>
      </c>
      <c r="G33" s="112" t="s">
        <v>1932</v>
      </c>
      <c r="I33" s="90"/>
    </row>
    <row r="34" spans="1:11" s="57" customFormat="1" ht="114" x14ac:dyDescent="0.2">
      <c r="A34" s="200">
        <f t="shared" si="0"/>
        <v>45726</v>
      </c>
      <c r="B34" s="55">
        <f t="shared" si="1"/>
        <v>28</v>
      </c>
      <c r="C34" s="112" t="s">
        <v>2859</v>
      </c>
      <c r="D34" s="125" t="s">
        <v>78</v>
      </c>
      <c r="E34" s="134"/>
      <c r="F34" s="176" t="s">
        <v>17</v>
      </c>
      <c r="G34" s="112" t="s">
        <v>1932</v>
      </c>
      <c r="I34" s="90"/>
    </row>
    <row r="35" spans="1:11" s="57" customFormat="1" ht="42.75" x14ac:dyDescent="0.2">
      <c r="A35" s="200">
        <f t="shared" si="0"/>
        <v>45726</v>
      </c>
      <c r="B35" s="55">
        <f t="shared" si="1"/>
        <v>29</v>
      </c>
      <c r="C35" s="112" t="s">
        <v>2860</v>
      </c>
      <c r="D35" s="125" t="s">
        <v>71</v>
      </c>
      <c r="E35" s="134"/>
      <c r="F35" s="176" t="s">
        <v>17</v>
      </c>
      <c r="G35" s="112" t="s">
        <v>1932</v>
      </c>
      <c r="I35" s="90"/>
    </row>
    <row r="36" spans="1:11" s="57" customFormat="1" ht="28.5" x14ac:dyDescent="0.2">
      <c r="A36" s="200">
        <f t="shared" si="0"/>
        <v>45726</v>
      </c>
      <c r="B36" s="55">
        <f t="shared" si="1"/>
        <v>30</v>
      </c>
      <c r="C36" s="112" t="s">
        <v>2864</v>
      </c>
      <c r="D36" s="125" t="s">
        <v>71</v>
      </c>
      <c r="E36" s="134"/>
      <c r="F36" s="176" t="s">
        <v>17</v>
      </c>
      <c r="G36" s="112" t="s">
        <v>1932</v>
      </c>
      <c r="I36" s="90"/>
    </row>
    <row r="37" spans="1:11" s="57" customFormat="1" ht="42.75" x14ac:dyDescent="0.2">
      <c r="A37" s="200">
        <f t="shared" si="0"/>
        <v>45726</v>
      </c>
      <c r="B37" s="55">
        <f t="shared" si="1"/>
        <v>31</v>
      </c>
      <c r="C37" s="112" t="s">
        <v>2865</v>
      </c>
      <c r="D37" s="125" t="s">
        <v>71</v>
      </c>
      <c r="E37" s="134"/>
      <c r="F37" s="176" t="s">
        <v>17</v>
      </c>
      <c r="G37" s="112" t="s">
        <v>1932</v>
      </c>
      <c r="I37" s="90"/>
    </row>
    <row r="38" spans="1:11" s="57" customFormat="1" ht="42.75" x14ac:dyDescent="0.2">
      <c r="A38" s="200">
        <f t="shared" si="0"/>
        <v>45726</v>
      </c>
      <c r="B38" s="55">
        <f t="shared" si="1"/>
        <v>32</v>
      </c>
      <c r="C38" s="112" t="s">
        <v>2866</v>
      </c>
      <c r="D38" s="125" t="s">
        <v>71</v>
      </c>
      <c r="E38" s="134"/>
      <c r="F38" s="176" t="s">
        <v>17</v>
      </c>
      <c r="G38" s="112" t="s">
        <v>1932</v>
      </c>
      <c r="I38" s="90"/>
    </row>
    <row r="39" spans="1:11" s="57" customFormat="1" ht="57" x14ac:dyDescent="0.2">
      <c r="A39" s="200">
        <f t="shared" si="0"/>
        <v>45726</v>
      </c>
      <c r="B39" s="55">
        <f t="shared" si="1"/>
        <v>33</v>
      </c>
      <c r="C39" s="112" t="s">
        <v>2868</v>
      </c>
      <c r="D39" s="125" t="s">
        <v>76</v>
      </c>
      <c r="E39" s="134"/>
      <c r="F39" s="176" t="s">
        <v>17</v>
      </c>
      <c r="G39" s="112" t="s">
        <v>1932</v>
      </c>
      <c r="I39" s="90"/>
    </row>
    <row r="40" spans="1:11" s="57" customFormat="1" ht="42.75" x14ac:dyDescent="0.2">
      <c r="A40" s="200">
        <f t="shared" si="0"/>
        <v>45726</v>
      </c>
      <c r="B40" s="55">
        <f t="shared" si="1"/>
        <v>34</v>
      </c>
      <c r="C40" s="112" t="s">
        <v>2869</v>
      </c>
      <c r="D40" s="125" t="s">
        <v>76</v>
      </c>
      <c r="E40" s="134"/>
      <c r="F40" s="176" t="s">
        <v>17</v>
      </c>
      <c r="G40" s="112" t="s">
        <v>1932</v>
      </c>
      <c r="I40" s="90"/>
    </row>
    <row r="41" spans="1:11" s="57" customFormat="1" ht="42.75" x14ac:dyDescent="0.2">
      <c r="A41" s="200">
        <f t="shared" si="0"/>
        <v>45726</v>
      </c>
      <c r="B41" s="55">
        <f t="shared" si="1"/>
        <v>35</v>
      </c>
      <c r="C41" s="112" t="s">
        <v>2870</v>
      </c>
      <c r="D41" s="125" t="s">
        <v>52</v>
      </c>
      <c r="E41" s="134"/>
      <c r="F41" s="176" t="s">
        <v>17</v>
      </c>
      <c r="G41" s="112" t="s">
        <v>1932</v>
      </c>
      <c r="I41" s="90"/>
    </row>
    <row r="42" spans="1:11" s="57" customFormat="1" ht="42.75" x14ac:dyDescent="0.2">
      <c r="A42" s="200">
        <f t="shared" si="0"/>
        <v>45726</v>
      </c>
      <c r="B42" s="55">
        <f t="shared" si="1"/>
        <v>36</v>
      </c>
      <c r="C42" s="112" t="s">
        <v>2873</v>
      </c>
      <c r="D42" s="125" t="s">
        <v>76</v>
      </c>
      <c r="E42" s="134"/>
      <c r="F42" s="176" t="s">
        <v>17</v>
      </c>
      <c r="G42" s="112" t="s">
        <v>1932</v>
      </c>
      <c r="I42" s="90"/>
    </row>
    <row r="43" spans="1:11" s="57" customFormat="1" ht="28.5" x14ac:dyDescent="0.2">
      <c r="A43" s="200">
        <f t="shared" si="0"/>
        <v>45726</v>
      </c>
      <c r="B43" s="55">
        <f t="shared" si="1"/>
        <v>37</v>
      </c>
      <c r="C43" s="112" t="s">
        <v>2874</v>
      </c>
      <c r="D43" s="125" t="s">
        <v>78</v>
      </c>
      <c r="E43" s="134"/>
      <c r="F43" s="176" t="s">
        <v>17</v>
      </c>
      <c r="G43" s="112" t="s">
        <v>1932</v>
      </c>
      <c r="I43" s="90"/>
      <c r="K43" s="90"/>
    </row>
    <row r="44" spans="1:11" s="57" customFormat="1" ht="42.75" x14ac:dyDescent="0.2">
      <c r="A44" s="200">
        <f t="shared" si="0"/>
        <v>45726</v>
      </c>
      <c r="B44" s="55">
        <f t="shared" si="1"/>
        <v>38</v>
      </c>
      <c r="C44" s="112" t="s">
        <v>2881</v>
      </c>
      <c r="D44" s="125" t="s">
        <v>76</v>
      </c>
      <c r="E44" s="134"/>
      <c r="F44" s="176" t="s">
        <v>17</v>
      </c>
      <c r="G44" s="112" t="s">
        <v>1932</v>
      </c>
      <c r="I44" s="90"/>
    </row>
    <row r="45" spans="1:11" s="57" customFormat="1" ht="28.5" x14ac:dyDescent="0.2">
      <c r="A45" s="200">
        <f t="shared" si="0"/>
        <v>45726</v>
      </c>
      <c r="B45" s="55">
        <f t="shared" si="1"/>
        <v>39</v>
      </c>
      <c r="C45" s="112" t="s">
        <v>2879</v>
      </c>
      <c r="D45" s="125" t="s">
        <v>108</v>
      </c>
      <c r="E45" s="134"/>
      <c r="F45" s="176" t="s">
        <v>19</v>
      </c>
      <c r="G45" s="112" t="s">
        <v>1932</v>
      </c>
      <c r="I45" s="90"/>
    </row>
    <row r="46" spans="1:11" s="57" customFormat="1" ht="28.5" x14ac:dyDescent="0.2">
      <c r="A46" s="200">
        <f t="shared" si="0"/>
        <v>45726</v>
      </c>
      <c r="B46" s="55">
        <f t="shared" si="1"/>
        <v>40</v>
      </c>
      <c r="C46" s="112" t="s">
        <v>2880</v>
      </c>
      <c r="D46" s="125" t="s">
        <v>76</v>
      </c>
      <c r="E46" s="134"/>
      <c r="F46" s="176" t="s">
        <v>17</v>
      </c>
      <c r="G46" s="112" t="s">
        <v>1932</v>
      </c>
      <c r="I46" s="90"/>
    </row>
    <row r="47" spans="1:11" s="57" customFormat="1" ht="28.5" x14ac:dyDescent="0.2">
      <c r="A47" s="200">
        <f t="shared" si="0"/>
        <v>45726</v>
      </c>
      <c r="B47" s="55">
        <f t="shared" si="1"/>
        <v>41</v>
      </c>
      <c r="C47" s="112" t="s">
        <v>2882</v>
      </c>
      <c r="D47" s="125" t="s">
        <v>76</v>
      </c>
      <c r="E47" s="134"/>
      <c r="F47" s="176" t="s">
        <v>17</v>
      </c>
      <c r="G47" s="112" t="s">
        <v>1932</v>
      </c>
      <c r="I47" s="90"/>
    </row>
    <row r="48" spans="1:11" s="57" customFormat="1" ht="85.5" x14ac:dyDescent="0.2">
      <c r="A48" s="200">
        <f t="shared" si="0"/>
        <v>45726</v>
      </c>
      <c r="B48" s="55">
        <f t="shared" si="1"/>
        <v>42</v>
      </c>
      <c r="C48" s="112" t="s">
        <v>2884</v>
      </c>
      <c r="D48" s="125" t="s">
        <v>71</v>
      </c>
      <c r="E48" s="134"/>
      <c r="F48" s="176" t="s">
        <v>17</v>
      </c>
      <c r="G48" s="112" t="s">
        <v>1932</v>
      </c>
      <c r="I48" s="90"/>
    </row>
    <row r="49" spans="1:9" s="57" customFormat="1" ht="57" x14ac:dyDescent="0.2">
      <c r="A49" s="200">
        <f t="shared" si="0"/>
        <v>45726</v>
      </c>
      <c r="B49" s="55">
        <f t="shared" si="1"/>
        <v>43</v>
      </c>
      <c r="C49" s="112" t="s">
        <v>2883</v>
      </c>
      <c r="D49" s="125" t="s">
        <v>71</v>
      </c>
      <c r="E49" s="134"/>
      <c r="F49" s="176" t="s">
        <v>17</v>
      </c>
      <c r="G49" s="112" t="s">
        <v>1932</v>
      </c>
      <c r="I49" s="90"/>
    </row>
    <row r="50" spans="1:9" s="57" customFormat="1" ht="28.5" x14ac:dyDescent="0.2">
      <c r="A50" s="200">
        <f t="shared" si="0"/>
        <v>45726</v>
      </c>
      <c r="B50" s="55">
        <f t="shared" si="1"/>
        <v>44</v>
      </c>
      <c r="C50" s="112" t="s">
        <v>2885</v>
      </c>
      <c r="D50" s="125" t="s">
        <v>126</v>
      </c>
      <c r="E50" s="134"/>
      <c r="F50" s="176" t="s">
        <v>19</v>
      </c>
      <c r="G50" s="112" t="s">
        <v>1932</v>
      </c>
      <c r="I50" s="90"/>
    </row>
    <row r="51" spans="1:9" s="57" customFormat="1" ht="57" x14ac:dyDescent="0.2">
      <c r="A51" s="200">
        <f t="shared" si="0"/>
        <v>45726</v>
      </c>
      <c r="B51" s="55">
        <f t="shared" si="1"/>
        <v>45</v>
      </c>
      <c r="C51" s="112" t="s">
        <v>2886</v>
      </c>
      <c r="D51" s="125" t="s">
        <v>108</v>
      </c>
      <c r="E51" s="134"/>
      <c r="F51" s="176" t="s">
        <v>19</v>
      </c>
      <c r="G51" s="112" t="s">
        <v>1932</v>
      </c>
      <c r="I51" s="90"/>
    </row>
    <row r="52" spans="1:9" s="57" customFormat="1" ht="57" x14ac:dyDescent="0.2">
      <c r="A52" s="200">
        <f t="shared" si="0"/>
        <v>45726</v>
      </c>
      <c r="B52" s="55">
        <f t="shared" si="1"/>
        <v>46</v>
      </c>
      <c r="C52" s="112" t="s">
        <v>2887</v>
      </c>
      <c r="D52" s="125" t="s">
        <v>76</v>
      </c>
      <c r="E52" s="134"/>
      <c r="F52" s="176" t="s">
        <v>17</v>
      </c>
      <c r="G52" s="112" t="s">
        <v>1932</v>
      </c>
      <c r="I52" s="90"/>
    </row>
    <row r="53" spans="1:9" s="57" customFormat="1" ht="42.75" x14ac:dyDescent="0.2">
      <c r="A53" s="200">
        <f t="shared" si="0"/>
        <v>45726</v>
      </c>
      <c r="B53" s="55">
        <f t="shared" si="1"/>
        <v>47</v>
      </c>
      <c r="C53" s="112" t="s">
        <v>2888</v>
      </c>
      <c r="D53" s="125" t="s">
        <v>78</v>
      </c>
      <c r="E53" s="134"/>
      <c r="F53" s="176" t="s">
        <v>17</v>
      </c>
      <c r="G53" s="112" t="s">
        <v>1932</v>
      </c>
      <c r="I53" s="90"/>
    </row>
    <row r="54" spans="1:9" s="57" customFormat="1" ht="42.75" x14ac:dyDescent="0.2">
      <c r="A54" s="200">
        <f t="shared" si="0"/>
        <v>45726</v>
      </c>
      <c r="B54" s="55">
        <f t="shared" si="1"/>
        <v>48</v>
      </c>
      <c r="C54" s="112" t="s">
        <v>2889</v>
      </c>
      <c r="D54" s="125" t="s">
        <v>76</v>
      </c>
      <c r="E54" s="134"/>
      <c r="F54" s="176" t="s">
        <v>17</v>
      </c>
      <c r="G54" s="112" t="s">
        <v>1932</v>
      </c>
      <c r="I54" s="90"/>
    </row>
    <row r="55" spans="1:9" s="57" customFormat="1" ht="28.5" x14ac:dyDescent="0.2">
      <c r="A55" s="200">
        <f t="shared" si="0"/>
        <v>45726</v>
      </c>
      <c r="B55" s="55">
        <f t="shared" si="1"/>
        <v>49</v>
      </c>
      <c r="C55" s="112" t="s">
        <v>2890</v>
      </c>
      <c r="D55" s="125" t="s">
        <v>78</v>
      </c>
      <c r="E55" s="134"/>
      <c r="F55" s="176" t="s">
        <v>17</v>
      </c>
      <c r="G55" s="112" t="s">
        <v>1932</v>
      </c>
      <c r="I55" s="90"/>
    </row>
    <row r="56" spans="1:9" s="57" customFormat="1" ht="42.75" x14ac:dyDescent="0.2">
      <c r="A56" s="200">
        <f t="shared" si="0"/>
        <v>45726</v>
      </c>
      <c r="B56" s="55">
        <f t="shared" si="1"/>
        <v>50</v>
      </c>
      <c r="C56" s="112" t="s">
        <v>2891</v>
      </c>
      <c r="D56" s="125" t="s">
        <v>76</v>
      </c>
      <c r="E56" s="134"/>
      <c r="F56" s="176" t="s">
        <v>17</v>
      </c>
      <c r="G56" s="112" t="s">
        <v>1932</v>
      </c>
      <c r="I56" s="90"/>
    </row>
    <row r="57" spans="1:9" s="57" customFormat="1" ht="28.5" x14ac:dyDescent="0.2">
      <c r="A57" s="200">
        <f t="shared" si="0"/>
        <v>45726</v>
      </c>
      <c r="B57" s="55">
        <f t="shared" si="1"/>
        <v>51</v>
      </c>
      <c r="C57" s="112" t="s">
        <v>2892</v>
      </c>
      <c r="D57" s="125" t="s">
        <v>76</v>
      </c>
      <c r="E57" s="134"/>
      <c r="F57" s="176" t="s">
        <v>17</v>
      </c>
      <c r="G57" s="112" t="s">
        <v>1932</v>
      </c>
      <c r="I57" s="90"/>
    </row>
    <row r="58" spans="1:9" s="57" customFormat="1" ht="71.25" x14ac:dyDescent="0.2">
      <c r="A58" s="200">
        <f t="shared" si="0"/>
        <v>45726</v>
      </c>
      <c r="B58" s="55">
        <f t="shared" si="1"/>
        <v>52</v>
      </c>
      <c r="C58" s="112" t="s">
        <v>2893</v>
      </c>
      <c r="D58" s="125" t="s">
        <v>76</v>
      </c>
      <c r="E58" s="134"/>
      <c r="F58" s="176" t="s">
        <v>17</v>
      </c>
      <c r="G58" s="112" t="s">
        <v>1932</v>
      </c>
      <c r="I58" s="90"/>
    </row>
    <row r="59" spans="1:9" s="57" customFormat="1" ht="42.75" x14ac:dyDescent="0.2">
      <c r="A59" s="200">
        <f t="shared" si="0"/>
        <v>45726</v>
      </c>
      <c r="B59" s="55">
        <f t="shared" si="1"/>
        <v>53</v>
      </c>
      <c r="C59" s="112" t="s">
        <v>2894</v>
      </c>
      <c r="D59" s="125" t="s">
        <v>78</v>
      </c>
      <c r="E59" s="134"/>
      <c r="F59" s="176" t="s">
        <v>17</v>
      </c>
      <c r="G59" s="112" t="s">
        <v>1932</v>
      </c>
      <c r="I59" s="90"/>
    </row>
    <row r="60" spans="1:9" s="57" customFormat="1" ht="28.5" x14ac:dyDescent="0.2">
      <c r="A60" s="200">
        <f t="shared" si="0"/>
        <v>45726</v>
      </c>
      <c r="B60" s="55">
        <f t="shared" si="1"/>
        <v>54</v>
      </c>
      <c r="C60" s="112" t="s">
        <v>2895</v>
      </c>
      <c r="D60" s="125" t="s">
        <v>76</v>
      </c>
      <c r="E60" s="134"/>
      <c r="F60" s="176" t="s">
        <v>17</v>
      </c>
      <c r="G60" s="112" t="s">
        <v>1932</v>
      </c>
      <c r="I60" s="90"/>
    </row>
    <row r="61" spans="1:9" s="57" customFormat="1" ht="28.5" x14ac:dyDescent="0.2">
      <c r="A61" s="200">
        <f t="shared" si="0"/>
        <v>45726</v>
      </c>
      <c r="B61" s="55">
        <f t="shared" si="1"/>
        <v>55</v>
      </c>
      <c r="C61" s="112" t="s">
        <v>2896</v>
      </c>
      <c r="D61" s="125" t="s">
        <v>78</v>
      </c>
      <c r="E61" s="134"/>
      <c r="F61" s="176" t="s">
        <v>17</v>
      </c>
      <c r="G61" s="112" t="s">
        <v>1932</v>
      </c>
      <c r="I61" s="90"/>
    </row>
    <row r="62" spans="1:9" s="57" customFormat="1" ht="42.75" x14ac:dyDescent="0.2">
      <c r="A62" s="200">
        <f t="shared" si="0"/>
        <v>45726</v>
      </c>
      <c r="B62" s="55">
        <f t="shared" si="1"/>
        <v>56</v>
      </c>
      <c r="C62" s="112" t="s">
        <v>2897</v>
      </c>
      <c r="D62" s="125" t="s">
        <v>78</v>
      </c>
      <c r="E62" s="134"/>
      <c r="F62" s="176" t="s">
        <v>17</v>
      </c>
      <c r="G62" s="112" t="s">
        <v>1932</v>
      </c>
      <c r="I62" s="90"/>
    </row>
    <row r="63" spans="1:9" s="57" customFormat="1" x14ac:dyDescent="0.2">
      <c r="A63" s="232"/>
      <c r="B63" s="251"/>
      <c r="C63" s="252"/>
      <c r="D63" s="253"/>
      <c r="E63" s="237"/>
      <c r="F63" s="254"/>
      <c r="G63" s="252"/>
      <c r="I63" s="90"/>
    </row>
    <row r="64" spans="1:9" s="57" customFormat="1" x14ac:dyDescent="0.2">
      <c r="A64" s="232"/>
      <c r="B64" s="251"/>
      <c r="C64" s="252"/>
      <c r="D64" s="253"/>
      <c r="E64" s="237"/>
      <c r="F64" s="254"/>
      <c r="G64" s="252"/>
      <c r="I64" s="90"/>
    </row>
    <row r="65" spans="1:9" s="57" customFormat="1" x14ac:dyDescent="0.2">
      <c r="A65" s="232"/>
      <c r="B65" s="251"/>
      <c r="C65" s="252"/>
      <c r="D65" s="253"/>
      <c r="E65" s="237"/>
      <c r="F65" s="254"/>
      <c r="G65" s="252"/>
      <c r="I65" s="90"/>
    </row>
    <row r="66" spans="1:9" x14ac:dyDescent="0.2">
      <c r="A66" s="641" t="s">
        <v>7</v>
      </c>
      <c r="B66" s="641"/>
      <c r="C66" s="641"/>
      <c r="D66" s="641"/>
      <c r="E66" s="641"/>
      <c r="F66" s="641"/>
      <c r="G66" s="641"/>
    </row>
    <row r="67" spans="1:9" x14ac:dyDescent="0.2">
      <c r="D67" s="626"/>
      <c r="E67" s="626"/>
      <c r="F67" s="626"/>
    </row>
    <row r="68" spans="1:9" x14ac:dyDescent="0.2">
      <c r="A68" s="182" t="s">
        <v>10</v>
      </c>
      <c r="B68" s="6"/>
      <c r="D68" s="622"/>
      <c r="E68" s="622"/>
      <c r="F68" s="622"/>
      <c r="G68" s="6"/>
    </row>
    <row r="69" spans="1:9" x14ac:dyDescent="0.2">
      <c r="A69" s="183" t="s">
        <v>11</v>
      </c>
      <c r="D69" s="638"/>
      <c r="E69" s="638"/>
      <c r="F69" s="638"/>
    </row>
    <row r="75" spans="1:9" x14ac:dyDescent="0.2">
      <c r="F75" s="1"/>
    </row>
  </sheetData>
  <mergeCells count="13">
    <mergeCell ref="A1:G1"/>
    <mergeCell ref="A2:G2"/>
    <mergeCell ref="A3:G3"/>
    <mergeCell ref="B4:G4"/>
    <mergeCell ref="A5:B6"/>
    <mergeCell ref="C5:E5"/>
    <mergeCell ref="F5:F6"/>
    <mergeCell ref="G5:G6"/>
    <mergeCell ref="A66:G66"/>
    <mergeCell ref="D67:F67"/>
    <mergeCell ref="D68:F68"/>
    <mergeCell ref="D69:F69"/>
    <mergeCell ref="J7:M7"/>
  </mergeCells>
  <conditionalFormatting sqref="D7:E7 D33:D46 D48:D65">
    <cfRule type="cellIs" dxfId="16918" priority="179" operator="equal">
      <formula>"CATNES"</formula>
    </cfRule>
    <cfRule type="cellIs" dxfId="16917" priority="180" operator="equal">
      <formula>"FINANCE"</formula>
    </cfRule>
    <cfRule type="cellIs" dxfId="16916" priority="181" operator="equal">
      <formula>"ADMIN"</formula>
    </cfRule>
    <cfRule type="cellIs" dxfId="16915" priority="182" operator="equal">
      <formula>"ENG'G"</formula>
    </cfRule>
    <cfRule type="cellIs" dxfId="16914" priority="183" operator="equal">
      <formula>"BAC"</formula>
    </cfRule>
    <cfRule type="cellIs" dxfId="16913" priority="184" operator="equal">
      <formula>"BAC"</formula>
    </cfRule>
    <cfRule type="cellIs" dxfId="16912" priority="185" operator="equal">
      <formula>"OMS"</formula>
    </cfRule>
    <cfRule type="cellIs" dxfId="16911" priority="186" operator="equal">
      <formula>"BAC"</formula>
    </cfRule>
    <cfRule type="cellIs" dxfId="16910" priority="187" operator="equal">
      <formula>"OMS"</formula>
    </cfRule>
    <cfRule type="cellIs" dxfId="16909" priority="188" operator="equal">
      <formula>"BAC"</formula>
    </cfRule>
    <cfRule type="cellIs" dxfId="16908" priority="189" operator="equal">
      <formula>"OMS"</formula>
    </cfRule>
  </conditionalFormatting>
  <conditionalFormatting sqref="F7 F63:F65">
    <cfRule type="cellIs" dxfId="16907" priority="174" operator="equal">
      <formula>"MME"</formula>
    </cfRule>
    <cfRule type="cellIs" dxfId="16906" priority="175" operator="equal">
      <formula>"VMM"</formula>
    </cfRule>
    <cfRule type="cellIs" dxfId="16905" priority="176" operator="equal">
      <formula>"VEP"</formula>
    </cfRule>
    <cfRule type="cellIs" dxfId="16904" priority="177" operator="equal">
      <formula>"LFCP"</formula>
    </cfRule>
    <cfRule type="cellIs" dxfId="16903" priority="178" operator="equal">
      <formula>"BPB"</formula>
    </cfRule>
  </conditionalFormatting>
  <conditionalFormatting sqref="D13">
    <cfRule type="cellIs" dxfId="16902" priority="108" operator="equal">
      <formula>"CATNES"</formula>
    </cfRule>
    <cfRule type="cellIs" dxfId="16901" priority="109" operator="equal">
      <formula>"FINANCE"</formula>
    </cfRule>
    <cfRule type="cellIs" dxfId="16900" priority="110" operator="equal">
      <formula>"ADMIN"</formula>
    </cfRule>
    <cfRule type="cellIs" dxfId="16899" priority="111" operator="equal">
      <formula>"ENG'G"</formula>
    </cfRule>
    <cfRule type="cellIs" dxfId="16898" priority="112" operator="equal">
      <formula>"BAC"</formula>
    </cfRule>
    <cfRule type="cellIs" dxfId="16897" priority="113" operator="equal">
      <formula>"BAC"</formula>
    </cfRule>
    <cfRule type="cellIs" dxfId="16896" priority="114" operator="equal">
      <formula>"OMS"</formula>
    </cfRule>
    <cfRule type="cellIs" dxfId="16895" priority="115" operator="equal">
      <formula>"BAC"</formula>
    </cfRule>
    <cfRule type="cellIs" dxfId="16894" priority="116" operator="equal">
      <formula>"OMS"</formula>
    </cfRule>
    <cfRule type="cellIs" dxfId="16893" priority="117" operator="equal">
      <formula>"BAC"</formula>
    </cfRule>
    <cfRule type="cellIs" dxfId="16892" priority="118" operator="equal">
      <formula>"OMS"</formula>
    </cfRule>
  </conditionalFormatting>
  <conditionalFormatting sqref="D14:D18">
    <cfRule type="cellIs" dxfId="16891" priority="152" operator="equal">
      <formula>"CATNES"</formula>
    </cfRule>
    <cfRule type="cellIs" dxfId="16890" priority="153" operator="equal">
      <formula>"FINANCE"</formula>
    </cfRule>
    <cfRule type="cellIs" dxfId="16889" priority="154" operator="equal">
      <formula>"ADMIN"</formula>
    </cfRule>
    <cfRule type="cellIs" dxfId="16888" priority="155" operator="equal">
      <formula>"ENG'G"</formula>
    </cfRule>
    <cfRule type="cellIs" dxfId="16887" priority="156" operator="equal">
      <formula>"BAC"</formula>
    </cfRule>
    <cfRule type="cellIs" dxfId="16886" priority="157" operator="equal">
      <formula>"BAC"</formula>
    </cfRule>
    <cfRule type="cellIs" dxfId="16885" priority="158" operator="equal">
      <formula>"OMS"</formula>
    </cfRule>
    <cfRule type="cellIs" dxfId="16884" priority="159" operator="equal">
      <formula>"BAC"</formula>
    </cfRule>
    <cfRule type="cellIs" dxfId="16883" priority="160" operator="equal">
      <formula>"OMS"</formula>
    </cfRule>
    <cfRule type="cellIs" dxfId="16882" priority="161" operator="equal">
      <formula>"BAC"</formula>
    </cfRule>
    <cfRule type="cellIs" dxfId="16881" priority="162" operator="equal">
      <formula>"OMS"</formula>
    </cfRule>
  </conditionalFormatting>
  <conditionalFormatting sqref="D19:D25">
    <cfRule type="cellIs" dxfId="16880" priority="141" operator="equal">
      <formula>"CATNES"</formula>
    </cfRule>
    <cfRule type="cellIs" dxfId="16879" priority="142" operator="equal">
      <formula>"FINANCE"</formula>
    </cfRule>
    <cfRule type="cellIs" dxfId="16878" priority="143" operator="equal">
      <formula>"ADMIN"</formula>
    </cfRule>
    <cfRule type="cellIs" dxfId="16877" priority="144" operator="equal">
      <formula>"ENG'G"</formula>
    </cfRule>
    <cfRule type="cellIs" dxfId="16876" priority="145" operator="equal">
      <formula>"BAC"</formula>
    </cfRule>
    <cfRule type="cellIs" dxfId="16875" priority="146" operator="equal">
      <formula>"BAC"</formula>
    </cfRule>
    <cfRule type="cellIs" dxfId="16874" priority="147" operator="equal">
      <formula>"OMS"</formula>
    </cfRule>
    <cfRule type="cellIs" dxfId="16873" priority="148" operator="equal">
      <formula>"BAC"</formula>
    </cfRule>
    <cfRule type="cellIs" dxfId="16872" priority="149" operator="equal">
      <formula>"OMS"</formula>
    </cfRule>
    <cfRule type="cellIs" dxfId="16871" priority="150" operator="equal">
      <formula>"BAC"</formula>
    </cfRule>
    <cfRule type="cellIs" dxfId="16870" priority="151" operator="equal">
      <formula>"OMS"</formula>
    </cfRule>
  </conditionalFormatting>
  <conditionalFormatting sqref="D28:D29">
    <cfRule type="cellIs" dxfId="16869" priority="130" operator="equal">
      <formula>"CATNES"</formula>
    </cfRule>
    <cfRule type="cellIs" dxfId="16868" priority="131" operator="equal">
      <formula>"FINANCE"</formula>
    </cfRule>
    <cfRule type="cellIs" dxfId="16867" priority="132" operator="equal">
      <formula>"ADMIN"</formula>
    </cfRule>
    <cfRule type="cellIs" dxfId="16866" priority="133" operator="equal">
      <formula>"ENG'G"</formula>
    </cfRule>
    <cfRule type="cellIs" dxfId="16865" priority="134" operator="equal">
      <formula>"BAC"</formula>
    </cfRule>
    <cfRule type="cellIs" dxfId="16864" priority="135" operator="equal">
      <formula>"BAC"</formula>
    </cfRule>
    <cfRule type="cellIs" dxfId="16863" priority="136" operator="equal">
      <formula>"OMS"</formula>
    </cfRule>
    <cfRule type="cellIs" dxfId="16862" priority="137" operator="equal">
      <formula>"BAC"</formula>
    </cfRule>
    <cfRule type="cellIs" dxfId="16861" priority="138" operator="equal">
      <formula>"OMS"</formula>
    </cfRule>
    <cfRule type="cellIs" dxfId="16860" priority="139" operator="equal">
      <formula>"BAC"</formula>
    </cfRule>
    <cfRule type="cellIs" dxfId="16859" priority="140" operator="equal">
      <formula>"OMS"</formula>
    </cfRule>
  </conditionalFormatting>
  <conditionalFormatting sqref="D26">
    <cfRule type="cellIs" dxfId="16858" priority="119" operator="equal">
      <formula>"CATNES"</formula>
    </cfRule>
    <cfRule type="cellIs" dxfId="16857" priority="120" operator="equal">
      <formula>"FINANCE"</formula>
    </cfRule>
    <cfRule type="cellIs" dxfId="16856" priority="121" operator="equal">
      <formula>"ADMIN"</formula>
    </cfRule>
    <cfRule type="cellIs" dxfId="16855" priority="122" operator="equal">
      <formula>"ENG'G"</formula>
    </cfRule>
    <cfRule type="cellIs" dxfId="16854" priority="123" operator="equal">
      <formula>"BAC"</formula>
    </cfRule>
    <cfRule type="cellIs" dxfId="16853" priority="124" operator="equal">
      <formula>"BAC"</formula>
    </cfRule>
    <cfRule type="cellIs" dxfId="16852" priority="125" operator="equal">
      <formula>"OMS"</formula>
    </cfRule>
    <cfRule type="cellIs" dxfId="16851" priority="126" operator="equal">
      <formula>"BAC"</formula>
    </cfRule>
    <cfRule type="cellIs" dxfId="16850" priority="127" operator="equal">
      <formula>"OMS"</formula>
    </cfRule>
    <cfRule type="cellIs" dxfId="16849" priority="128" operator="equal">
      <formula>"BAC"</formula>
    </cfRule>
    <cfRule type="cellIs" dxfId="16848" priority="129" operator="equal">
      <formula>"OMS"</formula>
    </cfRule>
  </conditionalFormatting>
  <conditionalFormatting sqref="D30:D32">
    <cfRule type="cellIs" dxfId="16847" priority="97" operator="equal">
      <formula>"CATNES"</formula>
    </cfRule>
    <cfRule type="cellIs" dxfId="16846" priority="98" operator="equal">
      <formula>"FINANCE"</formula>
    </cfRule>
    <cfRule type="cellIs" dxfId="16845" priority="99" operator="equal">
      <formula>"ADMIN"</formula>
    </cfRule>
    <cfRule type="cellIs" dxfId="16844" priority="100" operator="equal">
      <formula>"ENG'G"</formula>
    </cfRule>
    <cfRule type="cellIs" dxfId="16843" priority="101" operator="equal">
      <formula>"BAC"</formula>
    </cfRule>
    <cfRule type="cellIs" dxfId="16842" priority="102" operator="equal">
      <formula>"BAC"</formula>
    </cfRule>
    <cfRule type="cellIs" dxfId="16841" priority="103" operator="equal">
      <formula>"OMS"</formula>
    </cfRule>
    <cfRule type="cellIs" dxfId="16840" priority="104" operator="equal">
      <formula>"BAC"</formula>
    </cfRule>
    <cfRule type="cellIs" dxfId="16839" priority="105" operator="equal">
      <formula>"OMS"</formula>
    </cfRule>
    <cfRule type="cellIs" dxfId="16838" priority="106" operator="equal">
      <formula>"BAC"</formula>
    </cfRule>
    <cfRule type="cellIs" dxfId="16837" priority="107" operator="equal">
      <formula>"OMS"</formula>
    </cfRule>
  </conditionalFormatting>
  <conditionalFormatting sqref="D27">
    <cfRule type="cellIs" dxfId="16836" priority="86" operator="equal">
      <formula>"CATNES"</formula>
    </cfRule>
    <cfRule type="cellIs" dxfId="16835" priority="87" operator="equal">
      <formula>"FINANCE"</formula>
    </cfRule>
    <cfRule type="cellIs" dxfId="16834" priority="88" operator="equal">
      <formula>"ADMIN"</formula>
    </cfRule>
    <cfRule type="cellIs" dxfId="16833" priority="89" operator="equal">
      <formula>"ENG'G"</formula>
    </cfRule>
    <cfRule type="cellIs" dxfId="16832" priority="90" operator="equal">
      <formula>"BAC"</formula>
    </cfRule>
    <cfRule type="cellIs" dxfId="16831" priority="91" operator="equal">
      <formula>"BAC"</formula>
    </cfRule>
    <cfRule type="cellIs" dxfId="16830" priority="92" operator="equal">
      <formula>"OMS"</formula>
    </cfRule>
    <cfRule type="cellIs" dxfId="16829" priority="93" operator="equal">
      <formula>"BAC"</formula>
    </cfRule>
    <cfRule type="cellIs" dxfId="16828" priority="94" operator="equal">
      <formula>"OMS"</formula>
    </cfRule>
    <cfRule type="cellIs" dxfId="16827" priority="95" operator="equal">
      <formula>"BAC"</formula>
    </cfRule>
    <cfRule type="cellIs" dxfId="16826" priority="96" operator="equal">
      <formula>"OMS"</formula>
    </cfRule>
  </conditionalFormatting>
  <conditionalFormatting sqref="D11:E12">
    <cfRule type="cellIs" dxfId="16825" priority="75" operator="equal">
      <formula>"CATNES"</formula>
    </cfRule>
    <cfRule type="cellIs" dxfId="16824" priority="76" operator="equal">
      <formula>"FINANCE"</formula>
    </cfRule>
    <cfRule type="cellIs" dxfId="16823" priority="77" operator="equal">
      <formula>"ADMIN"</formula>
    </cfRule>
    <cfRule type="cellIs" dxfId="16822" priority="78" operator="equal">
      <formula>"ENG'G"</formula>
    </cfRule>
    <cfRule type="cellIs" dxfId="16821" priority="79" operator="equal">
      <formula>"BAC"</formula>
    </cfRule>
    <cfRule type="cellIs" dxfId="16820" priority="80" operator="equal">
      <formula>"BAC"</formula>
    </cfRule>
    <cfRule type="cellIs" dxfId="16819" priority="81" operator="equal">
      <formula>"OMS"</formula>
    </cfRule>
    <cfRule type="cellIs" dxfId="16818" priority="82" operator="equal">
      <formula>"BAC"</formula>
    </cfRule>
    <cfRule type="cellIs" dxfId="16817" priority="83" operator="equal">
      <formula>"OMS"</formula>
    </cfRule>
    <cfRule type="cellIs" dxfId="16816" priority="84" operator="equal">
      <formula>"BAC"</formula>
    </cfRule>
    <cfRule type="cellIs" dxfId="16815" priority="85" operator="equal">
      <formula>"OMS"</formula>
    </cfRule>
  </conditionalFormatting>
  <conditionalFormatting sqref="D8:E8">
    <cfRule type="cellIs" dxfId="16814" priority="64" operator="equal">
      <formula>"CATNES"</formula>
    </cfRule>
    <cfRule type="cellIs" dxfId="16813" priority="65" operator="equal">
      <formula>"FINANCE"</formula>
    </cfRule>
    <cfRule type="cellIs" dxfId="16812" priority="66" operator="equal">
      <formula>"ADMIN"</formula>
    </cfRule>
    <cfRule type="cellIs" dxfId="16811" priority="67" operator="equal">
      <formula>"ENG'G"</formula>
    </cfRule>
    <cfRule type="cellIs" dxfId="16810" priority="68" operator="equal">
      <formula>"BAC"</formula>
    </cfRule>
    <cfRule type="cellIs" dxfId="16809" priority="69" operator="equal">
      <formula>"BAC"</formula>
    </cfRule>
    <cfRule type="cellIs" dxfId="16808" priority="70" operator="equal">
      <formula>"OMS"</formula>
    </cfRule>
    <cfRule type="cellIs" dxfId="16807" priority="71" operator="equal">
      <formula>"BAC"</formula>
    </cfRule>
    <cfRule type="cellIs" dxfId="16806" priority="72" operator="equal">
      <formula>"OMS"</formula>
    </cfRule>
    <cfRule type="cellIs" dxfId="16805" priority="73" operator="equal">
      <formula>"BAC"</formula>
    </cfRule>
    <cfRule type="cellIs" dxfId="16804" priority="74" operator="equal">
      <formula>"OMS"</formula>
    </cfRule>
  </conditionalFormatting>
  <conditionalFormatting sqref="F8">
    <cfRule type="cellIs" dxfId="16803" priority="59" operator="equal">
      <formula>"MME"</formula>
    </cfRule>
    <cfRule type="cellIs" dxfId="16802" priority="60" operator="equal">
      <formula>"VMM"</formula>
    </cfRule>
    <cfRule type="cellIs" dxfId="16801" priority="61" operator="equal">
      <formula>"VEP"</formula>
    </cfRule>
    <cfRule type="cellIs" dxfId="16800" priority="62" operator="equal">
      <formula>"LFCP"</formula>
    </cfRule>
    <cfRule type="cellIs" dxfId="16799" priority="63" operator="equal">
      <formula>"BPB"</formula>
    </cfRule>
  </conditionalFormatting>
  <conditionalFormatting sqref="D9:E9">
    <cfRule type="cellIs" dxfId="16798" priority="48" operator="equal">
      <formula>"CATNES"</formula>
    </cfRule>
    <cfRule type="cellIs" dxfId="16797" priority="49" operator="equal">
      <formula>"FINANCE"</formula>
    </cfRule>
    <cfRule type="cellIs" dxfId="16796" priority="50" operator="equal">
      <formula>"ADMIN"</formula>
    </cfRule>
    <cfRule type="cellIs" dxfId="16795" priority="51" operator="equal">
      <formula>"ENG'G"</formula>
    </cfRule>
    <cfRule type="cellIs" dxfId="16794" priority="52" operator="equal">
      <formula>"BAC"</formula>
    </cfRule>
    <cfRule type="cellIs" dxfId="16793" priority="53" operator="equal">
      <formula>"BAC"</formula>
    </cfRule>
    <cfRule type="cellIs" dxfId="16792" priority="54" operator="equal">
      <formula>"OMS"</formula>
    </cfRule>
    <cfRule type="cellIs" dxfId="16791" priority="55" operator="equal">
      <formula>"BAC"</formula>
    </cfRule>
    <cfRule type="cellIs" dxfId="16790" priority="56" operator="equal">
      <formula>"OMS"</formula>
    </cfRule>
    <cfRule type="cellIs" dxfId="16789" priority="57" operator="equal">
      <formula>"BAC"</formula>
    </cfRule>
    <cfRule type="cellIs" dxfId="16788" priority="58" operator="equal">
      <formula>"OMS"</formula>
    </cfRule>
  </conditionalFormatting>
  <conditionalFormatting sqref="F9">
    <cfRule type="cellIs" dxfId="16787" priority="43" operator="equal">
      <formula>"MME"</formula>
    </cfRule>
    <cfRule type="cellIs" dxfId="16786" priority="44" operator="equal">
      <formula>"VMM"</formula>
    </cfRule>
    <cfRule type="cellIs" dxfId="16785" priority="45" operator="equal">
      <formula>"VEP"</formula>
    </cfRule>
    <cfRule type="cellIs" dxfId="16784" priority="46" operator="equal">
      <formula>"LFCP"</formula>
    </cfRule>
    <cfRule type="cellIs" dxfId="16783" priority="47" operator="equal">
      <formula>"BPB"</formula>
    </cfRule>
  </conditionalFormatting>
  <conditionalFormatting sqref="D10:E10">
    <cfRule type="cellIs" dxfId="16782" priority="32" operator="equal">
      <formula>"CATNES"</formula>
    </cfRule>
    <cfRule type="cellIs" dxfId="16781" priority="33" operator="equal">
      <formula>"FINANCE"</formula>
    </cfRule>
    <cfRule type="cellIs" dxfId="16780" priority="34" operator="equal">
      <formula>"ADMIN"</formula>
    </cfRule>
    <cfRule type="cellIs" dxfId="16779" priority="35" operator="equal">
      <formula>"ENG'G"</formula>
    </cfRule>
    <cfRule type="cellIs" dxfId="16778" priority="36" operator="equal">
      <formula>"BAC"</formula>
    </cfRule>
    <cfRule type="cellIs" dxfId="16777" priority="37" operator="equal">
      <formula>"BAC"</formula>
    </cfRule>
    <cfRule type="cellIs" dxfId="16776" priority="38" operator="equal">
      <formula>"OMS"</formula>
    </cfRule>
    <cfRule type="cellIs" dxfId="16775" priority="39" operator="equal">
      <formula>"BAC"</formula>
    </cfRule>
    <cfRule type="cellIs" dxfId="16774" priority="40" operator="equal">
      <formula>"OMS"</formula>
    </cfRule>
    <cfRule type="cellIs" dxfId="16773" priority="41" operator="equal">
      <formula>"BAC"</formula>
    </cfRule>
    <cfRule type="cellIs" dxfId="16772" priority="42" operator="equal">
      <formula>"OMS"</formula>
    </cfRule>
  </conditionalFormatting>
  <conditionalFormatting sqref="F10:F44">
    <cfRule type="cellIs" dxfId="16771" priority="27" operator="equal">
      <formula>"MME"</formula>
    </cfRule>
    <cfRule type="cellIs" dxfId="16770" priority="28" operator="equal">
      <formula>"VMM"</formula>
    </cfRule>
    <cfRule type="cellIs" dxfId="16769" priority="29" operator="equal">
      <formula>"VEP"</formula>
    </cfRule>
    <cfRule type="cellIs" dxfId="16768" priority="30" operator="equal">
      <formula>"LFCP"</formula>
    </cfRule>
    <cfRule type="cellIs" dxfId="16767" priority="31" operator="equal">
      <formula>"BPB"</formula>
    </cfRule>
  </conditionalFormatting>
  <conditionalFormatting sqref="F45:F46 F48:F62">
    <cfRule type="cellIs" dxfId="16766" priority="17" operator="equal">
      <formula>"MME"</formula>
    </cfRule>
    <cfRule type="cellIs" dxfId="16765" priority="18" operator="equal">
      <formula>"VMM"</formula>
    </cfRule>
    <cfRule type="cellIs" dxfId="16764" priority="19" operator="equal">
      <formula>"VEP"</formula>
    </cfRule>
    <cfRule type="cellIs" dxfId="16763" priority="20" operator="equal">
      <formula>"LFCP"</formula>
    </cfRule>
    <cfRule type="cellIs" dxfId="16762" priority="21" operator="equal">
      <formula>"BPB"</formula>
    </cfRule>
  </conditionalFormatting>
  <conditionalFormatting sqref="D47">
    <cfRule type="cellIs" dxfId="16761" priority="6" operator="equal">
      <formula>"CATNES"</formula>
    </cfRule>
    <cfRule type="cellIs" dxfId="16760" priority="7" operator="equal">
      <formula>"FINANCE"</formula>
    </cfRule>
    <cfRule type="cellIs" dxfId="16759" priority="8" operator="equal">
      <formula>"ADMIN"</formula>
    </cfRule>
    <cfRule type="cellIs" dxfId="16758" priority="9" operator="equal">
      <formula>"ENG'G"</formula>
    </cfRule>
    <cfRule type="cellIs" dxfId="16757" priority="10" operator="equal">
      <formula>"BAC"</formula>
    </cfRule>
    <cfRule type="cellIs" dxfId="16756" priority="11" operator="equal">
      <formula>"BAC"</formula>
    </cfRule>
    <cfRule type="cellIs" dxfId="16755" priority="12" operator="equal">
      <formula>"OMS"</formula>
    </cfRule>
    <cfRule type="cellIs" dxfId="16754" priority="13" operator="equal">
      <formula>"BAC"</formula>
    </cfRule>
    <cfRule type="cellIs" dxfId="16753" priority="14" operator="equal">
      <formula>"OMS"</formula>
    </cfRule>
    <cfRule type="cellIs" dxfId="16752" priority="15" operator="equal">
      <formula>"BAC"</formula>
    </cfRule>
    <cfRule type="cellIs" dxfId="16751" priority="16" operator="equal">
      <formula>"OMS"</formula>
    </cfRule>
  </conditionalFormatting>
  <conditionalFormatting sqref="F47">
    <cfRule type="cellIs" dxfId="16750" priority="1" operator="equal">
      <formula>"MME"</formula>
    </cfRule>
    <cfRule type="cellIs" dxfId="16749" priority="2" operator="equal">
      <formula>"VMM"</formula>
    </cfRule>
    <cfRule type="cellIs" dxfId="16748" priority="3" operator="equal">
      <formula>"VEP"</formula>
    </cfRule>
    <cfRule type="cellIs" dxfId="16747" priority="4" operator="equal">
      <formula>"LFCP"</formula>
    </cfRule>
    <cfRule type="cellIs" dxfId="16746"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713ECC2-085E-4906-AB1D-BD113511804C}">
          <x14:formula1>
            <xm:f>DropdownLIST!$A$11:$A$17</xm:f>
          </x14:formula1>
          <xm:sqref>E7:E12 D7:D65</xm:sqref>
        </x14:dataValidation>
        <x14:dataValidation type="list" allowBlank="1" showInputMessage="1" showErrorMessage="1" xr:uid="{5105D601-1C66-4AC5-A538-C978B0C29C92}">
          <x14:formula1>
            <xm:f>DropdownLIST!$A$2:$A$7</xm:f>
          </x14:formula1>
          <xm:sqref>F7:F65</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5D95-B7D7-43B9-A262-70D96BA12B4D}">
  <sheetPr codeName="Sheet59">
    <pageSetUpPr fitToPage="1"/>
  </sheetPr>
  <dimension ref="A1:N57"/>
  <sheetViews>
    <sheetView zoomScaleNormal="10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57"/>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45727</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x14ac:dyDescent="0.2">
      <c r="A7" s="200">
        <f>A2</f>
        <v>45727</v>
      </c>
      <c r="B7" s="55">
        <v>1</v>
      </c>
      <c r="C7" s="112" t="s">
        <v>2900</v>
      </c>
      <c r="D7" s="125" t="s">
        <v>71</v>
      </c>
      <c r="E7" s="125"/>
      <c r="F7" s="176" t="s">
        <v>17</v>
      </c>
      <c r="G7" s="112" t="s">
        <v>140</v>
      </c>
      <c r="J7" s="642" t="s">
        <v>2817</v>
      </c>
      <c r="K7" s="642"/>
      <c r="L7" s="642"/>
      <c r="M7" s="642"/>
    </row>
    <row r="8" spans="1:14" s="57" customFormat="1" ht="42.75" x14ac:dyDescent="0.2">
      <c r="A8" s="200">
        <f>A7</f>
        <v>45727</v>
      </c>
      <c r="B8" s="55">
        <f>B7+1</f>
        <v>2</v>
      </c>
      <c r="C8" s="112" t="s">
        <v>2903</v>
      </c>
      <c r="D8" s="125" t="s">
        <v>108</v>
      </c>
      <c r="E8" s="125"/>
      <c r="F8" s="176" t="s">
        <v>17</v>
      </c>
      <c r="G8" s="112" t="s">
        <v>140</v>
      </c>
      <c r="J8" s="258" t="s">
        <v>698</v>
      </c>
      <c r="N8" s="57" t="s">
        <v>2822</v>
      </c>
    </row>
    <row r="9" spans="1:14" s="57" customFormat="1" ht="57" x14ac:dyDescent="0.2">
      <c r="A9" s="200">
        <f t="shared" ref="A9:A44" si="0">A8</f>
        <v>45727</v>
      </c>
      <c r="B9" s="55">
        <f t="shared" ref="B9:B44" si="1">B8+1</f>
        <v>3</v>
      </c>
      <c r="C9" s="112" t="s">
        <v>2908</v>
      </c>
      <c r="D9" s="125" t="s">
        <v>71</v>
      </c>
      <c r="E9" s="125"/>
      <c r="F9" s="176" t="s">
        <v>17</v>
      </c>
      <c r="G9" s="112" t="s">
        <v>140</v>
      </c>
      <c r="I9" s="57">
        <v>1</v>
      </c>
      <c r="J9" s="57" t="s">
        <v>2818</v>
      </c>
      <c r="K9" s="57" t="s">
        <v>2819</v>
      </c>
      <c r="L9" s="57" t="s">
        <v>2820</v>
      </c>
      <c r="M9" s="57" t="s">
        <v>2821</v>
      </c>
      <c r="N9" s="57" t="s">
        <v>2823</v>
      </c>
    </row>
    <row r="10" spans="1:14" s="57" customFormat="1" ht="42.75" x14ac:dyDescent="0.2">
      <c r="A10" s="200">
        <f t="shared" si="0"/>
        <v>45727</v>
      </c>
      <c r="B10" s="55">
        <f t="shared" si="1"/>
        <v>4</v>
      </c>
      <c r="C10" s="112" t="s">
        <v>2927</v>
      </c>
      <c r="D10" s="125" t="s">
        <v>71</v>
      </c>
      <c r="E10" s="125"/>
      <c r="F10" s="176" t="s">
        <v>17</v>
      </c>
      <c r="G10" s="112" t="s">
        <v>140</v>
      </c>
      <c r="I10" s="57">
        <v>2</v>
      </c>
      <c r="J10" s="57" t="s">
        <v>2818</v>
      </c>
      <c r="K10" s="57" t="s">
        <v>2871</v>
      </c>
      <c r="L10" s="57" t="s">
        <v>2872</v>
      </c>
      <c r="M10" s="57">
        <v>2020</v>
      </c>
      <c r="N10" s="57" t="s">
        <v>2823</v>
      </c>
    </row>
    <row r="11" spans="1:14" s="57" customFormat="1" ht="42.75" x14ac:dyDescent="0.2">
      <c r="A11" s="200">
        <f t="shared" si="0"/>
        <v>45727</v>
      </c>
      <c r="B11" s="55">
        <f t="shared" si="1"/>
        <v>5</v>
      </c>
      <c r="C11" s="112" t="s">
        <v>2928</v>
      </c>
      <c r="D11" s="125" t="s">
        <v>76</v>
      </c>
      <c r="E11" s="125"/>
      <c r="F11" s="176" t="s">
        <v>17</v>
      </c>
      <c r="G11" s="112" t="s">
        <v>88</v>
      </c>
      <c r="I11" s="57">
        <v>3</v>
      </c>
    </row>
    <row r="12" spans="1:14" s="57" customFormat="1" ht="42.75" x14ac:dyDescent="0.2">
      <c r="A12" s="200">
        <f t="shared" si="0"/>
        <v>45727</v>
      </c>
      <c r="B12" s="55">
        <f t="shared" si="1"/>
        <v>6</v>
      </c>
      <c r="C12" s="112" t="s">
        <v>2934</v>
      </c>
      <c r="D12" s="125" t="s">
        <v>76</v>
      </c>
      <c r="E12" s="125"/>
      <c r="F12" s="176"/>
      <c r="G12" s="112"/>
      <c r="I12" s="57">
        <v>4</v>
      </c>
    </row>
    <row r="13" spans="1:14" s="57" customFormat="1" ht="28.5" x14ac:dyDescent="0.2">
      <c r="A13" s="200">
        <f t="shared" si="0"/>
        <v>45727</v>
      </c>
      <c r="B13" s="55">
        <f t="shared" si="1"/>
        <v>7</v>
      </c>
      <c r="C13" s="112" t="s">
        <v>2929</v>
      </c>
      <c r="D13" s="125"/>
      <c r="E13" s="134"/>
      <c r="F13" s="176"/>
      <c r="G13" s="112"/>
      <c r="I13" s="57">
        <v>5</v>
      </c>
    </row>
    <row r="14" spans="1:14" s="57" customFormat="1" ht="42.75" x14ac:dyDescent="0.2">
      <c r="A14" s="200">
        <f t="shared" si="0"/>
        <v>45727</v>
      </c>
      <c r="B14" s="55">
        <f t="shared" si="1"/>
        <v>8</v>
      </c>
      <c r="C14" s="112" t="s">
        <v>2930</v>
      </c>
      <c r="D14" s="125"/>
      <c r="E14" s="134"/>
      <c r="F14" s="176"/>
      <c r="G14" s="112"/>
      <c r="I14" s="57">
        <v>6</v>
      </c>
    </row>
    <row r="15" spans="1:14" s="57" customFormat="1" ht="71.25" x14ac:dyDescent="0.2">
      <c r="A15" s="200">
        <f t="shared" si="0"/>
        <v>45727</v>
      </c>
      <c r="B15" s="55">
        <f t="shared" si="1"/>
        <v>9</v>
      </c>
      <c r="C15" s="112" t="s">
        <v>2931</v>
      </c>
      <c r="D15" s="125"/>
      <c r="E15" s="134"/>
      <c r="F15" s="176"/>
      <c r="G15" s="112"/>
      <c r="I15" s="57">
        <v>7</v>
      </c>
    </row>
    <row r="16" spans="1:14" s="57" customFormat="1" ht="57" x14ac:dyDescent="0.2">
      <c r="A16" s="200">
        <f t="shared" si="0"/>
        <v>45727</v>
      </c>
      <c r="B16" s="55">
        <f t="shared" si="1"/>
        <v>10</v>
      </c>
      <c r="C16" s="112" t="s">
        <v>2932</v>
      </c>
      <c r="D16" s="125"/>
      <c r="E16" s="134"/>
      <c r="F16" s="176"/>
      <c r="G16" s="112"/>
      <c r="I16" s="57">
        <v>8</v>
      </c>
    </row>
    <row r="17" spans="1:10" s="57" customFormat="1" ht="28.5" x14ac:dyDescent="0.2">
      <c r="A17" s="200">
        <f t="shared" si="0"/>
        <v>45727</v>
      </c>
      <c r="B17" s="55">
        <f t="shared" si="1"/>
        <v>11</v>
      </c>
      <c r="C17" s="112" t="s">
        <v>2933</v>
      </c>
      <c r="D17" s="125"/>
      <c r="E17" s="134"/>
      <c r="F17" s="176"/>
      <c r="G17" s="112"/>
      <c r="I17" s="57">
        <v>9</v>
      </c>
    </row>
    <row r="18" spans="1:10" s="57" customFormat="1" ht="42.75" x14ac:dyDescent="0.2">
      <c r="A18" s="200">
        <f t="shared" si="0"/>
        <v>45727</v>
      </c>
      <c r="B18" s="55">
        <f t="shared" si="1"/>
        <v>12</v>
      </c>
      <c r="C18" s="112" t="s">
        <v>2935</v>
      </c>
      <c r="D18" s="125"/>
      <c r="E18" s="134"/>
      <c r="F18" s="176"/>
      <c r="G18" s="112"/>
      <c r="I18" s="57">
        <v>10</v>
      </c>
    </row>
    <row r="19" spans="1:10" s="57" customFormat="1" ht="71.25" x14ac:dyDescent="0.2">
      <c r="A19" s="200">
        <f t="shared" si="0"/>
        <v>45727</v>
      </c>
      <c r="B19" s="55">
        <f t="shared" si="1"/>
        <v>13</v>
      </c>
      <c r="C19" s="112" t="s">
        <v>2936</v>
      </c>
      <c r="D19" s="125"/>
      <c r="E19" s="134"/>
      <c r="F19" s="176"/>
      <c r="G19" s="112"/>
      <c r="I19" s="90"/>
    </row>
    <row r="20" spans="1:10" s="57" customFormat="1" x14ac:dyDescent="0.2">
      <c r="A20" s="200">
        <f t="shared" si="0"/>
        <v>45727</v>
      </c>
      <c r="B20" s="55">
        <f t="shared" si="1"/>
        <v>14</v>
      </c>
      <c r="C20" s="112" t="s">
        <v>2937</v>
      </c>
      <c r="D20" s="125"/>
      <c r="E20" s="134"/>
      <c r="F20" s="176"/>
      <c r="G20" s="112"/>
      <c r="I20" s="115"/>
      <c r="J20" s="57" t="s">
        <v>310</v>
      </c>
    </row>
    <row r="21" spans="1:10" s="57" customFormat="1" ht="42.75" x14ac:dyDescent="0.2">
      <c r="A21" s="200">
        <f t="shared" si="0"/>
        <v>45727</v>
      </c>
      <c r="B21" s="55">
        <f t="shared" si="1"/>
        <v>15</v>
      </c>
      <c r="C21" s="112" t="s">
        <v>2939</v>
      </c>
      <c r="D21" s="125"/>
      <c r="E21" s="134"/>
      <c r="F21" s="176"/>
      <c r="G21" s="112"/>
      <c r="I21" s="90"/>
    </row>
    <row r="22" spans="1:10" s="57" customFormat="1" ht="28.5" x14ac:dyDescent="0.2">
      <c r="A22" s="200">
        <f t="shared" si="0"/>
        <v>45727</v>
      </c>
      <c r="B22" s="55">
        <f t="shared" si="1"/>
        <v>16</v>
      </c>
      <c r="C22" s="112" t="s">
        <v>2940</v>
      </c>
      <c r="D22" s="125"/>
      <c r="E22" s="134"/>
      <c r="F22" s="176"/>
      <c r="G22" s="112"/>
      <c r="I22" s="90"/>
    </row>
    <row r="23" spans="1:10" s="57" customFormat="1" ht="28.5" x14ac:dyDescent="0.2">
      <c r="A23" s="200">
        <f t="shared" si="0"/>
        <v>45727</v>
      </c>
      <c r="B23" s="55">
        <f t="shared" si="1"/>
        <v>17</v>
      </c>
      <c r="C23" s="141" t="s">
        <v>2941</v>
      </c>
      <c r="D23" s="125"/>
      <c r="E23" s="134"/>
      <c r="F23" s="176"/>
      <c r="G23" s="112"/>
      <c r="I23" s="90"/>
    </row>
    <row r="24" spans="1:10" s="57" customFormat="1" ht="42.75" x14ac:dyDescent="0.2">
      <c r="A24" s="200">
        <f t="shared" si="0"/>
        <v>45727</v>
      </c>
      <c r="B24" s="55">
        <f t="shared" si="1"/>
        <v>18</v>
      </c>
      <c r="C24" s="112" t="s">
        <v>2942</v>
      </c>
      <c r="D24" s="125"/>
      <c r="E24" s="134"/>
      <c r="F24" s="176"/>
      <c r="G24" s="112"/>
      <c r="I24" s="90" t="s">
        <v>310</v>
      </c>
    </row>
    <row r="25" spans="1:10" s="57" customFormat="1" ht="85.5" x14ac:dyDescent="0.2">
      <c r="A25" s="200">
        <f t="shared" si="0"/>
        <v>45727</v>
      </c>
      <c r="B25" s="55">
        <f t="shared" si="1"/>
        <v>19</v>
      </c>
      <c r="C25" s="57" t="s">
        <v>2943</v>
      </c>
      <c r="D25" s="125"/>
      <c r="E25" s="134"/>
      <c r="F25" s="176"/>
      <c r="G25" s="112"/>
      <c r="I25" s="90"/>
    </row>
    <row r="26" spans="1:10" s="57" customFormat="1" ht="71.25" x14ac:dyDescent="0.2">
      <c r="A26" s="200">
        <f t="shared" si="0"/>
        <v>45727</v>
      </c>
      <c r="B26" s="55">
        <f t="shared" si="1"/>
        <v>20</v>
      </c>
      <c r="C26" s="112" t="s">
        <v>2944</v>
      </c>
      <c r="D26" s="125"/>
      <c r="E26" s="134"/>
      <c r="F26" s="176"/>
      <c r="G26" s="112"/>
      <c r="I26" s="90"/>
    </row>
    <row r="27" spans="1:10" s="57" customFormat="1" x14ac:dyDescent="0.2">
      <c r="A27" s="200">
        <f t="shared" si="0"/>
        <v>45727</v>
      </c>
      <c r="B27" s="55">
        <f t="shared" si="1"/>
        <v>21</v>
      </c>
      <c r="C27" s="57" t="s">
        <v>2945</v>
      </c>
      <c r="D27" s="125"/>
      <c r="E27" s="134"/>
      <c r="F27" s="176"/>
      <c r="G27" s="112"/>
      <c r="I27" s="90"/>
    </row>
    <row r="28" spans="1:10" s="57" customFormat="1" ht="57" x14ac:dyDescent="0.2">
      <c r="A28" s="200">
        <f t="shared" si="0"/>
        <v>45727</v>
      </c>
      <c r="B28" s="55">
        <f t="shared" si="1"/>
        <v>22</v>
      </c>
      <c r="C28" s="112" t="s">
        <v>2946</v>
      </c>
      <c r="D28" s="125"/>
      <c r="E28" s="134"/>
      <c r="F28" s="176"/>
      <c r="G28" s="112"/>
      <c r="I28" s="90"/>
    </row>
    <row r="29" spans="1:10" s="57" customFormat="1" ht="28.5" x14ac:dyDescent="0.2">
      <c r="A29" s="200">
        <f t="shared" si="0"/>
        <v>45727</v>
      </c>
      <c r="B29" s="55">
        <f t="shared" si="1"/>
        <v>23</v>
      </c>
      <c r="C29" s="112" t="s">
        <v>2947</v>
      </c>
      <c r="D29" s="125"/>
      <c r="E29" s="134"/>
      <c r="F29" s="176"/>
      <c r="G29" s="112"/>
      <c r="I29" s="90"/>
    </row>
    <row r="30" spans="1:10" s="57" customFormat="1" ht="57" x14ac:dyDescent="0.2">
      <c r="A30" s="200">
        <f t="shared" si="0"/>
        <v>45727</v>
      </c>
      <c r="B30" s="55">
        <f t="shared" si="1"/>
        <v>24</v>
      </c>
      <c r="C30" s="112" t="s">
        <v>2948</v>
      </c>
      <c r="D30" s="125"/>
      <c r="E30" s="134"/>
      <c r="F30" s="176"/>
      <c r="G30" s="112"/>
      <c r="I30" s="90"/>
    </row>
    <row r="31" spans="1:10" s="57" customFormat="1" ht="42.75" x14ac:dyDescent="0.2">
      <c r="A31" s="200">
        <f t="shared" si="0"/>
        <v>45727</v>
      </c>
      <c r="B31" s="55">
        <f t="shared" si="1"/>
        <v>25</v>
      </c>
      <c r="C31" s="112" t="s">
        <v>2949</v>
      </c>
      <c r="D31" s="125"/>
      <c r="E31" s="134"/>
      <c r="F31" s="176"/>
      <c r="G31" s="112"/>
      <c r="I31" s="90"/>
      <c r="J31" s="57" t="s">
        <v>457</v>
      </c>
    </row>
    <row r="32" spans="1:10" s="57" customFormat="1" ht="42.75" x14ac:dyDescent="0.2">
      <c r="A32" s="200">
        <f t="shared" si="0"/>
        <v>45727</v>
      </c>
      <c r="B32" s="55">
        <f t="shared" si="1"/>
        <v>26</v>
      </c>
      <c r="C32" s="112" t="s">
        <v>2950</v>
      </c>
      <c r="D32" s="125"/>
      <c r="E32" s="134"/>
      <c r="F32" s="176"/>
      <c r="G32" s="112"/>
      <c r="I32" s="90"/>
    </row>
    <row r="33" spans="1:11" s="57" customFormat="1" ht="42.75" x14ac:dyDescent="0.2">
      <c r="A33" s="200">
        <f t="shared" si="0"/>
        <v>45727</v>
      </c>
      <c r="B33" s="55">
        <f t="shared" si="1"/>
        <v>27</v>
      </c>
      <c r="C33" s="112" t="s">
        <v>2951</v>
      </c>
      <c r="D33" s="125"/>
      <c r="E33" s="134"/>
      <c r="F33" s="176"/>
      <c r="G33" s="112"/>
      <c r="I33" s="90"/>
    </row>
    <row r="34" spans="1:11" s="57" customFormat="1" ht="28.5" x14ac:dyDescent="0.2">
      <c r="A34" s="200">
        <f t="shared" si="0"/>
        <v>45727</v>
      </c>
      <c r="B34" s="55">
        <f t="shared" si="1"/>
        <v>28</v>
      </c>
      <c r="C34" s="112" t="s">
        <v>2952</v>
      </c>
      <c r="D34" s="125"/>
      <c r="E34" s="134"/>
      <c r="F34" s="176"/>
      <c r="G34" s="112"/>
      <c r="I34" s="90"/>
    </row>
    <row r="35" spans="1:11" s="57" customFormat="1" ht="57" x14ac:dyDescent="0.2">
      <c r="A35" s="200">
        <f t="shared" si="0"/>
        <v>45727</v>
      </c>
      <c r="B35" s="55">
        <f t="shared" si="1"/>
        <v>29</v>
      </c>
      <c r="C35" s="112" t="s">
        <v>2953</v>
      </c>
      <c r="D35" s="125"/>
      <c r="E35" s="134"/>
      <c r="F35" s="176"/>
      <c r="G35" s="112"/>
      <c r="I35" s="90"/>
    </row>
    <row r="36" spans="1:11" s="57" customFormat="1" ht="28.5" x14ac:dyDescent="0.2">
      <c r="A36" s="200">
        <f t="shared" si="0"/>
        <v>45727</v>
      </c>
      <c r="B36" s="55">
        <f t="shared" si="1"/>
        <v>30</v>
      </c>
      <c r="C36" s="112" t="s">
        <v>2954</v>
      </c>
      <c r="D36" s="125"/>
      <c r="E36" s="134"/>
      <c r="F36" s="176"/>
      <c r="G36" s="112"/>
      <c r="I36" s="90"/>
    </row>
    <row r="37" spans="1:11" s="57" customFormat="1" ht="28.5" x14ac:dyDescent="0.2">
      <c r="A37" s="200">
        <f t="shared" si="0"/>
        <v>45727</v>
      </c>
      <c r="B37" s="55">
        <f t="shared" si="1"/>
        <v>31</v>
      </c>
      <c r="C37" s="112" t="s">
        <v>2955</v>
      </c>
      <c r="D37" s="125"/>
      <c r="E37" s="134"/>
      <c r="F37" s="176"/>
      <c r="G37" s="112"/>
      <c r="I37" s="90"/>
    </row>
    <row r="38" spans="1:11" s="57" customFormat="1" ht="42.75" x14ac:dyDescent="0.2">
      <c r="A38" s="200">
        <f t="shared" si="0"/>
        <v>45727</v>
      </c>
      <c r="B38" s="55">
        <f t="shared" si="1"/>
        <v>32</v>
      </c>
      <c r="C38" s="112" t="s">
        <v>2956</v>
      </c>
      <c r="D38" s="125"/>
      <c r="E38" s="134"/>
      <c r="F38" s="176"/>
      <c r="G38" s="112"/>
      <c r="I38" s="90"/>
    </row>
    <row r="39" spans="1:11" s="57" customFormat="1" ht="28.5" x14ac:dyDescent="0.2">
      <c r="A39" s="200">
        <f t="shared" si="0"/>
        <v>45727</v>
      </c>
      <c r="B39" s="55">
        <f t="shared" si="1"/>
        <v>33</v>
      </c>
      <c r="C39" s="112" t="s">
        <v>2957</v>
      </c>
      <c r="D39" s="125"/>
      <c r="E39" s="134"/>
      <c r="F39" s="176"/>
      <c r="G39" s="112"/>
      <c r="I39" s="90"/>
    </row>
    <row r="40" spans="1:11" s="57" customFormat="1" ht="28.5" x14ac:dyDescent="0.2">
      <c r="A40" s="200">
        <f t="shared" si="0"/>
        <v>45727</v>
      </c>
      <c r="B40" s="55">
        <f t="shared" si="1"/>
        <v>34</v>
      </c>
      <c r="C40" s="112" t="s">
        <v>2958</v>
      </c>
      <c r="D40" s="125"/>
      <c r="E40" s="134"/>
      <c r="F40" s="176"/>
      <c r="G40" s="112"/>
      <c r="I40" s="90"/>
    </row>
    <row r="41" spans="1:11" s="57" customFormat="1" ht="42.75" x14ac:dyDescent="0.2">
      <c r="A41" s="200">
        <f t="shared" si="0"/>
        <v>45727</v>
      </c>
      <c r="B41" s="55">
        <f t="shared" si="1"/>
        <v>35</v>
      </c>
      <c r="C41" s="112" t="s">
        <v>2959</v>
      </c>
      <c r="D41" s="125"/>
      <c r="E41" s="134"/>
      <c r="F41" s="176"/>
      <c r="G41" s="112"/>
      <c r="I41" s="90"/>
    </row>
    <row r="42" spans="1:11" s="57" customFormat="1" ht="85.5" x14ac:dyDescent="0.2">
      <c r="A42" s="200">
        <f t="shared" si="0"/>
        <v>45727</v>
      </c>
      <c r="B42" s="55">
        <f t="shared" si="1"/>
        <v>36</v>
      </c>
      <c r="C42" s="112" t="s">
        <v>2960</v>
      </c>
      <c r="D42" s="125"/>
      <c r="E42" s="134"/>
      <c r="F42" s="176"/>
      <c r="G42" s="112"/>
      <c r="I42" s="90"/>
    </row>
    <row r="43" spans="1:11" s="57" customFormat="1" ht="71.25" x14ac:dyDescent="0.2">
      <c r="A43" s="200">
        <f t="shared" si="0"/>
        <v>45727</v>
      </c>
      <c r="B43" s="55">
        <f t="shared" si="1"/>
        <v>37</v>
      </c>
      <c r="C43" s="112" t="s">
        <v>2961</v>
      </c>
      <c r="D43" s="125"/>
      <c r="E43" s="134"/>
      <c r="F43" s="176"/>
      <c r="G43" s="112"/>
      <c r="I43" s="90"/>
      <c r="K43" s="90"/>
    </row>
    <row r="44" spans="1:11" s="57" customFormat="1" x14ac:dyDescent="0.2">
      <c r="A44" s="200">
        <f t="shared" si="0"/>
        <v>45727</v>
      </c>
      <c r="B44" s="55">
        <f t="shared" si="1"/>
        <v>38</v>
      </c>
      <c r="C44" s="112" t="s">
        <v>2962</v>
      </c>
      <c r="D44" s="125"/>
      <c r="E44" s="134"/>
      <c r="F44" s="176"/>
      <c r="G44" s="112"/>
      <c r="I44" s="90"/>
    </row>
    <row r="45" spans="1:11" s="57" customFormat="1" x14ac:dyDescent="0.2">
      <c r="A45" s="232"/>
      <c r="B45" s="251"/>
      <c r="C45" s="252"/>
      <c r="D45" s="253"/>
      <c r="E45" s="237"/>
      <c r="F45" s="254"/>
      <c r="G45" s="252"/>
      <c r="I45" s="90"/>
    </row>
    <row r="46" spans="1:11" s="57" customFormat="1" x14ac:dyDescent="0.2">
      <c r="A46" s="232"/>
      <c r="B46" s="251"/>
      <c r="C46" s="252"/>
      <c r="D46" s="253"/>
      <c r="E46" s="237"/>
      <c r="F46" s="254"/>
      <c r="G46" s="252"/>
      <c r="I46" s="90"/>
    </row>
    <row r="47" spans="1:11" s="57" customFormat="1" x14ac:dyDescent="0.2">
      <c r="A47" s="232"/>
      <c r="B47" s="251"/>
      <c r="C47" s="252"/>
      <c r="D47" s="253"/>
      <c r="E47" s="237"/>
      <c r="F47" s="254"/>
      <c r="G47" s="252"/>
      <c r="I47" s="90"/>
    </row>
    <row r="48" spans="1:11" x14ac:dyDescent="0.2">
      <c r="A48" s="641" t="s">
        <v>7</v>
      </c>
      <c r="B48" s="641"/>
      <c r="C48" s="641"/>
      <c r="D48" s="641"/>
      <c r="E48" s="641"/>
      <c r="F48" s="641"/>
      <c r="G48" s="641"/>
    </row>
    <row r="49" spans="1:7" x14ac:dyDescent="0.2">
      <c r="D49" s="626"/>
      <c r="E49" s="626"/>
      <c r="F49" s="626"/>
    </row>
    <row r="50" spans="1:7" x14ac:dyDescent="0.2">
      <c r="A50" s="182" t="s">
        <v>10</v>
      </c>
      <c r="B50" s="6"/>
      <c r="D50" s="622"/>
      <c r="E50" s="622"/>
      <c r="F50" s="622"/>
      <c r="G50" s="6"/>
    </row>
    <row r="51" spans="1:7" x14ac:dyDescent="0.2">
      <c r="A51" s="183" t="s">
        <v>11</v>
      </c>
      <c r="D51" s="638"/>
      <c r="E51" s="638"/>
      <c r="F51" s="638"/>
    </row>
    <row r="57" spans="1:7" x14ac:dyDescent="0.2">
      <c r="F57" s="1"/>
    </row>
  </sheetData>
  <mergeCells count="13">
    <mergeCell ref="J7:M7"/>
    <mergeCell ref="A48:G48"/>
    <mergeCell ref="D49:F49"/>
    <mergeCell ref="D50:F50"/>
    <mergeCell ref="D51:F51"/>
    <mergeCell ref="A1:G1"/>
    <mergeCell ref="A2:G2"/>
    <mergeCell ref="A3:G3"/>
    <mergeCell ref="B4:G4"/>
    <mergeCell ref="A5:B6"/>
    <mergeCell ref="C5:E5"/>
    <mergeCell ref="F5:F6"/>
    <mergeCell ref="G5:G6"/>
  </mergeCells>
  <conditionalFormatting sqref="D7:E7 D33:D47">
    <cfRule type="cellIs" dxfId="16745" priority="183" operator="equal">
      <formula>"CATNES"</formula>
    </cfRule>
    <cfRule type="cellIs" dxfId="16744" priority="184" operator="equal">
      <formula>"FINANCE"</formula>
    </cfRule>
    <cfRule type="cellIs" dxfId="16743" priority="185" operator="equal">
      <formula>"ADMIN"</formula>
    </cfRule>
    <cfRule type="cellIs" dxfId="16742" priority="186" operator="equal">
      <formula>"ENG'G"</formula>
    </cfRule>
    <cfRule type="cellIs" dxfId="16741" priority="187" operator="equal">
      <formula>"BAC"</formula>
    </cfRule>
    <cfRule type="cellIs" dxfId="16740" priority="188" operator="equal">
      <formula>"BAC"</formula>
    </cfRule>
    <cfRule type="cellIs" dxfId="16739" priority="189" operator="equal">
      <formula>"OMS"</formula>
    </cfRule>
    <cfRule type="cellIs" dxfId="16738" priority="190" operator="equal">
      <formula>"BAC"</formula>
    </cfRule>
    <cfRule type="cellIs" dxfId="16737" priority="191" operator="equal">
      <formula>"OMS"</formula>
    </cfRule>
    <cfRule type="cellIs" dxfId="16736" priority="192" operator="equal">
      <formula>"BAC"</formula>
    </cfRule>
    <cfRule type="cellIs" dxfId="16735" priority="193" operator="equal">
      <formula>"OMS"</formula>
    </cfRule>
  </conditionalFormatting>
  <conditionalFormatting sqref="F7 F45:F47">
    <cfRule type="cellIs" dxfId="16734" priority="178" operator="equal">
      <formula>"MME"</formula>
    </cfRule>
    <cfRule type="cellIs" dxfId="16733" priority="179" operator="equal">
      <formula>"VMM"</formula>
    </cfRule>
    <cfRule type="cellIs" dxfId="16732" priority="180" operator="equal">
      <formula>"VEP"</formula>
    </cfRule>
    <cfRule type="cellIs" dxfId="16731" priority="181" operator="equal">
      <formula>"LFCP"</formula>
    </cfRule>
    <cfRule type="cellIs" dxfId="16730" priority="182" operator="equal">
      <formula>"BPB"</formula>
    </cfRule>
  </conditionalFormatting>
  <conditionalFormatting sqref="D13">
    <cfRule type="cellIs" dxfId="16729" priority="123" operator="equal">
      <formula>"CATNES"</formula>
    </cfRule>
    <cfRule type="cellIs" dxfId="16728" priority="124" operator="equal">
      <formula>"FINANCE"</formula>
    </cfRule>
    <cfRule type="cellIs" dxfId="16727" priority="125" operator="equal">
      <formula>"ADMIN"</formula>
    </cfRule>
    <cfRule type="cellIs" dxfId="16726" priority="126" operator="equal">
      <formula>"ENG'G"</formula>
    </cfRule>
    <cfRule type="cellIs" dxfId="16725" priority="127" operator="equal">
      <formula>"BAC"</formula>
    </cfRule>
    <cfRule type="cellIs" dxfId="16724" priority="128" operator="equal">
      <formula>"BAC"</formula>
    </cfRule>
    <cfRule type="cellIs" dxfId="16723" priority="129" operator="equal">
      <formula>"OMS"</formula>
    </cfRule>
    <cfRule type="cellIs" dxfId="16722" priority="130" operator="equal">
      <formula>"BAC"</formula>
    </cfRule>
    <cfRule type="cellIs" dxfId="16721" priority="131" operator="equal">
      <formula>"OMS"</formula>
    </cfRule>
    <cfRule type="cellIs" dxfId="16720" priority="132" operator="equal">
      <formula>"BAC"</formula>
    </cfRule>
    <cfRule type="cellIs" dxfId="16719" priority="133" operator="equal">
      <formula>"OMS"</formula>
    </cfRule>
  </conditionalFormatting>
  <conditionalFormatting sqref="D14:D18">
    <cfRule type="cellIs" dxfId="16718" priority="167" operator="equal">
      <formula>"CATNES"</formula>
    </cfRule>
    <cfRule type="cellIs" dxfId="16717" priority="168" operator="equal">
      <formula>"FINANCE"</formula>
    </cfRule>
    <cfRule type="cellIs" dxfId="16716" priority="169" operator="equal">
      <formula>"ADMIN"</formula>
    </cfRule>
    <cfRule type="cellIs" dxfId="16715" priority="170" operator="equal">
      <formula>"ENG'G"</formula>
    </cfRule>
    <cfRule type="cellIs" dxfId="16714" priority="171" operator="equal">
      <formula>"BAC"</formula>
    </cfRule>
    <cfRule type="cellIs" dxfId="16713" priority="172" operator="equal">
      <formula>"BAC"</formula>
    </cfRule>
    <cfRule type="cellIs" dxfId="16712" priority="173" operator="equal">
      <formula>"OMS"</formula>
    </cfRule>
    <cfRule type="cellIs" dxfId="16711" priority="174" operator="equal">
      <formula>"BAC"</formula>
    </cfRule>
    <cfRule type="cellIs" dxfId="16710" priority="175" operator="equal">
      <formula>"OMS"</formula>
    </cfRule>
    <cfRule type="cellIs" dxfId="16709" priority="176" operator="equal">
      <formula>"BAC"</formula>
    </cfRule>
    <cfRule type="cellIs" dxfId="16708" priority="177" operator="equal">
      <formula>"OMS"</formula>
    </cfRule>
  </conditionalFormatting>
  <conditionalFormatting sqref="D19:D25">
    <cfRule type="cellIs" dxfId="16707" priority="156" operator="equal">
      <formula>"CATNES"</formula>
    </cfRule>
    <cfRule type="cellIs" dxfId="16706" priority="157" operator="equal">
      <formula>"FINANCE"</formula>
    </cfRule>
    <cfRule type="cellIs" dxfId="16705" priority="158" operator="equal">
      <formula>"ADMIN"</formula>
    </cfRule>
    <cfRule type="cellIs" dxfId="16704" priority="159" operator="equal">
      <formula>"ENG'G"</formula>
    </cfRule>
    <cfRule type="cellIs" dxfId="16703" priority="160" operator="equal">
      <formula>"BAC"</formula>
    </cfRule>
    <cfRule type="cellIs" dxfId="16702" priority="161" operator="equal">
      <formula>"BAC"</formula>
    </cfRule>
    <cfRule type="cellIs" dxfId="16701" priority="162" operator="equal">
      <formula>"OMS"</formula>
    </cfRule>
    <cfRule type="cellIs" dxfId="16700" priority="163" operator="equal">
      <formula>"BAC"</formula>
    </cfRule>
    <cfRule type="cellIs" dxfId="16699" priority="164" operator="equal">
      <formula>"OMS"</formula>
    </cfRule>
    <cfRule type="cellIs" dxfId="16698" priority="165" operator="equal">
      <formula>"BAC"</formula>
    </cfRule>
    <cfRule type="cellIs" dxfId="16697" priority="166" operator="equal">
      <formula>"OMS"</formula>
    </cfRule>
  </conditionalFormatting>
  <conditionalFormatting sqref="D28:D29">
    <cfRule type="cellIs" dxfId="16696" priority="145" operator="equal">
      <formula>"CATNES"</formula>
    </cfRule>
    <cfRule type="cellIs" dxfId="16695" priority="146" operator="equal">
      <formula>"FINANCE"</formula>
    </cfRule>
    <cfRule type="cellIs" dxfId="16694" priority="147" operator="equal">
      <formula>"ADMIN"</formula>
    </cfRule>
    <cfRule type="cellIs" dxfId="16693" priority="148" operator="equal">
      <formula>"ENG'G"</formula>
    </cfRule>
    <cfRule type="cellIs" dxfId="16692" priority="149" operator="equal">
      <formula>"BAC"</formula>
    </cfRule>
    <cfRule type="cellIs" dxfId="16691" priority="150" operator="equal">
      <formula>"BAC"</formula>
    </cfRule>
    <cfRule type="cellIs" dxfId="16690" priority="151" operator="equal">
      <formula>"OMS"</formula>
    </cfRule>
    <cfRule type="cellIs" dxfId="16689" priority="152" operator="equal">
      <formula>"BAC"</formula>
    </cfRule>
    <cfRule type="cellIs" dxfId="16688" priority="153" operator="equal">
      <formula>"OMS"</formula>
    </cfRule>
    <cfRule type="cellIs" dxfId="16687" priority="154" operator="equal">
      <formula>"BAC"</formula>
    </cfRule>
    <cfRule type="cellIs" dxfId="16686" priority="155" operator="equal">
      <formula>"OMS"</formula>
    </cfRule>
  </conditionalFormatting>
  <conditionalFormatting sqref="D26">
    <cfRule type="cellIs" dxfId="16685" priority="134" operator="equal">
      <formula>"CATNES"</formula>
    </cfRule>
    <cfRule type="cellIs" dxfId="16684" priority="135" operator="equal">
      <formula>"FINANCE"</formula>
    </cfRule>
    <cfRule type="cellIs" dxfId="16683" priority="136" operator="equal">
      <formula>"ADMIN"</formula>
    </cfRule>
    <cfRule type="cellIs" dxfId="16682" priority="137" operator="equal">
      <formula>"ENG'G"</formula>
    </cfRule>
    <cfRule type="cellIs" dxfId="16681" priority="138" operator="equal">
      <formula>"BAC"</formula>
    </cfRule>
    <cfRule type="cellIs" dxfId="16680" priority="139" operator="equal">
      <formula>"BAC"</formula>
    </cfRule>
    <cfRule type="cellIs" dxfId="16679" priority="140" operator="equal">
      <formula>"OMS"</formula>
    </cfRule>
    <cfRule type="cellIs" dxfId="16678" priority="141" operator="equal">
      <formula>"BAC"</formula>
    </cfRule>
    <cfRule type="cellIs" dxfId="16677" priority="142" operator="equal">
      <formula>"OMS"</formula>
    </cfRule>
    <cfRule type="cellIs" dxfId="16676" priority="143" operator="equal">
      <formula>"BAC"</formula>
    </cfRule>
    <cfRule type="cellIs" dxfId="16675" priority="144" operator="equal">
      <formula>"OMS"</formula>
    </cfRule>
  </conditionalFormatting>
  <conditionalFormatting sqref="D30:D32">
    <cfRule type="cellIs" dxfId="16674" priority="112" operator="equal">
      <formula>"CATNES"</formula>
    </cfRule>
    <cfRule type="cellIs" dxfId="16673" priority="113" operator="equal">
      <formula>"FINANCE"</formula>
    </cfRule>
    <cfRule type="cellIs" dxfId="16672" priority="114" operator="equal">
      <formula>"ADMIN"</formula>
    </cfRule>
    <cfRule type="cellIs" dxfId="16671" priority="115" operator="equal">
      <formula>"ENG'G"</formula>
    </cfRule>
    <cfRule type="cellIs" dxfId="16670" priority="116" operator="equal">
      <formula>"BAC"</formula>
    </cfRule>
    <cfRule type="cellIs" dxfId="16669" priority="117" operator="equal">
      <formula>"BAC"</formula>
    </cfRule>
    <cfRule type="cellIs" dxfId="16668" priority="118" operator="equal">
      <formula>"OMS"</formula>
    </cfRule>
    <cfRule type="cellIs" dxfId="16667" priority="119" operator="equal">
      <formula>"BAC"</formula>
    </cfRule>
    <cfRule type="cellIs" dxfId="16666" priority="120" operator="equal">
      <formula>"OMS"</formula>
    </cfRule>
    <cfRule type="cellIs" dxfId="16665" priority="121" operator="equal">
      <formula>"BAC"</formula>
    </cfRule>
    <cfRule type="cellIs" dxfId="16664" priority="122" operator="equal">
      <formula>"OMS"</formula>
    </cfRule>
  </conditionalFormatting>
  <conditionalFormatting sqref="D27">
    <cfRule type="cellIs" dxfId="16663" priority="101" operator="equal">
      <formula>"CATNES"</formula>
    </cfRule>
    <cfRule type="cellIs" dxfId="16662" priority="102" operator="equal">
      <formula>"FINANCE"</formula>
    </cfRule>
    <cfRule type="cellIs" dxfId="16661" priority="103" operator="equal">
      <formula>"ADMIN"</formula>
    </cfRule>
    <cfRule type="cellIs" dxfId="16660" priority="104" operator="equal">
      <formula>"ENG'G"</formula>
    </cfRule>
    <cfRule type="cellIs" dxfId="16659" priority="105" operator="equal">
      <formula>"BAC"</formula>
    </cfRule>
    <cfRule type="cellIs" dxfId="16658" priority="106" operator="equal">
      <formula>"BAC"</formula>
    </cfRule>
    <cfRule type="cellIs" dxfId="16657" priority="107" operator="equal">
      <formula>"OMS"</formula>
    </cfRule>
    <cfRule type="cellIs" dxfId="16656" priority="108" operator="equal">
      <formula>"BAC"</formula>
    </cfRule>
    <cfRule type="cellIs" dxfId="16655" priority="109" operator="equal">
      <formula>"OMS"</formula>
    </cfRule>
    <cfRule type="cellIs" dxfId="16654" priority="110" operator="equal">
      <formula>"BAC"</formula>
    </cfRule>
    <cfRule type="cellIs" dxfId="16653" priority="111" operator="equal">
      <formula>"OMS"</formula>
    </cfRule>
  </conditionalFormatting>
  <conditionalFormatting sqref="D11:E12">
    <cfRule type="cellIs" dxfId="16652" priority="90" operator="equal">
      <formula>"CATNES"</formula>
    </cfRule>
    <cfRule type="cellIs" dxfId="16651" priority="91" operator="equal">
      <formula>"FINANCE"</formula>
    </cfRule>
    <cfRule type="cellIs" dxfId="16650" priority="92" operator="equal">
      <formula>"ADMIN"</formula>
    </cfRule>
    <cfRule type="cellIs" dxfId="16649" priority="93" operator="equal">
      <formula>"ENG'G"</formula>
    </cfRule>
    <cfRule type="cellIs" dxfId="16648" priority="94" operator="equal">
      <formula>"BAC"</formula>
    </cfRule>
    <cfRule type="cellIs" dxfId="16647" priority="95" operator="equal">
      <formula>"BAC"</formula>
    </cfRule>
    <cfRule type="cellIs" dxfId="16646" priority="96" operator="equal">
      <formula>"OMS"</formula>
    </cfRule>
    <cfRule type="cellIs" dxfId="16645" priority="97" operator="equal">
      <formula>"BAC"</formula>
    </cfRule>
    <cfRule type="cellIs" dxfId="16644" priority="98" operator="equal">
      <formula>"OMS"</formula>
    </cfRule>
    <cfRule type="cellIs" dxfId="16643" priority="99" operator="equal">
      <formula>"BAC"</formula>
    </cfRule>
    <cfRule type="cellIs" dxfId="16642" priority="100" operator="equal">
      <formula>"OMS"</formula>
    </cfRule>
  </conditionalFormatting>
  <conditionalFormatting sqref="D8:E8">
    <cfRule type="cellIs" dxfId="16641" priority="79" operator="equal">
      <formula>"CATNES"</formula>
    </cfRule>
    <cfRule type="cellIs" dxfId="16640" priority="80" operator="equal">
      <formula>"FINANCE"</formula>
    </cfRule>
    <cfRule type="cellIs" dxfId="16639" priority="81" operator="equal">
      <formula>"ADMIN"</formula>
    </cfRule>
    <cfRule type="cellIs" dxfId="16638" priority="82" operator="equal">
      <formula>"ENG'G"</formula>
    </cfRule>
    <cfRule type="cellIs" dxfId="16637" priority="83" operator="equal">
      <formula>"BAC"</formula>
    </cfRule>
    <cfRule type="cellIs" dxfId="16636" priority="84" operator="equal">
      <formula>"BAC"</formula>
    </cfRule>
    <cfRule type="cellIs" dxfId="16635" priority="85" operator="equal">
      <formula>"OMS"</formula>
    </cfRule>
    <cfRule type="cellIs" dxfId="16634" priority="86" operator="equal">
      <formula>"BAC"</formula>
    </cfRule>
    <cfRule type="cellIs" dxfId="16633" priority="87" operator="equal">
      <formula>"OMS"</formula>
    </cfRule>
    <cfRule type="cellIs" dxfId="16632" priority="88" operator="equal">
      <formula>"BAC"</formula>
    </cfRule>
    <cfRule type="cellIs" dxfId="16631" priority="89" operator="equal">
      <formula>"OMS"</formula>
    </cfRule>
  </conditionalFormatting>
  <conditionalFormatting sqref="D9:E9">
    <cfRule type="cellIs" dxfId="16630" priority="63" operator="equal">
      <formula>"CATNES"</formula>
    </cfRule>
    <cfRule type="cellIs" dxfId="16629" priority="64" operator="equal">
      <formula>"FINANCE"</formula>
    </cfRule>
    <cfRule type="cellIs" dxfId="16628" priority="65" operator="equal">
      <formula>"ADMIN"</formula>
    </cfRule>
    <cfRule type="cellIs" dxfId="16627" priority="66" operator="equal">
      <formula>"ENG'G"</formula>
    </cfRule>
    <cfRule type="cellIs" dxfId="16626" priority="67" operator="equal">
      <formula>"BAC"</formula>
    </cfRule>
    <cfRule type="cellIs" dxfId="16625" priority="68" operator="equal">
      <formula>"BAC"</formula>
    </cfRule>
    <cfRule type="cellIs" dxfId="16624" priority="69" operator="equal">
      <formula>"OMS"</formula>
    </cfRule>
    <cfRule type="cellIs" dxfId="16623" priority="70" operator="equal">
      <formula>"BAC"</formula>
    </cfRule>
    <cfRule type="cellIs" dxfId="16622" priority="71" operator="equal">
      <formula>"OMS"</formula>
    </cfRule>
    <cfRule type="cellIs" dxfId="16621" priority="72" operator="equal">
      <formula>"BAC"</formula>
    </cfRule>
    <cfRule type="cellIs" dxfId="16620" priority="73" operator="equal">
      <formula>"OMS"</formula>
    </cfRule>
  </conditionalFormatting>
  <conditionalFormatting sqref="D10:E10">
    <cfRule type="cellIs" dxfId="16619" priority="47" operator="equal">
      <formula>"CATNES"</formula>
    </cfRule>
    <cfRule type="cellIs" dxfId="16618" priority="48" operator="equal">
      <formula>"FINANCE"</formula>
    </cfRule>
    <cfRule type="cellIs" dxfId="16617" priority="49" operator="equal">
      <formula>"ADMIN"</formula>
    </cfRule>
    <cfRule type="cellIs" dxfId="16616" priority="50" operator="equal">
      <formula>"ENG'G"</formula>
    </cfRule>
    <cfRule type="cellIs" dxfId="16615" priority="51" operator="equal">
      <formula>"BAC"</formula>
    </cfRule>
    <cfRule type="cellIs" dxfId="16614" priority="52" operator="equal">
      <formula>"BAC"</formula>
    </cfRule>
    <cfRule type="cellIs" dxfId="16613" priority="53" operator="equal">
      <formula>"OMS"</formula>
    </cfRule>
    <cfRule type="cellIs" dxfId="16612" priority="54" operator="equal">
      <formula>"BAC"</formula>
    </cfRule>
    <cfRule type="cellIs" dxfId="16611" priority="55" operator="equal">
      <formula>"OMS"</formula>
    </cfRule>
    <cfRule type="cellIs" dxfId="16610" priority="56" operator="equal">
      <formula>"BAC"</formula>
    </cfRule>
    <cfRule type="cellIs" dxfId="16609" priority="57" operator="equal">
      <formula>"OMS"</formula>
    </cfRule>
  </conditionalFormatting>
  <conditionalFormatting sqref="F12:F44">
    <cfRule type="cellIs" dxfId="16608" priority="42" operator="equal">
      <formula>"MME"</formula>
    </cfRule>
    <cfRule type="cellIs" dxfId="16607" priority="43" operator="equal">
      <formula>"VMM"</formula>
    </cfRule>
    <cfRule type="cellIs" dxfId="16606" priority="44" operator="equal">
      <formula>"VEP"</formula>
    </cfRule>
    <cfRule type="cellIs" dxfId="16605" priority="45" operator="equal">
      <formula>"LFCP"</formula>
    </cfRule>
    <cfRule type="cellIs" dxfId="16604" priority="46" operator="equal">
      <formula>"BPB"</formula>
    </cfRule>
  </conditionalFormatting>
  <conditionalFormatting sqref="F8">
    <cfRule type="cellIs" dxfId="16603" priority="16" operator="equal">
      <formula>"MME"</formula>
    </cfRule>
    <cfRule type="cellIs" dxfId="16602" priority="17" operator="equal">
      <formula>"VMM"</formula>
    </cfRule>
    <cfRule type="cellIs" dxfId="16601" priority="18" operator="equal">
      <formula>"VEP"</formula>
    </cfRule>
    <cfRule type="cellIs" dxfId="16600" priority="19" operator="equal">
      <formula>"LFCP"</formula>
    </cfRule>
    <cfRule type="cellIs" dxfId="16599" priority="20" operator="equal">
      <formula>"BPB"</formula>
    </cfRule>
  </conditionalFormatting>
  <conditionalFormatting sqref="F9">
    <cfRule type="cellIs" dxfId="16598" priority="11" operator="equal">
      <formula>"MME"</formula>
    </cfRule>
    <cfRule type="cellIs" dxfId="16597" priority="12" operator="equal">
      <formula>"VMM"</formula>
    </cfRule>
    <cfRule type="cellIs" dxfId="16596" priority="13" operator="equal">
      <formula>"VEP"</formula>
    </cfRule>
    <cfRule type="cellIs" dxfId="16595" priority="14" operator="equal">
      <formula>"LFCP"</formula>
    </cfRule>
    <cfRule type="cellIs" dxfId="16594" priority="15" operator="equal">
      <formula>"BPB"</formula>
    </cfRule>
  </conditionalFormatting>
  <conditionalFormatting sqref="F10">
    <cfRule type="cellIs" dxfId="16593" priority="6" operator="equal">
      <formula>"MME"</formula>
    </cfRule>
    <cfRule type="cellIs" dxfId="16592" priority="7" operator="equal">
      <formula>"VMM"</formula>
    </cfRule>
    <cfRule type="cellIs" dxfId="16591" priority="8" operator="equal">
      <formula>"VEP"</formula>
    </cfRule>
    <cfRule type="cellIs" dxfId="16590" priority="9" operator="equal">
      <formula>"LFCP"</formula>
    </cfRule>
    <cfRule type="cellIs" dxfId="16589" priority="10" operator="equal">
      <formula>"BPB"</formula>
    </cfRule>
  </conditionalFormatting>
  <conditionalFormatting sqref="F11">
    <cfRule type="cellIs" dxfId="16588" priority="1" operator="equal">
      <formula>"MME"</formula>
    </cfRule>
    <cfRule type="cellIs" dxfId="16587" priority="2" operator="equal">
      <formula>"VMM"</formula>
    </cfRule>
    <cfRule type="cellIs" dxfId="16586" priority="3" operator="equal">
      <formula>"VEP"</formula>
    </cfRule>
    <cfRule type="cellIs" dxfId="16585" priority="4" operator="equal">
      <formula>"LFCP"</formula>
    </cfRule>
    <cfRule type="cellIs" dxfId="1658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2321A4E-FAE1-4B3E-BB34-5C8C1662452A}">
          <x14:formula1>
            <xm:f>DropdownLIST!$A$11:$A$17</xm:f>
          </x14:formula1>
          <xm:sqref>E7:E12 D7:D47</xm:sqref>
        </x14:dataValidation>
        <x14:dataValidation type="list" allowBlank="1" showInputMessage="1" showErrorMessage="1" xr:uid="{3FD4CB8F-A9A4-4F0D-B5E4-692B02DEF35C}">
          <x14:formula1>
            <xm:f>DropdownLIST!$A$2:$A$7</xm:f>
          </x14:formula1>
          <xm:sqref>F7:F47</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FC7D-D4B8-4155-B13D-4FB292E3118A}">
  <sheetPr codeName="Sheet60">
    <pageSetUpPr fitToPage="1"/>
  </sheetPr>
  <dimension ref="A1:N53"/>
  <sheetViews>
    <sheetView topLeftCell="A26" zoomScale="130" zoomScaleNormal="130" zoomScaleSheetLayoutView="130" workbookViewId="0">
      <selection activeCell="G29" sqref="G2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61"/>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45728</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42.75" x14ac:dyDescent="0.2">
      <c r="A7" s="200">
        <f>A2</f>
        <v>45728</v>
      </c>
      <c r="B7" s="55">
        <v>1</v>
      </c>
      <c r="C7" s="112" t="s">
        <v>2966</v>
      </c>
      <c r="D7" s="125" t="s">
        <v>71</v>
      </c>
      <c r="E7" s="125"/>
      <c r="F7" s="176" t="s">
        <v>19</v>
      </c>
      <c r="G7" s="112" t="s">
        <v>2696</v>
      </c>
      <c r="J7" s="642" t="s">
        <v>2817</v>
      </c>
      <c r="K7" s="642"/>
      <c r="L7" s="642"/>
      <c r="M7" s="642"/>
    </row>
    <row r="8" spans="1:14" s="57" customFormat="1" ht="57" x14ac:dyDescent="0.2">
      <c r="A8" s="200">
        <f>A7</f>
        <v>45728</v>
      </c>
      <c r="B8" s="55">
        <f>B7+1</f>
        <v>2</v>
      </c>
      <c r="C8" s="112" t="s">
        <v>2967</v>
      </c>
      <c r="D8" s="125" t="s">
        <v>126</v>
      </c>
      <c r="E8" s="125"/>
      <c r="F8" s="176" t="s">
        <v>17</v>
      </c>
      <c r="G8" s="112" t="s">
        <v>32</v>
      </c>
      <c r="J8" s="262" t="s">
        <v>698</v>
      </c>
      <c r="N8" s="57" t="s">
        <v>2822</v>
      </c>
    </row>
    <row r="9" spans="1:14" s="57" customFormat="1" ht="71.25" x14ac:dyDescent="0.2">
      <c r="A9" s="200">
        <f t="shared" ref="A9:A42" si="0">A8</f>
        <v>45728</v>
      </c>
      <c r="B9" s="55">
        <f t="shared" ref="B9:B42" si="1">B8+1</f>
        <v>3</v>
      </c>
      <c r="C9" s="112" t="s">
        <v>2968</v>
      </c>
      <c r="D9" s="125" t="s">
        <v>78</v>
      </c>
      <c r="E9" s="125"/>
      <c r="F9" s="176" t="s">
        <v>17</v>
      </c>
      <c r="G9" s="112" t="s">
        <v>32</v>
      </c>
      <c r="I9" s="57">
        <v>1</v>
      </c>
      <c r="J9" s="57" t="s">
        <v>2818</v>
      </c>
      <c r="K9" s="57" t="s">
        <v>2819</v>
      </c>
      <c r="L9" s="57" t="s">
        <v>2820</v>
      </c>
      <c r="M9" s="57" t="s">
        <v>2821</v>
      </c>
      <c r="N9" s="57" t="s">
        <v>2823</v>
      </c>
    </row>
    <row r="10" spans="1:14" s="57" customFormat="1" ht="42.75" x14ac:dyDescent="0.2">
      <c r="A10" s="200">
        <f t="shared" si="0"/>
        <v>45728</v>
      </c>
      <c r="B10" s="55">
        <f t="shared" si="1"/>
        <v>4</v>
      </c>
      <c r="C10" s="112" t="s">
        <v>2969</v>
      </c>
      <c r="D10" s="125" t="s">
        <v>71</v>
      </c>
      <c r="E10" s="125"/>
      <c r="F10" s="176" t="s">
        <v>17</v>
      </c>
      <c r="G10" s="112" t="s">
        <v>2970</v>
      </c>
      <c r="I10" s="57">
        <v>2</v>
      </c>
      <c r="J10" s="57" t="s">
        <v>2818</v>
      </c>
      <c r="K10" s="57" t="s">
        <v>2871</v>
      </c>
      <c r="L10" s="57" t="s">
        <v>2872</v>
      </c>
      <c r="M10" s="57">
        <v>2020</v>
      </c>
      <c r="N10" s="57" t="s">
        <v>2823</v>
      </c>
    </row>
    <row r="11" spans="1:14" s="57" customFormat="1" ht="42.75" x14ac:dyDescent="0.2">
      <c r="A11" s="200">
        <f t="shared" si="0"/>
        <v>45728</v>
      </c>
      <c r="B11" s="55">
        <f t="shared" si="1"/>
        <v>5</v>
      </c>
      <c r="C11" s="57" t="s">
        <v>2971</v>
      </c>
      <c r="D11" s="125" t="s">
        <v>78</v>
      </c>
      <c r="E11" s="125"/>
      <c r="F11" s="176" t="s">
        <v>17</v>
      </c>
      <c r="G11" s="112" t="s">
        <v>32</v>
      </c>
      <c r="I11" s="57">
        <v>3</v>
      </c>
    </row>
    <row r="12" spans="1:14" s="57" customFormat="1" ht="42.75" x14ac:dyDescent="0.2">
      <c r="A12" s="200">
        <f t="shared" si="0"/>
        <v>45728</v>
      </c>
      <c r="B12" s="55">
        <f t="shared" si="1"/>
        <v>6</v>
      </c>
      <c r="C12" s="112" t="s">
        <v>2974</v>
      </c>
      <c r="D12" s="125" t="s">
        <v>78</v>
      </c>
      <c r="E12" s="125"/>
      <c r="F12" s="176" t="s">
        <v>17</v>
      </c>
      <c r="G12" s="112" t="s">
        <v>32</v>
      </c>
      <c r="I12" s="57">
        <v>4</v>
      </c>
    </row>
    <row r="13" spans="1:14" s="57" customFormat="1" ht="71.25" x14ac:dyDescent="0.2">
      <c r="A13" s="200">
        <f t="shared" si="0"/>
        <v>45728</v>
      </c>
      <c r="B13" s="55">
        <f t="shared" si="1"/>
        <v>7</v>
      </c>
      <c r="C13" s="112" t="s">
        <v>2972</v>
      </c>
      <c r="D13" s="125" t="s">
        <v>78</v>
      </c>
      <c r="E13" s="134"/>
      <c r="F13" s="176" t="s">
        <v>17</v>
      </c>
      <c r="G13" s="112" t="s">
        <v>32</v>
      </c>
      <c r="I13" s="57">
        <v>5</v>
      </c>
    </row>
    <row r="14" spans="1:14" s="57" customFormat="1" ht="28.5" x14ac:dyDescent="0.2">
      <c r="A14" s="200">
        <f t="shared" si="0"/>
        <v>45728</v>
      </c>
      <c r="B14" s="55">
        <f t="shared" si="1"/>
        <v>8</v>
      </c>
      <c r="C14" s="112" t="s">
        <v>2973</v>
      </c>
      <c r="D14" s="125" t="s">
        <v>76</v>
      </c>
      <c r="E14" s="134"/>
      <c r="F14" s="176" t="s">
        <v>17</v>
      </c>
      <c r="G14" s="112" t="s">
        <v>32</v>
      </c>
      <c r="I14" s="57">
        <v>6</v>
      </c>
    </row>
    <row r="15" spans="1:14" s="57" customFormat="1" ht="28.5" x14ac:dyDescent="0.2">
      <c r="A15" s="200">
        <f t="shared" si="0"/>
        <v>45728</v>
      </c>
      <c r="B15" s="55">
        <f t="shared" si="1"/>
        <v>9</v>
      </c>
      <c r="C15" s="112" t="s">
        <v>2975</v>
      </c>
      <c r="D15" s="125" t="s">
        <v>71</v>
      </c>
      <c r="E15" s="134"/>
      <c r="F15" s="176" t="s">
        <v>17</v>
      </c>
      <c r="G15" s="112" t="s">
        <v>32</v>
      </c>
      <c r="I15" s="57">
        <v>7</v>
      </c>
    </row>
    <row r="16" spans="1:14" s="57" customFormat="1" ht="28.5" x14ac:dyDescent="0.2">
      <c r="A16" s="200">
        <f t="shared" si="0"/>
        <v>45728</v>
      </c>
      <c r="B16" s="55">
        <f t="shared" si="1"/>
        <v>10</v>
      </c>
      <c r="C16" s="112" t="s">
        <v>2976</v>
      </c>
      <c r="D16" s="125" t="s">
        <v>108</v>
      </c>
      <c r="E16" s="134"/>
      <c r="F16" s="176" t="s">
        <v>17</v>
      </c>
      <c r="G16" s="112" t="s">
        <v>32</v>
      </c>
      <c r="I16" s="57">
        <v>8</v>
      </c>
    </row>
    <row r="17" spans="1:10" s="57" customFormat="1" ht="28.5" x14ac:dyDescent="0.2">
      <c r="A17" s="200">
        <f t="shared" si="0"/>
        <v>45728</v>
      </c>
      <c r="B17" s="55">
        <f t="shared" si="1"/>
        <v>11</v>
      </c>
      <c r="C17" s="112" t="s">
        <v>2977</v>
      </c>
      <c r="D17" s="125" t="s">
        <v>71</v>
      </c>
      <c r="E17" s="134"/>
      <c r="F17" s="176" t="s">
        <v>17</v>
      </c>
      <c r="G17" s="112" t="s">
        <v>32</v>
      </c>
      <c r="I17" s="57">
        <v>9</v>
      </c>
    </row>
    <row r="18" spans="1:10" s="57" customFormat="1" ht="57" x14ac:dyDescent="0.2">
      <c r="A18" s="200">
        <f t="shared" si="0"/>
        <v>45728</v>
      </c>
      <c r="B18" s="55">
        <f t="shared" si="1"/>
        <v>12</v>
      </c>
      <c r="C18" s="112" t="s">
        <v>2981</v>
      </c>
      <c r="D18" s="125" t="s">
        <v>108</v>
      </c>
      <c r="E18" s="134"/>
      <c r="F18" s="176" t="s">
        <v>17</v>
      </c>
      <c r="G18" s="112" t="s">
        <v>32</v>
      </c>
      <c r="I18" s="57">
        <v>10</v>
      </c>
    </row>
    <row r="19" spans="1:10" s="57" customFormat="1" ht="85.5" x14ac:dyDescent="0.2">
      <c r="A19" s="200">
        <f t="shared" si="0"/>
        <v>45728</v>
      </c>
      <c r="B19" s="55">
        <f t="shared" si="1"/>
        <v>13</v>
      </c>
      <c r="C19" s="112" t="s">
        <v>2984</v>
      </c>
      <c r="D19" s="125" t="s">
        <v>78</v>
      </c>
      <c r="E19" s="134"/>
      <c r="F19" s="176" t="s">
        <v>17</v>
      </c>
      <c r="G19" s="112" t="s">
        <v>32</v>
      </c>
      <c r="I19" s="90"/>
    </row>
    <row r="20" spans="1:10" s="57" customFormat="1" ht="71.25" x14ac:dyDescent="0.2">
      <c r="A20" s="200">
        <f t="shared" si="0"/>
        <v>45728</v>
      </c>
      <c r="B20" s="55">
        <f t="shared" si="1"/>
        <v>14</v>
      </c>
      <c r="C20" s="112" t="s">
        <v>2985</v>
      </c>
      <c r="D20" s="125" t="s">
        <v>76</v>
      </c>
      <c r="E20" s="134"/>
      <c r="F20" s="176" t="s">
        <v>17</v>
      </c>
      <c r="G20" s="112" t="s">
        <v>32</v>
      </c>
      <c r="I20" s="115"/>
      <c r="J20" s="57" t="s">
        <v>310</v>
      </c>
    </row>
    <row r="21" spans="1:10" s="57" customFormat="1" ht="71.25" x14ac:dyDescent="0.2">
      <c r="A21" s="200">
        <f t="shared" si="0"/>
        <v>45728</v>
      </c>
      <c r="B21" s="55">
        <f t="shared" si="1"/>
        <v>15</v>
      </c>
      <c r="C21" s="112" t="s">
        <v>2986</v>
      </c>
      <c r="D21" s="125" t="s">
        <v>112</v>
      </c>
      <c r="E21" s="134"/>
      <c r="F21" s="176" t="s">
        <v>17</v>
      </c>
      <c r="G21" s="112" t="s">
        <v>32</v>
      </c>
      <c r="I21" s="90"/>
    </row>
    <row r="22" spans="1:10" s="57" customFormat="1" ht="42.75" x14ac:dyDescent="0.2">
      <c r="A22" s="200">
        <f t="shared" si="0"/>
        <v>45728</v>
      </c>
      <c r="B22" s="55">
        <f t="shared" si="1"/>
        <v>16</v>
      </c>
      <c r="C22" s="112" t="s">
        <v>2987</v>
      </c>
      <c r="D22" s="125" t="s">
        <v>112</v>
      </c>
      <c r="E22" s="134"/>
      <c r="F22" s="176" t="s">
        <v>17</v>
      </c>
      <c r="G22" s="112" t="s">
        <v>32</v>
      </c>
      <c r="I22" s="90"/>
    </row>
    <row r="23" spans="1:10" s="57" customFormat="1" ht="28.5" x14ac:dyDescent="0.2">
      <c r="A23" s="200">
        <f t="shared" si="0"/>
        <v>45728</v>
      </c>
      <c r="B23" s="55">
        <f t="shared" si="1"/>
        <v>17</v>
      </c>
      <c r="C23" s="141" t="s">
        <v>2988</v>
      </c>
      <c r="D23" s="125" t="s">
        <v>108</v>
      </c>
      <c r="E23" s="134"/>
      <c r="F23" s="176" t="s">
        <v>17</v>
      </c>
      <c r="G23" s="112" t="s">
        <v>32</v>
      </c>
      <c r="I23" s="90"/>
    </row>
    <row r="24" spans="1:10" s="57" customFormat="1" ht="28.5" x14ac:dyDescent="0.2">
      <c r="A24" s="200">
        <f t="shared" si="0"/>
        <v>45728</v>
      </c>
      <c r="B24" s="55">
        <f t="shared" si="1"/>
        <v>18</v>
      </c>
      <c r="C24" s="112" t="s">
        <v>2989</v>
      </c>
      <c r="D24" s="125" t="s">
        <v>108</v>
      </c>
      <c r="E24" s="134"/>
      <c r="F24" s="176" t="s">
        <v>17</v>
      </c>
      <c r="G24" s="112" t="s">
        <v>32</v>
      </c>
      <c r="I24" s="90" t="s">
        <v>310</v>
      </c>
    </row>
    <row r="25" spans="1:10" s="57" customFormat="1" ht="42.75" x14ac:dyDescent="0.2">
      <c r="A25" s="200">
        <f t="shared" si="0"/>
        <v>45728</v>
      </c>
      <c r="B25" s="55">
        <f t="shared" si="1"/>
        <v>19</v>
      </c>
      <c r="C25" s="57" t="s">
        <v>2990</v>
      </c>
      <c r="D25" s="125" t="s">
        <v>126</v>
      </c>
      <c r="E25" s="134"/>
      <c r="F25" s="176" t="s">
        <v>17</v>
      </c>
      <c r="G25" s="112" t="s">
        <v>32</v>
      </c>
      <c r="I25" s="90"/>
    </row>
    <row r="26" spans="1:10" s="57" customFormat="1" ht="71.25" x14ac:dyDescent="0.2">
      <c r="A26" s="200">
        <f t="shared" si="0"/>
        <v>45728</v>
      </c>
      <c r="B26" s="55">
        <f t="shared" si="1"/>
        <v>20</v>
      </c>
      <c r="C26" s="112" t="s">
        <v>2992</v>
      </c>
      <c r="D26" s="125" t="s">
        <v>76</v>
      </c>
      <c r="E26" s="134"/>
      <c r="F26" s="176" t="s">
        <v>17</v>
      </c>
      <c r="G26" s="112" t="s">
        <v>32</v>
      </c>
      <c r="I26" s="90"/>
    </row>
    <row r="27" spans="1:10" s="57" customFormat="1" ht="71.25" x14ac:dyDescent="0.2">
      <c r="A27" s="200">
        <f t="shared" si="0"/>
        <v>45728</v>
      </c>
      <c r="B27" s="55">
        <f t="shared" si="1"/>
        <v>21</v>
      </c>
      <c r="C27" s="112" t="s">
        <v>2991</v>
      </c>
      <c r="D27" s="125" t="s">
        <v>108</v>
      </c>
      <c r="E27" s="134"/>
      <c r="F27" s="176" t="s">
        <v>17</v>
      </c>
      <c r="G27" s="112" t="s">
        <v>32</v>
      </c>
      <c r="I27" s="90"/>
    </row>
    <row r="28" spans="1:10" s="57" customFormat="1" ht="28.5" x14ac:dyDescent="0.2">
      <c r="A28" s="200">
        <f t="shared" si="0"/>
        <v>45728</v>
      </c>
      <c r="B28" s="55">
        <f t="shared" si="1"/>
        <v>22</v>
      </c>
      <c r="C28" s="112" t="s">
        <v>2993</v>
      </c>
      <c r="D28" s="125" t="s">
        <v>71</v>
      </c>
      <c r="E28" s="134"/>
      <c r="F28" s="176" t="s">
        <v>17</v>
      </c>
      <c r="G28" s="112" t="s">
        <v>32</v>
      </c>
      <c r="I28" s="90"/>
    </row>
    <row r="29" spans="1:10" s="57" customFormat="1" ht="57" x14ac:dyDescent="0.2">
      <c r="A29" s="200">
        <f t="shared" si="0"/>
        <v>45728</v>
      </c>
      <c r="B29" s="55">
        <f t="shared" si="1"/>
        <v>23</v>
      </c>
      <c r="C29" s="112" t="s">
        <v>2994</v>
      </c>
      <c r="D29" s="125" t="s">
        <v>71</v>
      </c>
      <c r="E29" s="134"/>
      <c r="F29" s="176" t="s">
        <v>17</v>
      </c>
      <c r="G29" s="112" t="s">
        <v>32</v>
      </c>
      <c r="I29" s="90"/>
    </row>
    <row r="30" spans="1:10" s="57" customFormat="1" ht="99.75" x14ac:dyDescent="0.2">
      <c r="A30" s="200">
        <f t="shared" si="0"/>
        <v>45728</v>
      </c>
      <c r="B30" s="55">
        <f t="shared" si="1"/>
        <v>24</v>
      </c>
      <c r="C30" s="112" t="s">
        <v>2995</v>
      </c>
      <c r="D30" s="125" t="s">
        <v>78</v>
      </c>
      <c r="E30" s="134"/>
      <c r="F30" s="176" t="s">
        <v>17</v>
      </c>
      <c r="G30" s="112" t="s">
        <v>32</v>
      </c>
      <c r="I30" s="90"/>
    </row>
    <row r="31" spans="1:10" s="57" customFormat="1" ht="28.5" x14ac:dyDescent="0.2">
      <c r="A31" s="200">
        <f t="shared" si="0"/>
        <v>45728</v>
      </c>
      <c r="B31" s="55">
        <f t="shared" si="1"/>
        <v>25</v>
      </c>
      <c r="C31" s="112" t="s">
        <v>2996</v>
      </c>
      <c r="D31" s="125"/>
      <c r="E31" s="134"/>
      <c r="F31" s="176"/>
      <c r="G31" s="112"/>
      <c r="I31" s="90"/>
      <c r="J31" s="57" t="s">
        <v>457</v>
      </c>
    </row>
    <row r="32" spans="1:10" s="57" customFormat="1" x14ac:dyDescent="0.2">
      <c r="A32" s="200">
        <f t="shared" si="0"/>
        <v>45728</v>
      </c>
      <c r="B32" s="55">
        <f t="shared" si="1"/>
        <v>26</v>
      </c>
      <c r="C32" s="112" t="s">
        <v>2997</v>
      </c>
      <c r="D32" s="125"/>
      <c r="E32" s="134"/>
      <c r="F32" s="176"/>
      <c r="G32" s="112"/>
      <c r="I32" s="90"/>
    </row>
    <row r="33" spans="1:9" s="57" customFormat="1" ht="42.75" x14ac:dyDescent="0.2">
      <c r="A33" s="200">
        <f t="shared" si="0"/>
        <v>45728</v>
      </c>
      <c r="B33" s="55">
        <f t="shared" si="1"/>
        <v>27</v>
      </c>
      <c r="C33" s="112" t="s">
        <v>2998</v>
      </c>
      <c r="D33" s="125"/>
      <c r="E33" s="134"/>
      <c r="F33" s="176"/>
      <c r="G33" s="112"/>
      <c r="I33" s="90"/>
    </row>
    <row r="34" spans="1:9" s="57" customFormat="1" ht="28.5" x14ac:dyDescent="0.2">
      <c r="A34" s="200">
        <f t="shared" si="0"/>
        <v>45728</v>
      </c>
      <c r="B34" s="55">
        <f t="shared" si="1"/>
        <v>28</v>
      </c>
      <c r="C34" s="112" t="s">
        <v>2999</v>
      </c>
      <c r="D34" s="125" t="s">
        <v>108</v>
      </c>
      <c r="E34" s="134"/>
      <c r="F34" s="176" t="s">
        <v>17</v>
      </c>
      <c r="G34" s="112" t="s">
        <v>32</v>
      </c>
      <c r="I34" s="90"/>
    </row>
    <row r="35" spans="1:9" s="57" customFormat="1" ht="28.5" x14ac:dyDescent="0.2">
      <c r="A35" s="200">
        <f t="shared" si="0"/>
        <v>45728</v>
      </c>
      <c r="B35" s="55">
        <f t="shared" si="1"/>
        <v>29</v>
      </c>
      <c r="C35" s="112" t="s">
        <v>3000</v>
      </c>
      <c r="D35" s="125" t="s">
        <v>76</v>
      </c>
      <c r="E35" s="134"/>
      <c r="F35" s="176" t="s">
        <v>17</v>
      </c>
      <c r="G35" s="112" t="s">
        <v>32</v>
      </c>
      <c r="I35" s="90"/>
    </row>
    <row r="36" spans="1:9" s="57" customFormat="1" ht="57" x14ac:dyDescent="0.2">
      <c r="A36" s="200">
        <f t="shared" si="0"/>
        <v>45728</v>
      </c>
      <c r="B36" s="55">
        <f t="shared" si="1"/>
        <v>30</v>
      </c>
      <c r="C36" s="112" t="s">
        <v>3001</v>
      </c>
      <c r="D36" s="125" t="s">
        <v>76</v>
      </c>
      <c r="E36" s="134"/>
      <c r="F36" s="176" t="s">
        <v>17</v>
      </c>
      <c r="G36" s="112" t="s">
        <v>32</v>
      </c>
      <c r="I36" s="90"/>
    </row>
    <row r="37" spans="1:9" s="57" customFormat="1" ht="28.5" x14ac:dyDescent="0.2">
      <c r="A37" s="200">
        <f t="shared" si="0"/>
        <v>45728</v>
      </c>
      <c r="B37" s="55">
        <f t="shared" si="1"/>
        <v>31</v>
      </c>
      <c r="C37" s="112" t="s">
        <v>3002</v>
      </c>
      <c r="D37" s="125" t="s">
        <v>78</v>
      </c>
      <c r="E37" s="134"/>
      <c r="F37" s="176" t="s">
        <v>17</v>
      </c>
      <c r="G37" s="112" t="s">
        <v>32</v>
      </c>
      <c r="I37" s="90"/>
    </row>
    <row r="38" spans="1:9" s="57" customFormat="1" ht="28.5" x14ac:dyDescent="0.2">
      <c r="A38" s="200">
        <f t="shared" si="0"/>
        <v>45728</v>
      </c>
      <c r="B38" s="55">
        <f t="shared" si="1"/>
        <v>32</v>
      </c>
      <c r="C38" s="112" t="s">
        <v>3003</v>
      </c>
      <c r="D38" s="125" t="s">
        <v>76</v>
      </c>
      <c r="E38" s="134"/>
      <c r="F38" s="176" t="s">
        <v>17</v>
      </c>
      <c r="G38" s="112" t="s">
        <v>32</v>
      </c>
      <c r="I38" s="90"/>
    </row>
    <row r="39" spans="1:9" s="57" customFormat="1" ht="99.75" x14ac:dyDescent="0.2">
      <c r="A39" s="200">
        <f t="shared" si="0"/>
        <v>45728</v>
      </c>
      <c r="B39" s="55">
        <f t="shared" si="1"/>
        <v>33</v>
      </c>
      <c r="C39" s="112" t="s">
        <v>3004</v>
      </c>
      <c r="D39" s="125" t="s">
        <v>76</v>
      </c>
      <c r="E39" s="134"/>
      <c r="F39" s="176" t="s">
        <v>17</v>
      </c>
      <c r="G39" s="112" t="s">
        <v>32</v>
      </c>
      <c r="I39" s="90"/>
    </row>
    <row r="40" spans="1:9" s="57" customFormat="1" ht="28.5" x14ac:dyDescent="0.2">
      <c r="A40" s="200">
        <f t="shared" si="0"/>
        <v>45728</v>
      </c>
      <c r="B40" s="55">
        <f t="shared" si="1"/>
        <v>34</v>
      </c>
      <c r="C40" s="112" t="s">
        <v>3005</v>
      </c>
      <c r="D40" s="125" t="s">
        <v>108</v>
      </c>
      <c r="E40" s="134"/>
      <c r="F40" s="176" t="s">
        <v>17</v>
      </c>
      <c r="G40" s="112" t="s">
        <v>32</v>
      </c>
      <c r="I40" s="90"/>
    </row>
    <row r="41" spans="1:9" s="57" customFormat="1" ht="57" x14ac:dyDescent="0.2">
      <c r="A41" s="200">
        <f t="shared" si="0"/>
        <v>45728</v>
      </c>
      <c r="B41" s="55">
        <f t="shared" si="1"/>
        <v>35</v>
      </c>
      <c r="C41" s="112" t="s">
        <v>3007</v>
      </c>
      <c r="D41" s="125" t="s">
        <v>71</v>
      </c>
      <c r="E41" s="134"/>
      <c r="F41" s="176" t="s">
        <v>17</v>
      </c>
      <c r="G41" s="112" t="s">
        <v>32</v>
      </c>
      <c r="I41" s="90"/>
    </row>
    <row r="42" spans="1:9" s="57" customFormat="1" ht="57" x14ac:dyDescent="0.2">
      <c r="A42" s="200">
        <f t="shared" si="0"/>
        <v>45728</v>
      </c>
      <c r="B42" s="55">
        <f t="shared" si="1"/>
        <v>36</v>
      </c>
      <c r="C42" s="112" t="s">
        <v>3006</v>
      </c>
      <c r="D42" s="125" t="s">
        <v>108</v>
      </c>
      <c r="E42" s="134"/>
      <c r="F42" s="176" t="s">
        <v>17</v>
      </c>
      <c r="G42" s="112" t="s">
        <v>32</v>
      </c>
      <c r="I42" s="90"/>
    </row>
    <row r="43" spans="1:9" s="57" customFormat="1" x14ac:dyDescent="0.2">
      <c r="A43" s="232"/>
      <c r="B43" s="251"/>
      <c r="C43" s="252"/>
      <c r="D43" s="253"/>
      <c r="E43" s="237"/>
      <c r="F43" s="254"/>
      <c r="G43" s="252"/>
      <c r="I43" s="90"/>
    </row>
    <row r="44" spans="1:9" x14ac:dyDescent="0.2">
      <c r="A44" s="641" t="s">
        <v>7</v>
      </c>
      <c r="B44" s="641"/>
      <c r="C44" s="641"/>
      <c r="D44" s="641"/>
      <c r="E44" s="641"/>
      <c r="F44" s="641"/>
      <c r="G44" s="641"/>
    </row>
    <row r="45" spans="1:9" x14ac:dyDescent="0.2">
      <c r="D45" s="626"/>
      <c r="E45" s="626"/>
      <c r="F45" s="626"/>
    </row>
    <row r="46" spans="1:9" x14ac:dyDescent="0.2">
      <c r="A46" s="182" t="s">
        <v>10</v>
      </c>
      <c r="B46" s="6"/>
      <c r="D46" s="622"/>
      <c r="E46" s="622"/>
      <c r="F46" s="622"/>
      <c r="G46" s="6"/>
    </row>
    <row r="47" spans="1:9" x14ac:dyDescent="0.2">
      <c r="A47" s="183" t="s">
        <v>11</v>
      </c>
      <c r="D47" s="638"/>
      <c r="E47" s="638"/>
      <c r="F47" s="638"/>
    </row>
    <row r="53" spans="6:6" x14ac:dyDescent="0.2">
      <c r="F53" s="1"/>
    </row>
  </sheetData>
  <mergeCells count="13">
    <mergeCell ref="J7:M7"/>
    <mergeCell ref="A44:G44"/>
    <mergeCell ref="D45:F45"/>
    <mergeCell ref="D46:F46"/>
    <mergeCell ref="D47:F47"/>
    <mergeCell ref="A1:G1"/>
    <mergeCell ref="A2:G2"/>
    <mergeCell ref="A3:G3"/>
    <mergeCell ref="B4:G4"/>
    <mergeCell ref="A5:B6"/>
    <mergeCell ref="C5:E5"/>
    <mergeCell ref="F5:F6"/>
    <mergeCell ref="G5:G6"/>
  </mergeCells>
  <conditionalFormatting sqref="D7:E7 D33:D43">
    <cfRule type="cellIs" dxfId="16583" priority="157" operator="equal">
      <formula>"CATNES"</formula>
    </cfRule>
    <cfRule type="cellIs" dxfId="16582" priority="158" operator="equal">
      <formula>"FINANCE"</formula>
    </cfRule>
    <cfRule type="cellIs" dxfId="16581" priority="159" operator="equal">
      <formula>"ADMIN"</formula>
    </cfRule>
    <cfRule type="cellIs" dxfId="16580" priority="160" operator="equal">
      <formula>"ENG'G"</formula>
    </cfRule>
    <cfRule type="cellIs" dxfId="16579" priority="161" operator="equal">
      <formula>"BAC"</formula>
    </cfRule>
    <cfRule type="cellIs" dxfId="16578" priority="162" operator="equal">
      <formula>"BAC"</formula>
    </cfRule>
    <cfRule type="cellIs" dxfId="16577" priority="163" operator="equal">
      <formula>"OMS"</formula>
    </cfRule>
    <cfRule type="cellIs" dxfId="16576" priority="164" operator="equal">
      <formula>"BAC"</formula>
    </cfRule>
    <cfRule type="cellIs" dxfId="16575" priority="165" operator="equal">
      <formula>"OMS"</formula>
    </cfRule>
    <cfRule type="cellIs" dxfId="16574" priority="166" operator="equal">
      <formula>"BAC"</formula>
    </cfRule>
    <cfRule type="cellIs" dxfId="16573" priority="167" operator="equal">
      <formula>"OMS"</formula>
    </cfRule>
  </conditionalFormatting>
  <conditionalFormatting sqref="F7 F43">
    <cfRule type="cellIs" dxfId="16572" priority="152" operator="equal">
      <formula>"MME"</formula>
    </cfRule>
    <cfRule type="cellIs" dxfId="16571" priority="153" operator="equal">
      <formula>"VMM"</formula>
    </cfRule>
    <cfRule type="cellIs" dxfId="16570" priority="154" operator="equal">
      <formula>"VEP"</formula>
    </cfRule>
    <cfRule type="cellIs" dxfId="16569" priority="155" operator="equal">
      <formula>"LFCP"</formula>
    </cfRule>
    <cfRule type="cellIs" dxfId="16568" priority="156" operator="equal">
      <formula>"BPB"</formula>
    </cfRule>
  </conditionalFormatting>
  <conditionalFormatting sqref="D13">
    <cfRule type="cellIs" dxfId="16567" priority="97" operator="equal">
      <formula>"CATNES"</formula>
    </cfRule>
    <cfRule type="cellIs" dxfId="16566" priority="98" operator="equal">
      <formula>"FINANCE"</formula>
    </cfRule>
    <cfRule type="cellIs" dxfId="16565" priority="99" operator="equal">
      <formula>"ADMIN"</formula>
    </cfRule>
    <cfRule type="cellIs" dxfId="16564" priority="100" operator="equal">
      <formula>"ENG'G"</formula>
    </cfRule>
    <cfRule type="cellIs" dxfId="16563" priority="101" operator="equal">
      <formula>"BAC"</formula>
    </cfRule>
    <cfRule type="cellIs" dxfId="16562" priority="102" operator="equal">
      <formula>"BAC"</formula>
    </cfRule>
    <cfRule type="cellIs" dxfId="16561" priority="103" operator="equal">
      <formula>"OMS"</formula>
    </cfRule>
    <cfRule type="cellIs" dxfId="16560" priority="104" operator="equal">
      <formula>"BAC"</formula>
    </cfRule>
    <cfRule type="cellIs" dxfId="16559" priority="105" operator="equal">
      <formula>"OMS"</formula>
    </cfRule>
    <cfRule type="cellIs" dxfId="16558" priority="106" operator="equal">
      <formula>"BAC"</formula>
    </cfRule>
    <cfRule type="cellIs" dxfId="16557" priority="107" operator="equal">
      <formula>"OMS"</formula>
    </cfRule>
  </conditionalFormatting>
  <conditionalFormatting sqref="D14:D18">
    <cfRule type="cellIs" dxfId="16556" priority="141" operator="equal">
      <formula>"CATNES"</formula>
    </cfRule>
    <cfRule type="cellIs" dxfId="16555" priority="142" operator="equal">
      <formula>"FINANCE"</formula>
    </cfRule>
    <cfRule type="cellIs" dxfId="16554" priority="143" operator="equal">
      <formula>"ADMIN"</formula>
    </cfRule>
    <cfRule type="cellIs" dxfId="16553" priority="144" operator="equal">
      <formula>"ENG'G"</formula>
    </cfRule>
    <cfRule type="cellIs" dxfId="16552" priority="145" operator="equal">
      <formula>"BAC"</formula>
    </cfRule>
    <cfRule type="cellIs" dxfId="16551" priority="146" operator="equal">
      <formula>"BAC"</formula>
    </cfRule>
    <cfRule type="cellIs" dxfId="16550" priority="147" operator="equal">
      <formula>"OMS"</formula>
    </cfRule>
    <cfRule type="cellIs" dxfId="16549" priority="148" operator="equal">
      <formula>"BAC"</formula>
    </cfRule>
    <cfRule type="cellIs" dxfId="16548" priority="149" operator="equal">
      <formula>"OMS"</formula>
    </cfRule>
    <cfRule type="cellIs" dxfId="16547" priority="150" operator="equal">
      <formula>"BAC"</formula>
    </cfRule>
    <cfRule type="cellIs" dxfId="16546" priority="151" operator="equal">
      <formula>"OMS"</formula>
    </cfRule>
  </conditionalFormatting>
  <conditionalFormatting sqref="D19:D25">
    <cfRule type="cellIs" dxfId="16545" priority="130" operator="equal">
      <formula>"CATNES"</formula>
    </cfRule>
    <cfRule type="cellIs" dxfId="16544" priority="131" operator="equal">
      <formula>"FINANCE"</formula>
    </cfRule>
    <cfRule type="cellIs" dxfId="16543" priority="132" operator="equal">
      <formula>"ADMIN"</formula>
    </cfRule>
    <cfRule type="cellIs" dxfId="16542" priority="133" operator="equal">
      <formula>"ENG'G"</formula>
    </cfRule>
    <cfRule type="cellIs" dxfId="16541" priority="134" operator="equal">
      <formula>"BAC"</formula>
    </cfRule>
    <cfRule type="cellIs" dxfId="16540" priority="135" operator="equal">
      <formula>"BAC"</formula>
    </cfRule>
    <cfRule type="cellIs" dxfId="16539" priority="136" operator="equal">
      <formula>"OMS"</formula>
    </cfRule>
    <cfRule type="cellIs" dxfId="16538" priority="137" operator="equal">
      <formula>"BAC"</formula>
    </cfRule>
    <cfRule type="cellIs" dxfId="16537" priority="138" operator="equal">
      <formula>"OMS"</formula>
    </cfRule>
    <cfRule type="cellIs" dxfId="16536" priority="139" operator="equal">
      <formula>"BAC"</formula>
    </cfRule>
    <cfRule type="cellIs" dxfId="16535" priority="140" operator="equal">
      <formula>"OMS"</formula>
    </cfRule>
  </conditionalFormatting>
  <conditionalFormatting sqref="D28:D29">
    <cfRule type="cellIs" dxfId="16534" priority="119" operator="equal">
      <formula>"CATNES"</formula>
    </cfRule>
    <cfRule type="cellIs" dxfId="16533" priority="120" operator="equal">
      <formula>"FINANCE"</formula>
    </cfRule>
    <cfRule type="cellIs" dxfId="16532" priority="121" operator="equal">
      <formula>"ADMIN"</formula>
    </cfRule>
    <cfRule type="cellIs" dxfId="16531" priority="122" operator="equal">
      <formula>"ENG'G"</formula>
    </cfRule>
    <cfRule type="cellIs" dxfId="16530" priority="123" operator="equal">
      <formula>"BAC"</formula>
    </cfRule>
    <cfRule type="cellIs" dxfId="16529" priority="124" operator="equal">
      <formula>"BAC"</formula>
    </cfRule>
    <cfRule type="cellIs" dxfId="16528" priority="125" operator="equal">
      <formula>"OMS"</formula>
    </cfRule>
    <cfRule type="cellIs" dxfId="16527" priority="126" operator="equal">
      <formula>"BAC"</formula>
    </cfRule>
    <cfRule type="cellIs" dxfId="16526" priority="127" operator="equal">
      <formula>"OMS"</formula>
    </cfRule>
    <cfRule type="cellIs" dxfId="16525" priority="128" operator="equal">
      <formula>"BAC"</formula>
    </cfRule>
    <cfRule type="cellIs" dxfId="16524" priority="129" operator="equal">
      <formula>"OMS"</formula>
    </cfRule>
  </conditionalFormatting>
  <conditionalFormatting sqref="D26">
    <cfRule type="cellIs" dxfId="16523" priority="108" operator="equal">
      <formula>"CATNES"</formula>
    </cfRule>
    <cfRule type="cellIs" dxfId="16522" priority="109" operator="equal">
      <formula>"FINANCE"</formula>
    </cfRule>
    <cfRule type="cellIs" dxfId="16521" priority="110" operator="equal">
      <formula>"ADMIN"</formula>
    </cfRule>
    <cfRule type="cellIs" dxfId="16520" priority="111" operator="equal">
      <formula>"ENG'G"</formula>
    </cfRule>
    <cfRule type="cellIs" dxfId="16519" priority="112" operator="equal">
      <formula>"BAC"</formula>
    </cfRule>
    <cfRule type="cellIs" dxfId="16518" priority="113" operator="equal">
      <formula>"BAC"</formula>
    </cfRule>
    <cfRule type="cellIs" dxfId="16517" priority="114" operator="equal">
      <formula>"OMS"</formula>
    </cfRule>
    <cfRule type="cellIs" dxfId="16516" priority="115" operator="equal">
      <formula>"BAC"</formula>
    </cfRule>
    <cfRule type="cellIs" dxfId="16515" priority="116" operator="equal">
      <formula>"OMS"</formula>
    </cfRule>
    <cfRule type="cellIs" dxfId="16514" priority="117" operator="equal">
      <formula>"BAC"</formula>
    </cfRule>
    <cfRule type="cellIs" dxfId="16513" priority="118" operator="equal">
      <formula>"OMS"</formula>
    </cfRule>
  </conditionalFormatting>
  <conditionalFormatting sqref="D30:D32">
    <cfRule type="cellIs" dxfId="16512" priority="86" operator="equal">
      <formula>"CATNES"</formula>
    </cfRule>
    <cfRule type="cellIs" dxfId="16511" priority="87" operator="equal">
      <formula>"FINANCE"</formula>
    </cfRule>
    <cfRule type="cellIs" dxfId="16510" priority="88" operator="equal">
      <formula>"ADMIN"</formula>
    </cfRule>
    <cfRule type="cellIs" dxfId="16509" priority="89" operator="equal">
      <formula>"ENG'G"</formula>
    </cfRule>
    <cfRule type="cellIs" dxfId="16508" priority="90" operator="equal">
      <formula>"BAC"</formula>
    </cfRule>
    <cfRule type="cellIs" dxfId="16507" priority="91" operator="equal">
      <formula>"BAC"</formula>
    </cfRule>
    <cfRule type="cellIs" dxfId="16506" priority="92" operator="equal">
      <formula>"OMS"</formula>
    </cfRule>
    <cfRule type="cellIs" dxfId="16505" priority="93" operator="equal">
      <formula>"BAC"</formula>
    </cfRule>
    <cfRule type="cellIs" dxfId="16504" priority="94" operator="equal">
      <formula>"OMS"</formula>
    </cfRule>
    <cfRule type="cellIs" dxfId="16503" priority="95" operator="equal">
      <formula>"BAC"</formula>
    </cfRule>
    <cfRule type="cellIs" dxfId="16502" priority="96" operator="equal">
      <formula>"OMS"</formula>
    </cfRule>
  </conditionalFormatting>
  <conditionalFormatting sqref="D27">
    <cfRule type="cellIs" dxfId="16501" priority="75" operator="equal">
      <formula>"CATNES"</formula>
    </cfRule>
    <cfRule type="cellIs" dxfId="16500" priority="76" operator="equal">
      <formula>"FINANCE"</formula>
    </cfRule>
    <cfRule type="cellIs" dxfId="16499" priority="77" operator="equal">
      <formula>"ADMIN"</formula>
    </cfRule>
    <cfRule type="cellIs" dxfId="16498" priority="78" operator="equal">
      <formula>"ENG'G"</formula>
    </cfRule>
    <cfRule type="cellIs" dxfId="16497" priority="79" operator="equal">
      <formula>"BAC"</formula>
    </cfRule>
    <cfRule type="cellIs" dxfId="16496" priority="80" operator="equal">
      <formula>"BAC"</formula>
    </cfRule>
    <cfRule type="cellIs" dxfId="16495" priority="81" operator="equal">
      <formula>"OMS"</formula>
    </cfRule>
    <cfRule type="cellIs" dxfId="16494" priority="82" operator="equal">
      <formula>"BAC"</formula>
    </cfRule>
    <cfRule type="cellIs" dxfId="16493" priority="83" operator="equal">
      <formula>"OMS"</formula>
    </cfRule>
    <cfRule type="cellIs" dxfId="16492" priority="84" operator="equal">
      <formula>"BAC"</formula>
    </cfRule>
    <cfRule type="cellIs" dxfId="16491" priority="85" operator="equal">
      <formula>"OMS"</formula>
    </cfRule>
  </conditionalFormatting>
  <conditionalFormatting sqref="D11:E12">
    <cfRule type="cellIs" dxfId="16490" priority="64" operator="equal">
      <formula>"CATNES"</formula>
    </cfRule>
    <cfRule type="cellIs" dxfId="16489" priority="65" operator="equal">
      <formula>"FINANCE"</formula>
    </cfRule>
    <cfRule type="cellIs" dxfId="16488" priority="66" operator="equal">
      <formula>"ADMIN"</formula>
    </cfRule>
    <cfRule type="cellIs" dxfId="16487" priority="67" operator="equal">
      <formula>"ENG'G"</formula>
    </cfRule>
    <cfRule type="cellIs" dxfId="16486" priority="68" operator="equal">
      <formula>"BAC"</formula>
    </cfRule>
    <cfRule type="cellIs" dxfId="16485" priority="69" operator="equal">
      <formula>"BAC"</formula>
    </cfRule>
    <cfRule type="cellIs" dxfId="16484" priority="70" operator="equal">
      <formula>"OMS"</formula>
    </cfRule>
    <cfRule type="cellIs" dxfId="16483" priority="71" operator="equal">
      <formula>"BAC"</formula>
    </cfRule>
    <cfRule type="cellIs" dxfId="16482" priority="72" operator="equal">
      <formula>"OMS"</formula>
    </cfRule>
    <cfRule type="cellIs" dxfId="16481" priority="73" operator="equal">
      <formula>"BAC"</formula>
    </cfRule>
    <cfRule type="cellIs" dxfId="16480" priority="74" operator="equal">
      <formula>"OMS"</formula>
    </cfRule>
  </conditionalFormatting>
  <conditionalFormatting sqref="D8:E8">
    <cfRule type="cellIs" dxfId="16479" priority="53" operator="equal">
      <formula>"CATNES"</formula>
    </cfRule>
    <cfRule type="cellIs" dxfId="16478" priority="54" operator="equal">
      <formula>"FINANCE"</formula>
    </cfRule>
    <cfRule type="cellIs" dxfId="16477" priority="55" operator="equal">
      <formula>"ADMIN"</formula>
    </cfRule>
    <cfRule type="cellIs" dxfId="16476" priority="56" operator="equal">
      <formula>"ENG'G"</formula>
    </cfRule>
    <cfRule type="cellIs" dxfId="16475" priority="57" operator="equal">
      <formula>"BAC"</formula>
    </cfRule>
    <cfRule type="cellIs" dxfId="16474" priority="58" operator="equal">
      <formula>"BAC"</formula>
    </cfRule>
    <cfRule type="cellIs" dxfId="16473" priority="59" operator="equal">
      <formula>"OMS"</formula>
    </cfRule>
    <cfRule type="cellIs" dxfId="16472" priority="60" operator="equal">
      <formula>"BAC"</formula>
    </cfRule>
    <cfRule type="cellIs" dxfId="16471" priority="61" operator="equal">
      <formula>"OMS"</formula>
    </cfRule>
    <cfRule type="cellIs" dxfId="16470" priority="62" operator="equal">
      <formula>"BAC"</formula>
    </cfRule>
    <cfRule type="cellIs" dxfId="16469" priority="63" operator="equal">
      <formula>"OMS"</formula>
    </cfRule>
  </conditionalFormatting>
  <conditionalFormatting sqref="D9:E9">
    <cfRule type="cellIs" dxfId="16468" priority="42" operator="equal">
      <formula>"CATNES"</formula>
    </cfRule>
    <cfRule type="cellIs" dxfId="16467" priority="43" operator="equal">
      <formula>"FINANCE"</formula>
    </cfRule>
    <cfRule type="cellIs" dxfId="16466" priority="44" operator="equal">
      <formula>"ADMIN"</formula>
    </cfRule>
    <cfRule type="cellIs" dxfId="16465" priority="45" operator="equal">
      <formula>"ENG'G"</formula>
    </cfRule>
    <cfRule type="cellIs" dxfId="16464" priority="46" operator="equal">
      <formula>"BAC"</formula>
    </cfRule>
    <cfRule type="cellIs" dxfId="16463" priority="47" operator="equal">
      <formula>"BAC"</formula>
    </cfRule>
    <cfRule type="cellIs" dxfId="16462" priority="48" operator="equal">
      <formula>"OMS"</formula>
    </cfRule>
    <cfRule type="cellIs" dxfId="16461" priority="49" operator="equal">
      <formula>"BAC"</formula>
    </cfRule>
    <cfRule type="cellIs" dxfId="16460" priority="50" operator="equal">
      <formula>"OMS"</formula>
    </cfRule>
    <cfRule type="cellIs" dxfId="16459" priority="51" operator="equal">
      <formula>"BAC"</formula>
    </cfRule>
    <cfRule type="cellIs" dxfId="16458" priority="52" operator="equal">
      <formula>"OMS"</formula>
    </cfRule>
  </conditionalFormatting>
  <conditionalFormatting sqref="D10:E10">
    <cfRule type="cellIs" dxfId="16457" priority="31" operator="equal">
      <formula>"CATNES"</formula>
    </cfRule>
    <cfRule type="cellIs" dxfId="16456" priority="32" operator="equal">
      <formula>"FINANCE"</formula>
    </cfRule>
    <cfRule type="cellIs" dxfId="16455" priority="33" operator="equal">
      <formula>"ADMIN"</formula>
    </cfRule>
    <cfRule type="cellIs" dxfId="16454" priority="34" operator="equal">
      <formula>"ENG'G"</formula>
    </cfRule>
    <cfRule type="cellIs" dxfId="16453" priority="35" operator="equal">
      <formula>"BAC"</formula>
    </cfRule>
    <cfRule type="cellIs" dxfId="16452" priority="36" operator="equal">
      <formula>"BAC"</formula>
    </cfRule>
    <cfRule type="cellIs" dxfId="16451" priority="37" operator="equal">
      <formula>"OMS"</formula>
    </cfRule>
    <cfRule type="cellIs" dxfId="16450" priority="38" operator="equal">
      <formula>"BAC"</formula>
    </cfRule>
    <cfRule type="cellIs" dxfId="16449" priority="39" operator="equal">
      <formula>"OMS"</formula>
    </cfRule>
    <cfRule type="cellIs" dxfId="16448" priority="40" operator="equal">
      <formula>"BAC"</formula>
    </cfRule>
    <cfRule type="cellIs" dxfId="16447" priority="41" operator="equal">
      <formula>"OMS"</formula>
    </cfRule>
  </conditionalFormatting>
  <conditionalFormatting sqref="F31:F33">
    <cfRule type="cellIs" dxfId="16446" priority="26" operator="equal">
      <formula>"MME"</formula>
    </cfRule>
    <cfRule type="cellIs" dxfId="16445" priority="27" operator="equal">
      <formula>"VMM"</formula>
    </cfRule>
    <cfRule type="cellIs" dxfId="16444" priority="28" operator="equal">
      <formula>"VEP"</formula>
    </cfRule>
    <cfRule type="cellIs" dxfId="16443" priority="29" operator="equal">
      <formula>"LFCP"</formula>
    </cfRule>
    <cfRule type="cellIs" dxfId="16442" priority="30" operator="equal">
      <formula>"BPB"</formula>
    </cfRule>
  </conditionalFormatting>
  <conditionalFormatting sqref="F8">
    <cfRule type="cellIs" dxfId="16441" priority="21" operator="equal">
      <formula>"MME"</formula>
    </cfRule>
    <cfRule type="cellIs" dxfId="16440" priority="22" operator="equal">
      <formula>"VMM"</formula>
    </cfRule>
    <cfRule type="cellIs" dxfId="16439" priority="23" operator="equal">
      <formula>"VEP"</formula>
    </cfRule>
    <cfRule type="cellIs" dxfId="16438" priority="24" operator="equal">
      <formula>"LFCP"</formula>
    </cfRule>
    <cfRule type="cellIs" dxfId="16437" priority="25" operator="equal">
      <formula>"BPB"</formula>
    </cfRule>
  </conditionalFormatting>
  <conditionalFormatting sqref="F9:F30">
    <cfRule type="cellIs" dxfId="16436" priority="16" operator="equal">
      <formula>"MME"</formula>
    </cfRule>
    <cfRule type="cellIs" dxfId="16435" priority="17" operator="equal">
      <formula>"VMM"</formula>
    </cfRule>
    <cfRule type="cellIs" dxfId="16434" priority="18" operator="equal">
      <formula>"VEP"</formula>
    </cfRule>
    <cfRule type="cellIs" dxfId="16433" priority="19" operator="equal">
      <formula>"LFCP"</formula>
    </cfRule>
    <cfRule type="cellIs" dxfId="16432" priority="20" operator="equal">
      <formula>"BPB"</formula>
    </cfRule>
  </conditionalFormatting>
  <conditionalFormatting sqref="F34:F42">
    <cfRule type="cellIs" dxfId="16431" priority="1" operator="equal">
      <formula>"MME"</formula>
    </cfRule>
    <cfRule type="cellIs" dxfId="16430" priority="2" operator="equal">
      <formula>"VMM"</formula>
    </cfRule>
    <cfRule type="cellIs" dxfId="16429" priority="3" operator="equal">
      <formula>"VEP"</formula>
    </cfRule>
    <cfRule type="cellIs" dxfId="16428" priority="4" operator="equal">
      <formula>"LFCP"</formula>
    </cfRule>
    <cfRule type="cellIs" dxfId="1642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F0C4735-6A2C-4ED3-9241-8F800462C692}">
          <x14:formula1>
            <xm:f>DropdownLIST!$A$11:$A$17</xm:f>
          </x14:formula1>
          <xm:sqref>E7:E12 D7:D43</xm:sqref>
        </x14:dataValidation>
        <x14:dataValidation type="list" allowBlank="1" showInputMessage="1" showErrorMessage="1" xr:uid="{FBC67A90-4107-4D5D-8664-135C235C64AD}">
          <x14:formula1>
            <xm:f>DropdownLIST!$A$2:$A$7</xm:f>
          </x14:formula1>
          <xm:sqref>F7:F43</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87C4-5651-484E-8798-940B8D74C34C}">
  <sheetPr codeName="Sheet61">
    <pageSetUpPr fitToPage="1"/>
  </sheetPr>
  <dimension ref="A1:N54"/>
  <sheetViews>
    <sheetView zoomScaleNormal="10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63"/>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45729</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28.5" x14ac:dyDescent="0.2">
      <c r="A7" s="200">
        <f>A2</f>
        <v>45729</v>
      </c>
      <c r="B7" s="55">
        <v>1</v>
      </c>
      <c r="C7" s="112" t="s">
        <v>3008</v>
      </c>
      <c r="D7" s="125"/>
      <c r="E7" s="125"/>
      <c r="F7" s="176" t="s">
        <v>17</v>
      </c>
      <c r="G7" s="112" t="s">
        <v>32</v>
      </c>
      <c r="J7" s="642" t="s">
        <v>2817</v>
      </c>
      <c r="K7" s="642"/>
      <c r="L7" s="642"/>
      <c r="M7" s="642"/>
    </row>
    <row r="8" spans="1:14" s="57" customFormat="1" x14ac:dyDescent="0.2">
      <c r="A8" s="200">
        <f>A7</f>
        <v>45729</v>
      </c>
      <c r="B8" s="55">
        <f>B7+1</f>
        <v>2</v>
      </c>
      <c r="C8" s="112" t="s">
        <v>3009</v>
      </c>
      <c r="D8" s="125" t="s">
        <v>108</v>
      </c>
      <c r="E8" s="125"/>
      <c r="F8" s="176" t="s">
        <v>17</v>
      </c>
      <c r="G8" s="112" t="s">
        <v>32</v>
      </c>
      <c r="J8" s="264" t="s">
        <v>698</v>
      </c>
      <c r="N8" s="57" t="s">
        <v>2822</v>
      </c>
    </row>
    <row r="9" spans="1:14" s="57" customFormat="1" x14ac:dyDescent="0.2">
      <c r="A9" s="200">
        <f t="shared" ref="A9:A43" si="0">A8</f>
        <v>45729</v>
      </c>
      <c r="B9" s="55">
        <f t="shared" ref="B9:B43" si="1">B8+1</f>
        <v>3</v>
      </c>
      <c r="C9" s="112" t="s">
        <v>3010</v>
      </c>
      <c r="D9" s="125" t="s">
        <v>71</v>
      </c>
      <c r="E9" s="125"/>
      <c r="F9" s="176" t="s">
        <v>17</v>
      </c>
      <c r="G9" s="112" t="s">
        <v>32</v>
      </c>
      <c r="I9" s="57">
        <v>1</v>
      </c>
      <c r="J9" s="57" t="s">
        <v>2818</v>
      </c>
      <c r="K9" s="57" t="s">
        <v>2819</v>
      </c>
      <c r="L9" s="57" t="s">
        <v>2820</v>
      </c>
      <c r="M9" s="57" t="s">
        <v>2821</v>
      </c>
      <c r="N9" s="57" t="s">
        <v>2823</v>
      </c>
    </row>
    <row r="10" spans="1:14" s="57" customFormat="1" x14ac:dyDescent="0.2">
      <c r="A10" s="200">
        <f t="shared" si="0"/>
        <v>45729</v>
      </c>
      <c r="B10" s="55">
        <f t="shared" si="1"/>
        <v>4</v>
      </c>
      <c r="C10" s="112" t="s">
        <v>3012</v>
      </c>
      <c r="D10" s="125" t="s">
        <v>108</v>
      </c>
      <c r="E10" s="125"/>
      <c r="F10" s="176" t="s">
        <v>17</v>
      </c>
      <c r="G10" s="112" t="s">
        <v>32</v>
      </c>
      <c r="I10" s="57">
        <v>2</v>
      </c>
      <c r="J10" s="57" t="s">
        <v>2818</v>
      </c>
      <c r="K10" s="57" t="s">
        <v>2871</v>
      </c>
      <c r="L10" s="57" t="s">
        <v>2872</v>
      </c>
      <c r="M10" s="57">
        <v>2020</v>
      </c>
      <c r="N10" s="57" t="s">
        <v>2823</v>
      </c>
    </row>
    <row r="11" spans="1:14" s="57" customFormat="1" ht="28.5" x14ac:dyDescent="0.2">
      <c r="A11" s="200">
        <f t="shared" si="0"/>
        <v>45729</v>
      </c>
      <c r="B11" s="55">
        <f t="shared" si="1"/>
        <v>5</v>
      </c>
      <c r="C11" s="57" t="s">
        <v>3013</v>
      </c>
      <c r="D11" s="125" t="s">
        <v>108</v>
      </c>
      <c r="E11" s="125"/>
      <c r="F11" s="176" t="s">
        <v>17</v>
      </c>
      <c r="G11" s="112" t="s">
        <v>32</v>
      </c>
      <c r="I11" s="57">
        <v>3</v>
      </c>
    </row>
    <row r="12" spans="1:14" s="57" customFormat="1" ht="42.75" x14ac:dyDescent="0.2">
      <c r="A12" s="200">
        <f t="shared" si="0"/>
        <v>45729</v>
      </c>
      <c r="B12" s="55">
        <f t="shared" si="1"/>
        <v>6</v>
      </c>
      <c r="C12" s="112" t="s">
        <v>3014</v>
      </c>
      <c r="D12" s="125" t="s">
        <v>108</v>
      </c>
      <c r="E12" s="125"/>
      <c r="F12" s="176" t="s">
        <v>17</v>
      </c>
      <c r="G12" s="112" t="s">
        <v>32</v>
      </c>
      <c r="I12" s="57">
        <v>4</v>
      </c>
    </row>
    <row r="13" spans="1:14" s="57" customFormat="1" ht="71.25" x14ac:dyDescent="0.2">
      <c r="A13" s="200">
        <f t="shared" si="0"/>
        <v>45729</v>
      </c>
      <c r="B13" s="55">
        <f t="shared" si="1"/>
        <v>7</v>
      </c>
      <c r="C13" s="112" t="s">
        <v>3015</v>
      </c>
      <c r="D13" s="125" t="s">
        <v>71</v>
      </c>
      <c r="E13" s="134"/>
      <c r="F13" s="176" t="s">
        <v>17</v>
      </c>
      <c r="G13" s="112" t="s">
        <v>32</v>
      </c>
      <c r="I13" s="57">
        <v>5</v>
      </c>
    </row>
    <row r="14" spans="1:14" s="57" customFormat="1" ht="28.5" x14ac:dyDescent="0.2">
      <c r="A14" s="200">
        <f t="shared" si="0"/>
        <v>45729</v>
      </c>
      <c r="B14" s="55">
        <f t="shared" si="1"/>
        <v>8</v>
      </c>
      <c r="C14" s="112" t="s">
        <v>3016</v>
      </c>
      <c r="D14" s="125" t="s">
        <v>71</v>
      </c>
      <c r="E14" s="134"/>
      <c r="F14" s="176" t="s">
        <v>17</v>
      </c>
      <c r="G14" s="112" t="s">
        <v>32</v>
      </c>
      <c r="I14" s="57">
        <v>6</v>
      </c>
    </row>
    <row r="15" spans="1:14" s="57" customFormat="1" ht="42.75" x14ac:dyDescent="0.2">
      <c r="A15" s="200">
        <f t="shared" si="0"/>
        <v>45729</v>
      </c>
      <c r="B15" s="55">
        <f t="shared" si="1"/>
        <v>9</v>
      </c>
      <c r="C15" s="112" t="s">
        <v>3017</v>
      </c>
      <c r="D15" s="125"/>
      <c r="E15" s="134"/>
      <c r="F15" s="176" t="s">
        <v>17</v>
      </c>
      <c r="G15" s="112" t="s">
        <v>32</v>
      </c>
      <c r="I15" s="57">
        <v>7</v>
      </c>
    </row>
    <row r="16" spans="1:14" s="57" customFormat="1" ht="28.5" x14ac:dyDescent="0.2">
      <c r="A16" s="200">
        <f t="shared" si="0"/>
        <v>45729</v>
      </c>
      <c r="B16" s="55">
        <f t="shared" si="1"/>
        <v>10</v>
      </c>
      <c r="C16" s="112" t="s">
        <v>3018</v>
      </c>
      <c r="D16" s="125"/>
      <c r="E16" s="134"/>
      <c r="F16" s="176" t="s">
        <v>17</v>
      </c>
      <c r="G16" s="112" t="s">
        <v>32</v>
      </c>
      <c r="I16" s="57">
        <v>8</v>
      </c>
    </row>
    <row r="17" spans="1:10" s="57" customFormat="1" ht="42.75" x14ac:dyDescent="0.2">
      <c r="A17" s="200">
        <f t="shared" si="0"/>
        <v>45729</v>
      </c>
      <c r="B17" s="55">
        <f t="shared" si="1"/>
        <v>11</v>
      </c>
      <c r="C17" s="112" t="s">
        <v>3019</v>
      </c>
      <c r="D17" s="125" t="s">
        <v>76</v>
      </c>
      <c r="E17" s="134"/>
      <c r="F17" s="176" t="s">
        <v>17</v>
      </c>
      <c r="G17" s="112" t="s">
        <v>32</v>
      </c>
      <c r="I17" s="57">
        <v>9</v>
      </c>
    </row>
    <row r="18" spans="1:10" s="57" customFormat="1" x14ac:dyDescent="0.2">
      <c r="A18" s="200">
        <f t="shared" si="0"/>
        <v>45729</v>
      </c>
      <c r="B18" s="55">
        <f t="shared" si="1"/>
        <v>12</v>
      </c>
      <c r="C18" s="112" t="s">
        <v>3020</v>
      </c>
      <c r="D18" s="125" t="s">
        <v>71</v>
      </c>
      <c r="E18" s="134"/>
      <c r="F18" s="176" t="s">
        <v>17</v>
      </c>
      <c r="G18" s="112" t="s">
        <v>32</v>
      </c>
      <c r="I18" s="57">
        <v>10</v>
      </c>
    </row>
    <row r="19" spans="1:10" s="57" customFormat="1" x14ac:dyDescent="0.2">
      <c r="A19" s="200">
        <f t="shared" si="0"/>
        <v>45729</v>
      </c>
      <c r="B19" s="55">
        <f t="shared" si="1"/>
        <v>13</v>
      </c>
      <c r="C19" s="112" t="s">
        <v>3021</v>
      </c>
      <c r="D19" s="125" t="s">
        <v>71</v>
      </c>
      <c r="E19" s="134"/>
      <c r="F19" s="176" t="s">
        <v>17</v>
      </c>
      <c r="G19" s="112" t="s">
        <v>32</v>
      </c>
      <c r="I19" s="90"/>
    </row>
    <row r="20" spans="1:10" s="57" customFormat="1" ht="42.75" x14ac:dyDescent="0.2">
      <c r="A20" s="200">
        <f t="shared" si="0"/>
        <v>45729</v>
      </c>
      <c r="B20" s="55">
        <f t="shared" si="1"/>
        <v>14</v>
      </c>
      <c r="C20" s="112" t="s">
        <v>3022</v>
      </c>
      <c r="D20" s="125" t="s">
        <v>71</v>
      </c>
      <c r="E20" s="134"/>
      <c r="F20" s="176" t="s">
        <v>17</v>
      </c>
      <c r="G20" s="112" t="s">
        <v>32</v>
      </c>
      <c r="I20" s="115"/>
      <c r="J20" s="57" t="s">
        <v>310</v>
      </c>
    </row>
    <row r="21" spans="1:10" s="57" customFormat="1" ht="128.25" x14ac:dyDescent="0.2">
      <c r="A21" s="200">
        <f t="shared" si="0"/>
        <v>45729</v>
      </c>
      <c r="B21" s="55">
        <f t="shared" si="1"/>
        <v>15</v>
      </c>
      <c r="C21" s="112" t="s">
        <v>3023</v>
      </c>
      <c r="D21" s="125" t="s">
        <v>108</v>
      </c>
      <c r="E21" s="134"/>
      <c r="F21" s="176" t="s">
        <v>17</v>
      </c>
      <c r="G21" s="112" t="s">
        <v>32</v>
      </c>
      <c r="I21" s="90"/>
    </row>
    <row r="22" spans="1:10" s="57" customFormat="1" ht="28.5" x14ac:dyDescent="0.2">
      <c r="A22" s="200">
        <f t="shared" si="0"/>
        <v>45729</v>
      </c>
      <c r="B22" s="55">
        <f t="shared" si="1"/>
        <v>16</v>
      </c>
      <c r="C22" s="112" t="s">
        <v>3024</v>
      </c>
      <c r="D22" s="125" t="s">
        <v>108</v>
      </c>
      <c r="E22" s="134"/>
      <c r="F22" s="176" t="s">
        <v>17</v>
      </c>
      <c r="G22" s="112" t="s">
        <v>32</v>
      </c>
      <c r="I22" s="90"/>
    </row>
    <row r="23" spans="1:10" s="57" customFormat="1" ht="57" x14ac:dyDescent="0.2">
      <c r="A23" s="200">
        <f t="shared" si="0"/>
        <v>45729</v>
      </c>
      <c r="B23" s="55">
        <f t="shared" si="1"/>
        <v>17</v>
      </c>
      <c r="C23" s="141" t="s">
        <v>3025</v>
      </c>
      <c r="D23" s="125" t="s">
        <v>76</v>
      </c>
      <c r="E23" s="134"/>
      <c r="F23" s="176" t="s">
        <v>17</v>
      </c>
      <c r="G23" s="112" t="s">
        <v>32</v>
      </c>
      <c r="I23" s="90"/>
    </row>
    <row r="24" spans="1:10" s="57" customFormat="1" ht="71.25" x14ac:dyDescent="0.2">
      <c r="A24" s="200">
        <f t="shared" si="0"/>
        <v>45729</v>
      </c>
      <c r="B24" s="55">
        <f t="shared" si="1"/>
        <v>18</v>
      </c>
      <c r="C24" s="112" t="s">
        <v>3026</v>
      </c>
      <c r="D24" s="125" t="s">
        <v>76</v>
      </c>
      <c r="E24" s="134"/>
      <c r="F24" s="176" t="s">
        <v>17</v>
      </c>
      <c r="G24" s="112" t="s">
        <v>32</v>
      </c>
      <c r="I24" s="90" t="s">
        <v>310</v>
      </c>
    </row>
    <row r="25" spans="1:10" s="57" customFormat="1" ht="42.75" x14ac:dyDescent="0.2">
      <c r="A25" s="200">
        <f t="shared" si="0"/>
        <v>45729</v>
      </c>
      <c r="B25" s="55">
        <f t="shared" si="1"/>
        <v>19</v>
      </c>
      <c r="C25" s="57" t="s">
        <v>3027</v>
      </c>
      <c r="D25" s="125" t="s">
        <v>76</v>
      </c>
      <c r="E25" s="134"/>
      <c r="F25" s="176" t="s">
        <v>17</v>
      </c>
      <c r="G25" s="112" t="s">
        <v>32</v>
      </c>
      <c r="I25" s="90"/>
    </row>
    <row r="26" spans="1:10" s="57" customFormat="1" ht="85.5" x14ac:dyDescent="0.2">
      <c r="A26" s="200">
        <f t="shared" si="0"/>
        <v>45729</v>
      </c>
      <c r="B26" s="55">
        <f t="shared" si="1"/>
        <v>20</v>
      </c>
      <c r="C26" s="112" t="s">
        <v>3028</v>
      </c>
      <c r="D26" s="125" t="s">
        <v>76</v>
      </c>
      <c r="E26" s="134"/>
      <c r="F26" s="176" t="s">
        <v>17</v>
      </c>
      <c r="G26" s="112" t="s">
        <v>32</v>
      </c>
      <c r="I26" s="90"/>
    </row>
    <row r="27" spans="1:10" s="57" customFormat="1" ht="57" x14ac:dyDescent="0.2">
      <c r="A27" s="200">
        <f t="shared" si="0"/>
        <v>45729</v>
      </c>
      <c r="B27" s="55">
        <f t="shared" si="1"/>
        <v>21</v>
      </c>
      <c r="C27" s="112" t="s">
        <v>3029</v>
      </c>
      <c r="D27" s="125"/>
      <c r="E27" s="134"/>
      <c r="F27" s="176"/>
      <c r="G27" s="112"/>
      <c r="I27" s="90"/>
    </row>
    <row r="28" spans="1:10" s="57" customFormat="1" ht="57" x14ac:dyDescent="0.2">
      <c r="A28" s="200">
        <f t="shared" si="0"/>
        <v>45729</v>
      </c>
      <c r="B28" s="55">
        <f t="shared" si="1"/>
        <v>22</v>
      </c>
      <c r="C28" s="112" t="s">
        <v>3030</v>
      </c>
      <c r="D28" s="125"/>
      <c r="E28" s="134"/>
      <c r="F28" s="176"/>
      <c r="G28" s="112"/>
      <c r="I28" s="90"/>
    </row>
    <row r="29" spans="1:10" s="57" customFormat="1" x14ac:dyDescent="0.2">
      <c r="A29" s="200">
        <f t="shared" si="0"/>
        <v>45729</v>
      </c>
      <c r="B29" s="55">
        <f t="shared" si="1"/>
        <v>23</v>
      </c>
      <c r="C29" s="112" t="s">
        <v>3031</v>
      </c>
      <c r="D29" s="125"/>
      <c r="E29" s="134"/>
      <c r="F29" s="176"/>
      <c r="G29" s="112"/>
      <c r="I29" s="90"/>
    </row>
    <row r="30" spans="1:10" s="57" customFormat="1" ht="28.5" x14ac:dyDescent="0.2">
      <c r="A30" s="200">
        <f t="shared" si="0"/>
        <v>45729</v>
      </c>
      <c r="B30" s="55">
        <f t="shared" si="1"/>
        <v>24</v>
      </c>
      <c r="C30" s="112" t="s">
        <v>3032</v>
      </c>
      <c r="D30" s="125"/>
      <c r="E30" s="134"/>
      <c r="F30" s="176"/>
      <c r="G30" s="112"/>
      <c r="I30" s="90"/>
    </row>
    <row r="31" spans="1:10" s="57" customFormat="1" ht="28.5" x14ac:dyDescent="0.2">
      <c r="A31" s="200">
        <f t="shared" si="0"/>
        <v>45729</v>
      </c>
      <c r="B31" s="55">
        <f t="shared" si="1"/>
        <v>25</v>
      </c>
      <c r="C31" s="112" t="s">
        <v>3033</v>
      </c>
      <c r="D31" s="125"/>
      <c r="E31" s="134"/>
      <c r="F31" s="176"/>
      <c r="G31" s="112"/>
      <c r="I31" s="90"/>
      <c r="J31" s="57" t="s">
        <v>457</v>
      </c>
    </row>
    <row r="32" spans="1:10" s="57" customFormat="1" ht="42.75" x14ac:dyDescent="0.2">
      <c r="A32" s="200">
        <f t="shared" si="0"/>
        <v>45729</v>
      </c>
      <c r="B32" s="55">
        <f t="shared" si="1"/>
        <v>26</v>
      </c>
      <c r="C32" s="112" t="s">
        <v>3034</v>
      </c>
      <c r="D32" s="125"/>
      <c r="E32" s="134"/>
      <c r="F32" s="176"/>
      <c r="G32" s="112"/>
      <c r="I32" s="90"/>
    </row>
    <row r="33" spans="1:9" s="57" customFormat="1" ht="28.5" x14ac:dyDescent="0.2">
      <c r="A33" s="200">
        <f t="shared" si="0"/>
        <v>45729</v>
      </c>
      <c r="B33" s="55">
        <f t="shared" si="1"/>
        <v>27</v>
      </c>
      <c r="C33" s="112" t="s">
        <v>3035</v>
      </c>
      <c r="D33" s="125"/>
      <c r="E33" s="134"/>
      <c r="F33" s="176"/>
      <c r="G33" s="112"/>
      <c r="I33" s="90"/>
    </row>
    <row r="34" spans="1:9" s="57" customFormat="1" ht="57" x14ac:dyDescent="0.2">
      <c r="A34" s="200">
        <f t="shared" si="0"/>
        <v>45729</v>
      </c>
      <c r="B34" s="55">
        <f t="shared" si="1"/>
        <v>28</v>
      </c>
      <c r="C34" s="112" t="s">
        <v>3039</v>
      </c>
      <c r="D34" s="125"/>
      <c r="E34" s="134"/>
      <c r="F34" s="176"/>
      <c r="G34" s="112"/>
      <c r="I34" s="90"/>
    </row>
    <row r="35" spans="1:9" s="57" customFormat="1" ht="28.5" x14ac:dyDescent="0.2">
      <c r="A35" s="200">
        <f t="shared" si="0"/>
        <v>45729</v>
      </c>
      <c r="B35" s="55">
        <f t="shared" si="1"/>
        <v>29</v>
      </c>
      <c r="C35" s="112" t="s">
        <v>3036</v>
      </c>
      <c r="D35" s="125"/>
      <c r="E35" s="134"/>
      <c r="F35" s="176"/>
      <c r="G35" s="112"/>
      <c r="I35" s="90"/>
    </row>
    <row r="36" spans="1:9" s="57" customFormat="1" ht="57" x14ac:dyDescent="0.2">
      <c r="A36" s="200">
        <f t="shared" si="0"/>
        <v>45729</v>
      </c>
      <c r="B36" s="55">
        <f t="shared" si="1"/>
        <v>30</v>
      </c>
      <c r="C36" s="112" t="s">
        <v>3037</v>
      </c>
      <c r="D36" s="125"/>
      <c r="E36" s="134"/>
      <c r="F36" s="176"/>
      <c r="G36" s="112"/>
      <c r="I36" s="90"/>
    </row>
    <row r="37" spans="1:9" s="57" customFormat="1" ht="57" x14ac:dyDescent="0.2">
      <c r="A37" s="200">
        <f t="shared" si="0"/>
        <v>45729</v>
      </c>
      <c r="B37" s="55">
        <f t="shared" si="1"/>
        <v>31</v>
      </c>
      <c r="C37" s="112" t="s">
        <v>3038</v>
      </c>
      <c r="D37" s="125"/>
      <c r="E37" s="134"/>
      <c r="F37" s="176"/>
      <c r="G37" s="112"/>
      <c r="I37" s="90"/>
    </row>
    <row r="38" spans="1:9" s="57" customFormat="1" ht="28.5" x14ac:dyDescent="0.2">
      <c r="A38" s="200">
        <f t="shared" si="0"/>
        <v>45729</v>
      </c>
      <c r="B38" s="55">
        <f t="shared" si="1"/>
        <v>32</v>
      </c>
      <c r="C38" s="112" t="s">
        <v>3040</v>
      </c>
      <c r="D38" s="125"/>
      <c r="E38" s="134"/>
      <c r="F38" s="176"/>
      <c r="G38" s="112"/>
      <c r="I38" s="90"/>
    </row>
    <row r="39" spans="1:9" s="57" customFormat="1" ht="57" x14ac:dyDescent="0.2">
      <c r="A39" s="200">
        <f t="shared" si="0"/>
        <v>45729</v>
      </c>
      <c r="B39" s="55">
        <f t="shared" si="1"/>
        <v>33</v>
      </c>
      <c r="C39" s="112" t="s">
        <v>3043</v>
      </c>
      <c r="D39" s="125"/>
      <c r="E39" s="134"/>
      <c r="F39" s="176"/>
      <c r="G39" s="112"/>
      <c r="I39" s="90"/>
    </row>
    <row r="40" spans="1:9" s="57" customFormat="1" ht="42.75" x14ac:dyDescent="0.2">
      <c r="A40" s="200">
        <f t="shared" si="0"/>
        <v>45729</v>
      </c>
      <c r="B40" s="55">
        <f t="shared" si="1"/>
        <v>34</v>
      </c>
      <c r="C40" s="112" t="s">
        <v>3041</v>
      </c>
      <c r="D40" s="125"/>
      <c r="E40" s="134"/>
      <c r="F40" s="176"/>
      <c r="G40" s="112"/>
      <c r="I40" s="90"/>
    </row>
    <row r="41" spans="1:9" s="57" customFormat="1" ht="28.5" x14ac:dyDescent="0.2">
      <c r="A41" s="200">
        <f t="shared" si="0"/>
        <v>45729</v>
      </c>
      <c r="B41" s="55">
        <f t="shared" si="1"/>
        <v>35</v>
      </c>
      <c r="C41" s="112" t="s">
        <v>3042</v>
      </c>
      <c r="D41" s="125"/>
      <c r="E41" s="134"/>
      <c r="F41" s="176"/>
      <c r="G41" s="112"/>
      <c r="I41" s="90"/>
    </row>
    <row r="42" spans="1:9" s="57" customFormat="1" ht="42.75" x14ac:dyDescent="0.2">
      <c r="A42" s="200">
        <f t="shared" si="0"/>
        <v>45729</v>
      </c>
      <c r="B42" s="55">
        <f t="shared" si="1"/>
        <v>36</v>
      </c>
      <c r="C42" s="112" t="s">
        <v>3044</v>
      </c>
      <c r="D42" s="125"/>
      <c r="E42" s="134"/>
      <c r="F42" s="176"/>
      <c r="G42" s="112"/>
      <c r="I42" s="90"/>
    </row>
    <row r="43" spans="1:9" s="57" customFormat="1" ht="28.5" x14ac:dyDescent="0.2">
      <c r="A43" s="200">
        <f t="shared" si="0"/>
        <v>45729</v>
      </c>
      <c r="B43" s="55">
        <f t="shared" si="1"/>
        <v>37</v>
      </c>
      <c r="C43" s="112" t="s">
        <v>3045</v>
      </c>
      <c r="D43" s="125"/>
      <c r="E43" s="134"/>
      <c r="F43" s="176"/>
      <c r="G43" s="112"/>
      <c r="I43" s="90"/>
    </row>
    <row r="44" spans="1:9" s="57" customFormat="1" x14ac:dyDescent="0.2">
      <c r="A44" s="232"/>
      <c r="B44" s="251"/>
      <c r="C44" s="252"/>
      <c r="D44" s="253"/>
      <c r="E44" s="237"/>
      <c r="F44" s="254"/>
      <c r="G44" s="252"/>
      <c r="I44" s="90"/>
    </row>
    <row r="45" spans="1:9" x14ac:dyDescent="0.2">
      <c r="A45" s="641" t="s">
        <v>7</v>
      </c>
      <c r="B45" s="641"/>
      <c r="C45" s="641"/>
      <c r="D45" s="641"/>
      <c r="E45" s="641"/>
      <c r="F45" s="641"/>
      <c r="G45" s="641"/>
    </row>
    <row r="46" spans="1:9" x14ac:dyDescent="0.2">
      <c r="D46" s="626"/>
      <c r="E46" s="626"/>
      <c r="F46" s="626"/>
    </row>
    <row r="47" spans="1:9" x14ac:dyDescent="0.2">
      <c r="A47" s="182" t="s">
        <v>10</v>
      </c>
      <c r="B47" s="6"/>
      <c r="D47" s="622"/>
      <c r="E47" s="622"/>
      <c r="F47" s="622"/>
      <c r="G47" s="6"/>
    </row>
    <row r="48" spans="1:9" x14ac:dyDescent="0.2">
      <c r="A48" s="183" t="s">
        <v>11</v>
      </c>
      <c r="D48" s="638"/>
      <c r="E48" s="638"/>
      <c r="F48" s="638"/>
    </row>
    <row r="54" spans="6:6" x14ac:dyDescent="0.2">
      <c r="F54" s="1"/>
    </row>
  </sheetData>
  <mergeCells count="13">
    <mergeCell ref="A1:G1"/>
    <mergeCell ref="A2:G2"/>
    <mergeCell ref="A3:G3"/>
    <mergeCell ref="B4:G4"/>
    <mergeCell ref="A5:B6"/>
    <mergeCell ref="C5:E5"/>
    <mergeCell ref="F5:F6"/>
    <mergeCell ref="G5:G6"/>
    <mergeCell ref="J7:M7"/>
    <mergeCell ref="A45:G45"/>
    <mergeCell ref="D46:F46"/>
    <mergeCell ref="D47:F47"/>
    <mergeCell ref="D48:F48"/>
  </mergeCells>
  <conditionalFormatting sqref="D7:E7 D33:D44">
    <cfRule type="cellIs" dxfId="16426" priority="240" operator="equal">
      <formula>"CATNES"</formula>
    </cfRule>
    <cfRule type="cellIs" dxfId="16425" priority="241" operator="equal">
      <formula>"FINANCE"</formula>
    </cfRule>
    <cfRule type="cellIs" dxfId="16424" priority="242" operator="equal">
      <formula>"ADMIN"</formula>
    </cfRule>
    <cfRule type="cellIs" dxfId="16423" priority="243" operator="equal">
      <formula>"ENG'G"</formula>
    </cfRule>
    <cfRule type="cellIs" dxfId="16422" priority="244" operator="equal">
      <formula>"BAC"</formula>
    </cfRule>
    <cfRule type="cellIs" dxfId="16421" priority="245" operator="equal">
      <formula>"BAC"</formula>
    </cfRule>
    <cfRule type="cellIs" dxfId="16420" priority="246" operator="equal">
      <formula>"OMS"</formula>
    </cfRule>
    <cfRule type="cellIs" dxfId="16419" priority="247" operator="equal">
      <formula>"BAC"</formula>
    </cfRule>
    <cfRule type="cellIs" dxfId="16418" priority="248" operator="equal">
      <formula>"OMS"</formula>
    </cfRule>
    <cfRule type="cellIs" dxfId="16417" priority="249" operator="equal">
      <formula>"BAC"</formula>
    </cfRule>
    <cfRule type="cellIs" dxfId="16416" priority="250" operator="equal">
      <formula>"OMS"</formula>
    </cfRule>
  </conditionalFormatting>
  <conditionalFormatting sqref="F44 F7:F9">
    <cfRule type="cellIs" dxfId="16415" priority="235" operator="equal">
      <formula>"MME"</formula>
    </cfRule>
    <cfRule type="cellIs" dxfId="16414" priority="236" operator="equal">
      <formula>"VMM"</formula>
    </cfRule>
    <cfRule type="cellIs" dxfId="16413" priority="237" operator="equal">
      <formula>"VEP"</formula>
    </cfRule>
    <cfRule type="cellIs" dxfId="16412" priority="238" operator="equal">
      <formula>"LFCP"</formula>
    </cfRule>
    <cfRule type="cellIs" dxfId="16411" priority="239" operator="equal">
      <formula>"BPB"</formula>
    </cfRule>
  </conditionalFormatting>
  <conditionalFormatting sqref="D13">
    <cfRule type="cellIs" dxfId="16410" priority="180" operator="equal">
      <formula>"CATNES"</formula>
    </cfRule>
    <cfRule type="cellIs" dxfId="16409" priority="181" operator="equal">
      <formula>"FINANCE"</formula>
    </cfRule>
    <cfRule type="cellIs" dxfId="16408" priority="182" operator="equal">
      <formula>"ADMIN"</formula>
    </cfRule>
    <cfRule type="cellIs" dxfId="16407" priority="183" operator="equal">
      <formula>"ENG'G"</formula>
    </cfRule>
    <cfRule type="cellIs" dxfId="16406" priority="184" operator="equal">
      <formula>"BAC"</formula>
    </cfRule>
    <cfRule type="cellIs" dxfId="16405" priority="185" operator="equal">
      <formula>"BAC"</formula>
    </cfRule>
    <cfRule type="cellIs" dxfId="16404" priority="186" operator="equal">
      <formula>"OMS"</formula>
    </cfRule>
    <cfRule type="cellIs" dxfId="16403" priority="187" operator="equal">
      <formula>"BAC"</formula>
    </cfRule>
    <cfRule type="cellIs" dxfId="16402" priority="188" operator="equal">
      <formula>"OMS"</formula>
    </cfRule>
    <cfRule type="cellIs" dxfId="16401" priority="189" operator="equal">
      <formula>"BAC"</formula>
    </cfRule>
    <cfRule type="cellIs" dxfId="16400" priority="190" operator="equal">
      <formula>"OMS"</formula>
    </cfRule>
  </conditionalFormatting>
  <conditionalFormatting sqref="D14:D19">
    <cfRule type="cellIs" dxfId="16399" priority="224" operator="equal">
      <formula>"CATNES"</formula>
    </cfRule>
    <cfRule type="cellIs" dxfId="16398" priority="225" operator="equal">
      <formula>"FINANCE"</formula>
    </cfRule>
    <cfRule type="cellIs" dxfId="16397" priority="226" operator="equal">
      <formula>"ADMIN"</formula>
    </cfRule>
    <cfRule type="cellIs" dxfId="16396" priority="227" operator="equal">
      <formula>"ENG'G"</formula>
    </cfRule>
    <cfRule type="cellIs" dxfId="16395" priority="228" operator="equal">
      <formula>"BAC"</formula>
    </cfRule>
    <cfRule type="cellIs" dxfId="16394" priority="229" operator="equal">
      <formula>"BAC"</formula>
    </cfRule>
    <cfRule type="cellIs" dxfId="16393" priority="230" operator="equal">
      <formula>"OMS"</formula>
    </cfRule>
    <cfRule type="cellIs" dxfId="16392" priority="231" operator="equal">
      <formula>"BAC"</formula>
    </cfRule>
    <cfRule type="cellIs" dxfId="16391" priority="232" operator="equal">
      <formula>"OMS"</formula>
    </cfRule>
    <cfRule type="cellIs" dxfId="16390" priority="233" operator="equal">
      <formula>"BAC"</formula>
    </cfRule>
    <cfRule type="cellIs" dxfId="16389" priority="234" operator="equal">
      <formula>"OMS"</formula>
    </cfRule>
  </conditionalFormatting>
  <conditionalFormatting sqref="D20:D21 D23:D25">
    <cfRule type="cellIs" dxfId="16388" priority="213" operator="equal">
      <formula>"CATNES"</formula>
    </cfRule>
    <cfRule type="cellIs" dxfId="16387" priority="214" operator="equal">
      <formula>"FINANCE"</formula>
    </cfRule>
    <cfRule type="cellIs" dxfId="16386" priority="215" operator="equal">
      <formula>"ADMIN"</formula>
    </cfRule>
    <cfRule type="cellIs" dxfId="16385" priority="216" operator="equal">
      <formula>"ENG'G"</formula>
    </cfRule>
    <cfRule type="cellIs" dxfId="16384" priority="217" operator="equal">
      <formula>"BAC"</formula>
    </cfRule>
    <cfRule type="cellIs" dxfId="16383" priority="218" operator="equal">
      <formula>"BAC"</formula>
    </cfRule>
    <cfRule type="cellIs" dxfId="16382" priority="219" operator="equal">
      <formula>"OMS"</formula>
    </cfRule>
    <cfRule type="cellIs" dxfId="16381" priority="220" operator="equal">
      <formula>"BAC"</formula>
    </cfRule>
    <cfRule type="cellIs" dxfId="16380" priority="221" operator="equal">
      <formula>"OMS"</formula>
    </cfRule>
    <cfRule type="cellIs" dxfId="16379" priority="222" operator="equal">
      <formula>"BAC"</formula>
    </cfRule>
    <cfRule type="cellIs" dxfId="16378" priority="223" operator="equal">
      <formula>"OMS"</formula>
    </cfRule>
  </conditionalFormatting>
  <conditionalFormatting sqref="D28:D29">
    <cfRule type="cellIs" dxfId="16377" priority="202" operator="equal">
      <formula>"CATNES"</formula>
    </cfRule>
    <cfRule type="cellIs" dxfId="16376" priority="203" operator="equal">
      <formula>"FINANCE"</formula>
    </cfRule>
    <cfRule type="cellIs" dxfId="16375" priority="204" operator="equal">
      <formula>"ADMIN"</formula>
    </cfRule>
    <cfRule type="cellIs" dxfId="16374" priority="205" operator="equal">
      <formula>"ENG'G"</formula>
    </cfRule>
    <cfRule type="cellIs" dxfId="16373" priority="206" operator="equal">
      <formula>"BAC"</formula>
    </cfRule>
    <cfRule type="cellIs" dxfId="16372" priority="207" operator="equal">
      <formula>"BAC"</formula>
    </cfRule>
    <cfRule type="cellIs" dxfId="16371" priority="208" operator="equal">
      <formula>"OMS"</formula>
    </cfRule>
    <cfRule type="cellIs" dxfId="16370" priority="209" operator="equal">
      <formula>"BAC"</formula>
    </cfRule>
    <cfRule type="cellIs" dxfId="16369" priority="210" operator="equal">
      <formula>"OMS"</formula>
    </cfRule>
    <cfRule type="cellIs" dxfId="16368" priority="211" operator="equal">
      <formula>"BAC"</formula>
    </cfRule>
    <cfRule type="cellIs" dxfId="16367" priority="212" operator="equal">
      <formula>"OMS"</formula>
    </cfRule>
  </conditionalFormatting>
  <conditionalFormatting sqref="D26">
    <cfRule type="cellIs" dxfId="16366" priority="191" operator="equal">
      <formula>"CATNES"</formula>
    </cfRule>
    <cfRule type="cellIs" dxfId="16365" priority="192" operator="equal">
      <formula>"FINANCE"</formula>
    </cfRule>
    <cfRule type="cellIs" dxfId="16364" priority="193" operator="equal">
      <formula>"ADMIN"</formula>
    </cfRule>
    <cfRule type="cellIs" dxfId="16363" priority="194" operator="equal">
      <formula>"ENG'G"</formula>
    </cfRule>
    <cfRule type="cellIs" dxfId="16362" priority="195" operator="equal">
      <formula>"BAC"</formula>
    </cfRule>
    <cfRule type="cellIs" dxfId="16361" priority="196" operator="equal">
      <formula>"BAC"</formula>
    </cfRule>
    <cfRule type="cellIs" dxfId="16360" priority="197" operator="equal">
      <formula>"OMS"</formula>
    </cfRule>
    <cfRule type="cellIs" dxfId="16359" priority="198" operator="equal">
      <formula>"BAC"</formula>
    </cfRule>
    <cfRule type="cellIs" dxfId="16358" priority="199" operator="equal">
      <formula>"OMS"</formula>
    </cfRule>
    <cfRule type="cellIs" dxfId="16357" priority="200" operator="equal">
      <formula>"BAC"</formula>
    </cfRule>
    <cfRule type="cellIs" dxfId="16356" priority="201" operator="equal">
      <formula>"OMS"</formula>
    </cfRule>
  </conditionalFormatting>
  <conditionalFormatting sqref="D30:D32">
    <cfRule type="cellIs" dxfId="16355" priority="169" operator="equal">
      <formula>"CATNES"</formula>
    </cfRule>
    <cfRule type="cellIs" dxfId="16354" priority="170" operator="equal">
      <formula>"FINANCE"</formula>
    </cfRule>
    <cfRule type="cellIs" dxfId="16353" priority="171" operator="equal">
      <formula>"ADMIN"</formula>
    </cfRule>
    <cfRule type="cellIs" dxfId="16352" priority="172" operator="equal">
      <formula>"ENG'G"</formula>
    </cfRule>
    <cfRule type="cellIs" dxfId="16351" priority="173" operator="equal">
      <formula>"BAC"</formula>
    </cfRule>
    <cfRule type="cellIs" dxfId="16350" priority="174" operator="equal">
      <formula>"BAC"</formula>
    </cfRule>
    <cfRule type="cellIs" dxfId="16349" priority="175" operator="equal">
      <formula>"OMS"</formula>
    </cfRule>
    <cfRule type="cellIs" dxfId="16348" priority="176" operator="equal">
      <formula>"BAC"</formula>
    </cfRule>
    <cfRule type="cellIs" dxfId="16347" priority="177" operator="equal">
      <formula>"OMS"</formula>
    </cfRule>
    <cfRule type="cellIs" dxfId="16346" priority="178" operator="equal">
      <formula>"BAC"</formula>
    </cfRule>
    <cfRule type="cellIs" dxfId="16345" priority="179" operator="equal">
      <formula>"OMS"</formula>
    </cfRule>
  </conditionalFormatting>
  <conditionalFormatting sqref="D27">
    <cfRule type="cellIs" dxfId="16344" priority="158" operator="equal">
      <formula>"CATNES"</formula>
    </cfRule>
    <cfRule type="cellIs" dxfId="16343" priority="159" operator="equal">
      <formula>"FINANCE"</formula>
    </cfRule>
    <cfRule type="cellIs" dxfId="16342" priority="160" operator="equal">
      <formula>"ADMIN"</formula>
    </cfRule>
    <cfRule type="cellIs" dxfId="16341" priority="161" operator="equal">
      <formula>"ENG'G"</formula>
    </cfRule>
    <cfRule type="cellIs" dxfId="16340" priority="162" operator="equal">
      <formula>"BAC"</formula>
    </cfRule>
    <cfRule type="cellIs" dxfId="16339" priority="163" operator="equal">
      <formula>"BAC"</formula>
    </cfRule>
    <cfRule type="cellIs" dxfId="16338" priority="164" operator="equal">
      <formula>"OMS"</formula>
    </cfRule>
    <cfRule type="cellIs" dxfId="16337" priority="165" operator="equal">
      <formula>"BAC"</formula>
    </cfRule>
    <cfRule type="cellIs" dxfId="16336" priority="166" operator="equal">
      <formula>"OMS"</formula>
    </cfRule>
    <cfRule type="cellIs" dxfId="16335" priority="167" operator="equal">
      <formula>"BAC"</formula>
    </cfRule>
    <cfRule type="cellIs" dxfId="16334" priority="168" operator="equal">
      <formula>"OMS"</formula>
    </cfRule>
  </conditionalFormatting>
  <conditionalFormatting sqref="D8:E8">
    <cfRule type="cellIs" dxfId="16333" priority="136" operator="equal">
      <formula>"CATNES"</formula>
    </cfRule>
    <cfRule type="cellIs" dxfId="16332" priority="137" operator="equal">
      <formula>"FINANCE"</formula>
    </cfRule>
    <cfRule type="cellIs" dxfId="16331" priority="138" operator="equal">
      <formula>"ADMIN"</formula>
    </cfRule>
    <cfRule type="cellIs" dxfId="16330" priority="139" operator="equal">
      <formula>"ENG'G"</formula>
    </cfRule>
    <cfRule type="cellIs" dxfId="16329" priority="140" operator="equal">
      <formula>"BAC"</formula>
    </cfRule>
    <cfRule type="cellIs" dxfId="16328" priority="141" operator="equal">
      <formula>"BAC"</formula>
    </cfRule>
    <cfRule type="cellIs" dxfId="16327" priority="142" operator="equal">
      <formula>"OMS"</formula>
    </cfRule>
    <cfRule type="cellIs" dxfId="16326" priority="143" operator="equal">
      <formula>"BAC"</formula>
    </cfRule>
    <cfRule type="cellIs" dxfId="16325" priority="144" operator="equal">
      <formula>"OMS"</formula>
    </cfRule>
    <cfRule type="cellIs" dxfId="16324" priority="145" operator="equal">
      <formula>"BAC"</formula>
    </cfRule>
    <cfRule type="cellIs" dxfId="16323" priority="146" operator="equal">
      <formula>"OMS"</formula>
    </cfRule>
  </conditionalFormatting>
  <conditionalFormatting sqref="D9:E9">
    <cfRule type="cellIs" dxfId="16322" priority="125" operator="equal">
      <formula>"CATNES"</formula>
    </cfRule>
    <cfRule type="cellIs" dxfId="16321" priority="126" operator="equal">
      <formula>"FINANCE"</formula>
    </cfRule>
    <cfRule type="cellIs" dxfId="16320" priority="127" operator="equal">
      <formula>"ADMIN"</formula>
    </cfRule>
    <cfRule type="cellIs" dxfId="16319" priority="128" operator="equal">
      <formula>"ENG'G"</formula>
    </cfRule>
    <cfRule type="cellIs" dxfId="16318" priority="129" operator="equal">
      <formula>"BAC"</formula>
    </cfRule>
    <cfRule type="cellIs" dxfId="16317" priority="130" operator="equal">
      <formula>"BAC"</formula>
    </cfRule>
    <cfRule type="cellIs" dxfId="16316" priority="131" operator="equal">
      <formula>"OMS"</formula>
    </cfRule>
    <cfRule type="cellIs" dxfId="16315" priority="132" operator="equal">
      <formula>"BAC"</formula>
    </cfRule>
    <cfRule type="cellIs" dxfId="16314" priority="133" operator="equal">
      <formula>"OMS"</formula>
    </cfRule>
    <cfRule type="cellIs" dxfId="16313" priority="134" operator="equal">
      <formula>"BAC"</formula>
    </cfRule>
    <cfRule type="cellIs" dxfId="16312" priority="135" operator="equal">
      <formula>"OMS"</formula>
    </cfRule>
  </conditionalFormatting>
  <conditionalFormatting sqref="D10:E10">
    <cfRule type="cellIs" dxfId="16311" priority="114" operator="equal">
      <formula>"CATNES"</formula>
    </cfRule>
    <cfRule type="cellIs" dxfId="16310" priority="115" operator="equal">
      <formula>"FINANCE"</formula>
    </cfRule>
    <cfRule type="cellIs" dxfId="16309" priority="116" operator="equal">
      <formula>"ADMIN"</formula>
    </cfRule>
    <cfRule type="cellIs" dxfId="16308" priority="117" operator="equal">
      <formula>"ENG'G"</formula>
    </cfRule>
    <cfRule type="cellIs" dxfId="16307" priority="118" operator="equal">
      <formula>"BAC"</formula>
    </cfRule>
    <cfRule type="cellIs" dxfId="16306" priority="119" operator="equal">
      <formula>"BAC"</formula>
    </cfRule>
    <cfRule type="cellIs" dxfId="16305" priority="120" operator="equal">
      <formula>"OMS"</formula>
    </cfRule>
    <cfRule type="cellIs" dxfId="16304" priority="121" operator="equal">
      <formula>"BAC"</formula>
    </cfRule>
    <cfRule type="cellIs" dxfId="16303" priority="122" operator="equal">
      <formula>"OMS"</formula>
    </cfRule>
    <cfRule type="cellIs" dxfId="16302" priority="123" operator="equal">
      <formula>"BAC"</formula>
    </cfRule>
    <cfRule type="cellIs" dxfId="16301" priority="124" operator="equal">
      <formula>"OMS"</formula>
    </cfRule>
  </conditionalFormatting>
  <conditionalFormatting sqref="F31:F33">
    <cfRule type="cellIs" dxfId="16300" priority="109" operator="equal">
      <formula>"MME"</formula>
    </cfRule>
    <cfRule type="cellIs" dxfId="16299" priority="110" operator="equal">
      <formula>"VMM"</formula>
    </cfRule>
    <cfRule type="cellIs" dxfId="16298" priority="111" operator="equal">
      <formula>"VEP"</formula>
    </cfRule>
    <cfRule type="cellIs" dxfId="16297" priority="112" operator="equal">
      <formula>"LFCP"</formula>
    </cfRule>
    <cfRule type="cellIs" dxfId="16296" priority="113" operator="equal">
      <formula>"BPB"</formula>
    </cfRule>
  </conditionalFormatting>
  <conditionalFormatting sqref="F24">
    <cfRule type="cellIs" dxfId="16295" priority="11" operator="equal">
      <formula>"MME"</formula>
    </cfRule>
    <cfRule type="cellIs" dxfId="16294" priority="12" operator="equal">
      <formula>"VMM"</formula>
    </cfRule>
    <cfRule type="cellIs" dxfId="16293" priority="13" operator="equal">
      <formula>"VEP"</formula>
    </cfRule>
    <cfRule type="cellIs" dxfId="16292" priority="14" operator="equal">
      <formula>"LFCP"</formula>
    </cfRule>
    <cfRule type="cellIs" dxfId="16291" priority="15" operator="equal">
      <formula>"BPB"</formula>
    </cfRule>
  </conditionalFormatting>
  <conditionalFormatting sqref="F27:F30">
    <cfRule type="cellIs" dxfId="16290" priority="99" operator="equal">
      <formula>"MME"</formula>
    </cfRule>
    <cfRule type="cellIs" dxfId="16289" priority="100" operator="equal">
      <formula>"VMM"</formula>
    </cfRule>
    <cfRule type="cellIs" dxfId="16288" priority="101" operator="equal">
      <formula>"VEP"</formula>
    </cfRule>
    <cfRule type="cellIs" dxfId="16287" priority="102" operator="equal">
      <formula>"LFCP"</formula>
    </cfRule>
    <cfRule type="cellIs" dxfId="16286" priority="103" operator="equal">
      <formula>"BPB"</formula>
    </cfRule>
  </conditionalFormatting>
  <conditionalFormatting sqref="F34:F43">
    <cfRule type="cellIs" dxfId="16285" priority="94" operator="equal">
      <formula>"MME"</formula>
    </cfRule>
    <cfRule type="cellIs" dxfId="16284" priority="95" operator="equal">
      <formula>"VMM"</formula>
    </cfRule>
    <cfRule type="cellIs" dxfId="16283" priority="96" operator="equal">
      <formula>"VEP"</formula>
    </cfRule>
    <cfRule type="cellIs" dxfId="16282" priority="97" operator="equal">
      <formula>"LFCP"</formula>
    </cfRule>
    <cfRule type="cellIs" dxfId="16281" priority="98" operator="equal">
      <formula>"BPB"</formula>
    </cfRule>
  </conditionalFormatting>
  <conditionalFormatting sqref="F11">
    <cfRule type="cellIs" dxfId="16280" priority="89" operator="equal">
      <formula>"MME"</formula>
    </cfRule>
    <cfRule type="cellIs" dxfId="16279" priority="90" operator="equal">
      <formula>"VMM"</formula>
    </cfRule>
    <cfRule type="cellIs" dxfId="16278" priority="91" operator="equal">
      <formula>"VEP"</formula>
    </cfRule>
    <cfRule type="cellIs" dxfId="16277" priority="92" operator="equal">
      <formula>"LFCP"</formula>
    </cfRule>
    <cfRule type="cellIs" dxfId="16276" priority="93" operator="equal">
      <formula>"BPB"</formula>
    </cfRule>
  </conditionalFormatting>
  <conditionalFormatting sqref="D11:E11">
    <cfRule type="cellIs" dxfId="16275" priority="78" operator="equal">
      <formula>"CATNES"</formula>
    </cfRule>
    <cfRule type="cellIs" dxfId="16274" priority="79" operator="equal">
      <formula>"FINANCE"</formula>
    </cfRule>
    <cfRule type="cellIs" dxfId="16273" priority="80" operator="equal">
      <formula>"ADMIN"</formula>
    </cfRule>
    <cfRule type="cellIs" dxfId="16272" priority="81" operator="equal">
      <formula>"ENG'G"</formula>
    </cfRule>
    <cfRule type="cellIs" dxfId="16271" priority="82" operator="equal">
      <formula>"BAC"</formula>
    </cfRule>
    <cfRule type="cellIs" dxfId="16270" priority="83" operator="equal">
      <formula>"BAC"</formula>
    </cfRule>
    <cfRule type="cellIs" dxfId="16269" priority="84" operator="equal">
      <formula>"OMS"</formula>
    </cfRule>
    <cfRule type="cellIs" dxfId="16268" priority="85" operator="equal">
      <formula>"BAC"</formula>
    </cfRule>
    <cfRule type="cellIs" dxfId="16267" priority="86" operator="equal">
      <formula>"OMS"</formula>
    </cfRule>
    <cfRule type="cellIs" dxfId="16266" priority="87" operator="equal">
      <formula>"BAC"</formula>
    </cfRule>
    <cfRule type="cellIs" dxfId="16265" priority="88" operator="equal">
      <formula>"OMS"</formula>
    </cfRule>
  </conditionalFormatting>
  <conditionalFormatting sqref="F10">
    <cfRule type="cellIs" dxfId="16264" priority="73" operator="equal">
      <formula>"MME"</formula>
    </cfRule>
    <cfRule type="cellIs" dxfId="16263" priority="74" operator="equal">
      <formula>"VMM"</formula>
    </cfRule>
    <cfRule type="cellIs" dxfId="16262" priority="75" operator="equal">
      <formula>"VEP"</formula>
    </cfRule>
    <cfRule type="cellIs" dxfId="16261" priority="76" operator="equal">
      <formula>"LFCP"</formula>
    </cfRule>
    <cfRule type="cellIs" dxfId="16260" priority="77" operator="equal">
      <formula>"BPB"</formula>
    </cfRule>
  </conditionalFormatting>
  <conditionalFormatting sqref="F12:F17">
    <cfRule type="cellIs" dxfId="16259" priority="68" operator="equal">
      <formula>"MME"</formula>
    </cfRule>
    <cfRule type="cellIs" dxfId="16258" priority="69" operator="equal">
      <formula>"VMM"</formula>
    </cfRule>
    <cfRule type="cellIs" dxfId="16257" priority="70" operator="equal">
      <formula>"VEP"</formula>
    </cfRule>
    <cfRule type="cellIs" dxfId="16256" priority="71" operator="equal">
      <formula>"LFCP"</formula>
    </cfRule>
    <cfRule type="cellIs" dxfId="16255" priority="72" operator="equal">
      <formula>"BPB"</formula>
    </cfRule>
  </conditionalFormatting>
  <conditionalFormatting sqref="D12:E12">
    <cfRule type="cellIs" dxfId="16254" priority="57" operator="equal">
      <formula>"CATNES"</formula>
    </cfRule>
    <cfRule type="cellIs" dxfId="16253" priority="58" operator="equal">
      <formula>"FINANCE"</formula>
    </cfRule>
    <cfRule type="cellIs" dxfId="16252" priority="59" operator="equal">
      <formula>"ADMIN"</formula>
    </cfRule>
    <cfRule type="cellIs" dxfId="16251" priority="60" operator="equal">
      <formula>"ENG'G"</formula>
    </cfRule>
    <cfRule type="cellIs" dxfId="16250" priority="61" operator="equal">
      <formula>"BAC"</formula>
    </cfRule>
    <cfRule type="cellIs" dxfId="16249" priority="62" operator="equal">
      <formula>"BAC"</formula>
    </cfRule>
    <cfRule type="cellIs" dxfId="16248" priority="63" operator="equal">
      <formula>"OMS"</formula>
    </cfRule>
    <cfRule type="cellIs" dxfId="16247" priority="64" operator="equal">
      <formula>"BAC"</formula>
    </cfRule>
    <cfRule type="cellIs" dxfId="16246" priority="65" operator="equal">
      <formula>"OMS"</formula>
    </cfRule>
    <cfRule type="cellIs" dxfId="16245" priority="66" operator="equal">
      <formula>"BAC"</formula>
    </cfRule>
    <cfRule type="cellIs" dxfId="16244" priority="67" operator="equal">
      <formula>"OMS"</formula>
    </cfRule>
  </conditionalFormatting>
  <conditionalFormatting sqref="F18">
    <cfRule type="cellIs" dxfId="16243" priority="52" operator="equal">
      <formula>"MME"</formula>
    </cfRule>
    <cfRule type="cellIs" dxfId="16242" priority="53" operator="equal">
      <formula>"VMM"</formula>
    </cfRule>
    <cfRule type="cellIs" dxfId="16241" priority="54" operator="equal">
      <formula>"VEP"</formula>
    </cfRule>
    <cfRule type="cellIs" dxfId="16240" priority="55" operator="equal">
      <formula>"LFCP"</formula>
    </cfRule>
    <cfRule type="cellIs" dxfId="16239" priority="56" operator="equal">
      <formula>"BPB"</formula>
    </cfRule>
  </conditionalFormatting>
  <conditionalFormatting sqref="F19">
    <cfRule type="cellIs" dxfId="16238" priority="47" operator="equal">
      <formula>"MME"</formula>
    </cfRule>
    <cfRule type="cellIs" dxfId="16237" priority="48" operator="equal">
      <formula>"VMM"</formula>
    </cfRule>
    <cfRule type="cellIs" dxfId="16236" priority="49" operator="equal">
      <formula>"VEP"</formula>
    </cfRule>
    <cfRule type="cellIs" dxfId="16235" priority="50" operator="equal">
      <formula>"LFCP"</formula>
    </cfRule>
    <cfRule type="cellIs" dxfId="16234" priority="51" operator="equal">
      <formula>"BPB"</formula>
    </cfRule>
  </conditionalFormatting>
  <conditionalFormatting sqref="F21">
    <cfRule type="cellIs" dxfId="16233" priority="42" operator="equal">
      <formula>"MME"</formula>
    </cfRule>
    <cfRule type="cellIs" dxfId="16232" priority="43" operator="equal">
      <formula>"VMM"</formula>
    </cfRule>
    <cfRule type="cellIs" dxfId="16231" priority="44" operator="equal">
      <formula>"VEP"</formula>
    </cfRule>
    <cfRule type="cellIs" dxfId="16230" priority="45" operator="equal">
      <formula>"LFCP"</formula>
    </cfRule>
    <cfRule type="cellIs" dxfId="16229" priority="46" operator="equal">
      <formula>"BPB"</formula>
    </cfRule>
  </conditionalFormatting>
  <conditionalFormatting sqref="F20">
    <cfRule type="cellIs" dxfId="16228" priority="37" operator="equal">
      <formula>"MME"</formula>
    </cfRule>
    <cfRule type="cellIs" dxfId="16227" priority="38" operator="equal">
      <formula>"VMM"</formula>
    </cfRule>
    <cfRule type="cellIs" dxfId="16226" priority="39" operator="equal">
      <formula>"VEP"</formula>
    </cfRule>
    <cfRule type="cellIs" dxfId="16225" priority="40" operator="equal">
      <formula>"LFCP"</formula>
    </cfRule>
    <cfRule type="cellIs" dxfId="16224" priority="41" operator="equal">
      <formula>"BPB"</formula>
    </cfRule>
  </conditionalFormatting>
  <conditionalFormatting sqref="D22">
    <cfRule type="cellIs" dxfId="16223" priority="26" operator="equal">
      <formula>"CATNES"</formula>
    </cfRule>
    <cfRule type="cellIs" dxfId="16222" priority="27" operator="equal">
      <formula>"FINANCE"</formula>
    </cfRule>
    <cfRule type="cellIs" dxfId="16221" priority="28" operator="equal">
      <formula>"ADMIN"</formula>
    </cfRule>
    <cfRule type="cellIs" dxfId="16220" priority="29" operator="equal">
      <formula>"ENG'G"</formula>
    </cfRule>
    <cfRule type="cellIs" dxfId="16219" priority="30" operator="equal">
      <formula>"BAC"</formula>
    </cfRule>
    <cfRule type="cellIs" dxfId="16218" priority="31" operator="equal">
      <formula>"BAC"</formula>
    </cfRule>
    <cfRule type="cellIs" dxfId="16217" priority="32" operator="equal">
      <formula>"OMS"</formula>
    </cfRule>
    <cfRule type="cellIs" dxfId="16216" priority="33" operator="equal">
      <formula>"BAC"</formula>
    </cfRule>
    <cfRule type="cellIs" dxfId="16215" priority="34" operator="equal">
      <formula>"OMS"</formula>
    </cfRule>
    <cfRule type="cellIs" dxfId="16214" priority="35" operator="equal">
      <formula>"BAC"</formula>
    </cfRule>
    <cfRule type="cellIs" dxfId="16213" priority="36" operator="equal">
      <formula>"OMS"</formula>
    </cfRule>
  </conditionalFormatting>
  <conditionalFormatting sqref="F22">
    <cfRule type="cellIs" dxfId="16212" priority="21" operator="equal">
      <formula>"MME"</formula>
    </cfRule>
    <cfRule type="cellIs" dxfId="16211" priority="22" operator="equal">
      <formula>"VMM"</formula>
    </cfRule>
    <cfRule type="cellIs" dxfId="16210" priority="23" operator="equal">
      <formula>"VEP"</formula>
    </cfRule>
    <cfRule type="cellIs" dxfId="16209" priority="24" operator="equal">
      <formula>"LFCP"</formula>
    </cfRule>
    <cfRule type="cellIs" dxfId="16208" priority="25" operator="equal">
      <formula>"BPB"</formula>
    </cfRule>
  </conditionalFormatting>
  <conditionalFormatting sqref="F23">
    <cfRule type="cellIs" dxfId="16207" priority="16" operator="equal">
      <formula>"MME"</formula>
    </cfRule>
    <cfRule type="cellIs" dxfId="16206" priority="17" operator="equal">
      <formula>"VMM"</formula>
    </cfRule>
    <cfRule type="cellIs" dxfId="16205" priority="18" operator="equal">
      <formula>"VEP"</formula>
    </cfRule>
    <cfRule type="cellIs" dxfId="16204" priority="19" operator="equal">
      <formula>"LFCP"</formula>
    </cfRule>
    <cfRule type="cellIs" dxfId="16203" priority="20" operator="equal">
      <formula>"BPB"</formula>
    </cfRule>
  </conditionalFormatting>
  <conditionalFormatting sqref="F25">
    <cfRule type="cellIs" dxfId="16202" priority="6" operator="equal">
      <formula>"MME"</formula>
    </cfRule>
    <cfRule type="cellIs" dxfId="16201" priority="7" operator="equal">
      <formula>"VMM"</formula>
    </cfRule>
    <cfRule type="cellIs" dxfId="16200" priority="8" operator="equal">
      <formula>"VEP"</formula>
    </cfRule>
    <cfRule type="cellIs" dxfId="16199" priority="9" operator="equal">
      <formula>"LFCP"</formula>
    </cfRule>
    <cfRule type="cellIs" dxfId="16198" priority="10" operator="equal">
      <formula>"BPB"</formula>
    </cfRule>
  </conditionalFormatting>
  <conditionalFormatting sqref="F26">
    <cfRule type="cellIs" dxfId="16197" priority="1" operator="equal">
      <formula>"MME"</formula>
    </cfRule>
    <cfRule type="cellIs" dxfId="16196" priority="2" operator="equal">
      <formula>"VMM"</formula>
    </cfRule>
    <cfRule type="cellIs" dxfId="16195" priority="3" operator="equal">
      <formula>"VEP"</formula>
    </cfRule>
    <cfRule type="cellIs" dxfId="16194" priority="4" operator="equal">
      <formula>"LFCP"</formula>
    </cfRule>
    <cfRule type="cellIs" dxfId="1619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B595C61-C1F2-4CD9-AB37-6463F436E6F5}">
          <x14:formula1>
            <xm:f>DropdownLIST!$A$11:$A$17</xm:f>
          </x14:formula1>
          <xm:sqref>E7:E12 D7:D44</xm:sqref>
        </x14:dataValidation>
        <x14:dataValidation type="list" allowBlank="1" showInputMessage="1" showErrorMessage="1" xr:uid="{43F38D8E-4ECF-4F54-B452-0A23F1E026CC}">
          <x14:formula1>
            <xm:f>DropdownLIST!$A$2:$A$7</xm:f>
          </x14:formula1>
          <xm:sqref>F7:F44</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A983-3EE1-432D-8F0A-91A5B606DAA1}">
  <sheetPr codeName="Sheet62">
    <pageSetUpPr fitToPage="1"/>
  </sheetPr>
  <dimension ref="A1:N59"/>
  <sheetViews>
    <sheetView topLeftCell="A29" zoomScaleNormal="10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66"/>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45730</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42.75" x14ac:dyDescent="0.2">
      <c r="A7" s="200">
        <f>A2</f>
        <v>45730</v>
      </c>
      <c r="B7" s="55">
        <v>1</v>
      </c>
      <c r="C7" s="112" t="s">
        <v>3046</v>
      </c>
      <c r="D7" s="125" t="s">
        <v>71</v>
      </c>
      <c r="E7" s="125"/>
      <c r="F7" s="176" t="s">
        <v>17</v>
      </c>
      <c r="G7" s="112" t="s">
        <v>1932</v>
      </c>
      <c r="J7" s="642" t="s">
        <v>2817</v>
      </c>
      <c r="K7" s="642"/>
      <c r="L7" s="642"/>
      <c r="M7" s="642"/>
    </row>
    <row r="8" spans="1:14" s="57" customFormat="1" ht="28.5" x14ac:dyDescent="0.2">
      <c r="A8" s="200">
        <f>A7</f>
        <v>45730</v>
      </c>
      <c r="B8" s="55">
        <f>B7+1</f>
        <v>2</v>
      </c>
      <c r="C8" s="112" t="s">
        <v>3047</v>
      </c>
      <c r="D8" s="125" t="s">
        <v>108</v>
      </c>
      <c r="E8" s="125"/>
      <c r="F8" s="176" t="s">
        <v>17</v>
      </c>
      <c r="G8" s="112" t="s">
        <v>1932</v>
      </c>
      <c r="J8" s="267" t="s">
        <v>698</v>
      </c>
      <c r="N8" s="57" t="s">
        <v>2822</v>
      </c>
    </row>
    <row r="9" spans="1:14" s="57" customFormat="1" ht="57" x14ac:dyDescent="0.2">
      <c r="A9" s="200">
        <f t="shared" ref="A9:A49" si="0">A8</f>
        <v>45730</v>
      </c>
      <c r="B9" s="55">
        <f t="shared" ref="B9:B49" si="1">B8+1</f>
        <v>3</v>
      </c>
      <c r="C9" s="112" t="s">
        <v>3048</v>
      </c>
      <c r="D9" s="125" t="s">
        <v>71</v>
      </c>
      <c r="E9" s="125"/>
      <c r="F9" s="176" t="s">
        <v>17</v>
      </c>
      <c r="G9" s="112" t="s">
        <v>1932</v>
      </c>
      <c r="I9" s="57">
        <v>1</v>
      </c>
    </row>
    <row r="10" spans="1:14" s="57" customFormat="1" x14ac:dyDescent="0.2">
      <c r="A10" s="200">
        <f t="shared" si="0"/>
        <v>45730</v>
      </c>
      <c r="B10" s="55">
        <f t="shared" si="1"/>
        <v>4</v>
      </c>
      <c r="C10" s="112" t="s">
        <v>3049</v>
      </c>
      <c r="D10" s="125" t="s">
        <v>108</v>
      </c>
      <c r="E10" s="125"/>
      <c r="F10" s="176" t="s">
        <v>17</v>
      </c>
      <c r="G10" s="112" t="s">
        <v>1932</v>
      </c>
      <c r="I10" s="57">
        <v>2</v>
      </c>
    </row>
    <row r="11" spans="1:14" s="57" customFormat="1" ht="28.5" x14ac:dyDescent="0.2">
      <c r="A11" s="200">
        <f t="shared" si="0"/>
        <v>45730</v>
      </c>
      <c r="B11" s="55">
        <f t="shared" si="1"/>
        <v>5</v>
      </c>
      <c r="C11" s="57" t="s">
        <v>3056</v>
      </c>
      <c r="D11" s="125" t="s">
        <v>71</v>
      </c>
      <c r="E11" s="125"/>
      <c r="F11" s="176" t="s">
        <v>17</v>
      </c>
      <c r="G11" s="112" t="s">
        <v>1932</v>
      </c>
      <c r="I11" s="57">
        <v>3</v>
      </c>
    </row>
    <row r="12" spans="1:14" s="57" customFormat="1" ht="28.5" x14ac:dyDescent="0.2">
      <c r="A12" s="200">
        <f t="shared" si="0"/>
        <v>45730</v>
      </c>
      <c r="B12" s="55">
        <f t="shared" si="1"/>
        <v>6</v>
      </c>
      <c r="C12" s="112" t="s">
        <v>3058</v>
      </c>
      <c r="D12" s="125" t="s">
        <v>108</v>
      </c>
      <c r="E12" s="125"/>
      <c r="F12" s="176" t="s">
        <v>17</v>
      </c>
      <c r="G12" s="112" t="s">
        <v>1932</v>
      </c>
      <c r="I12" s="57">
        <v>4</v>
      </c>
    </row>
    <row r="13" spans="1:14" s="57" customFormat="1" x14ac:dyDescent="0.2">
      <c r="A13" s="200">
        <f t="shared" si="0"/>
        <v>45730</v>
      </c>
      <c r="B13" s="55">
        <f t="shared" si="1"/>
        <v>7</v>
      </c>
      <c r="C13" s="112" t="s">
        <v>3057</v>
      </c>
      <c r="D13" s="125" t="s">
        <v>108</v>
      </c>
      <c r="E13" s="134"/>
      <c r="F13" s="176" t="s">
        <v>17</v>
      </c>
      <c r="G13" s="112" t="s">
        <v>1932</v>
      </c>
      <c r="I13" s="57">
        <v>5</v>
      </c>
    </row>
    <row r="14" spans="1:14" s="57" customFormat="1" ht="42.75" x14ac:dyDescent="0.2">
      <c r="A14" s="200">
        <f t="shared" si="0"/>
        <v>45730</v>
      </c>
      <c r="B14" s="55">
        <f t="shared" si="1"/>
        <v>8</v>
      </c>
      <c r="C14" s="112" t="s">
        <v>3060</v>
      </c>
      <c r="D14" s="125" t="s">
        <v>71</v>
      </c>
      <c r="E14" s="134"/>
      <c r="F14" s="176" t="s">
        <v>17</v>
      </c>
      <c r="G14" s="112" t="s">
        <v>1932</v>
      </c>
      <c r="I14" s="57">
        <v>6</v>
      </c>
    </row>
    <row r="15" spans="1:14" s="57" customFormat="1" ht="71.25" x14ac:dyDescent="0.2">
      <c r="A15" s="200">
        <f t="shared" si="0"/>
        <v>45730</v>
      </c>
      <c r="B15" s="55">
        <f t="shared" si="1"/>
        <v>9</v>
      </c>
      <c r="C15" s="112" t="s">
        <v>3061</v>
      </c>
      <c r="D15" s="125" t="s">
        <v>71</v>
      </c>
      <c r="E15" s="134"/>
      <c r="F15" s="176" t="s">
        <v>17</v>
      </c>
      <c r="G15" s="112" t="s">
        <v>1932</v>
      </c>
      <c r="I15" s="57">
        <v>7</v>
      </c>
    </row>
    <row r="16" spans="1:14" s="57" customFormat="1" ht="42.75" x14ac:dyDescent="0.2">
      <c r="A16" s="200">
        <f t="shared" si="0"/>
        <v>45730</v>
      </c>
      <c r="B16" s="55">
        <f t="shared" si="1"/>
        <v>10</v>
      </c>
      <c r="C16" s="112" t="s">
        <v>3062</v>
      </c>
      <c r="D16" s="125" t="s">
        <v>71</v>
      </c>
      <c r="E16" s="134"/>
      <c r="F16" s="176" t="s">
        <v>17</v>
      </c>
      <c r="G16" s="112" t="s">
        <v>1932</v>
      </c>
      <c r="I16" s="57">
        <v>8</v>
      </c>
    </row>
    <row r="17" spans="1:10" s="57" customFormat="1" x14ac:dyDescent="0.2">
      <c r="A17" s="200">
        <f t="shared" si="0"/>
        <v>45730</v>
      </c>
      <c r="B17" s="55">
        <f t="shared" si="1"/>
        <v>11</v>
      </c>
      <c r="C17" s="112" t="s">
        <v>3063</v>
      </c>
      <c r="D17" s="125"/>
      <c r="E17" s="134"/>
      <c r="F17" s="176"/>
      <c r="G17" s="112"/>
      <c r="I17" s="57">
        <v>9</v>
      </c>
    </row>
    <row r="18" spans="1:10" s="57" customFormat="1" x14ac:dyDescent="0.2">
      <c r="A18" s="200">
        <f t="shared" si="0"/>
        <v>45730</v>
      </c>
      <c r="B18" s="55">
        <f t="shared" si="1"/>
        <v>12</v>
      </c>
      <c r="C18" s="112" t="s">
        <v>3064</v>
      </c>
      <c r="D18" s="125"/>
      <c r="E18" s="134"/>
      <c r="F18" s="176"/>
      <c r="G18" s="112"/>
      <c r="I18" s="57">
        <v>10</v>
      </c>
    </row>
    <row r="19" spans="1:10" s="57" customFormat="1" ht="42.75" x14ac:dyDescent="0.2">
      <c r="A19" s="200">
        <f t="shared" si="0"/>
        <v>45730</v>
      </c>
      <c r="B19" s="55">
        <f t="shared" si="1"/>
        <v>13</v>
      </c>
      <c r="C19" s="112" t="s">
        <v>3065</v>
      </c>
      <c r="D19" s="125"/>
      <c r="E19" s="134"/>
      <c r="F19" s="176"/>
      <c r="G19" s="112"/>
      <c r="I19" s="90"/>
    </row>
    <row r="20" spans="1:10" s="57" customFormat="1" ht="28.5" x14ac:dyDescent="0.2">
      <c r="A20" s="200">
        <f t="shared" si="0"/>
        <v>45730</v>
      </c>
      <c r="B20" s="55">
        <f t="shared" si="1"/>
        <v>14</v>
      </c>
      <c r="C20" s="112" t="s">
        <v>3066</v>
      </c>
      <c r="D20" s="125"/>
      <c r="E20" s="134"/>
      <c r="F20" s="176"/>
      <c r="G20" s="112"/>
      <c r="I20" s="115"/>
    </row>
    <row r="21" spans="1:10" s="57" customFormat="1" ht="28.5" x14ac:dyDescent="0.2">
      <c r="A21" s="200">
        <f t="shared" si="0"/>
        <v>45730</v>
      </c>
      <c r="B21" s="55">
        <f t="shared" si="1"/>
        <v>15</v>
      </c>
      <c r="C21" s="112" t="s">
        <v>3067</v>
      </c>
      <c r="D21" s="125"/>
      <c r="E21" s="134"/>
      <c r="F21" s="176"/>
      <c r="G21" s="112"/>
      <c r="I21" s="90"/>
    </row>
    <row r="22" spans="1:10" s="57" customFormat="1" ht="28.5" x14ac:dyDescent="0.2">
      <c r="A22" s="200">
        <f t="shared" si="0"/>
        <v>45730</v>
      </c>
      <c r="B22" s="55">
        <f t="shared" si="1"/>
        <v>16</v>
      </c>
      <c r="C22" s="112" t="s">
        <v>3068</v>
      </c>
      <c r="D22" s="125"/>
      <c r="E22" s="134"/>
      <c r="F22" s="176"/>
      <c r="G22" s="112"/>
      <c r="I22" s="90"/>
    </row>
    <row r="23" spans="1:10" s="57" customFormat="1" ht="28.5" x14ac:dyDescent="0.2">
      <c r="A23" s="200">
        <f t="shared" si="0"/>
        <v>45730</v>
      </c>
      <c r="B23" s="55">
        <f t="shared" si="1"/>
        <v>17</v>
      </c>
      <c r="C23" s="141" t="s">
        <v>3069</v>
      </c>
      <c r="D23" s="125"/>
      <c r="E23" s="134"/>
      <c r="F23" s="176"/>
      <c r="G23" s="112"/>
      <c r="I23" s="90"/>
    </row>
    <row r="24" spans="1:10" s="57" customFormat="1" ht="57" x14ac:dyDescent="0.2">
      <c r="A24" s="200">
        <f t="shared" si="0"/>
        <v>45730</v>
      </c>
      <c r="B24" s="55">
        <f t="shared" si="1"/>
        <v>18</v>
      </c>
      <c r="C24" s="112" t="s">
        <v>3070</v>
      </c>
      <c r="D24" s="125"/>
      <c r="E24" s="134"/>
      <c r="F24" s="176"/>
      <c r="G24" s="112"/>
      <c r="I24" s="90" t="s">
        <v>310</v>
      </c>
    </row>
    <row r="25" spans="1:10" s="57" customFormat="1" x14ac:dyDescent="0.2">
      <c r="A25" s="200">
        <f t="shared" si="0"/>
        <v>45730</v>
      </c>
      <c r="B25" s="55">
        <f t="shared" si="1"/>
        <v>19</v>
      </c>
      <c r="C25" s="57" t="s">
        <v>3071</v>
      </c>
      <c r="D25" s="125" t="s">
        <v>108</v>
      </c>
      <c r="E25" s="134"/>
      <c r="F25" s="176" t="s">
        <v>17</v>
      </c>
      <c r="G25" s="112" t="s">
        <v>140</v>
      </c>
      <c r="I25" s="90"/>
    </row>
    <row r="26" spans="1:10" s="57" customFormat="1" ht="28.5" x14ac:dyDescent="0.2">
      <c r="A26" s="200">
        <f t="shared" si="0"/>
        <v>45730</v>
      </c>
      <c r="B26" s="55">
        <f t="shared" si="1"/>
        <v>20</v>
      </c>
      <c r="C26" s="112" t="s">
        <v>3072</v>
      </c>
      <c r="D26" s="125" t="s">
        <v>76</v>
      </c>
      <c r="E26" s="134"/>
      <c r="F26" s="176" t="s">
        <v>17</v>
      </c>
      <c r="G26" s="112" t="s">
        <v>140</v>
      </c>
      <c r="I26" s="90"/>
    </row>
    <row r="27" spans="1:10" s="57" customFormat="1" ht="28.5" x14ac:dyDescent="0.2">
      <c r="A27" s="200">
        <f t="shared" si="0"/>
        <v>45730</v>
      </c>
      <c r="B27" s="55">
        <f t="shared" si="1"/>
        <v>21</v>
      </c>
      <c r="C27" s="112" t="s">
        <v>3073</v>
      </c>
      <c r="D27" s="125"/>
      <c r="E27" s="134"/>
      <c r="F27" s="176" t="s">
        <v>17</v>
      </c>
      <c r="G27" s="112" t="s">
        <v>140</v>
      </c>
      <c r="I27" s="90"/>
    </row>
    <row r="28" spans="1:10" s="57" customFormat="1" x14ac:dyDescent="0.2">
      <c r="A28" s="200">
        <f t="shared" si="0"/>
        <v>45730</v>
      </c>
      <c r="B28" s="55">
        <f t="shared" si="1"/>
        <v>22</v>
      </c>
      <c r="C28" s="112" t="s">
        <v>3074</v>
      </c>
      <c r="D28" s="125" t="s">
        <v>76</v>
      </c>
      <c r="E28" s="134"/>
      <c r="F28" s="176" t="s">
        <v>17</v>
      </c>
      <c r="G28" s="112" t="s">
        <v>140</v>
      </c>
      <c r="I28" s="90"/>
    </row>
    <row r="29" spans="1:10" s="57" customFormat="1" ht="28.5" x14ac:dyDescent="0.2">
      <c r="A29" s="200">
        <f t="shared" si="0"/>
        <v>45730</v>
      </c>
      <c r="B29" s="55">
        <f t="shared" si="1"/>
        <v>23</v>
      </c>
      <c r="C29" s="112" t="s">
        <v>3075</v>
      </c>
      <c r="D29" s="125" t="s">
        <v>76</v>
      </c>
      <c r="E29" s="134"/>
      <c r="F29" s="176" t="s">
        <v>17</v>
      </c>
      <c r="G29" s="112" t="s">
        <v>140</v>
      </c>
      <c r="I29" s="90"/>
    </row>
    <row r="30" spans="1:10" s="57" customFormat="1" ht="28.5" x14ac:dyDescent="0.2">
      <c r="A30" s="200">
        <f t="shared" si="0"/>
        <v>45730</v>
      </c>
      <c r="B30" s="55">
        <f t="shared" si="1"/>
        <v>24</v>
      </c>
      <c r="C30" s="112" t="s">
        <v>3076</v>
      </c>
      <c r="D30" s="125" t="s">
        <v>112</v>
      </c>
      <c r="E30" s="134"/>
      <c r="F30" s="176" t="s">
        <v>17</v>
      </c>
      <c r="G30" s="112" t="s">
        <v>140</v>
      </c>
      <c r="I30" s="90"/>
    </row>
    <row r="31" spans="1:10" s="57" customFormat="1" ht="28.5" x14ac:dyDescent="0.2">
      <c r="A31" s="200">
        <f t="shared" si="0"/>
        <v>45730</v>
      </c>
      <c r="B31" s="55">
        <f t="shared" si="1"/>
        <v>25</v>
      </c>
      <c r="C31" s="112" t="s">
        <v>3077</v>
      </c>
      <c r="D31" s="125" t="s">
        <v>76</v>
      </c>
      <c r="E31" s="134"/>
      <c r="F31" s="176" t="s">
        <v>17</v>
      </c>
      <c r="G31" s="112" t="s">
        <v>140</v>
      </c>
      <c r="I31" s="90"/>
      <c r="J31" s="57" t="s">
        <v>457</v>
      </c>
    </row>
    <row r="32" spans="1:10" s="57" customFormat="1" ht="28.5" x14ac:dyDescent="0.2">
      <c r="A32" s="200">
        <f t="shared" si="0"/>
        <v>45730</v>
      </c>
      <c r="B32" s="55">
        <f t="shared" si="1"/>
        <v>26</v>
      </c>
      <c r="C32" s="112" t="s">
        <v>3078</v>
      </c>
      <c r="D32" s="125" t="s">
        <v>76</v>
      </c>
      <c r="E32" s="134"/>
      <c r="F32" s="176" t="s">
        <v>17</v>
      </c>
      <c r="G32" s="112" t="s">
        <v>140</v>
      </c>
      <c r="I32" s="90"/>
    </row>
    <row r="33" spans="1:9" s="57" customFormat="1" x14ac:dyDescent="0.2">
      <c r="A33" s="200">
        <f t="shared" si="0"/>
        <v>45730</v>
      </c>
      <c r="B33" s="55">
        <f t="shared" si="1"/>
        <v>27</v>
      </c>
      <c r="C33" s="112" t="s">
        <v>3079</v>
      </c>
      <c r="D33" s="125" t="s">
        <v>71</v>
      </c>
      <c r="E33" s="134"/>
      <c r="F33" s="176" t="s">
        <v>17</v>
      </c>
      <c r="G33" s="112" t="s">
        <v>140</v>
      </c>
      <c r="I33" s="90"/>
    </row>
    <row r="34" spans="1:9" s="57" customFormat="1" ht="71.25" x14ac:dyDescent="0.2">
      <c r="A34" s="200">
        <f t="shared" si="0"/>
        <v>45730</v>
      </c>
      <c r="B34" s="55">
        <f t="shared" si="1"/>
        <v>28</v>
      </c>
      <c r="C34" s="112" t="s">
        <v>3080</v>
      </c>
      <c r="D34" s="125" t="s">
        <v>108</v>
      </c>
      <c r="E34" s="134"/>
      <c r="F34" s="176" t="s">
        <v>17</v>
      </c>
      <c r="G34" s="112" t="s">
        <v>140</v>
      </c>
      <c r="I34" s="90"/>
    </row>
    <row r="35" spans="1:9" s="57" customFormat="1" ht="28.5" x14ac:dyDescent="0.2">
      <c r="A35" s="200">
        <f t="shared" si="0"/>
        <v>45730</v>
      </c>
      <c r="B35" s="55">
        <f t="shared" si="1"/>
        <v>29</v>
      </c>
      <c r="C35" s="112" t="s">
        <v>3081</v>
      </c>
      <c r="D35" s="125" t="s">
        <v>108</v>
      </c>
      <c r="E35" s="134"/>
      <c r="F35" s="176" t="s">
        <v>17</v>
      </c>
      <c r="G35" s="112" t="s">
        <v>140</v>
      </c>
      <c r="I35" s="90"/>
    </row>
    <row r="36" spans="1:9" s="57" customFormat="1" ht="42.75" x14ac:dyDescent="0.2">
      <c r="A36" s="200">
        <f t="shared" si="0"/>
        <v>45730</v>
      </c>
      <c r="B36" s="55">
        <f t="shared" si="1"/>
        <v>30</v>
      </c>
      <c r="C36" s="112" t="s">
        <v>3082</v>
      </c>
      <c r="D36" s="125" t="s">
        <v>108</v>
      </c>
      <c r="E36" s="134"/>
      <c r="F36" s="176" t="s">
        <v>17</v>
      </c>
      <c r="G36" s="112" t="s">
        <v>140</v>
      </c>
      <c r="I36" s="90"/>
    </row>
    <row r="37" spans="1:9" s="57" customFormat="1" x14ac:dyDescent="0.2">
      <c r="A37" s="200">
        <f t="shared" si="0"/>
        <v>45730</v>
      </c>
      <c r="B37" s="55">
        <f t="shared" si="1"/>
        <v>31</v>
      </c>
      <c r="C37" s="112" t="s">
        <v>3083</v>
      </c>
      <c r="D37" s="125" t="s">
        <v>78</v>
      </c>
      <c r="E37" s="134"/>
      <c r="F37" s="176" t="s">
        <v>17</v>
      </c>
      <c r="G37" s="112" t="s">
        <v>140</v>
      </c>
      <c r="I37" s="90"/>
    </row>
    <row r="38" spans="1:9" s="57" customFormat="1" ht="42.75" x14ac:dyDescent="0.2">
      <c r="A38" s="200">
        <f t="shared" si="0"/>
        <v>45730</v>
      </c>
      <c r="B38" s="55">
        <f t="shared" si="1"/>
        <v>32</v>
      </c>
      <c r="C38" s="112" t="s">
        <v>3084</v>
      </c>
      <c r="D38" s="125" t="s">
        <v>76</v>
      </c>
      <c r="E38" s="134"/>
      <c r="F38" s="176" t="s">
        <v>17</v>
      </c>
      <c r="G38" s="112" t="s">
        <v>140</v>
      </c>
      <c r="I38" s="90"/>
    </row>
    <row r="39" spans="1:9" s="57" customFormat="1" x14ac:dyDescent="0.2">
      <c r="A39" s="200">
        <f t="shared" si="0"/>
        <v>45730</v>
      </c>
      <c r="B39" s="55">
        <f t="shared" si="1"/>
        <v>33</v>
      </c>
      <c r="C39" s="112" t="s">
        <v>3085</v>
      </c>
      <c r="D39" s="125" t="s">
        <v>76</v>
      </c>
      <c r="E39" s="134"/>
      <c r="F39" s="176" t="s">
        <v>17</v>
      </c>
      <c r="G39" s="112" t="s">
        <v>140</v>
      </c>
      <c r="I39" s="90"/>
    </row>
    <row r="40" spans="1:9" s="57" customFormat="1" ht="42.75" x14ac:dyDescent="0.2">
      <c r="A40" s="200">
        <f t="shared" si="0"/>
        <v>45730</v>
      </c>
      <c r="B40" s="55">
        <f t="shared" si="1"/>
        <v>34</v>
      </c>
      <c r="C40" s="112" t="s">
        <v>3086</v>
      </c>
      <c r="D40" s="125" t="s">
        <v>76</v>
      </c>
      <c r="E40" s="134"/>
      <c r="F40" s="176" t="s">
        <v>17</v>
      </c>
      <c r="G40" s="112" t="s">
        <v>140</v>
      </c>
      <c r="I40" s="90"/>
    </row>
    <row r="41" spans="1:9" s="57" customFormat="1" x14ac:dyDescent="0.2">
      <c r="A41" s="200">
        <f t="shared" si="0"/>
        <v>45730</v>
      </c>
      <c r="B41" s="55">
        <f t="shared" si="1"/>
        <v>35</v>
      </c>
      <c r="C41" s="112" t="s">
        <v>3087</v>
      </c>
      <c r="D41" s="125" t="s">
        <v>76</v>
      </c>
      <c r="E41" s="134"/>
      <c r="F41" s="176" t="s">
        <v>17</v>
      </c>
      <c r="G41" s="112" t="s">
        <v>140</v>
      </c>
      <c r="I41" s="90"/>
    </row>
    <row r="42" spans="1:9" s="57" customFormat="1" ht="42.75" x14ac:dyDescent="0.2">
      <c r="A42" s="200">
        <f t="shared" si="0"/>
        <v>45730</v>
      </c>
      <c r="B42" s="55">
        <f t="shared" si="1"/>
        <v>36</v>
      </c>
      <c r="C42" s="112" t="s">
        <v>3088</v>
      </c>
      <c r="D42" s="125" t="s">
        <v>76</v>
      </c>
      <c r="E42" s="134"/>
      <c r="F42" s="176" t="s">
        <v>17</v>
      </c>
      <c r="G42" s="112" t="s">
        <v>140</v>
      </c>
      <c r="I42" s="90"/>
    </row>
    <row r="43" spans="1:9" s="57" customFormat="1" ht="28.5" x14ac:dyDescent="0.2">
      <c r="A43" s="230">
        <f t="shared" si="0"/>
        <v>45730</v>
      </c>
      <c r="B43" s="75">
        <f t="shared" si="1"/>
        <v>37</v>
      </c>
      <c r="C43" s="112" t="s">
        <v>3089</v>
      </c>
      <c r="D43" s="125" t="s">
        <v>76</v>
      </c>
      <c r="E43" s="137"/>
      <c r="F43" s="176" t="s">
        <v>17</v>
      </c>
      <c r="G43" s="112" t="s">
        <v>140</v>
      </c>
      <c r="I43" s="90"/>
    </row>
    <row r="44" spans="1:9" s="57" customFormat="1" ht="28.5" x14ac:dyDescent="0.2">
      <c r="A44" s="230">
        <f t="shared" si="0"/>
        <v>45730</v>
      </c>
      <c r="B44" s="55">
        <f t="shared" si="1"/>
        <v>38</v>
      </c>
      <c r="C44" s="112" t="s">
        <v>3090</v>
      </c>
      <c r="D44" s="125" t="s">
        <v>76</v>
      </c>
      <c r="E44" s="137"/>
      <c r="F44" s="176" t="s">
        <v>17</v>
      </c>
      <c r="G44" s="112" t="s">
        <v>140</v>
      </c>
      <c r="I44" s="90"/>
    </row>
    <row r="45" spans="1:9" s="57" customFormat="1" ht="28.5" x14ac:dyDescent="0.2">
      <c r="A45" s="230">
        <f t="shared" si="0"/>
        <v>45730</v>
      </c>
      <c r="B45" s="75">
        <f t="shared" si="1"/>
        <v>39</v>
      </c>
      <c r="C45" s="112" t="s">
        <v>3091</v>
      </c>
      <c r="D45" s="125" t="s">
        <v>76</v>
      </c>
      <c r="E45" s="137"/>
      <c r="F45" s="176" t="s">
        <v>17</v>
      </c>
      <c r="G45" s="112" t="s">
        <v>140</v>
      </c>
      <c r="I45" s="90"/>
    </row>
    <row r="46" spans="1:9" s="57" customFormat="1" ht="42.75" x14ac:dyDescent="0.2">
      <c r="A46" s="230">
        <f t="shared" si="0"/>
        <v>45730</v>
      </c>
      <c r="B46" s="55">
        <f t="shared" si="1"/>
        <v>40</v>
      </c>
      <c r="C46" s="112" t="s">
        <v>3093</v>
      </c>
      <c r="D46" s="125" t="s">
        <v>108</v>
      </c>
      <c r="E46" s="137"/>
      <c r="F46" s="176" t="s">
        <v>17</v>
      </c>
      <c r="G46" s="112" t="s">
        <v>140</v>
      </c>
      <c r="I46" s="90"/>
    </row>
    <row r="47" spans="1:9" s="57" customFormat="1" ht="57" x14ac:dyDescent="0.2">
      <c r="A47" s="230">
        <f t="shared" si="0"/>
        <v>45730</v>
      </c>
      <c r="B47" s="75">
        <f t="shared" si="1"/>
        <v>41</v>
      </c>
      <c r="C47" s="112" t="s">
        <v>3092</v>
      </c>
      <c r="D47" s="125" t="s">
        <v>71</v>
      </c>
      <c r="E47" s="137"/>
      <c r="F47" s="176" t="s">
        <v>17</v>
      </c>
      <c r="G47" s="112" t="s">
        <v>140</v>
      </c>
      <c r="I47" s="90"/>
    </row>
    <row r="48" spans="1:9" s="57" customFormat="1" ht="42.75" x14ac:dyDescent="0.2">
      <c r="A48" s="230">
        <f t="shared" si="0"/>
        <v>45730</v>
      </c>
      <c r="B48" s="55">
        <f t="shared" si="1"/>
        <v>42</v>
      </c>
      <c r="C48" s="112" t="s">
        <v>3095</v>
      </c>
      <c r="D48" s="125" t="s">
        <v>76</v>
      </c>
      <c r="E48" s="137"/>
      <c r="F48" s="176" t="s">
        <v>17</v>
      </c>
      <c r="G48" s="112" t="s">
        <v>140</v>
      </c>
      <c r="I48" s="90"/>
    </row>
    <row r="49" spans="1:9" s="57" customFormat="1" ht="57" x14ac:dyDescent="0.2">
      <c r="A49" s="230">
        <f t="shared" si="0"/>
        <v>45730</v>
      </c>
      <c r="B49" s="75">
        <f t="shared" si="1"/>
        <v>43</v>
      </c>
      <c r="C49" s="112" t="s">
        <v>3094</v>
      </c>
      <c r="D49" s="125" t="s">
        <v>78</v>
      </c>
      <c r="E49" s="137"/>
      <c r="F49" s="176" t="s">
        <v>17</v>
      </c>
      <c r="G49" s="112" t="s">
        <v>140</v>
      </c>
      <c r="I49" s="90"/>
    </row>
    <row r="50" spans="1:9" x14ac:dyDescent="0.2">
      <c r="A50" s="641" t="s">
        <v>7</v>
      </c>
      <c r="B50" s="641"/>
      <c r="C50" s="641"/>
      <c r="D50" s="641"/>
      <c r="E50" s="641"/>
      <c r="F50" s="641"/>
      <c r="G50" s="641"/>
    </row>
    <row r="51" spans="1:9" x14ac:dyDescent="0.2">
      <c r="D51" s="626"/>
      <c r="E51" s="626"/>
      <c r="F51" s="626"/>
    </row>
    <row r="52" spans="1:9" x14ac:dyDescent="0.2">
      <c r="A52" s="182" t="s">
        <v>10</v>
      </c>
      <c r="B52" s="6"/>
      <c r="D52" s="622"/>
      <c r="E52" s="622"/>
      <c r="F52" s="622"/>
      <c r="G52" s="6"/>
    </row>
    <row r="53" spans="1:9" x14ac:dyDescent="0.2">
      <c r="A53" s="183" t="s">
        <v>11</v>
      </c>
      <c r="D53" s="638"/>
      <c r="E53" s="638"/>
      <c r="F53" s="638"/>
    </row>
    <row r="59" spans="1:9" x14ac:dyDescent="0.2">
      <c r="F59" s="1"/>
    </row>
  </sheetData>
  <mergeCells count="13">
    <mergeCell ref="A1:G1"/>
    <mergeCell ref="A2:G2"/>
    <mergeCell ref="A3:G3"/>
    <mergeCell ref="B4:G4"/>
    <mergeCell ref="A5:B6"/>
    <mergeCell ref="C5:E5"/>
    <mergeCell ref="F5:F6"/>
    <mergeCell ref="G5:G6"/>
    <mergeCell ref="J7:M7"/>
    <mergeCell ref="A50:G50"/>
    <mergeCell ref="D51:F51"/>
    <mergeCell ref="D52:F52"/>
    <mergeCell ref="D53:F53"/>
  </mergeCells>
  <conditionalFormatting sqref="D7:E7 D33:D49">
    <cfRule type="cellIs" dxfId="16192" priority="224" operator="equal">
      <formula>"CATNES"</formula>
    </cfRule>
    <cfRule type="cellIs" dxfId="16191" priority="225" operator="equal">
      <formula>"FINANCE"</formula>
    </cfRule>
    <cfRule type="cellIs" dxfId="16190" priority="226" operator="equal">
      <formula>"ADMIN"</formula>
    </cfRule>
    <cfRule type="cellIs" dxfId="16189" priority="227" operator="equal">
      <formula>"ENG'G"</formula>
    </cfRule>
    <cfRule type="cellIs" dxfId="16188" priority="228" operator="equal">
      <formula>"BAC"</formula>
    </cfRule>
    <cfRule type="cellIs" dxfId="16187" priority="229" operator="equal">
      <formula>"BAC"</formula>
    </cfRule>
    <cfRule type="cellIs" dxfId="16186" priority="230" operator="equal">
      <formula>"OMS"</formula>
    </cfRule>
    <cfRule type="cellIs" dxfId="16185" priority="231" operator="equal">
      <formula>"BAC"</formula>
    </cfRule>
    <cfRule type="cellIs" dxfId="16184" priority="232" operator="equal">
      <formula>"OMS"</formula>
    </cfRule>
    <cfRule type="cellIs" dxfId="16183" priority="233" operator="equal">
      <formula>"BAC"</formula>
    </cfRule>
    <cfRule type="cellIs" dxfId="16182" priority="234" operator="equal">
      <formula>"OMS"</formula>
    </cfRule>
  </conditionalFormatting>
  <conditionalFormatting sqref="F7:F16">
    <cfRule type="cellIs" dxfId="16181" priority="219" operator="equal">
      <formula>"MME"</formula>
    </cfRule>
    <cfRule type="cellIs" dxfId="16180" priority="220" operator="equal">
      <formula>"VMM"</formula>
    </cfRule>
    <cfRule type="cellIs" dxfId="16179" priority="221" operator="equal">
      <formula>"VEP"</formula>
    </cfRule>
    <cfRule type="cellIs" dxfId="16178" priority="222" operator="equal">
      <formula>"LFCP"</formula>
    </cfRule>
    <cfRule type="cellIs" dxfId="16177" priority="223" operator="equal">
      <formula>"BPB"</formula>
    </cfRule>
  </conditionalFormatting>
  <conditionalFormatting sqref="D14:D19">
    <cfRule type="cellIs" dxfId="16176" priority="208" operator="equal">
      <formula>"CATNES"</formula>
    </cfRule>
    <cfRule type="cellIs" dxfId="16175" priority="209" operator="equal">
      <formula>"FINANCE"</formula>
    </cfRule>
    <cfRule type="cellIs" dxfId="16174" priority="210" operator="equal">
      <formula>"ADMIN"</formula>
    </cfRule>
    <cfRule type="cellIs" dxfId="16173" priority="211" operator="equal">
      <formula>"ENG'G"</formula>
    </cfRule>
    <cfRule type="cellIs" dxfId="16172" priority="212" operator="equal">
      <formula>"BAC"</formula>
    </cfRule>
    <cfRule type="cellIs" dxfId="16171" priority="213" operator="equal">
      <formula>"BAC"</formula>
    </cfRule>
    <cfRule type="cellIs" dxfId="16170" priority="214" operator="equal">
      <formula>"OMS"</formula>
    </cfRule>
    <cfRule type="cellIs" dxfId="16169" priority="215" operator="equal">
      <formula>"BAC"</formula>
    </cfRule>
    <cfRule type="cellIs" dxfId="16168" priority="216" operator="equal">
      <formula>"OMS"</formula>
    </cfRule>
    <cfRule type="cellIs" dxfId="16167" priority="217" operator="equal">
      <formula>"BAC"</formula>
    </cfRule>
    <cfRule type="cellIs" dxfId="16166" priority="218" operator="equal">
      <formula>"OMS"</formula>
    </cfRule>
  </conditionalFormatting>
  <conditionalFormatting sqref="D20:D21 D23:D25">
    <cfRule type="cellIs" dxfId="16165" priority="197" operator="equal">
      <formula>"CATNES"</formula>
    </cfRule>
    <cfRule type="cellIs" dxfId="16164" priority="198" operator="equal">
      <formula>"FINANCE"</formula>
    </cfRule>
    <cfRule type="cellIs" dxfId="16163" priority="199" operator="equal">
      <formula>"ADMIN"</formula>
    </cfRule>
    <cfRule type="cellIs" dxfId="16162" priority="200" operator="equal">
      <formula>"ENG'G"</formula>
    </cfRule>
    <cfRule type="cellIs" dxfId="16161" priority="201" operator="equal">
      <formula>"BAC"</formula>
    </cfRule>
    <cfRule type="cellIs" dxfId="16160" priority="202" operator="equal">
      <formula>"BAC"</formula>
    </cfRule>
    <cfRule type="cellIs" dxfId="16159" priority="203" operator="equal">
      <formula>"OMS"</formula>
    </cfRule>
    <cfRule type="cellIs" dxfId="16158" priority="204" operator="equal">
      <formula>"BAC"</formula>
    </cfRule>
    <cfRule type="cellIs" dxfId="16157" priority="205" operator="equal">
      <formula>"OMS"</formula>
    </cfRule>
    <cfRule type="cellIs" dxfId="16156" priority="206" operator="equal">
      <formula>"BAC"</formula>
    </cfRule>
    <cfRule type="cellIs" dxfId="16155" priority="207" operator="equal">
      <formula>"OMS"</formula>
    </cfRule>
  </conditionalFormatting>
  <conditionalFormatting sqref="D28:D29">
    <cfRule type="cellIs" dxfId="16154" priority="186" operator="equal">
      <formula>"CATNES"</formula>
    </cfRule>
    <cfRule type="cellIs" dxfId="16153" priority="187" operator="equal">
      <formula>"FINANCE"</formula>
    </cfRule>
    <cfRule type="cellIs" dxfId="16152" priority="188" operator="equal">
      <formula>"ADMIN"</formula>
    </cfRule>
    <cfRule type="cellIs" dxfId="16151" priority="189" operator="equal">
      <formula>"ENG'G"</formula>
    </cfRule>
    <cfRule type="cellIs" dxfId="16150" priority="190" operator="equal">
      <formula>"BAC"</formula>
    </cfRule>
    <cfRule type="cellIs" dxfId="16149" priority="191" operator="equal">
      <formula>"BAC"</formula>
    </cfRule>
    <cfRule type="cellIs" dxfId="16148" priority="192" operator="equal">
      <formula>"OMS"</formula>
    </cfRule>
    <cfRule type="cellIs" dxfId="16147" priority="193" operator="equal">
      <formula>"BAC"</formula>
    </cfRule>
    <cfRule type="cellIs" dxfId="16146" priority="194" operator="equal">
      <formula>"OMS"</formula>
    </cfRule>
    <cfRule type="cellIs" dxfId="16145" priority="195" operator="equal">
      <formula>"BAC"</formula>
    </cfRule>
    <cfRule type="cellIs" dxfId="16144" priority="196" operator="equal">
      <formula>"OMS"</formula>
    </cfRule>
  </conditionalFormatting>
  <conditionalFormatting sqref="D26">
    <cfRule type="cellIs" dxfId="16143" priority="175" operator="equal">
      <formula>"CATNES"</formula>
    </cfRule>
    <cfRule type="cellIs" dxfId="16142" priority="176" operator="equal">
      <formula>"FINANCE"</formula>
    </cfRule>
    <cfRule type="cellIs" dxfId="16141" priority="177" operator="equal">
      <formula>"ADMIN"</formula>
    </cfRule>
    <cfRule type="cellIs" dxfId="16140" priority="178" operator="equal">
      <formula>"ENG'G"</formula>
    </cfRule>
    <cfRule type="cellIs" dxfId="16139" priority="179" operator="equal">
      <formula>"BAC"</formula>
    </cfRule>
    <cfRule type="cellIs" dxfId="16138" priority="180" operator="equal">
      <formula>"BAC"</formula>
    </cfRule>
    <cfRule type="cellIs" dxfId="16137" priority="181" operator="equal">
      <formula>"OMS"</formula>
    </cfRule>
    <cfRule type="cellIs" dxfId="16136" priority="182" operator="equal">
      <formula>"BAC"</formula>
    </cfRule>
    <cfRule type="cellIs" dxfId="16135" priority="183" operator="equal">
      <formula>"OMS"</formula>
    </cfRule>
    <cfRule type="cellIs" dxfId="16134" priority="184" operator="equal">
      <formula>"BAC"</formula>
    </cfRule>
    <cfRule type="cellIs" dxfId="16133" priority="185" operator="equal">
      <formula>"OMS"</formula>
    </cfRule>
  </conditionalFormatting>
  <conditionalFormatting sqref="D30:D32">
    <cfRule type="cellIs" dxfId="16132" priority="153" operator="equal">
      <formula>"CATNES"</formula>
    </cfRule>
    <cfRule type="cellIs" dxfId="16131" priority="154" operator="equal">
      <formula>"FINANCE"</formula>
    </cfRule>
    <cfRule type="cellIs" dxfId="16130" priority="155" operator="equal">
      <formula>"ADMIN"</formula>
    </cfRule>
    <cfRule type="cellIs" dxfId="16129" priority="156" operator="equal">
      <formula>"ENG'G"</formula>
    </cfRule>
    <cfRule type="cellIs" dxfId="16128" priority="157" operator="equal">
      <formula>"BAC"</formula>
    </cfRule>
    <cfRule type="cellIs" dxfId="16127" priority="158" operator="equal">
      <formula>"BAC"</formula>
    </cfRule>
    <cfRule type="cellIs" dxfId="16126" priority="159" operator="equal">
      <formula>"OMS"</formula>
    </cfRule>
    <cfRule type="cellIs" dxfId="16125" priority="160" operator="equal">
      <formula>"BAC"</formula>
    </cfRule>
    <cfRule type="cellIs" dxfId="16124" priority="161" operator="equal">
      <formula>"OMS"</formula>
    </cfRule>
    <cfRule type="cellIs" dxfId="16123" priority="162" operator="equal">
      <formula>"BAC"</formula>
    </cfRule>
    <cfRule type="cellIs" dxfId="16122" priority="163" operator="equal">
      <formula>"OMS"</formula>
    </cfRule>
  </conditionalFormatting>
  <conditionalFormatting sqref="D27">
    <cfRule type="cellIs" dxfId="16121" priority="142" operator="equal">
      <formula>"CATNES"</formula>
    </cfRule>
    <cfRule type="cellIs" dxfId="16120" priority="143" operator="equal">
      <formula>"FINANCE"</formula>
    </cfRule>
    <cfRule type="cellIs" dxfId="16119" priority="144" operator="equal">
      <formula>"ADMIN"</formula>
    </cfRule>
    <cfRule type="cellIs" dxfId="16118" priority="145" operator="equal">
      <formula>"ENG'G"</formula>
    </cfRule>
    <cfRule type="cellIs" dxfId="16117" priority="146" operator="equal">
      <formula>"BAC"</formula>
    </cfRule>
    <cfRule type="cellIs" dxfId="16116" priority="147" operator="equal">
      <formula>"BAC"</formula>
    </cfRule>
    <cfRule type="cellIs" dxfId="16115" priority="148" operator="equal">
      <formula>"OMS"</formula>
    </cfRule>
    <cfRule type="cellIs" dxfId="16114" priority="149" operator="equal">
      <formula>"BAC"</formula>
    </cfRule>
    <cfRule type="cellIs" dxfId="16113" priority="150" operator="equal">
      <formula>"OMS"</formula>
    </cfRule>
    <cfRule type="cellIs" dxfId="16112" priority="151" operator="equal">
      <formula>"BAC"</formula>
    </cfRule>
    <cfRule type="cellIs" dxfId="16111" priority="152" operator="equal">
      <formula>"OMS"</formula>
    </cfRule>
  </conditionalFormatting>
  <conditionalFormatting sqref="D8:E8">
    <cfRule type="cellIs" dxfId="16110" priority="131" operator="equal">
      <formula>"CATNES"</formula>
    </cfRule>
    <cfRule type="cellIs" dxfId="16109" priority="132" operator="equal">
      <formula>"FINANCE"</formula>
    </cfRule>
    <cfRule type="cellIs" dxfId="16108" priority="133" operator="equal">
      <formula>"ADMIN"</formula>
    </cfRule>
    <cfRule type="cellIs" dxfId="16107" priority="134" operator="equal">
      <formula>"ENG'G"</formula>
    </cfRule>
    <cfRule type="cellIs" dxfId="16106" priority="135" operator="equal">
      <formula>"BAC"</formula>
    </cfRule>
    <cfRule type="cellIs" dxfId="16105" priority="136" operator="equal">
      <formula>"BAC"</formula>
    </cfRule>
    <cfRule type="cellIs" dxfId="16104" priority="137" operator="equal">
      <formula>"OMS"</formula>
    </cfRule>
    <cfRule type="cellIs" dxfId="16103" priority="138" operator="equal">
      <formula>"BAC"</formula>
    </cfRule>
    <cfRule type="cellIs" dxfId="16102" priority="139" operator="equal">
      <formula>"OMS"</formula>
    </cfRule>
    <cfRule type="cellIs" dxfId="16101" priority="140" operator="equal">
      <formula>"BAC"</formula>
    </cfRule>
    <cfRule type="cellIs" dxfId="16100" priority="141" operator="equal">
      <formula>"OMS"</formula>
    </cfRule>
  </conditionalFormatting>
  <conditionalFormatting sqref="D9:E9">
    <cfRule type="cellIs" dxfId="16099" priority="120" operator="equal">
      <formula>"CATNES"</formula>
    </cfRule>
    <cfRule type="cellIs" dxfId="16098" priority="121" operator="equal">
      <formula>"FINANCE"</formula>
    </cfRule>
    <cfRule type="cellIs" dxfId="16097" priority="122" operator="equal">
      <formula>"ADMIN"</formula>
    </cfRule>
    <cfRule type="cellIs" dxfId="16096" priority="123" operator="equal">
      <formula>"ENG'G"</formula>
    </cfRule>
    <cfRule type="cellIs" dxfId="16095" priority="124" operator="equal">
      <formula>"BAC"</formula>
    </cfRule>
    <cfRule type="cellIs" dxfId="16094" priority="125" operator="equal">
      <formula>"BAC"</formula>
    </cfRule>
    <cfRule type="cellIs" dxfId="16093" priority="126" operator="equal">
      <formula>"OMS"</formula>
    </cfRule>
    <cfRule type="cellIs" dxfId="16092" priority="127" operator="equal">
      <formula>"BAC"</formula>
    </cfRule>
    <cfRule type="cellIs" dxfId="16091" priority="128" operator="equal">
      <formula>"OMS"</formula>
    </cfRule>
    <cfRule type="cellIs" dxfId="16090" priority="129" operator="equal">
      <formula>"BAC"</formula>
    </cfRule>
    <cfRule type="cellIs" dxfId="16089" priority="130" operator="equal">
      <formula>"OMS"</formula>
    </cfRule>
  </conditionalFormatting>
  <conditionalFormatting sqref="D10:E10">
    <cfRule type="cellIs" dxfId="16088" priority="109" operator="equal">
      <formula>"CATNES"</formula>
    </cfRule>
    <cfRule type="cellIs" dxfId="16087" priority="110" operator="equal">
      <formula>"FINANCE"</formula>
    </cfRule>
    <cfRule type="cellIs" dxfId="16086" priority="111" operator="equal">
      <formula>"ADMIN"</formula>
    </cfRule>
    <cfRule type="cellIs" dxfId="16085" priority="112" operator="equal">
      <formula>"ENG'G"</formula>
    </cfRule>
    <cfRule type="cellIs" dxfId="16084" priority="113" operator="equal">
      <formula>"BAC"</formula>
    </cfRule>
    <cfRule type="cellIs" dxfId="16083" priority="114" operator="equal">
      <formula>"BAC"</formula>
    </cfRule>
    <cfRule type="cellIs" dxfId="16082" priority="115" operator="equal">
      <formula>"OMS"</formula>
    </cfRule>
    <cfRule type="cellIs" dxfId="16081" priority="116" operator="equal">
      <formula>"BAC"</formula>
    </cfRule>
    <cfRule type="cellIs" dxfId="16080" priority="117" operator="equal">
      <formula>"OMS"</formula>
    </cfRule>
    <cfRule type="cellIs" dxfId="16079" priority="118" operator="equal">
      <formula>"BAC"</formula>
    </cfRule>
    <cfRule type="cellIs" dxfId="16078" priority="119" operator="equal">
      <formula>"OMS"</formula>
    </cfRule>
  </conditionalFormatting>
  <conditionalFormatting sqref="F31:F49">
    <cfRule type="cellIs" dxfId="16077" priority="104" operator="equal">
      <formula>"MME"</formula>
    </cfRule>
    <cfRule type="cellIs" dxfId="16076" priority="105" operator="equal">
      <formula>"VMM"</formula>
    </cfRule>
    <cfRule type="cellIs" dxfId="16075" priority="106" operator="equal">
      <formula>"VEP"</formula>
    </cfRule>
    <cfRule type="cellIs" dxfId="16074" priority="107" operator="equal">
      <formula>"LFCP"</formula>
    </cfRule>
    <cfRule type="cellIs" dxfId="16073" priority="108" operator="equal">
      <formula>"BPB"</formula>
    </cfRule>
  </conditionalFormatting>
  <conditionalFormatting sqref="F24">
    <cfRule type="cellIs" dxfId="16072" priority="11" operator="equal">
      <formula>"MME"</formula>
    </cfRule>
    <cfRule type="cellIs" dxfId="16071" priority="12" operator="equal">
      <formula>"VMM"</formula>
    </cfRule>
    <cfRule type="cellIs" dxfId="16070" priority="13" operator="equal">
      <formula>"VEP"</formula>
    </cfRule>
    <cfRule type="cellIs" dxfId="16069" priority="14" operator="equal">
      <formula>"LFCP"</formula>
    </cfRule>
    <cfRule type="cellIs" dxfId="16068" priority="15" operator="equal">
      <formula>"BPB"</formula>
    </cfRule>
  </conditionalFormatting>
  <conditionalFormatting sqref="F27:F30">
    <cfRule type="cellIs" dxfId="16067" priority="99" operator="equal">
      <formula>"MME"</formula>
    </cfRule>
    <cfRule type="cellIs" dxfId="16066" priority="100" operator="equal">
      <formula>"VMM"</formula>
    </cfRule>
    <cfRule type="cellIs" dxfId="16065" priority="101" operator="equal">
      <formula>"VEP"</formula>
    </cfRule>
    <cfRule type="cellIs" dxfId="16064" priority="102" operator="equal">
      <formula>"LFCP"</formula>
    </cfRule>
    <cfRule type="cellIs" dxfId="16063" priority="103" operator="equal">
      <formula>"BPB"</formula>
    </cfRule>
  </conditionalFormatting>
  <conditionalFormatting sqref="D11:E11">
    <cfRule type="cellIs" dxfId="16062" priority="78" operator="equal">
      <formula>"CATNES"</formula>
    </cfRule>
    <cfRule type="cellIs" dxfId="16061" priority="79" operator="equal">
      <formula>"FINANCE"</formula>
    </cfRule>
    <cfRule type="cellIs" dxfId="16060" priority="80" operator="equal">
      <formula>"ADMIN"</formula>
    </cfRule>
    <cfRule type="cellIs" dxfId="16059" priority="81" operator="equal">
      <formula>"ENG'G"</formula>
    </cfRule>
    <cfRule type="cellIs" dxfId="16058" priority="82" operator="equal">
      <formula>"BAC"</formula>
    </cfRule>
    <cfRule type="cellIs" dxfId="16057" priority="83" operator="equal">
      <formula>"BAC"</formula>
    </cfRule>
    <cfRule type="cellIs" dxfId="16056" priority="84" operator="equal">
      <formula>"OMS"</formula>
    </cfRule>
    <cfRule type="cellIs" dxfId="16055" priority="85" operator="equal">
      <formula>"BAC"</formula>
    </cfRule>
    <cfRule type="cellIs" dxfId="16054" priority="86" operator="equal">
      <formula>"OMS"</formula>
    </cfRule>
    <cfRule type="cellIs" dxfId="16053" priority="87" operator="equal">
      <formula>"BAC"</formula>
    </cfRule>
    <cfRule type="cellIs" dxfId="16052" priority="88" operator="equal">
      <formula>"OMS"</formula>
    </cfRule>
  </conditionalFormatting>
  <conditionalFormatting sqref="F17">
    <cfRule type="cellIs" dxfId="16051" priority="68" operator="equal">
      <formula>"MME"</formula>
    </cfRule>
    <cfRule type="cellIs" dxfId="16050" priority="69" operator="equal">
      <formula>"VMM"</formula>
    </cfRule>
    <cfRule type="cellIs" dxfId="16049" priority="70" operator="equal">
      <formula>"VEP"</formula>
    </cfRule>
    <cfRule type="cellIs" dxfId="16048" priority="71" operator="equal">
      <formula>"LFCP"</formula>
    </cfRule>
    <cfRule type="cellIs" dxfId="16047" priority="72" operator="equal">
      <formula>"BPB"</formula>
    </cfRule>
  </conditionalFormatting>
  <conditionalFormatting sqref="D12:E12 D13">
    <cfRule type="cellIs" dxfId="16046" priority="57" operator="equal">
      <formula>"CATNES"</formula>
    </cfRule>
    <cfRule type="cellIs" dxfId="16045" priority="58" operator="equal">
      <formula>"FINANCE"</formula>
    </cfRule>
    <cfRule type="cellIs" dxfId="16044" priority="59" operator="equal">
      <formula>"ADMIN"</formula>
    </cfRule>
    <cfRule type="cellIs" dxfId="16043" priority="60" operator="equal">
      <formula>"ENG'G"</formula>
    </cfRule>
    <cfRule type="cellIs" dxfId="16042" priority="61" operator="equal">
      <formula>"BAC"</formula>
    </cfRule>
    <cfRule type="cellIs" dxfId="16041" priority="62" operator="equal">
      <formula>"BAC"</formula>
    </cfRule>
    <cfRule type="cellIs" dxfId="16040" priority="63" operator="equal">
      <formula>"OMS"</formula>
    </cfRule>
    <cfRule type="cellIs" dxfId="16039" priority="64" operator="equal">
      <formula>"BAC"</formula>
    </cfRule>
    <cfRule type="cellIs" dxfId="16038" priority="65" operator="equal">
      <formula>"OMS"</formula>
    </cfRule>
    <cfRule type="cellIs" dxfId="16037" priority="66" operator="equal">
      <formula>"BAC"</formula>
    </cfRule>
    <cfRule type="cellIs" dxfId="16036" priority="67" operator="equal">
      <formula>"OMS"</formula>
    </cfRule>
  </conditionalFormatting>
  <conditionalFormatting sqref="F18">
    <cfRule type="cellIs" dxfId="16035" priority="52" operator="equal">
      <formula>"MME"</formula>
    </cfRule>
    <cfRule type="cellIs" dxfId="16034" priority="53" operator="equal">
      <formula>"VMM"</formula>
    </cfRule>
    <cfRule type="cellIs" dxfId="16033" priority="54" operator="equal">
      <formula>"VEP"</formula>
    </cfRule>
    <cfRule type="cellIs" dxfId="16032" priority="55" operator="equal">
      <formula>"LFCP"</formula>
    </cfRule>
    <cfRule type="cellIs" dxfId="16031" priority="56" operator="equal">
      <formula>"BPB"</formula>
    </cfRule>
  </conditionalFormatting>
  <conditionalFormatting sqref="F19">
    <cfRule type="cellIs" dxfId="16030" priority="47" operator="equal">
      <formula>"MME"</formula>
    </cfRule>
    <cfRule type="cellIs" dxfId="16029" priority="48" operator="equal">
      <formula>"VMM"</formula>
    </cfRule>
    <cfRule type="cellIs" dxfId="16028" priority="49" operator="equal">
      <formula>"VEP"</formula>
    </cfRule>
    <cfRule type="cellIs" dxfId="16027" priority="50" operator="equal">
      <formula>"LFCP"</formula>
    </cfRule>
    <cfRule type="cellIs" dxfId="16026" priority="51" operator="equal">
      <formula>"BPB"</formula>
    </cfRule>
  </conditionalFormatting>
  <conditionalFormatting sqref="F21">
    <cfRule type="cellIs" dxfId="16025" priority="42" operator="equal">
      <formula>"MME"</formula>
    </cfRule>
    <cfRule type="cellIs" dxfId="16024" priority="43" operator="equal">
      <formula>"VMM"</formula>
    </cfRule>
    <cfRule type="cellIs" dxfId="16023" priority="44" operator="equal">
      <formula>"VEP"</formula>
    </cfRule>
    <cfRule type="cellIs" dxfId="16022" priority="45" operator="equal">
      <formula>"LFCP"</formula>
    </cfRule>
    <cfRule type="cellIs" dxfId="16021" priority="46" operator="equal">
      <formula>"BPB"</formula>
    </cfRule>
  </conditionalFormatting>
  <conditionalFormatting sqref="F20">
    <cfRule type="cellIs" dxfId="16020" priority="37" operator="equal">
      <formula>"MME"</formula>
    </cfRule>
    <cfRule type="cellIs" dxfId="16019" priority="38" operator="equal">
      <formula>"VMM"</formula>
    </cfRule>
    <cfRule type="cellIs" dxfId="16018" priority="39" operator="equal">
      <formula>"VEP"</formula>
    </cfRule>
    <cfRule type="cellIs" dxfId="16017" priority="40" operator="equal">
      <formula>"LFCP"</formula>
    </cfRule>
    <cfRule type="cellIs" dxfId="16016" priority="41" operator="equal">
      <formula>"BPB"</formula>
    </cfRule>
  </conditionalFormatting>
  <conditionalFormatting sqref="D22">
    <cfRule type="cellIs" dxfId="16015" priority="26" operator="equal">
      <formula>"CATNES"</formula>
    </cfRule>
    <cfRule type="cellIs" dxfId="16014" priority="27" operator="equal">
      <formula>"FINANCE"</formula>
    </cfRule>
    <cfRule type="cellIs" dxfId="16013" priority="28" operator="equal">
      <formula>"ADMIN"</formula>
    </cfRule>
    <cfRule type="cellIs" dxfId="16012" priority="29" operator="equal">
      <formula>"ENG'G"</formula>
    </cfRule>
    <cfRule type="cellIs" dxfId="16011" priority="30" operator="equal">
      <formula>"BAC"</formula>
    </cfRule>
    <cfRule type="cellIs" dxfId="16010" priority="31" operator="equal">
      <formula>"BAC"</formula>
    </cfRule>
    <cfRule type="cellIs" dxfId="16009" priority="32" operator="equal">
      <formula>"OMS"</formula>
    </cfRule>
    <cfRule type="cellIs" dxfId="16008" priority="33" operator="equal">
      <formula>"BAC"</formula>
    </cfRule>
    <cfRule type="cellIs" dxfId="16007" priority="34" operator="equal">
      <formula>"OMS"</formula>
    </cfRule>
    <cfRule type="cellIs" dxfId="16006" priority="35" operator="equal">
      <formula>"BAC"</formula>
    </cfRule>
    <cfRule type="cellIs" dxfId="16005" priority="36" operator="equal">
      <formula>"OMS"</formula>
    </cfRule>
  </conditionalFormatting>
  <conditionalFormatting sqref="F22">
    <cfRule type="cellIs" dxfId="16004" priority="21" operator="equal">
      <formula>"MME"</formula>
    </cfRule>
    <cfRule type="cellIs" dxfId="16003" priority="22" operator="equal">
      <formula>"VMM"</formula>
    </cfRule>
    <cfRule type="cellIs" dxfId="16002" priority="23" operator="equal">
      <formula>"VEP"</formula>
    </cfRule>
    <cfRule type="cellIs" dxfId="16001" priority="24" operator="equal">
      <formula>"LFCP"</formula>
    </cfRule>
    <cfRule type="cellIs" dxfId="16000" priority="25" operator="equal">
      <formula>"BPB"</formula>
    </cfRule>
  </conditionalFormatting>
  <conditionalFormatting sqref="F23">
    <cfRule type="cellIs" dxfId="15999" priority="16" operator="equal">
      <formula>"MME"</formula>
    </cfRule>
    <cfRule type="cellIs" dxfId="15998" priority="17" operator="equal">
      <formula>"VMM"</formula>
    </cfRule>
    <cfRule type="cellIs" dxfId="15997" priority="18" operator="equal">
      <formula>"VEP"</formula>
    </cfRule>
    <cfRule type="cellIs" dxfId="15996" priority="19" operator="equal">
      <formula>"LFCP"</formula>
    </cfRule>
    <cfRule type="cellIs" dxfId="15995" priority="20" operator="equal">
      <formula>"BPB"</formula>
    </cfRule>
  </conditionalFormatting>
  <conditionalFormatting sqref="F25">
    <cfRule type="cellIs" dxfId="15994" priority="6" operator="equal">
      <formula>"MME"</formula>
    </cfRule>
    <cfRule type="cellIs" dxfId="15993" priority="7" operator="equal">
      <formula>"VMM"</formula>
    </cfRule>
    <cfRule type="cellIs" dxfId="15992" priority="8" operator="equal">
      <formula>"VEP"</formula>
    </cfRule>
    <cfRule type="cellIs" dxfId="15991" priority="9" operator="equal">
      <formula>"LFCP"</formula>
    </cfRule>
    <cfRule type="cellIs" dxfId="15990" priority="10" operator="equal">
      <formula>"BPB"</formula>
    </cfRule>
  </conditionalFormatting>
  <conditionalFormatting sqref="F26">
    <cfRule type="cellIs" dxfId="15989" priority="1" operator="equal">
      <formula>"MME"</formula>
    </cfRule>
    <cfRule type="cellIs" dxfId="15988" priority="2" operator="equal">
      <formula>"VMM"</formula>
    </cfRule>
    <cfRule type="cellIs" dxfId="15987" priority="3" operator="equal">
      <formula>"VEP"</formula>
    </cfRule>
    <cfRule type="cellIs" dxfId="15986" priority="4" operator="equal">
      <formula>"LFCP"</formula>
    </cfRule>
    <cfRule type="cellIs" dxfId="1598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EA4EC7-50FE-44BD-98A7-80ACF60D7EE3}">
          <x14:formula1>
            <xm:f>DropdownLIST!$A$2:$A$7</xm:f>
          </x14:formula1>
          <xm:sqref>F7:F49</xm:sqref>
        </x14:dataValidation>
        <x14:dataValidation type="list" allowBlank="1" showInputMessage="1" showErrorMessage="1" xr:uid="{5EF5B97D-DB8B-469B-B854-35CF95FF32A9}">
          <x14:formula1>
            <xm:f>DropdownLIST!$A$11:$A$17</xm:f>
          </x14:formula1>
          <xm:sqref>E7:E12 D7:D49</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D9FA-749A-45EC-A968-39EBCB0331DF}">
  <sheetPr codeName="Sheet63">
    <pageSetUpPr fitToPage="1"/>
  </sheetPr>
  <dimension ref="A1:N55"/>
  <sheetViews>
    <sheetView zoomScale="130" zoomScaleNormal="13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69"/>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45733</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3107</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42.75" x14ac:dyDescent="0.2">
      <c r="A7" s="200">
        <f>A2</f>
        <v>45733</v>
      </c>
      <c r="B7" s="55">
        <v>1</v>
      </c>
      <c r="C7" s="112" t="s">
        <v>3096</v>
      </c>
      <c r="D7" s="125" t="s">
        <v>71</v>
      </c>
      <c r="E7" s="125"/>
      <c r="F7" s="176" t="s">
        <v>17</v>
      </c>
      <c r="G7" s="112" t="s">
        <v>169</v>
      </c>
      <c r="J7" s="642" t="s">
        <v>2817</v>
      </c>
      <c r="K7" s="642"/>
      <c r="L7" s="642"/>
      <c r="M7" s="642"/>
    </row>
    <row r="8" spans="1:14" s="57" customFormat="1" ht="42.75" x14ac:dyDescent="0.2">
      <c r="A8" s="200">
        <f>A7</f>
        <v>45733</v>
      </c>
      <c r="B8" s="55">
        <f>B7+1</f>
        <v>2</v>
      </c>
      <c r="C8" s="112" t="s">
        <v>3097</v>
      </c>
      <c r="D8" s="125" t="s">
        <v>71</v>
      </c>
      <c r="E8" s="125"/>
      <c r="F8" s="176" t="s">
        <v>17</v>
      </c>
      <c r="G8" s="112" t="s">
        <v>169</v>
      </c>
      <c r="J8" s="270" t="s">
        <v>698</v>
      </c>
      <c r="L8" s="57" t="s">
        <v>3178</v>
      </c>
      <c r="N8" s="57" t="s">
        <v>2822</v>
      </c>
    </row>
    <row r="9" spans="1:14" s="57" customFormat="1" ht="28.5" x14ac:dyDescent="0.2">
      <c r="A9" s="200">
        <f t="shared" ref="A9:A45" si="0">A8</f>
        <v>45733</v>
      </c>
      <c r="B9" s="55">
        <f t="shared" ref="B9:B45" si="1">B8+1</f>
        <v>3</v>
      </c>
      <c r="C9" s="112" t="s">
        <v>3098</v>
      </c>
      <c r="D9" s="125" t="s">
        <v>108</v>
      </c>
      <c r="E9" s="125"/>
      <c r="F9" s="176" t="s">
        <v>17</v>
      </c>
      <c r="G9" s="112" t="s">
        <v>169</v>
      </c>
      <c r="I9" s="57">
        <v>1</v>
      </c>
      <c r="J9" s="57" t="s">
        <v>3175</v>
      </c>
      <c r="K9" s="57" t="s">
        <v>3176</v>
      </c>
      <c r="N9" s="57" t="s">
        <v>3177</v>
      </c>
    </row>
    <row r="10" spans="1:14" s="57" customFormat="1" ht="57" x14ac:dyDescent="0.2">
      <c r="A10" s="200">
        <f t="shared" si="0"/>
        <v>45733</v>
      </c>
      <c r="B10" s="55">
        <f t="shared" si="1"/>
        <v>4</v>
      </c>
      <c r="C10" s="112" t="s">
        <v>3105</v>
      </c>
      <c r="D10" s="125" t="s">
        <v>108</v>
      </c>
      <c r="E10" s="125"/>
      <c r="F10" s="176" t="s">
        <v>19</v>
      </c>
      <c r="G10" s="112" t="s">
        <v>169</v>
      </c>
      <c r="I10" s="57">
        <v>2</v>
      </c>
    </row>
    <row r="11" spans="1:14" s="57" customFormat="1" ht="28.5" x14ac:dyDescent="0.2">
      <c r="A11" s="200">
        <f t="shared" si="0"/>
        <v>45733</v>
      </c>
      <c r="B11" s="55">
        <f t="shared" si="1"/>
        <v>5</v>
      </c>
      <c r="C11" s="57" t="s">
        <v>3104</v>
      </c>
      <c r="D11" s="125" t="s">
        <v>71</v>
      </c>
      <c r="E11" s="125"/>
      <c r="F11" s="176" t="s">
        <v>19</v>
      </c>
      <c r="G11" s="112" t="s">
        <v>169</v>
      </c>
      <c r="I11" s="57">
        <v>3</v>
      </c>
    </row>
    <row r="12" spans="1:14" s="57" customFormat="1" ht="28.5" x14ac:dyDescent="0.2">
      <c r="A12" s="200">
        <f t="shared" si="0"/>
        <v>45733</v>
      </c>
      <c r="B12" s="55">
        <f t="shared" si="1"/>
        <v>6</v>
      </c>
      <c r="C12" s="112" t="s">
        <v>3106</v>
      </c>
      <c r="D12" s="125"/>
      <c r="E12" s="125"/>
      <c r="F12" s="176"/>
      <c r="G12" s="112"/>
      <c r="I12" s="57">
        <v>4</v>
      </c>
    </row>
    <row r="13" spans="1:14" s="57" customFormat="1" ht="28.5" x14ac:dyDescent="0.2">
      <c r="A13" s="200">
        <f t="shared" si="0"/>
        <v>45733</v>
      </c>
      <c r="B13" s="55">
        <f t="shared" si="1"/>
        <v>7</v>
      </c>
      <c r="C13" s="112" t="s">
        <v>3108</v>
      </c>
      <c r="D13" s="125" t="s">
        <v>71</v>
      </c>
      <c r="E13" s="125"/>
      <c r="F13" s="176" t="s">
        <v>19</v>
      </c>
      <c r="G13" s="112" t="s">
        <v>169</v>
      </c>
      <c r="I13" s="57">
        <v>5</v>
      </c>
    </row>
    <row r="14" spans="1:14" s="57" customFormat="1" ht="85.5" x14ac:dyDescent="0.2">
      <c r="A14" s="200">
        <f t="shared" si="0"/>
        <v>45733</v>
      </c>
      <c r="B14" s="55">
        <f t="shared" si="1"/>
        <v>8</v>
      </c>
      <c r="C14" s="112" t="s">
        <v>3110</v>
      </c>
      <c r="D14" s="125" t="s">
        <v>108</v>
      </c>
      <c r="E14" s="134"/>
      <c r="F14" s="176" t="s">
        <v>17</v>
      </c>
      <c r="G14" s="112" t="s">
        <v>169</v>
      </c>
      <c r="I14" s="57">
        <v>6</v>
      </c>
    </row>
    <row r="15" spans="1:14" s="57" customFormat="1" ht="28.5" x14ac:dyDescent="0.2">
      <c r="A15" s="200">
        <f t="shared" si="0"/>
        <v>45733</v>
      </c>
      <c r="B15" s="55">
        <f t="shared" si="1"/>
        <v>9</v>
      </c>
      <c r="C15" s="112" t="s">
        <v>3117</v>
      </c>
      <c r="D15" s="125" t="s">
        <v>71</v>
      </c>
      <c r="E15" s="134"/>
      <c r="F15" s="176" t="s">
        <v>17</v>
      </c>
      <c r="G15" s="112" t="s">
        <v>169</v>
      </c>
      <c r="I15" s="57">
        <v>7</v>
      </c>
    </row>
    <row r="16" spans="1:14" s="57" customFormat="1" ht="42.75" x14ac:dyDescent="0.2">
      <c r="A16" s="200">
        <f t="shared" si="0"/>
        <v>45733</v>
      </c>
      <c r="B16" s="55">
        <f t="shared" si="1"/>
        <v>10</v>
      </c>
      <c r="C16" s="112" t="s">
        <v>3120</v>
      </c>
      <c r="D16" s="125" t="s">
        <v>76</v>
      </c>
      <c r="E16" s="134"/>
      <c r="F16" s="176" t="s">
        <v>17</v>
      </c>
      <c r="G16" s="112" t="s">
        <v>169</v>
      </c>
      <c r="I16" s="57">
        <v>8</v>
      </c>
    </row>
    <row r="17" spans="1:10" s="57" customFormat="1" ht="42.75" x14ac:dyDescent="0.2">
      <c r="A17" s="200">
        <f t="shared" si="0"/>
        <v>45733</v>
      </c>
      <c r="B17" s="55">
        <f t="shared" si="1"/>
        <v>11</v>
      </c>
      <c r="C17" s="112" t="s">
        <v>3118</v>
      </c>
      <c r="D17" s="125" t="s">
        <v>112</v>
      </c>
      <c r="E17" s="134"/>
      <c r="F17" s="176" t="s">
        <v>17</v>
      </c>
      <c r="G17" s="112" t="s">
        <v>169</v>
      </c>
      <c r="I17" s="57">
        <v>9</v>
      </c>
    </row>
    <row r="18" spans="1:10" s="57" customFormat="1" ht="28.5" x14ac:dyDescent="0.2">
      <c r="A18" s="200">
        <f t="shared" si="0"/>
        <v>45733</v>
      </c>
      <c r="B18" s="55">
        <f t="shared" si="1"/>
        <v>12</v>
      </c>
      <c r="C18" s="112" t="s">
        <v>3119</v>
      </c>
      <c r="D18" s="125" t="s">
        <v>71</v>
      </c>
      <c r="E18" s="134"/>
      <c r="F18" s="176" t="s">
        <v>17</v>
      </c>
      <c r="G18" s="112" t="s">
        <v>169</v>
      </c>
      <c r="I18" s="57">
        <v>10</v>
      </c>
    </row>
    <row r="19" spans="1:10" s="57" customFormat="1" ht="28.5" x14ac:dyDescent="0.2">
      <c r="A19" s="200">
        <f t="shared" si="0"/>
        <v>45733</v>
      </c>
      <c r="B19" s="55">
        <f t="shared" si="1"/>
        <v>13</v>
      </c>
      <c r="C19" s="57" t="s">
        <v>3134</v>
      </c>
      <c r="D19" s="125" t="s">
        <v>108</v>
      </c>
      <c r="E19" s="134"/>
      <c r="F19" s="176" t="s">
        <v>17</v>
      </c>
      <c r="G19" s="112" t="s">
        <v>169</v>
      </c>
      <c r="I19" s="90"/>
    </row>
    <row r="20" spans="1:10" s="57" customFormat="1" ht="42.75" x14ac:dyDescent="0.2">
      <c r="A20" s="200">
        <f t="shared" si="0"/>
        <v>45733</v>
      </c>
      <c r="B20" s="55">
        <f t="shared" si="1"/>
        <v>14</v>
      </c>
      <c r="C20" s="112" t="s">
        <v>3132</v>
      </c>
      <c r="D20" s="125"/>
      <c r="E20" s="134"/>
      <c r="F20" s="176"/>
      <c r="G20" s="112"/>
      <c r="I20" s="115"/>
    </row>
    <row r="21" spans="1:10" s="57" customFormat="1" ht="42.75" x14ac:dyDescent="0.2">
      <c r="A21" s="200">
        <f t="shared" si="0"/>
        <v>45733</v>
      </c>
      <c r="B21" s="55">
        <f t="shared" si="1"/>
        <v>15</v>
      </c>
      <c r="C21" s="112" t="s">
        <v>3133</v>
      </c>
      <c r="D21" s="125"/>
      <c r="E21" s="134"/>
      <c r="F21" s="176"/>
      <c r="G21" s="112"/>
      <c r="I21" s="90"/>
    </row>
    <row r="22" spans="1:10" s="57" customFormat="1" ht="28.5" x14ac:dyDescent="0.2">
      <c r="A22" s="200">
        <f t="shared" si="0"/>
        <v>45733</v>
      </c>
      <c r="B22" s="55">
        <f t="shared" si="1"/>
        <v>16</v>
      </c>
      <c r="C22" s="112" t="s">
        <v>3135</v>
      </c>
      <c r="D22" s="125" t="s">
        <v>71</v>
      </c>
      <c r="E22" s="134"/>
      <c r="F22" s="176" t="s">
        <v>17</v>
      </c>
      <c r="G22" s="112" t="s">
        <v>169</v>
      </c>
      <c r="I22" s="90"/>
    </row>
    <row r="23" spans="1:10" s="57" customFormat="1" ht="28.5" x14ac:dyDescent="0.2">
      <c r="A23" s="200">
        <f t="shared" si="0"/>
        <v>45733</v>
      </c>
      <c r="B23" s="55">
        <f t="shared" si="1"/>
        <v>17</v>
      </c>
      <c r="C23" s="57" t="s">
        <v>3136</v>
      </c>
      <c r="D23" s="125" t="s">
        <v>108</v>
      </c>
      <c r="E23" s="134"/>
      <c r="F23" s="176" t="s">
        <v>17</v>
      </c>
      <c r="G23" s="112"/>
      <c r="I23" s="90"/>
    </row>
    <row r="24" spans="1:10" s="57" customFormat="1" ht="42.75" x14ac:dyDescent="0.2">
      <c r="A24" s="200">
        <f t="shared" si="0"/>
        <v>45733</v>
      </c>
      <c r="B24" s="55">
        <f t="shared" si="1"/>
        <v>18</v>
      </c>
      <c r="C24" s="112" t="s">
        <v>3137</v>
      </c>
      <c r="D24" s="125" t="s">
        <v>71</v>
      </c>
      <c r="E24" s="134"/>
      <c r="F24" s="176" t="s">
        <v>17</v>
      </c>
      <c r="G24" s="112"/>
      <c r="I24" s="90" t="s">
        <v>310</v>
      </c>
    </row>
    <row r="25" spans="1:10" s="57" customFormat="1" ht="71.25" x14ac:dyDescent="0.2">
      <c r="A25" s="200">
        <f t="shared" si="0"/>
        <v>45733</v>
      </c>
      <c r="B25" s="55">
        <f t="shared" si="1"/>
        <v>19</v>
      </c>
      <c r="C25" s="112" t="s">
        <v>3138</v>
      </c>
      <c r="D25" s="125" t="s">
        <v>76</v>
      </c>
      <c r="E25" s="134"/>
      <c r="F25" s="176" t="s">
        <v>17</v>
      </c>
      <c r="G25" s="112"/>
      <c r="I25" s="90"/>
    </row>
    <row r="26" spans="1:10" s="57" customFormat="1" ht="42.75" x14ac:dyDescent="0.2">
      <c r="A26" s="200">
        <f t="shared" si="0"/>
        <v>45733</v>
      </c>
      <c r="B26" s="55">
        <f t="shared" si="1"/>
        <v>20</v>
      </c>
      <c r="C26" s="57" t="s">
        <v>3139</v>
      </c>
      <c r="D26" s="125" t="s">
        <v>78</v>
      </c>
      <c r="E26" s="134"/>
      <c r="F26" s="176" t="s">
        <v>17</v>
      </c>
      <c r="G26" s="112" t="s">
        <v>169</v>
      </c>
      <c r="I26" s="90"/>
    </row>
    <row r="27" spans="1:10" s="57" customFormat="1" ht="28.5" x14ac:dyDescent="0.2">
      <c r="A27" s="200">
        <f t="shared" si="0"/>
        <v>45733</v>
      </c>
      <c r="B27" s="55">
        <f t="shared" si="1"/>
        <v>21</v>
      </c>
      <c r="C27" s="112" t="s">
        <v>3140</v>
      </c>
      <c r="D27" s="125" t="s">
        <v>108</v>
      </c>
      <c r="E27" s="134"/>
      <c r="F27" s="176" t="s">
        <v>17</v>
      </c>
      <c r="G27" s="112" t="s">
        <v>169</v>
      </c>
      <c r="I27" s="90"/>
    </row>
    <row r="28" spans="1:10" s="57" customFormat="1" ht="28.5" x14ac:dyDescent="0.2">
      <c r="A28" s="200">
        <f t="shared" si="0"/>
        <v>45733</v>
      </c>
      <c r="B28" s="55">
        <f t="shared" si="1"/>
        <v>22</v>
      </c>
      <c r="C28" s="112" t="s">
        <v>3141</v>
      </c>
      <c r="D28" s="125" t="s">
        <v>126</v>
      </c>
      <c r="E28" s="134"/>
      <c r="F28" s="176" t="s">
        <v>17</v>
      </c>
      <c r="G28" s="112" t="s">
        <v>169</v>
      </c>
      <c r="I28" s="90"/>
    </row>
    <row r="29" spans="1:10" s="57" customFormat="1" x14ac:dyDescent="0.2">
      <c r="A29" s="200">
        <f t="shared" si="0"/>
        <v>45733</v>
      </c>
      <c r="B29" s="55">
        <f t="shared" si="1"/>
        <v>23</v>
      </c>
      <c r="C29" s="112" t="s">
        <v>3160</v>
      </c>
      <c r="D29" s="125" t="s">
        <v>108</v>
      </c>
      <c r="E29" s="134"/>
      <c r="F29" s="176" t="s">
        <v>17</v>
      </c>
      <c r="G29" s="112" t="s">
        <v>169</v>
      </c>
      <c r="I29" s="90"/>
    </row>
    <row r="30" spans="1:10" s="57" customFormat="1" ht="57" x14ac:dyDescent="0.2">
      <c r="A30" s="200">
        <f t="shared" si="0"/>
        <v>45733</v>
      </c>
      <c r="B30" s="55">
        <f t="shared" si="1"/>
        <v>24</v>
      </c>
      <c r="C30" s="112" t="s">
        <v>3161</v>
      </c>
      <c r="D30" s="125" t="s">
        <v>71</v>
      </c>
      <c r="E30" s="134"/>
      <c r="F30" s="176" t="s">
        <v>17</v>
      </c>
      <c r="G30" s="112" t="s">
        <v>169</v>
      </c>
      <c r="I30" s="90"/>
    </row>
    <row r="31" spans="1:10" s="57" customFormat="1" ht="42.75" x14ac:dyDescent="0.2">
      <c r="A31" s="200">
        <f t="shared" si="0"/>
        <v>45733</v>
      </c>
      <c r="B31" s="55">
        <f t="shared" si="1"/>
        <v>25</v>
      </c>
      <c r="C31" s="112" t="s">
        <v>3162</v>
      </c>
      <c r="D31" s="125" t="s">
        <v>71</v>
      </c>
      <c r="E31" s="134"/>
      <c r="F31" s="176" t="s">
        <v>17</v>
      </c>
      <c r="G31" s="112" t="s">
        <v>169</v>
      </c>
      <c r="I31" s="90"/>
      <c r="J31" s="57" t="s">
        <v>457</v>
      </c>
    </row>
    <row r="32" spans="1:10" s="57" customFormat="1" ht="28.5" x14ac:dyDescent="0.2">
      <c r="A32" s="200">
        <f t="shared" si="0"/>
        <v>45733</v>
      </c>
      <c r="B32" s="55">
        <f t="shared" si="1"/>
        <v>26</v>
      </c>
      <c r="C32" s="112" t="s">
        <v>3163</v>
      </c>
      <c r="D32" s="125" t="s">
        <v>71</v>
      </c>
      <c r="E32" s="134"/>
      <c r="F32" s="176" t="s">
        <v>17</v>
      </c>
      <c r="G32" s="112" t="s">
        <v>169</v>
      </c>
      <c r="I32" s="90"/>
    </row>
    <row r="33" spans="1:9" s="57" customFormat="1" ht="99.75" x14ac:dyDescent="0.2">
      <c r="A33" s="200">
        <f t="shared" si="0"/>
        <v>45733</v>
      </c>
      <c r="B33" s="55">
        <f t="shared" si="1"/>
        <v>27</v>
      </c>
      <c r="C33" s="112" t="s">
        <v>3164</v>
      </c>
      <c r="D33" s="125" t="s">
        <v>71</v>
      </c>
      <c r="E33" s="134"/>
      <c r="F33" s="176" t="s">
        <v>17</v>
      </c>
      <c r="G33" s="112" t="s">
        <v>169</v>
      </c>
      <c r="I33" s="90"/>
    </row>
    <row r="34" spans="1:9" s="57" customFormat="1" ht="28.5" x14ac:dyDescent="0.2">
      <c r="A34" s="200">
        <f t="shared" si="0"/>
        <v>45733</v>
      </c>
      <c r="B34" s="55">
        <f t="shared" si="1"/>
        <v>28</v>
      </c>
      <c r="C34" s="112" t="s">
        <v>3169</v>
      </c>
      <c r="D34" s="125" t="s">
        <v>108</v>
      </c>
      <c r="E34" s="134"/>
      <c r="F34" s="176" t="s">
        <v>17</v>
      </c>
      <c r="G34" s="112" t="s">
        <v>169</v>
      </c>
      <c r="I34" s="90"/>
    </row>
    <row r="35" spans="1:9" s="57" customFormat="1" ht="28.5" x14ac:dyDescent="0.2">
      <c r="A35" s="200">
        <f t="shared" si="0"/>
        <v>45733</v>
      </c>
      <c r="B35" s="55">
        <f t="shared" si="1"/>
        <v>29</v>
      </c>
      <c r="C35" s="112" t="s">
        <v>3170</v>
      </c>
      <c r="D35" s="125" t="s">
        <v>71</v>
      </c>
      <c r="E35" s="134"/>
      <c r="F35" s="176" t="s">
        <v>17</v>
      </c>
      <c r="G35" s="112" t="s">
        <v>169</v>
      </c>
      <c r="I35" s="90"/>
    </row>
    <row r="36" spans="1:9" s="57" customFormat="1" ht="28.5" x14ac:dyDescent="0.2">
      <c r="A36" s="200">
        <f t="shared" si="0"/>
        <v>45733</v>
      </c>
      <c r="B36" s="55">
        <f t="shared" si="1"/>
        <v>30</v>
      </c>
      <c r="C36" s="112" t="s">
        <v>3171</v>
      </c>
      <c r="D36" s="125" t="s">
        <v>76</v>
      </c>
      <c r="E36" s="134"/>
      <c r="F36" s="176" t="s">
        <v>17</v>
      </c>
      <c r="G36" s="112" t="s">
        <v>169</v>
      </c>
      <c r="I36" s="90"/>
    </row>
    <row r="37" spans="1:9" s="57" customFormat="1" ht="42.75" x14ac:dyDescent="0.2">
      <c r="A37" s="200">
        <f t="shared" si="0"/>
        <v>45733</v>
      </c>
      <c r="B37" s="55">
        <f t="shared" si="1"/>
        <v>31</v>
      </c>
      <c r="C37" s="112" t="s">
        <v>3172</v>
      </c>
      <c r="D37" s="125" t="s">
        <v>71</v>
      </c>
      <c r="E37" s="134"/>
      <c r="F37" s="176" t="s">
        <v>17</v>
      </c>
      <c r="G37" s="112" t="s">
        <v>169</v>
      </c>
      <c r="I37" s="90"/>
    </row>
    <row r="38" spans="1:9" s="57" customFormat="1" x14ac:dyDescent="0.2">
      <c r="A38" s="200">
        <f t="shared" si="0"/>
        <v>45733</v>
      </c>
      <c r="B38" s="55">
        <f t="shared" si="1"/>
        <v>32</v>
      </c>
      <c r="C38" s="112" t="s">
        <v>3173</v>
      </c>
      <c r="D38" s="125" t="s">
        <v>78</v>
      </c>
      <c r="E38" s="134"/>
      <c r="F38" s="176" t="s">
        <v>17</v>
      </c>
      <c r="G38" s="112" t="s">
        <v>169</v>
      </c>
      <c r="I38" s="90"/>
    </row>
    <row r="39" spans="1:9" s="57" customFormat="1" ht="42.75" x14ac:dyDescent="0.2">
      <c r="A39" s="200">
        <f t="shared" si="0"/>
        <v>45733</v>
      </c>
      <c r="B39" s="55">
        <f t="shared" si="1"/>
        <v>33</v>
      </c>
      <c r="C39" s="112" t="s">
        <v>3174</v>
      </c>
      <c r="D39" s="125" t="s">
        <v>76</v>
      </c>
      <c r="E39" s="134"/>
      <c r="F39" s="176" t="s">
        <v>17</v>
      </c>
      <c r="G39" s="112" t="s">
        <v>169</v>
      </c>
      <c r="I39" s="90"/>
    </row>
    <row r="40" spans="1:9" s="57" customFormat="1" ht="28.5" x14ac:dyDescent="0.2">
      <c r="A40" s="200">
        <f t="shared" si="0"/>
        <v>45733</v>
      </c>
      <c r="B40" s="55">
        <f t="shared" si="1"/>
        <v>34</v>
      </c>
      <c r="C40" s="112" t="s">
        <v>3179</v>
      </c>
      <c r="D40" s="125" t="s">
        <v>108</v>
      </c>
      <c r="E40" s="134"/>
      <c r="F40" s="176" t="s">
        <v>17</v>
      </c>
      <c r="G40" s="112" t="s">
        <v>169</v>
      </c>
      <c r="I40" s="90"/>
    </row>
    <row r="41" spans="1:9" s="57" customFormat="1" ht="42.75" x14ac:dyDescent="0.2">
      <c r="A41" s="200">
        <f t="shared" si="0"/>
        <v>45733</v>
      </c>
      <c r="B41" s="55">
        <f t="shared" si="1"/>
        <v>35</v>
      </c>
      <c r="C41" s="112" t="s">
        <v>3180</v>
      </c>
      <c r="D41" s="125" t="s">
        <v>71</v>
      </c>
      <c r="E41" s="134"/>
      <c r="F41" s="176" t="s">
        <v>17</v>
      </c>
      <c r="G41" s="112" t="s">
        <v>169</v>
      </c>
      <c r="I41" s="90"/>
    </row>
    <row r="42" spans="1:9" s="57" customFormat="1" ht="57" x14ac:dyDescent="0.2">
      <c r="A42" s="200">
        <f t="shared" si="0"/>
        <v>45733</v>
      </c>
      <c r="B42" s="55">
        <f t="shared" si="1"/>
        <v>36</v>
      </c>
      <c r="C42" s="112" t="s">
        <v>3202</v>
      </c>
      <c r="D42" s="125" t="s">
        <v>76</v>
      </c>
      <c r="E42" s="134"/>
      <c r="F42" s="176" t="s">
        <v>17</v>
      </c>
      <c r="G42" s="112" t="s">
        <v>169</v>
      </c>
      <c r="I42" s="90"/>
    </row>
    <row r="43" spans="1:9" s="57" customFormat="1" ht="28.5" x14ac:dyDescent="0.2">
      <c r="A43" s="200">
        <f t="shared" si="0"/>
        <v>45733</v>
      </c>
      <c r="B43" s="55">
        <f t="shared" si="1"/>
        <v>37</v>
      </c>
      <c r="C43" s="112" t="s">
        <v>3182</v>
      </c>
      <c r="D43" s="125" t="s">
        <v>78</v>
      </c>
      <c r="E43" s="137"/>
      <c r="F43" s="176" t="s">
        <v>17</v>
      </c>
      <c r="G43" s="112" t="s">
        <v>169</v>
      </c>
      <c r="I43" s="90"/>
    </row>
    <row r="44" spans="1:9" s="57" customFormat="1" ht="28.5" x14ac:dyDescent="0.2">
      <c r="A44" s="200">
        <f t="shared" si="0"/>
        <v>45733</v>
      </c>
      <c r="B44" s="55">
        <f t="shared" si="1"/>
        <v>38</v>
      </c>
      <c r="C44" s="112" t="s">
        <v>3201</v>
      </c>
      <c r="D44" s="125" t="s">
        <v>108</v>
      </c>
      <c r="E44" s="137"/>
      <c r="F44" s="176" t="s">
        <v>17</v>
      </c>
      <c r="G44" s="112" t="s">
        <v>169</v>
      </c>
      <c r="I44" s="90"/>
    </row>
    <row r="45" spans="1:9" s="57" customFormat="1" ht="28.5" x14ac:dyDescent="0.2">
      <c r="A45" s="200">
        <f t="shared" si="0"/>
        <v>45733</v>
      </c>
      <c r="B45" s="55">
        <f t="shared" si="1"/>
        <v>39</v>
      </c>
      <c r="C45" s="112" t="s">
        <v>3203</v>
      </c>
      <c r="D45" s="125" t="s">
        <v>78</v>
      </c>
      <c r="E45" s="137"/>
      <c r="F45" s="176" t="s">
        <v>17</v>
      </c>
      <c r="G45" s="112" t="s">
        <v>169</v>
      </c>
      <c r="I45" s="90"/>
    </row>
    <row r="46" spans="1:9" x14ac:dyDescent="0.2">
      <c r="A46" s="641" t="s">
        <v>7</v>
      </c>
      <c r="B46" s="641"/>
      <c r="C46" s="641"/>
      <c r="D46" s="641"/>
      <c r="E46" s="641"/>
      <c r="F46" s="641"/>
      <c r="G46" s="641"/>
    </row>
    <row r="47" spans="1:9" x14ac:dyDescent="0.2">
      <c r="D47" s="626"/>
      <c r="E47" s="626"/>
      <c r="F47" s="626"/>
    </row>
    <row r="48" spans="1:9" x14ac:dyDescent="0.2">
      <c r="A48" s="182" t="s">
        <v>10</v>
      </c>
      <c r="B48" s="6"/>
      <c r="D48" s="622"/>
      <c r="E48" s="622"/>
      <c r="F48" s="622"/>
      <c r="G48" s="6"/>
    </row>
    <row r="49" spans="1:6" x14ac:dyDescent="0.2">
      <c r="A49" s="183" t="s">
        <v>11</v>
      </c>
      <c r="D49" s="638"/>
      <c r="E49" s="638"/>
      <c r="F49" s="638"/>
    </row>
    <row r="55" spans="1:6" x14ac:dyDescent="0.2">
      <c r="F55" s="1"/>
    </row>
  </sheetData>
  <mergeCells count="13">
    <mergeCell ref="A1:G1"/>
    <mergeCell ref="A2:G2"/>
    <mergeCell ref="A3:G3"/>
    <mergeCell ref="B4:G4"/>
    <mergeCell ref="A5:B6"/>
    <mergeCell ref="C5:E5"/>
    <mergeCell ref="F5:F6"/>
    <mergeCell ref="G5:G6"/>
    <mergeCell ref="J7:M7"/>
    <mergeCell ref="A46:G46"/>
    <mergeCell ref="D47:F47"/>
    <mergeCell ref="D48:F48"/>
    <mergeCell ref="D49:F49"/>
  </mergeCells>
  <conditionalFormatting sqref="D35:D45 D7:E8">
    <cfRule type="cellIs" dxfId="15984" priority="350" operator="equal">
      <formula>"CATNES"</formula>
    </cfRule>
    <cfRule type="cellIs" dxfId="15983" priority="351" operator="equal">
      <formula>"FINANCE"</formula>
    </cfRule>
    <cfRule type="cellIs" dxfId="15982" priority="352" operator="equal">
      <formula>"ADMIN"</formula>
    </cfRule>
    <cfRule type="cellIs" dxfId="15981" priority="353" operator="equal">
      <formula>"ENG'G"</formula>
    </cfRule>
    <cfRule type="cellIs" dxfId="15980" priority="354" operator="equal">
      <formula>"BAC"</formula>
    </cfRule>
    <cfRule type="cellIs" dxfId="15979" priority="355" operator="equal">
      <formula>"BAC"</formula>
    </cfRule>
    <cfRule type="cellIs" dxfId="15978" priority="356" operator="equal">
      <formula>"OMS"</formula>
    </cfRule>
    <cfRule type="cellIs" dxfId="15977" priority="357" operator="equal">
      <formula>"BAC"</formula>
    </cfRule>
    <cfRule type="cellIs" dxfId="15976" priority="358" operator="equal">
      <formula>"OMS"</formula>
    </cfRule>
    <cfRule type="cellIs" dxfId="15975" priority="359" operator="equal">
      <formula>"BAC"</formula>
    </cfRule>
    <cfRule type="cellIs" dxfId="15974" priority="360" operator="equal">
      <formula>"OMS"</formula>
    </cfRule>
  </conditionalFormatting>
  <conditionalFormatting sqref="F7:F8 F12">
    <cfRule type="cellIs" dxfId="15973" priority="345" operator="equal">
      <formula>"MME"</formula>
    </cfRule>
    <cfRule type="cellIs" dxfId="15972" priority="346" operator="equal">
      <formula>"VMM"</formula>
    </cfRule>
    <cfRule type="cellIs" dxfId="15971" priority="347" operator="equal">
      <formula>"VEP"</formula>
    </cfRule>
    <cfRule type="cellIs" dxfId="15970" priority="348" operator="equal">
      <formula>"LFCP"</formula>
    </cfRule>
    <cfRule type="cellIs" dxfId="15969" priority="349" operator="equal">
      <formula>"BPB"</formula>
    </cfRule>
  </conditionalFormatting>
  <conditionalFormatting sqref="D14:D19">
    <cfRule type="cellIs" dxfId="15968" priority="334" operator="equal">
      <formula>"CATNES"</formula>
    </cfRule>
    <cfRule type="cellIs" dxfId="15967" priority="335" operator="equal">
      <formula>"FINANCE"</formula>
    </cfRule>
    <cfRule type="cellIs" dxfId="15966" priority="336" operator="equal">
      <formula>"ADMIN"</formula>
    </cfRule>
    <cfRule type="cellIs" dxfId="15965" priority="337" operator="equal">
      <formula>"ENG'G"</formula>
    </cfRule>
    <cfRule type="cellIs" dxfId="15964" priority="338" operator="equal">
      <formula>"BAC"</formula>
    </cfRule>
    <cfRule type="cellIs" dxfId="15963" priority="339" operator="equal">
      <formula>"BAC"</formula>
    </cfRule>
    <cfRule type="cellIs" dxfId="15962" priority="340" operator="equal">
      <formula>"OMS"</formula>
    </cfRule>
    <cfRule type="cellIs" dxfId="15961" priority="341" operator="equal">
      <formula>"BAC"</formula>
    </cfRule>
    <cfRule type="cellIs" dxfId="15960" priority="342" operator="equal">
      <formula>"OMS"</formula>
    </cfRule>
    <cfRule type="cellIs" dxfId="15959" priority="343" operator="equal">
      <formula>"BAC"</formula>
    </cfRule>
    <cfRule type="cellIs" dxfId="15958" priority="344" operator="equal">
      <formula>"OMS"</formula>
    </cfRule>
  </conditionalFormatting>
  <conditionalFormatting sqref="D20:D21 D23:D25">
    <cfRule type="cellIs" dxfId="15957" priority="323" operator="equal">
      <formula>"CATNES"</formula>
    </cfRule>
    <cfRule type="cellIs" dxfId="15956" priority="324" operator="equal">
      <formula>"FINANCE"</formula>
    </cfRule>
    <cfRule type="cellIs" dxfId="15955" priority="325" operator="equal">
      <formula>"ADMIN"</formula>
    </cfRule>
    <cfRule type="cellIs" dxfId="15954" priority="326" operator="equal">
      <formula>"ENG'G"</formula>
    </cfRule>
    <cfRule type="cellIs" dxfId="15953" priority="327" operator="equal">
      <formula>"BAC"</formula>
    </cfRule>
    <cfRule type="cellIs" dxfId="15952" priority="328" operator="equal">
      <formula>"BAC"</formula>
    </cfRule>
    <cfRule type="cellIs" dxfId="15951" priority="329" operator="equal">
      <formula>"OMS"</formula>
    </cfRule>
    <cfRule type="cellIs" dxfId="15950" priority="330" operator="equal">
      <formula>"BAC"</formula>
    </cfRule>
    <cfRule type="cellIs" dxfId="15949" priority="331" operator="equal">
      <formula>"OMS"</formula>
    </cfRule>
    <cfRule type="cellIs" dxfId="15948" priority="332" operator="equal">
      <formula>"BAC"</formula>
    </cfRule>
    <cfRule type="cellIs" dxfId="15947" priority="333" operator="equal">
      <formula>"OMS"</formula>
    </cfRule>
  </conditionalFormatting>
  <conditionalFormatting sqref="D28:D29">
    <cfRule type="cellIs" dxfId="15946" priority="312" operator="equal">
      <formula>"CATNES"</formula>
    </cfRule>
    <cfRule type="cellIs" dxfId="15945" priority="313" operator="equal">
      <formula>"FINANCE"</formula>
    </cfRule>
    <cfRule type="cellIs" dxfId="15944" priority="314" operator="equal">
      <formula>"ADMIN"</formula>
    </cfRule>
    <cfRule type="cellIs" dxfId="15943" priority="315" operator="equal">
      <formula>"ENG'G"</formula>
    </cfRule>
    <cfRule type="cellIs" dxfId="15942" priority="316" operator="equal">
      <formula>"BAC"</formula>
    </cfRule>
    <cfRule type="cellIs" dxfId="15941" priority="317" operator="equal">
      <formula>"BAC"</formula>
    </cfRule>
    <cfRule type="cellIs" dxfId="15940" priority="318" operator="equal">
      <formula>"OMS"</formula>
    </cfRule>
    <cfRule type="cellIs" dxfId="15939" priority="319" operator="equal">
      <formula>"BAC"</formula>
    </cfRule>
    <cfRule type="cellIs" dxfId="15938" priority="320" operator="equal">
      <formula>"OMS"</formula>
    </cfRule>
    <cfRule type="cellIs" dxfId="15937" priority="321" operator="equal">
      <formula>"BAC"</formula>
    </cfRule>
    <cfRule type="cellIs" dxfId="15936" priority="322" operator="equal">
      <formula>"OMS"</formula>
    </cfRule>
  </conditionalFormatting>
  <conditionalFormatting sqref="D26">
    <cfRule type="cellIs" dxfId="15935" priority="301" operator="equal">
      <formula>"CATNES"</formula>
    </cfRule>
    <cfRule type="cellIs" dxfId="15934" priority="302" operator="equal">
      <formula>"FINANCE"</formula>
    </cfRule>
    <cfRule type="cellIs" dxfId="15933" priority="303" operator="equal">
      <formula>"ADMIN"</formula>
    </cfRule>
    <cfRule type="cellIs" dxfId="15932" priority="304" operator="equal">
      <formula>"ENG'G"</formula>
    </cfRule>
    <cfRule type="cellIs" dxfId="15931" priority="305" operator="equal">
      <formula>"BAC"</formula>
    </cfRule>
    <cfRule type="cellIs" dxfId="15930" priority="306" operator="equal">
      <formula>"BAC"</formula>
    </cfRule>
    <cfRule type="cellIs" dxfId="15929" priority="307" operator="equal">
      <formula>"OMS"</formula>
    </cfRule>
    <cfRule type="cellIs" dxfId="15928" priority="308" operator="equal">
      <formula>"BAC"</formula>
    </cfRule>
    <cfRule type="cellIs" dxfId="15927" priority="309" operator="equal">
      <formula>"OMS"</formula>
    </cfRule>
    <cfRule type="cellIs" dxfId="15926" priority="310" operator="equal">
      <formula>"BAC"</formula>
    </cfRule>
    <cfRule type="cellIs" dxfId="15925" priority="311" operator="equal">
      <formula>"OMS"</formula>
    </cfRule>
  </conditionalFormatting>
  <conditionalFormatting sqref="D30">
    <cfRule type="cellIs" dxfId="15924" priority="290" operator="equal">
      <formula>"CATNES"</formula>
    </cfRule>
    <cfRule type="cellIs" dxfId="15923" priority="291" operator="equal">
      <formula>"FINANCE"</formula>
    </cfRule>
    <cfRule type="cellIs" dxfId="15922" priority="292" operator="equal">
      <formula>"ADMIN"</formula>
    </cfRule>
    <cfRule type="cellIs" dxfId="15921" priority="293" operator="equal">
      <formula>"ENG'G"</formula>
    </cfRule>
    <cfRule type="cellIs" dxfId="15920" priority="294" operator="equal">
      <formula>"BAC"</formula>
    </cfRule>
    <cfRule type="cellIs" dxfId="15919" priority="295" operator="equal">
      <formula>"BAC"</formula>
    </cfRule>
    <cfRule type="cellIs" dxfId="15918" priority="296" operator="equal">
      <formula>"OMS"</formula>
    </cfRule>
    <cfRule type="cellIs" dxfId="15917" priority="297" operator="equal">
      <formula>"BAC"</formula>
    </cfRule>
    <cfRule type="cellIs" dxfId="15916" priority="298" operator="equal">
      <formula>"OMS"</formula>
    </cfRule>
    <cfRule type="cellIs" dxfId="15915" priority="299" operator="equal">
      <formula>"BAC"</formula>
    </cfRule>
    <cfRule type="cellIs" dxfId="15914" priority="300" operator="equal">
      <formula>"OMS"</formula>
    </cfRule>
  </conditionalFormatting>
  <conditionalFormatting sqref="D27">
    <cfRule type="cellIs" dxfId="15913" priority="279" operator="equal">
      <formula>"CATNES"</formula>
    </cfRule>
    <cfRule type="cellIs" dxfId="15912" priority="280" operator="equal">
      <formula>"FINANCE"</formula>
    </cfRule>
    <cfRule type="cellIs" dxfId="15911" priority="281" operator="equal">
      <formula>"ADMIN"</formula>
    </cfRule>
    <cfRule type="cellIs" dxfId="15910" priority="282" operator="equal">
      <formula>"ENG'G"</formula>
    </cfRule>
    <cfRule type="cellIs" dxfId="15909" priority="283" operator="equal">
      <formula>"BAC"</formula>
    </cfRule>
    <cfRule type="cellIs" dxfId="15908" priority="284" operator="equal">
      <formula>"BAC"</formula>
    </cfRule>
    <cfRule type="cellIs" dxfId="15907" priority="285" operator="equal">
      <formula>"OMS"</formula>
    </cfRule>
    <cfRule type="cellIs" dxfId="15906" priority="286" operator="equal">
      <formula>"BAC"</formula>
    </cfRule>
    <cfRule type="cellIs" dxfId="15905" priority="287" operator="equal">
      <formula>"OMS"</formula>
    </cfRule>
    <cfRule type="cellIs" dxfId="15904" priority="288" operator="equal">
      <formula>"BAC"</formula>
    </cfRule>
    <cfRule type="cellIs" dxfId="15903" priority="289" operator="equal">
      <formula>"OMS"</formula>
    </cfRule>
  </conditionalFormatting>
  <conditionalFormatting sqref="D9:E9">
    <cfRule type="cellIs" dxfId="15902" priority="257" operator="equal">
      <formula>"CATNES"</formula>
    </cfRule>
    <cfRule type="cellIs" dxfId="15901" priority="258" operator="equal">
      <formula>"FINANCE"</formula>
    </cfRule>
    <cfRule type="cellIs" dxfId="15900" priority="259" operator="equal">
      <formula>"ADMIN"</formula>
    </cfRule>
    <cfRule type="cellIs" dxfId="15899" priority="260" operator="equal">
      <formula>"ENG'G"</formula>
    </cfRule>
    <cfRule type="cellIs" dxfId="15898" priority="261" operator="equal">
      <formula>"BAC"</formula>
    </cfRule>
    <cfRule type="cellIs" dxfId="15897" priority="262" operator="equal">
      <formula>"BAC"</formula>
    </cfRule>
    <cfRule type="cellIs" dxfId="15896" priority="263" operator="equal">
      <formula>"OMS"</formula>
    </cfRule>
    <cfRule type="cellIs" dxfId="15895" priority="264" operator="equal">
      <formula>"BAC"</formula>
    </cfRule>
    <cfRule type="cellIs" dxfId="15894" priority="265" operator="equal">
      <formula>"OMS"</formula>
    </cfRule>
    <cfRule type="cellIs" dxfId="15893" priority="266" operator="equal">
      <formula>"BAC"</formula>
    </cfRule>
    <cfRule type="cellIs" dxfId="15892" priority="267" operator="equal">
      <formula>"OMS"</formula>
    </cfRule>
  </conditionalFormatting>
  <conditionalFormatting sqref="F23:F30">
    <cfRule type="cellIs" dxfId="15891" priority="236" operator="equal">
      <formula>"MME"</formula>
    </cfRule>
    <cfRule type="cellIs" dxfId="15890" priority="237" operator="equal">
      <formula>"VMM"</formula>
    </cfRule>
    <cfRule type="cellIs" dxfId="15889" priority="238" operator="equal">
      <formula>"VEP"</formula>
    </cfRule>
    <cfRule type="cellIs" dxfId="15888" priority="239" operator="equal">
      <formula>"LFCP"</formula>
    </cfRule>
    <cfRule type="cellIs" dxfId="15887" priority="240" operator="equal">
      <formula>"BPB"</formula>
    </cfRule>
  </conditionalFormatting>
  <conditionalFormatting sqref="D12:E12">
    <cfRule type="cellIs" dxfId="15886" priority="209" operator="equal">
      <formula>"CATNES"</formula>
    </cfRule>
    <cfRule type="cellIs" dxfId="15885" priority="210" operator="equal">
      <formula>"FINANCE"</formula>
    </cfRule>
    <cfRule type="cellIs" dxfId="15884" priority="211" operator="equal">
      <formula>"ADMIN"</formula>
    </cfRule>
    <cfRule type="cellIs" dxfId="15883" priority="212" operator="equal">
      <formula>"ENG'G"</formula>
    </cfRule>
    <cfRule type="cellIs" dxfId="15882" priority="213" operator="equal">
      <formula>"BAC"</formula>
    </cfRule>
    <cfRule type="cellIs" dxfId="15881" priority="214" operator="equal">
      <formula>"BAC"</formula>
    </cfRule>
    <cfRule type="cellIs" dxfId="15880" priority="215" operator="equal">
      <formula>"OMS"</formula>
    </cfRule>
    <cfRule type="cellIs" dxfId="15879" priority="216" operator="equal">
      <formula>"BAC"</formula>
    </cfRule>
    <cfRule type="cellIs" dxfId="15878" priority="217" operator="equal">
      <formula>"OMS"</formula>
    </cfRule>
    <cfRule type="cellIs" dxfId="15877" priority="218" operator="equal">
      <formula>"BAC"</formula>
    </cfRule>
    <cfRule type="cellIs" dxfId="15876" priority="219" operator="equal">
      <formula>"OMS"</formula>
    </cfRule>
  </conditionalFormatting>
  <conditionalFormatting sqref="F20">
    <cfRule type="cellIs" dxfId="15875" priority="189" operator="equal">
      <formula>"MME"</formula>
    </cfRule>
    <cfRule type="cellIs" dxfId="15874" priority="190" operator="equal">
      <formula>"VMM"</formula>
    </cfRule>
    <cfRule type="cellIs" dxfId="15873" priority="191" operator="equal">
      <formula>"VEP"</formula>
    </cfRule>
    <cfRule type="cellIs" dxfId="15872" priority="192" operator="equal">
      <formula>"LFCP"</formula>
    </cfRule>
    <cfRule type="cellIs" dxfId="15871" priority="193" operator="equal">
      <formula>"BPB"</formula>
    </cfRule>
  </conditionalFormatting>
  <conditionalFormatting sqref="F21">
    <cfRule type="cellIs" dxfId="15870" priority="194" operator="equal">
      <formula>"MME"</formula>
    </cfRule>
    <cfRule type="cellIs" dxfId="15869" priority="195" operator="equal">
      <formula>"VMM"</formula>
    </cfRule>
    <cfRule type="cellIs" dxfId="15868" priority="196" operator="equal">
      <formula>"VEP"</formula>
    </cfRule>
    <cfRule type="cellIs" dxfId="15867" priority="197" operator="equal">
      <formula>"LFCP"</formula>
    </cfRule>
    <cfRule type="cellIs" dxfId="15866" priority="198" operator="equal">
      <formula>"BPB"</formula>
    </cfRule>
  </conditionalFormatting>
  <conditionalFormatting sqref="D22">
    <cfRule type="cellIs" dxfId="15865" priority="178" operator="equal">
      <formula>"CATNES"</formula>
    </cfRule>
    <cfRule type="cellIs" dxfId="15864" priority="179" operator="equal">
      <formula>"FINANCE"</formula>
    </cfRule>
    <cfRule type="cellIs" dxfId="15863" priority="180" operator="equal">
      <formula>"ADMIN"</formula>
    </cfRule>
    <cfRule type="cellIs" dxfId="15862" priority="181" operator="equal">
      <formula>"ENG'G"</formula>
    </cfRule>
    <cfRule type="cellIs" dxfId="15861" priority="182" operator="equal">
      <formula>"BAC"</formula>
    </cfRule>
    <cfRule type="cellIs" dxfId="15860" priority="183" operator="equal">
      <formula>"BAC"</formula>
    </cfRule>
    <cfRule type="cellIs" dxfId="15859" priority="184" operator="equal">
      <formula>"OMS"</formula>
    </cfRule>
    <cfRule type="cellIs" dxfId="15858" priority="185" operator="equal">
      <formula>"BAC"</formula>
    </cfRule>
    <cfRule type="cellIs" dxfId="15857" priority="186" operator="equal">
      <formula>"OMS"</formula>
    </cfRule>
    <cfRule type="cellIs" dxfId="15856" priority="187" operator="equal">
      <formula>"BAC"</formula>
    </cfRule>
    <cfRule type="cellIs" dxfId="15855" priority="188" operator="equal">
      <formula>"OMS"</formula>
    </cfRule>
  </conditionalFormatting>
  <conditionalFormatting sqref="D10:E10">
    <cfRule type="cellIs" dxfId="15854" priority="142" operator="equal">
      <formula>"CATNES"</formula>
    </cfRule>
    <cfRule type="cellIs" dxfId="15853" priority="143" operator="equal">
      <formula>"FINANCE"</formula>
    </cfRule>
    <cfRule type="cellIs" dxfId="15852" priority="144" operator="equal">
      <formula>"ADMIN"</formula>
    </cfRule>
    <cfRule type="cellIs" dxfId="15851" priority="145" operator="equal">
      <formula>"ENG'G"</formula>
    </cfRule>
    <cfRule type="cellIs" dxfId="15850" priority="146" operator="equal">
      <formula>"BAC"</formula>
    </cfRule>
    <cfRule type="cellIs" dxfId="15849" priority="147" operator="equal">
      <formula>"BAC"</formula>
    </cfRule>
    <cfRule type="cellIs" dxfId="15848" priority="148" operator="equal">
      <formula>"OMS"</formula>
    </cfRule>
    <cfRule type="cellIs" dxfId="15847" priority="149" operator="equal">
      <formula>"BAC"</formula>
    </cfRule>
    <cfRule type="cellIs" dxfId="15846" priority="150" operator="equal">
      <formula>"OMS"</formula>
    </cfRule>
    <cfRule type="cellIs" dxfId="15845" priority="151" operator="equal">
      <formula>"BAC"</formula>
    </cfRule>
    <cfRule type="cellIs" dxfId="15844" priority="152" operator="equal">
      <formula>"OMS"</formula>
    </cfRule>
  </conditionalFormatting>
  <conditionalFormatting sqref="F10">
    <cfRule type="cellIs" dxfId="15843" priority="137" operator="equal">
      <formula>"MME"</formula>
    </cfRule>
    <cfRule type="cellIs" dxfId="15842" priority="138" operator="equal">
      <formula>"VMM"</formula>
    </cfRule>
    <cfRule type="cellIs" dxfId="15841" priority="139" operator="equal">
      <formula>"VEP"</formula>
    </cfRule>
    <cfRule type="cellIs" dxfId="15840" priority="140" operator="equal">
      <formula>"LFCP"</formula>
    </cfRule>
    <cfRule type="cellIs" dxfId="15839" priority="141" operator="equal">
      <formula>"BPB"</formula>
    </cfRule>
  </conditionalFormatting>
  <conditionalFormatting sqref="F9">
    <cfRule type="cellIs" dxfId="15838" priority="132" operator="equal">
      <formula>"MME"</formula>
    </cfRule>
    <cfRule type="cellIs" dxfId="15837" priority="133" operator="equal">
      <formula>"VMM"</formula>
    </cfRule>
    <cfRule type="cellIs" dxfId="15836" priority="134" operator="equal">
      <formula>"VEP"</formula>
    </cfRule>
    <cfRule type="cellIs" dxfId="15835" priority="135" operator="equal">
      <formula>"LFCP"</formula>
    </cfRule>
    <cfRule type="cellIs" dxfId="15834" priority="136" operator="equal">
      <formula>"BPB"</formula>
    </cfRule>
  </conditionalFormatting>
  <conditionalFormatting sqref="D11:E11">
    <cfRule type="cellIs" dxfId="15833" priority="121" operator="equal">
      <formula>"CATNES"</formula>
    </cfRule>
    <cfRule type="cellIs" dxfId="15832" priority="122" operator="equal">
      <formula>"FINANCE"</formula>
    </cfRule>
    <cfRule type="cellIs" dxfId="15831" priority="123" operator="equal">
      <formula>"ADMIN"</formula>
    </cfRule>
    <cfRule type="cellIs" dxfId="15830" priority="124" operator="equal">
      <formula>"ENG'G"</formula>
    </cfRule>
    <cfRule type="cellIs" dxfId="15829" priority="125" operator="equal">
      <formula>"BAC"</formula>
    </cfRule>
    <cfRule type="cellIs" dxfId="15828" priority="126" operator="equal">
      <formula>"BAC"</formula>
    </cfRule>
    <cfRule type="cellIs" dxfId="15827" priority="127" operator="equal">
      <formula>"OMS"</formula>
    </cfRule>
    <cfRule type="cellIs" dxfId="15826" priority="128" operator="equal">
      <formula>"BAC"</formula>
    </cfRule>
    <cfRule type="cellIs" dxfId="15825" priority="129" operator="equal">
      <formula>"OMS"</formula>
    </cfRule>
    <cfRule type="cellIs" dxfId="15824" priority="130" operator="equal">
      <formula>"BAC"</formula>
    </cfRule>
    <cfRule type="cellIs" dxfId="15823" priority="131" operator="equal">
      <formula>"OMS"</formula>
    </cfRule>
  </conditionalFormatting>
  <conditionalFormatting sqref="F11">
    <cfRule type="cellIs" dxfId="15822" priority="116" operator="equal">
      <formula>"MME"</formula>
    </cfRule>
    <cfRule type="cellIs" dxfId="15821" priority="117" operator="equal">
      <formula>"VMM"</formula>
    </cfRule>
    <cfRule type="cellIs" dxfId="15820" priority="118" operator="equal">
      <formula>"VEP"</formula>
    </cfRule>
    <cfRule type="cellIs" dxfId="15819" priority="119" operator="equal">
      <formula>"LFCP"</formula>
    </cfRule>
    <cfRule type="cellIs" dxfId="15818" priority="120" operator="equal">
      <formula>"BPB"</formula>
    </cfRule>
  </conditionalFormatting>
  <conditionalFormatting sqref="D13:E13">
    <cfRule type="cellIs" dxfId="15817" priority="105" operator="equal">
      <formula>"CATNES"</formula>
    </cfRule>
    <cfRule type="cellIs" dxfId="15816" priority="106" operator="equal">
      <formula>"FINANCE"</formula>
    </cfRule>
    <cfRule type="cellIs" dxfId="15815" priority="107" operator="equal">
      <formula>"ADMIN"</formula>
    </cfRule>
    <cfRule type="cellIs" dxfId="15814" priority="108" operator="equal">
      <formula>"ENG'G"</formula>
    </cfRule>
    <cfRule type="cellIs" dxfId="15813" priority="109" operator="equal">
      <formula>"BAC"</formula>
    </cfRule>
    <cfRule type="cellIs" dxfId="15812" priority="110" operator="equal">
      <formula>"BAC"</formula>
    </cfRule>
    <cfRule type="cellIs" dxfId="15811" priority="111" operator="equal">
      <formula>"OMS"</formula>
    </cfRule>
    <cfRule type="cellIs" dxfId="15810" priority="112" operator="equal">
      <formula>"BAC"</formula>
    </cfRule>
    <cfRule type="cellIs" dxfId="15809" priority="113" operator="equal">
      <formula>"OMS"</formula>
    </cfRule>
    <cfRule type="cellIs" dxfId="15808" priority="114" operator="equal">
      <formula>"BAC"</formula>
    </cfRule>
    <cfRule type="cellIs" dxfId="15807" priority="115" operator="equal">
      <formula>"OMS"</formula>
    </cfRule>
  </conditionalFormatting>
  <conditionalFormatting sqref="F13">
    <cfRule type="cellIs" dxfId="15806" priority="100" operator="equal">
      <formula>"MME"</formula>
    </cfRule>
    <cfRule type="cellIs" dxfId="15805" priority="101" operator="equal">
      <formula>"VMM"</formula>
    </cfRule>
    <cfRule type="cellIs" dxfId="15804" priority="102" operator="equal">
      <formula>"VEP"</formula>
    </cfRule>
    <cfRule type="cellIs" dxfId="15803" priority="103" operator="equal">
      <formula>"LFCP"</formula>
    </cfRule>
    <cfRule type="cellIs" dxfId="15802" priority="104" operator="equal">
      <formula>"BPB"</formula>
    </cfRule>
  </conditionalFormatting>
  <conditionalFormatting sqref="F14">
    <cfRule type="cellIs" dxfId="15801" priority="95" operator="equal">
      <formula>"MME"</formula>
    </cfRule>
    <cfRule type="cellIs" dxfId="15800" priority="96" operator="equal">
      <formula>"VMM"</formula>
    </cfRule>
    <cfRule type="cellIs" dxfId="15799" priority="97" operator="equal">
      <formula>"VEP"</formula>
    </cfRule>
    <cfRule type="cellIs" dxfId="15798" priority="98" operator="equal">
      <formula>"LFCP"</formula>
    </cfRule>
    <cfRule type="cellIs" dxfId="15797" priority="99" operator="equal">
      <formula>"BPB"</formula>
    </cfRule>
  </conditionalFormatting>
  <conditionalFormatting sqref="F15">
    <cfRule type="cellIs" dxfId="15796" priority="90" operator="equal">
      <formula>"MME"</formula>
    </cfRule>
    <cfRule type="cellIs" dxfId="15795" priority="91" operator="equal">
      <formula>"VMM"</formula>
    </cfRule>
    <cfRule type="cellIs" dxfId="15794" priority="92" operator="equal">
      <formula>"VEP"</formula>
    </cfRule>
    <cfRule type="cellIs" dxfId="15793" priority="93" operator="equal">
      <formula>"LFCP"</formula>
    </cfRule>
    <cfRule type="cellIs" dxfId="15792" priority="94" operator="equal">
      <formula>"BPB"</formula>
    </cfRule>
  </conditionalFormatting>
  <conditionalFormatting sqref="F16">
    <cfRule type="cellIs" dxfId="15791" priority="85" operator="equal">
      <formula>"MME"</formula>
    </cfRule>
    <cfRule type="cellIs" dxfId="15790" priority="86" operator="equal">
      <formula>"VMM"</formula>
    </cfRule>
    <cfRule type="cellIs" dxfId="15789" priority="87" operator="equal">
      <formula>"VEP"</formula>
    </cfRule>
    <cfRule type="cellIs" dxfId="15788" priority="88" operator="equal">
      <formula>"LFCP"</formula>
    </cfRule>
    <cfRule type="cellIs" dxfId="15787" priority="89" operator="equal">
      <formula>"BPB"</formula>
    </cfRule>
  </conditionalFormatting>
  <conditionalFormatting sqref="F17">
    <cfRule type="cellIs" dxfId="15786" priority="80" operator="equal">
      <formula>"MME"</formula>
    </cfRule>
    <cfRule type="cellIs" dxfId="15785" priority="81" operator="equal">
      <formula>"VMM"</formula>
    </cfRule>
    <cfRule type="cellIs" dxfId="15784" priority="82" operator="equal">
      <formula>"VEP"</formula>
    </cfRule>
    <cfRule type="cellIs" dxfId="15783" priority="83" operator="equal">
      <formula>"LFCP"</formula>
    </cfRule>
    <cfRule type="cellIs" dxfId="15782" priority="84" operator="equal">
      <formula>"BPB"</formula>
    </cfRule>
  </conditionalFormatting>
  <conditionalFormatting sqref="F18">
    <cfRule type="cellIs" dxfId="15781" priority="75" operator="equal">
      <formula>"MME"</formula>
    </cfRule>
    <cfRule type="cellIs" dxfId="15780" priority="76" operator="equal">
      <formula>"VMM"</formula>
    </cfRule>
    <cfRule type="cellIs" dxfId="15779" priority="77" operator="equal">
      <formula>"VEP"</formula>
    </cfRule>
    <cfRule type="cellIs" dxfId="15778" priority="78" operator="equal">
      <formula>"LFCP"</formula>
    </cfRule>
    <cfRule type="cellIs" dxfId="15777" priority="79" operator="equal">
      <formula>"BPB"</formula>
    </cfRule>
  </conditionalFormatting>
  <conditionalFormatting sqref="F19">
    <cfRule type="cellIs" dxfId="15776" priority="70" operator="equal">
      <formula>"MME"</formula>
    </cfRule>
    <cfRule type="cellIs" dxfId="15775" priority="71" operator="equal">
      <formula>"VMM"</formula>
    </cfRule>
    <cfRule type="cellIs" dxfId="15774" priority="72" operator="equal">
      <formula>"VEP"</formula>
    </cfRule>
    <cfRule type="cellIs" dxfId="15773" priority="73" operator="equal">
      <formula>"LFCP"</formula>
    </cfRule>
    <cfRule type="cellIs" dxfId="15772" priority="74" operator="equal">
      <formula>"BPB"</formula>
    </cfRule>
  </conditionalFormatting>
  <conditionalFormatting sqref="F22">
    <cfRule type="cellIs" dxfId="15771" priority="65" operator="equal">
      <formula>"MME"</formula>
    </cfRule>
    <cfRule type="cellIs" dxfId="15770" priority="66" operator="equal">
      <formula>"VMM"</formula>
    </cfRule>
    <cfRule type="cellIs" dxfId="15769" priority="67" operator="equal">
      <formula>"VEP"</formula>
    </cfRule>
    <cfRule type="cellIs" dxfId="15768" priority="68" operator="equal">
      <formula>"LFCP"</formula>
    </cfRule>
    <cfRule type="cellIs" dxfId="15767" priority="69" operator="equal">
      <formula>"BPB"</formula>
    </cfRule>
  </conditionalFormatting>
  <conditionalFormatting sqref="D31">
    <cfRule type="cellIs" dxfId="15766" priority="54" operator="equal">
      <formula>"CATNES"</formula>
    </cfRule>
    <cfRule type="cellIs" dxfId="15765" priority="55" operator="equal">
      <formula>"FINANCE"</formula>
    </cfRule>
    <cfRule type="cellIs" dxfId="15764" priority="56" operator="equal">
      <formula>"ADMIN"</formula>
    </cfRule>
    <cfRule type="cellIs" dxfId="15763" priority="57" operator="equal">
      <formula>"ENG'G"</formula>
    </cfRule>
    <cfRule type="cellIs" dxfId="15762" priority="58" operator="equal">
      <formula>"BAC"</formula>
    </cfRule>
    <cfRule type="cellIs" dxfId="15761" priority="59" operator="equal">
      <formula>"BAC"</formula>
    </cfRule>
    <cfRule type="cellIs" dxfId="15760" priority="60" operator="equal">
      <formula>"OMS"</formula>
    </cfRule>
    <cfRule type="cellIs" dxfId="15759" priority="61" operator="equal">
      <formula>"BAC"</formula>
    </cfRule>
    <cfRule type="cellIs" dxfId="15758" priority="62" operator="equal">
      <formula>"OMS"</formula>
    </cfRule>
    <cfRule type="cellIs" dxfId="15757" priority="63" operator="equal">
      <formula>"BAC"</formula>
    </cfRule>
    <cfRule type="cellIs" dxfId="15756" priority="64" operator="equal">
      <formula>"OMS"</formula>
    </cfRule>
  </conditionalFormatting>
  <conditionalFormatting sqref="F31">
    <cfRule type="cellIs" dxfId="15755" priority="49" operator="equal">
      <formula>"MME"</formula>
    </cfRule>
    <cfRule type="cellIs" dxfId="15754" priority="50" operator="equal">
      <formula>"VMM"</formula>
    </cfRule>
    <cfRule type="cellIs" dxfId="15753" priority="51" operator="equal">
      <formula>"VEP"</formula>
    </cfRule>
    <cfRule type="cellIs" dxfId="15752" priority="52" operator="equal">
      <formula>"LFCP"</formula>
    </cfRule>
    <cfRule type="cellIs" dxfId="15751" priority="53" operator="equal">
      <formula>"BPB"</formula>
    </cfRule>
  </conditionalFormatting>
  <conditionalFormatting sqref="D32">
    <cfRule type="cellIs" dxfId="15750" priority="38" operator="equal">
      <formula>"CATNES"</formula>
    </cfRule>
    <cfRule type="cellIs" dxfId="15749" priority="39" operator="equal">
      <formula>"FINANCE"</formula>
    </cfRule>
    <cfRule type="cellIs" dxfId="15748" priority="40" operator="equal">
      <formula>"ADMIN"</formula>
    </cfRule>
    <cfRule type="cellIs" dxfId="15747" priority="41" operator="equal">
      <formula>"ENG'G"</formula>
    </cfRule>
    <cfRule type="cellIs" dxfId="15746" priority="42" operator="equal">
      <formula>"BAC"</formula>
    </cfRule>
    <cfRule type="cellIs" dxfId="15745" priority="43" operator="equal">
      <formula>"BAC"</formula>
    </cfRule>
    <cfRule type="cellIs" dxfId="15744" priority="44" operator="equal">
      <formula>"OMS"</formula>
    </cfRule>
    <cfRule type="cellIs" dxfId="15743" priority="45" operator="equal">
      <formula>"BAC"</formula>
    </cfRule>
    <cfRule type="cellIs" dxfId="15742" priority="46" operator="equal">
      <formula>"OMS"</formula>
    </cfRule>
    <cfRule type="cellIs" dxfId="15741" priority="47" operator="equal">
      <formula>"BAC"</formula>
    </cfRule>
    <cfRule type="cellIs" dxfId="15740" priority="48" operator="equal">
      <formula>"OMS"</formula>
    </cfRule>
  </conditionalFormatting>
  <conditionalFormatting sqref="F32">
    <cfRule type="cellIs" dxfId="15739" priority="33" operator="equal">
      <formula>"MME"</formula>
    </cfRule>
    <cfRule type="cellIs" dxfId="15738" priority="34" operator="equal">
      <formula>"VMM"</formula>
    </cfRule>
    <cfRule type="cellIs" dxfId="15737" priority="35" operator="equal">
      <formula>"VEP"</formula>
    </cfRule>
    <cfRule type="cellIs" dxfId="15736" priority="36" operator="equal">
      <formula>"LFCP"</formula>
    </cfRule>
    <cfRule type="cellIs" dxfId="15735" priority="37" operator="equal">
      <formula>"BPB"</formula>
    </cfRule>
  </conditionalFormatting>
  <conditionalFormatting sqref="D33">
    <cfRule type="cellIs" dxfId="15734" priority="22" operator="equal">
      <formula>"CATNES"</formula>
    </cfRule>
    <cfRule type="cellIs" dxfId="15733" priority="23" operator="equal">
      <formula>"FINANCE"</formula>
    </cfRule>
    <cfRule type="cellIs" dxfId="15732" priority="24" operator="equal">
      <formula>"ADMIN"</formula>
    </cfRule>
    <cfRule type="cellIs" dxfId="15731" priority="25" operator="equal">
      <formula>"ENG'G"</formula>
    </cfRule>
    <cfRule type="cellIs" dxfId="15730" priority="26" operator="equal">
      <formula>"BAC"</formula>
    </cfRule>
    <cfRule type="cellIs" dxfId="15729" priority="27" operator="equal">
      <formula>"BAC"</formula>
    </cfRule>
    <cfRule type="cellIs" dxfId="15728" priority="28" operator="equal">
      <formula>"OMS"</formula>
    </cfRule>
    <cfRule type="cellIs" dxfId="15727" priority="29" operator="equal">
      <formula>"BAC"</formula>
    </cfRule>
    <cfRule type="cellIs" dxfId="15726" priority="30" operator="equal">
      <formula>"OMS"</formula>
    </cfRule>
    <cfRule type="cellIs" dxfId="15725" priority="31" operator="equal">
      <formula>"BAC"</formula>
    </cfRule>
    <cfRule type="cellIs" dxfId="15724" priority="32" operator="equal">
      <formula>"OMS"</formula>
    </cfRule>
  </conditionalFormatting>
  <conditionalFormatting sqref="F33">
    <cfRule type="cellIs" dxfId="15723" priority="17" operator="equal">
      <formula>"MME"</formula>
    </cfRule>
    <cfRule type="cellIs" dxfId="15722" priority="18" operator="equal">
      <formula>"VMM"</formula>
    </cfRule>
    <cfRule type="cellIs" dxfId="15721" priority="19" operator="equal">
      <formula>"VEP"</formula>
    </cfRule>
    <cfRule type="cellIs" dxfId="15720" priority="20" operator="equal">
      <formula>"LFCP"</formula>
    </cfRule>
    <cfRule type="cellIs" dxfId="15719" priority="21" operator="equal">
      <formula>"BPB"</formula>
    </cfRule>
  </conditionalFormatting>
  <conditionalFormatting sqref="D34">
    <cfRule type="cellIs" dxfId="15718" priority="6" operator="equal">
      <formula>"CATNES"</formula>
    </cfRule>
    <cfRule type="cellIs" dxfId="15717" priority="7" operator="equal">
      <formula>"FINANCE"</formula>
    </cfRule>
    <cfRule type="cellIs" dxfId="15716" priority="8" operator="equal">
      <formula>"ADMIN"</formula>
    </cfRule>
    <cfRule type="cellIs" dxfId="15715" priority="9" operator="equal">
      <formula>"ENG'G"</formula>
    </cfRule>
    <cfRule type="cellIs" dxfId="15714" priority="10" operator="equal">
      <formula>"BAC"</formula>
    </cfRule>
    <cfRule type="cellIs" dxfId="15713" priority="11" operator="equal">
      <formula>"BAC"</formula>
    </cfRule>
    <cfRule type="cellIs" dxfId="15712" priority="12" operator="equal">
      <formula>"OMS"</formula>
    </cfRule>
    <cfRule type="cellIs" dxfId="15711" priority="13" operator="equal">
      <formula>"BAC"</formula>
    </cfRule>
    <cfRule type="cellIs" dxfId="15710" priority="14" operator="equal">
      <formula>"OMS"</formula>
    </cfRule>
    <cfRule type="cellIs" dxfId="15709" priority="15" operator="equal">
      <formula>"BAC"</formula>
    </cfRule>
    <cfRule type="cellIs" dxfId="15708" priority="16" operator="equal">
      <formula>"OMS"</formula>
    </cfRule>
  </conditionalFormatting>
  <conditionalFormatting sqref="F34:F45">
    <cfRule type="cellIs" dxfId="15707" priority="1" operator="equal">
      <formula>"MME"</formula>
    </cfRule>
    <cfRule type="cellIs" dxfId="15706" priority="2" operator="equal">
      <formula>"VMM"</formula>
    </cfRule>
    <cfRule type="cellIs" dxfId="15705" priority="3" operator="equal">
      <formula>"VEP"</formula>
    </cfRule>
    <cfRule type="cellIs" dxfId="15704" priority="4" operator="equal">
      <formula>"LFCP"</formula>
    </cfRule>
    <cfRule type="cellIs" dxfId="1570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17F90BE-9A64-46EA-BFFA-9B47886FEF5D}">
          <x14:formula1>
            <xm:f>DropdownLIST!$A$11:$A$17</xm:f>
          </x14:formula1>
          <xm:sqref>E7:E13 D7:D45</xm:sqref>
        </x14:dataValidation>
        <x14:dataValidation type="list" allowBlank="1" showInputMessage="1" showErrorMessage="1" xr:uid="{E6AEB02D-EFA0-4F8F-8079-CE92A6ABAAD8}">
          <x14:formula1>
            <xm:f>DropdownLIST!$A$2:$A$7</xm:f>
          </x14:formula1>
          <xm:sqref>F7:F45</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D5A8-CF4D-4F30-AD63-7435ECA82073}">
  <sheetPr codeName="Sheet64">
    <pageSetUpPr fitToPage="1"/>
  </sheetPr>
  <dimension ref="A1:N43"/>
  <sheetViews>
    <sheetView zoomScale="130" zoomScaleNormal="13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71"/>
    <col min="7" max="7" width="23.25" style="1" customWidth="1"/>
    <col min="8" max="9" width="9" style="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45734</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x14ac:dyDescent="0.2">
      <c r="A7" s="200">
        <f>A2</f>
        <v>45734</v>
      </c>
      <c r="B7" s="55">
        <v>1</v>
      </c>
      <c r="C7" s="112" t="s">
        <v>3204</v>
      </c>
      <c r="D7" s="125" t="s">
        <v>108</v>
      </c>
      <c r="E7" s="125"/>
      <c r="F7" s="176" t="s">
        <v>17</v>
      </c>
      <c r="G7" s="112" t="s">
        <v>169</v>
      </c>
      <c r="J7" s="642" t="s">
        <v>2817</v>
      </c>
      <c r="K7" s="642"/>
      <c r="L7" s="642"/>
      <c r="M7" s="642"/>
    </row>
    <row r="8" spans="1:14" s="57" customFormat="1" ht="57" x14ac:dyDescent="0.2">
      <c r="A8" s="200">
        <f>A7</f>
        <v>45734</v>
      </c>
      <c r="B8" s="55">
        <f>B7+1</f>
        <v>2</v>
      </c>
      <c r="C8" s="112" t="s">
        <v>3205</v>
      </c>
      <c r="D8" s="125" t="s">
        <v>76</v>
      </c>
      <c r="E8" s="125"/>
      <c r="F8" s="176" t="s">
        <v>17</v>
      </c>
      <c r="G8" s="112" t="s">
        <v>169</v>
      </c>
      <c r="J8" s="272" t="s">
        <v>698</v>
      </c>
      <c r="L8" s="57" t="s">
        <v>3178</v>
      </c>
      <c r="N8" s="57" t="s">
        <v>2822</v>
      </c>
    </row>
    <row r="9" spans="1:14" s="57" customFormat="1" x14ac:dyDescent="0.2">
      <c r="A9" s="200">
        <f t="shared" ref="A9:A32" si="0">A8</f>
        <v>45734</v>
      </c>
      <c r="B9" s="55">
        <f t="shared" ref="B9:B32" si="1">B8+1</f>
        <v>3</v>
      </c>
      <c r="C9" s="112" t="s">
        <v>3206</v>
      </c>
      <c r="D9" s="125" t="s">
        <v>76</v>
      </c>
      <c r="E9" s="125"/>
      <c r="F9" s="176" t="s">
        <v>17</v>
      </c>
      <c r="G9" s="112" t="s">
        <v>169</v>
      </c>
      <c r="I9" s="57">
        <v>1</v>
      </c>
      <c r="J9" s="57" t="s">
        <v>3175</v>
      </c>
      <c r="K9" s="57" t="s">
        <v>3176</v>
      </c>
      <c r="N9" s="57" t="s">
        <v>3177</v>
      </c>
    </row>
    <row r="10" spans="1:14" s="57" customFormat="1" ht="28.5" x14ac:dyDescent="0.2">
      <c r="A10" s="200">
        <f t="shared" si="0"/>
        <v>45734</v>
      </c>
      <c r="B10" s="55">
        <f t="shared" si="1"/>
        <v>4</v>
      </c>
      <c r="C10" s="112" t="s">
        <v>3207</v>
      </c>
      <c r="D10" s="125" t="s">
        <v>76</v>
      </c>
      <c r="E10" s="125"/>
      <c r="F10" s="176" t="s">
        <v>17</v>
      </c>
      <c r="G10" s="112" t="s">
        <v>169</v>
      </c>
      <c r="I10" s="57">
        <v>2</v>
      </c>
    </row>
    <row r="11" spans="1:14" s="57" customFormat="1" ht="28.5" x14ac:dyDescent="0.2">
      <c r="A11" s="200">
        <f t="shared" si="0"/>
        <v>45734</v>
      </c>
      <c r="B11" s="55">
        <f t="shared" si="1"/>
        <v>5</v>
      </c>
      <c r="C11" s="57" t="s">
        <v>3208</v>
      </c>
      <c r="D11" s="125" t="s">
        <v>76</v>
      </c>
      <c r="E11" s="125"/>
      <c r="F11" s="176" t="s">
        <v>17</v>
      </c>
      <c r="G11" s="112"/>
      <c r="I11" s="57">
        <v>3</v>
      </c>
    </row>
    <row r="12" spans="1:14" s="57" customFormat="1" x14ac:dyDescent="0.2">
      <c r="A12" s="200">
        <f t="shared" si="0"/>
        <v>45734</v>
      </c>
      <c r="B12" s="55">
        <f t="shared" si="1"/>
        <v>6</v>
      </c>
      <c r="C12" s="112" t="s">
        <v>3209</v>
      </c>
      <c r="D12" s="125" t="s">
        <v>76</v>
      </c>
      <c r="E12" s="125"/>
      <c r="F12" s="176" t="s">
        <v>17</v>
      </c>
      <c r="G12" s="112"/>
      <c r="I12" s="57">
        <v>4</v>
      </c>
    </row>
    <row r="13" spans="1:14" s="57" customFormat="1" ht="28.5" x14ac:dyDescent="0.2">
      <c r="A13" s="200">
        <f t="shared" si="0"/>
        <v>45734</v>
      </c>
      <c r="B13" s="55">
        <f t="shared" si="1"/>
        <v>7</v>
      </c>
      <c r="C13" s="112" t="s">
        <v>3210</v>
      </c>
      <c r="D13" s="125" t="s">
        <v>76</v>
      </c>
      <c r="E13" s="125"/>
      <c r="F13" s="176" t="s">
        <v>17</v>
      </c>
      <c r="G13" s="112" t="s">
        <v>169</v>
      </c>
      <c r="I13" s="57">
        <v>5</v>
      </c>
    </row>
    <row r="14" spans="1:14" s="57" customFormat="1" ht="42.75" x14ac:dyDescent="0.2">
      <c r="A14" s="200">
        <f t="shared" si="0"/>
        <v>45734</v>
      </c>
      <c r="B14" s="55">
        <f t="shared" si="1"/>
        <v>8</v>
      </c>
      <c r="C14" s="112" t="s">
        <v>3211</v>
      </c>
      <c r="D14" s="125" t="s">
        <v>76</v>
      </c>
      <c r="E14" s="134"/>
      <c r="F14" s="176" t="s">
        <v>17</v>
      </c>
      <c r="G14" s="112"/>
      <c r="I14" s="57">
        <v>6</v>
      </c>
    </row>
    <row r="15" spans="1:14" s="57" customFormat="1" ht="42.75" x14ac:dyDescent="0.2">
      <c r="A15" s="200">
        <f t="shared" si="0"/>
        <v>45734</v>
      </c>
      <c r="B15" s="55">
        <f t="shared" si="1"/>
        <v>9</v>
      </c>
      <c r="C15" s="112" t="s">
        <v>3212</v>
      </c>
      <c r="D15" s="125" t="s">
        <v>76</v>
      </c>
      <c r="E15" s="134"/>
      <c r="F15" s="176" t="s">
        <v>17</v>
      </c>
      <c r="G15" s="112"/>
      <c r="I15" s="57">
        <v>7</v>
      </c>
    </row>
    <row r="16" spans="1:14" s="57" customFormat="1" ht="57" x14ac:dyDescent="0.2">
      <c r="A16" s="200">
        <f t="shared" si="0"/>
        <v>45734</v>
      </c>
      <c r="B16" s="55">
        <f t="shared" si="1"/>
        <v>10</v>
      </c>
      <c r="C16" s="112" t="s">
        <v>3217</v>
      </c>
      <c r="D16" s="125" t="s">
        <v>76</v>
      </c>
      <c r="E16" s="134"/>
      <c r="F16" s="176" t="s">
        <v>17</v>
      </c>
      <c r="G16" s="112"/>
      <c r="I16" s="57">
        <v>8</v>
      </c>
    </row>
    <row r="17" spans="1:10" s="57" customFormat="1" ht="57" x14ac:dyDescent="0.2">
      <c r="A17" s="200">
        <f t="shared" si="0"/>
        <v>45734</v>
      </c>
      <c r="B17" s="55">
        <f t="shared" si="1"/>
        <v>11</v>
      </c>
      <c r="C17" s="112" t="s">
        <v>3218</v>
      </c>
      <c r="D17" s="125" t="s">
        <v>76</v>
      </c>
      <c r="E17" s="134"/>
      <c r="F17" s="176" t="s">
        <v>17</v>
      </c>
      <c r="G17" s="112"/>
      <c r="I17" s="57">
        <v>9</v>
      </c>
    </row>
    <row r="18" spans="1:10" s="57" customFormat="1" ht="57" x14ac:dyDescent="0.2">
      <c r="A18" s="200">
        <f t="shared" si="0"/>
        <v>45734</v>
      </c>
      <c r="B18" s="55">
        <f t="shared" si="1"/>
        <v>12</v>
      </c>
      <c r="C18" s="112" t="s">
        <v>3219</v>
      </c>
      <c r="D18" s="125" t="s">
        <v>76</v>
      </c>
      <c r="E18" s="134"/>
      <c r="F18" s="176" t="s">
        <v>17</v>
      </c>
      <c r="G18" s="112"/>
      <c r="I18" s="57">
        <v>10</v>
      </c>
    </row>
    <row r="19" spans="1:10" s="57" customFormat="1" ht="28.5" x14ac:dyDescent="0.2">
      <c r="A19" s="200">
        <f t="shared" si="0"/>
        <v>45734</v>
      </c>
      <c r="B19" s="55">
        <f t="shared" si="1"/>
        <v>13</v>
      </c>
      <c r="C19" s="57" t="s">
        <v>3220</v>
      </c>
      <c r="D19" s="125" t="s">
        <v>76</v>
      </c>
      <c r="E19" s="134"/>
      <c r="F19" s="176" t="s">
        <v>17</v>
      </c>
      <c r="G19" s="112"/>
      <c r="I19" s="90"/>
    </row>
    <row r="20" spans="1:10" s="57" customFormat="1" ht="42.75" x14ac:dyDescent="0.2">
      <c r="A20" s="200">
        <f t="shared" si="0"/>
        <v>45734</v>
      </c>
      <c r="B20" s="55">
        <f t="shared" si="1"/>
        <v>14</v>
      </c>
      <c r="C20" s="112" t="s">
        <v>3221</v>
      </c>
      <c r="D20" s="125" t="s">
        <v>76</v>
      </c>
      <c r="E20" s="134"/>
      <c r="F20" s="176" t="s">
        <v>17</v>
      </c>
      <c r="G20" s="112" t="s">
        <v>310</v>
      </c>
      <c r="I20" s="115"/>
    </row>
    <row r="21" spans="1:10" s="57" customFormat="1" ht="57" x14ac:dyDescent="0.2">
      <c r="A21" s="200">
        <f t="shared" si="0"/>
        <v>45734</v>
      </c>
      <c r="B21" s="55">
        <f t="shared" si="1"/>
        <v>15</v>
      </c>
      <c r="C21" s="112" t="s">
        <v>3222</v>
      </c>
      <c r="D21" s="125" t="s">
        <v>108</v>
      </c>
      <c r="E21" s="134"/>
      <c r="F21" s="176" t="s">
        <v>17</v>
      </c>
      <c r="G21" s="112" t="s">
        <v>169</v>
      </c>
      <c r="I21" s="90"/>
    </row>
    <row r="22" spans="1:10" s="57" customFormat="1" x14ac:dyDescent="0.2">
      <c r="A22" s="200">
        <f t="shared" si="0"/>
        <v>45734</v>
      </c>
      <c r="B22" s="55">
        <f t="shared" si="1"/>
        <v>16</v>
      </c>
      <c r="C22" s="112" t="s">
        <v>3223</v>
      </c>
      <c r="D22" s="125" t="s">
        <v>76</v>
      </c>
      <c r="E22" s="134"/>
      <c r="F22" s="176" t="s">
        <v>17</v>
      </c>
      <c r="G22" s="112"/>
      <c r="I22" s="90"/>
    </row>
    <row r="23" spans="1:10" s="57" customFormat="1" x14ac:dyDescent="0.2">
      <c r="A23" s="200">
        <f t="shared" si="0"/>
        <v>45734</v>
      </c>
      <c r="B23" s="55">
        <f t="shared" si="1"/>
        <v>17</v>
      </c>
      <c r="C23" s="57" t="s">
        <v>3224</v>
      </c>
      <c r="D23" s="125" t="s">
        <v>76</v>
      </c>
      <c r="E23" s="134"/>
      <c r="F23" s="176" t="s">
        <v>17</v>
      </c>
      <c r="G23" s="112"/>
      <c r="I23" s="90"/>
    </row>
    <row r="24" spans="1:10" s="57" customFormat="1" ht="28.5" x14ac:dyDescent="0.2">
      <c r="A24" s="200">
        <f t="shared" si="0"/>
        <v>45734</v>
      </c>
      <c r="B24" s="55">
        <f t="shared" si="1"/>
        <v>18</v>
      </c>
      <c r="C24" s="112" t="s">
        <v>3225</v>
      </c>
      <c r="D24" s="125" t="s">
        <v>76</v>
      </c>
      <c r="E24" s="134"/>
      <c r="F24" s="176" t="s">
        <v>17</v>
      </c>
      <c r="G24" s="112"/>
      <c r="I24" s="90" t="s">
        <v>310</v>
      </c>
    </row>
    <row r="25" spans="1:10" s="57" customFormat="1" ht="28.5" x14ac:dyDescent="0.2">
      <c r="A25" s="200">
        <f t="shared" si="0"/>
        <v>45734</v>
      </c>
      <c r="B25" s="55">
        <f t="shared" si="1"/>
        <v>19</v>
      </c>
      <c r="C25" s="112" t="s">
        <v>3226</v>
      </c>
      <c r="D25" s="125" t="s">
        <v>76</v>
      </c>
      <c r="E25" s="134"/>
      <c r="F25" s="176" t="s">
        <v>17</v>
      </c>
      <c r="G25" s="112"/>
      <c r="I25" s="90"/>
    </row>
    <row r="26" spans="1:10" s="57" customFormat="1" x14ac:dyDescent="0.2">
      <c r="A26" s="200">
        <f t="shared" si="0"/>
        <v>45734</v>
      </c>
      <c r="B26" s="55">
        <f t="shared" si="1"/>
        <v>20</v>
      </c>
      <c r="C26" s="57" t="s">
        <v>3227</v>
      </c>
      <c r="D26" s="125" t="s">
        <v>76</v>
      </c>
      <c r="E26" s="134"/>
      <c r="F26" s="176" t="s">
        <v>17</v>
      </c>
      <c r="G26" s="112"/>
      <c r="I26" s="90"/>
    </row>
    <row r="27" spans="1:10" s="57" customFormat="1" x14ac:dyDescent="0.2">
      <c r="A27" s="200">
        <f t="shared" si="0"/>
        <v>45734</v>
      </c>
      <c r="B27" s="55">
        <f t="shared" si="1"/>
        <v>21</v>
      </c>
      <c r="C27" s="112" t="s">
        <v>3228</v>
      </c>
      <c r="D27" s="125" t="s">
        <v>71</v>
      </c>
      <c r="E27" s="134"/>
      <c r="F27" s="176" t="s">
        <v>17</v>
      </c>
      <c r="G27" s="112" t="s">
        <v>169</v>
      </c>
      <c r="I27" s="90"/>
    </row>
    <row r="28" spans="1:10" s="57" customFormat="1" ht="28.5" x14ac:dyDescent="0.2">
      <c r="A28" s="200">
        <f t="shared" si="0"/>
        <v>45734</v>
      </c>
      <c r="B28" s="55">
        <f t="shared" si="1"/>
        <v>22</v>
      </c>
      <c r="C28" s="112" t="s">
        <v>3229</v>
      </c>
      <c r="D28" s="125" t="s">
        <v>71</v>
      </c>
      <c r="E28" s="134"/>
      <c r="F28" s="176" t="s">
        <v>17</v>
      </c>
      <c r="G28" s="112" t="s">
        <v>169</v>
      </c>
      <c r="I28" s="90"/>
    </row>
    <row r="29" spans="1:10" s="57" customFormat="1" ht="57" x14ac:dyDescent="0.2">
      <c r="A29" s="200">
        <f t="shared" si="0"/>
        <v>45734</v>
      </c>
      <c r="B29" s="55">
        <f t="shared" si="1"/>
        <v>23</v>
      </c>
      <c r="C29" s="112" t="s">
        <v>3230</v>
      </c>
      <c r="D29" s="125" t="s">
        <v>78</v>
      </c>
      <c r="E29" s="134"/>
      <c r="F29" s="176" t="s">
        <v>17</v>
      </c>
      <c r="G29" s="112" t="s">
        <v>169</v>
      </c>
      <c r="I29" s="90"/>
    </row>
    <row r="30" spans="1:10" s="57" customFormat="1" ht="57" x14ac:dyDescent="0.2">
      <c r="A30" s="200">
        <f t="shared" si="0"/>
        <v>45734</v>
      </c>
      <c r="B30" s="55">
        <f t="shared" si="1"/>
        <v>24</v>
      </c>
      <c r="C30" s="112" t="s">
        <v>3231</v>
      </c>
      <c r="D30" s="125" t="s">
        <v>108</v>
      </c>
      <c r="E30" s="134"/>
      <c r="F30" s="176" t="s">
        <v>17</v>
      </c>
      <c r="G30" s="112" t="s">
        <v>169</v>
      </c>
      <c r="I30" s="90"/>
    </row>
    <row r="31" spans="1:10" s="57" customFormat="1" ht="28.5" x14ac:dyDescent="0.2">
      <c r="A31" s="200">
        <f t="shared" si="0"/>
        <v>45734</v>
      </c>
      <c r="B31" s="55">
        <f t="shared" si="1"/>
        <v>25</v>
      </c>
      <c r="C31" s="112" t="s">
        <v>3232</v>
      </c>
      <c r="D31" s="125" t="s">
        <v>108</v>
      </c>
      <c r="E31" s="134"/>
      <c r="F31" s="176" t="s">
        <v>17</v>
      </c>
      <c r="G31" s="112" t="s">
        <v>169</v>
      </c>
      <c r="I31" s="90"/>
      <c r="J31" s="57" t="s">
        <v>457</v>
      </c>
    </row>
    <row r="32" spans="1:10" s="57" customFormat="1" ht="28.5" x14ac:dyDescent="0.2">
      <c r="A32" s="200">
        <f t="shared" si="0"/>
        <v>45734</v>
      </c>
      <c r="B32" s="55">
        <f t="shared" si="1"/>
        <v>26</v>
      </c>
      <c r="C32" s="112" t="s">
        <v>3233</v>
      </c>
      <c r="D32" s="125" t="s">
        <v>76</v>
      </c>
      <c r="E32" s="134"/>
      <c r="F32" s="176" t="s">
        <v>17</v>
      </c>
      <c r="G32" s="112" t="s">
        <v>169</v>
      </c>
      <c r="I32" s="90"/>
    </row>
    <row r="33" spans="1:7" x14ac:dyDescent="0.2">
      <c r="A33" s="641" t="s">
        <v>7</v>
      </c>
      <c r="B33" s="641"/>
      <c r="C33" s="641"/>
      <c r="D33" s="641"/>
      <c r="E33" s="641"/>
      <c r="F33" s="641"/>
      <c r="G33" s="641"/>
    </row>
    <row r="34" spans="1:7" x14ac:dyDescent="0.2">
      <c r="A34" s="274"/>
      <c r="B34" s="274"/>
      <c r="C34" s="274"/>
      <c r="D34" s="274"/>
      <c r="E34" s="274"/>
      <c r="F34" s="274"/>
      <c r="G34" s="274"/>
    </row>
    <row r="35" spans="1:7" x14ac:dyDescent="0.2">
      <c r="A35" s="274"/>
      <c r="B35" s="274"/>
      <c r="C35" s="274"/>
      <c r="D35" s="274"/>
      <c r="E35" s="274"/>
      <c r="F35" s="274"/>
      <c r="G35" s="274"/>
    </row>
    <row r="36" spans="1:7" x14ac:dyDescent="0.2">
      <c r="A36" s="182" t="s">
        <v>10</v>
      </c>
      <c r="B36" s="6"/>
      <c r="D36" s="622"/>
      <c r="E36" s="622"/>
      <c r="F36" s="622"/>
      <c r="G36" s="6"/>
    </row>
    <row r="37" spans="1:7" x14ac:dyDescent="0.2">
      <c r="A37" s="183" t="s">
        <v>11</v>
      </c>
      <c r="D37" s="638"/>
      <c r="E37" s="638"/>
      <c r="F37" s="638"/>
    </row>
    <row r="43" spans="1:7" x14ac:dyDescent="0.2">
      <c r="F43" s="1"/>
    </row>
  </sheetData>
  <mergeCells count="12">
    <mergeCell ref="J7:M7"/>
    <mergeCell ref="A33:G33"/>
    <mergeCell ref="D36:F36"/>
    <mergeCell ref="D37:F37"/>
    <mergeCell ref="A1:G1"/>
    <mergeCell ref="A2:G2"/>
    <mergeCell ref="A3:G3"/>
    <mergeCell ref="B4:G4"/>
    <mergeCell ref="A5:B6"/>
    <mergeCell ref="C5:E5"/>
    <mergeCell ref="F5:F6"/>
    <mergeCell ref="G5:G6"/>
  </mergeCells>
  <conditionalFormatting sqref="D7:E8">
    <cfRule type="cellIs" dxfId="15702" priority="272" operator="equal">
      <formula>"CATNES"</formula>
    </cfRule>
    <cfRule type="cellIs" dxfId="15701" priority="273" operator="equal">
      <formula>"FINANCE"</formula>
    </cfRule>
    <cfRule type="cellIs" dxfId="15700" priority="274" operator="equal">
      <formula>"ADMIN"</formula>
    </cfRule>
    <cfRule type="cellIs" dxfId="15699" priority="275" operator="equal">
      <formula>"ENG'G"</formula>
    </cfRule>
    <cfRule type="cellIs" dxfId="15698" priority="276" operator="equal">
      <formula>"BAC"</formula>
    </cfRule>
    <cfRule type="cellIs" dxfId="15697" priority="277" operator="equal">
      <formula>"BAC"</formula>
    </cfRule>
    <cfRule type="cellIs" dxfId="15696" priority="278" operator="equal">
      <formula>"OMS"</formula>
    </cfRule>
    <cfRule type="cellIs" dxfId="15695" priority="279" operator="equal">
      <formula>"BAC"</formula>
    </cfRule>
    <cfRule type="cellIs" dxfId="15694" priority="280" operator="equal">
      <formula>"OMS"</formula>
    </cfRule>
    <cfRule type="cellIs" dxfId="15693" priority="281" operator="equal">
      <formula>"BAC"</formula>
    </cfRule>
    <cfRule type="cellIs" dxfId="15692" priority="282" operator="equal">
      <formula>"OMS"</formula>
    </cfRule>
  </conditionalFormatting>
  <conditionalFormatting sqref="F7:F32">
    <cfRule type="cellIs" dxfId="15691" priority="267" operator="equal">
      <formula>"MME"</formula>
    </cfRule>
    <cfRule type="cellIs" dxfId="15690" priority="268" operator="equal">
      <formula>"VMM"</formula>
    </cfRule>
    <cfRule type="cellIs" dxfId="15689" priority="269" operator="equal">
      <formula>"VEP"</formula>
    </cfRule>
    <cfRule type="cellIs" dxfId="15688" priority="270" operator="equal">
      <formula>"LFCP"</formula>
    </cfRule>
    <cfRule type="cellIs" dxfId="15687" priority="271" operator="equal">
      <formula>"BPB"</formula>
    </cfRule>
  </conditionalFormatting>
  <conditionalFormatting sqref="D21">
    <cfRule type="cellIs" dxfId="15686" priority="245" operator="equal">
      <formula>"CATNES"</formula>
    </cfRule>
    <cfRule type="cellIs" dxfId="15685" priority="246" operator="equal">
      <formula>"FINANCE"</formula>
    </cfRule>
    <cfRule type="cellIs" dxfId="15684" priority="247" operator="equal">
      <formula>"ADMIN"</formula>
    </cfRule>
    <cfRule type="cellIs" dxfId="15683" priority="248" operator="equal">
      <formula>"ENG'G"</formula>
    </cfRule>
    <cfRule type="cellIs" dxfId="15682" priority="249" operator="equal">
      <formula>"BAC"</formula>
    </cfRule>
    <cfRule type="cellIs" dxfId="15681" priority="250" operator="equal">
      <formula>"BAC"</formula>
    </cfRule>
    <cfRule type="cellIs" dxfId="15680" priority="251" operator="equal">
      <formula>"OMS"</formula>
    </cfRule>
    <cfRule type="cellIs" dxfId="15679" priority="252" operator="equal">
      <formula>"BAC"</formula>
    </cfRule>
    <cfRule type="cellIs" dxfId="15678" priority="253" operator="equal">
      <formula>"OMS"</formula>
    </cfRule>
    <cfRule type="cellIs" dxfId="15677" priority="254" operator="equal">
      <formula>"BAC"</formula>
    </cfRule>
    <cfRule type="cellIs" dxfId="15676" priority="255" operator="equal">
      <formula>"OMS"</formula>
    </cfRule>
  </conditionalFormatting>
  <conditionalFormatting sqref="D29">
    <cfRule type="cellIs" dxfId="15675" priority="234" operator="equal">
      <formula>"CATNES"</formula>
    </cfRule>
    <cfRule type="cellIs" dxfId="15674" priority="235" operator="equal">
      <formula>"FINANCE"</formula>
    </cfRule>
    <cfRule type="cellIs" dxfId="15673" priority="236" operator="equal">
      <formula>"ADMIN"</formula>
    </cfRule>
    <cfRule type="cellIs" dxfId="15672" priority="237" operator="equal">
      <formula>"ENG'G"</formula>
    </cfRule>
    <cfRule type="cellIs" dxfId="15671" priority="238" operator="equal">
      <formula>"BAC"</formula>
    </cfRule>
    <cfRule type="cellIs" dxfId="15670" priority="239" operator="equal">
      <formula>"BAC"</formula>
    </cfRule>
    <cfRule type="cellIs" dxfId="15669" priority="240" operator="equal">
      <formula>"OMS"</formula>
    </cfRule>
    <cfRule type="cellIs" dxfId="15668" priority="241" operator="equal">
      <formula>"BAC"</formula>
    </cfRule>
    <cfRule type="cellIs" dxfId="15667" priority="242" operator="equal">
      <formula>"OMS"</formula>
    </cfRule>
    <cfRule type="cellIs" dxfId="15666" priority="243" operator="equal">
      <formula>"BAC"</formula>
    </cfRule>
    <cfRule type="cellIs" dxfId="15665" priority="244" operator="equal">
      <formula>"OMS"</formula>
    </cfRule>
  </conditionalFormatting>
  <conditionalFormatting sqref="D30">
    <cfRule type="cellIs" dxfId="15664" priority="212" operator="equal">
      <formula>"CATNES"</formula>
    </cfRule>
    <cfRule type="cellIs" dxfId="15663" priority="213" operator="equal">
      <formula>"FINANCE"</formula>
    </cfRule>
    <cfRule type="cellIs" dxfId="15662" priority="214" operator="equal">
      <formula>"ADMIN"</formula>
    </cfRule>
    <cfRule type="cellIs" dxfId="15661" priority="215" operator="equal">
      <formula>"ENG'G"</formula>
    </cfRule>
    <cfRule type="cellIs" dxfId="15660" priority="216" operator="equal">
      <formula>"BAC"</formula>
    </cfRule>
    <cfRule type="cellIs" dxfId="15659" priority="217" operator="equal">
      <formula>"BAC"</formula>
    </cfRule>
    <cfRule type="cellIs" dxfId="15658" priority="218" operator="equal">
      <formula>"OMS"</formula>
    </cfRule>
    <cfRule type="cellIs" dxfId="15657" priority="219" operator="equal">
      <formula>"BAC"</formula>
    </cfRule>
    <cfRule type="cellIs" dxfId="15656" priority="220" operator="equal">
      <formula>"OMS"</formula>
    </cfRule>
    <cfRule type="cellIs" dxfId="15655" priority="221" operator="equal">
      <formula>"BAC"</formula>
    </cfRule>
    <cfRule type="cellIs" dxfId="15654" priority="222" operator="equal">
      <formula>"OMS"</formula>
    </cfRule>
  </conditionalFormatting>
  <conditionalFormatting sqref="D27:D28">
    <cfRule type="cellIs" dxfId="15653" priority="201" operator="equal">
      <formula>"CATNES"</formula>
    </cfRule>
    <cfRule type="cellIs" dxfId="15652" priority="202" operator="equal">
      <formula>"FINANCE"</formula>
    </cfRule>
    <cfRule type="cellIs" dxfId="15651" priority="203" operator="equal">
      <formula>"ADMIN"</formula>
    </cfRule>
    <cfRule type="cellIs" dxfId="15650" priority="204" operator="equal">
      <formula>"ENG'G"</formula>
    </cfRule>
    <cfRule type="cellIs" dxfId="15649" priority="205" operator="equal">
      <formula>"BAC"</formula>
    </cfRule>
    <cfRule type="cellIs" dxfId="15648" priority="206" operator="equal">
      <formula>"BAC"</formula>
    </cfRule>
    <cfRule type="cellIs" dxfId="15647" priority="207" operator="equal">
      <formula>"OMS"</formula>
    </cfRule>
    <cfRule type="cellIs" dxfId="15646" priority="208" operator="equal">
      <formula>"BAC"</formula>
    </cfRule>
    <cfRule type="cellIs" dxfId="15645" priority="209" operator="equal">
      <formula>"OMS"</formula>
    </cfRule>
    <cfRule type="cellIs" dxfId="15644" priority="210" operator="equal">
      <formula>"BAC"</formula>
    </cfRule>
    <cfRule type="cellIs" dxfId="15643" priority="211" operator="equal">
      <formula>"OMS"</formula>
    </cfRule>
  </conditionalFormatting>
  <conditionalFormatting sqref="D9:E9 D10:D20">
    <cfRule type="cellIs" dxfId="15642" priority="190" operator="equal">
      <formula>"CATNES"</formula>
    </cfRule>
    <cfRule type="cellIs" dxfId="15641" priority="191" operator="equal">
      <formula>"FINANCE"</formula>
    </cfRule>
    <cfRule type="cellIs" dxfId="15640" priority="192" operator="equal">
      <formula>"ADMIN"</formula>
    </cfRule>
    <cfRule type="cellIs" dxfId="15639" priority="193" operator="equal">
      <formula>"ENG'G"</formula>
    </cfRule>
    <cfRule type="cellIs" dxfId="15638" priority="194" operator="equal">
      <formula>"BAC"</formula>
    </cfRule>
    <cfRule type="cellIs" dxfId="15637" priority="195" operator="equal">
      <formula>"BAC"</formula>
    </cfRule>
    <cfRule type="cellIs" dxfId="15636" priority="196" operator="equal">
      <formula>"OMS"</formula>
    </cfRule>
    <cfRule type="cellIs" dxfId="15635" priority="197" operator="equal">
      <formula>"BAC"</formula>
    </cfRule>
    <cfRule type="cellIs" dxfId="15634" priority="198" operator="equal">
      <formula>"OMS"</formula>
    </cfRule>
    <cfRule type="cellIs" dxfId="15633" priority="199" operator="equal">
      <formula>"BAC"</formula>
    </cfRule>
    <cfRule type="cellIs" dxfId="15632" priority="200" operator="equal">
      <formula>"OMS"</formula>
    </cfRule>
  </conditionalFormatting>
  <conditionalFormatting sqref="E12">
    <cfRule type="cellIs" dxfId="15631" priority="174" operator="equal">
      <formula>"CATNES"</formula>
    </cfRule>
    <cfRule type="cellIs" dxfId="15630" priority="175" operator="equal">
      <formula>"FINANCE"</formula>
    </cfRule>
    <cfRule type="cellIs" dxfId="15629" priority="176" operator="equal">
      <formula>"ADMIN"</formula>
    </cfRule>
    <cfRule type="cellIs" dxfId="15628" priority="177" operator="equal">
      <formula>"ENG'G"</formula>
    </cfRule>
    <cfRule type="cellIs" dxfId="15627" priority="178" operator="equal">
      <formula>"BAC"</formula>
    </cfRule>
    <cfRule type="cellIs" dxfId="15626" priority="179" operator="equal">
      <formula>"BAC"</formula>
    </cfRule>
    <cfRule type="cellIs" dxfId="15625" priority="180" operator="equal">
      <formula>"OMS"</formula>
    </cfRule>
    <cfRule type="cellIs" dxfId="15624" priority="181" operator="equal">
      <formula>"BAC"</formula>
    </cfRule>
    <cfRule type="cellIs" dxfId="15623" priority="182" operator="equal">
      <formula>"OMS"</formula>
    </cfRule>
    <cfRule type="cellIs" dxfId="15622" priority="183" operator="equal">
      <formula>"BAC"</formula>
    </cfRule>
    <cfRule type="cellIs" dxfId="15621" priority="184" operator="equal">
      <formula>"OMS"</formula>
    </cfRule>
  </conditionalFormatting>
  <conditionalFormatting sqref="D22:D26">
    <cfRule type="cellIs" dxfId="15620" priority="153" operator="equal">
      <formula>"CATNES"</formula>
    </cfRule>
    <cfRule type="cellIs" dxfId="15619" priority="154" operator="equal">
      <formula>"FINANCE"</formula>
    </cfRule>
    <cfRule type="cellIs" dxfId="15618" priority="155" operator="equal">
      <formula>"ADMIN"</formula>
    </cfRule>
    <cfRule type="cellIs" dxfId="15617" priority="156" operator="equal">
      <formula>"ENG'G"</formula>
    </cfRule>
    <cfRule type="cellIs" dxfId="15616" priority="157" operator="equal">
      <formula>"BAC"</formula>
    </cfRule>
    <cfRule type="cellIs" dxfId="15615" priority="158" operator="equal">
      <formula>"BAC"</formula>
    </cfRule>
    <cfRule type="cellIs" dxfId="15614" priority="159" operator="equal">
      <formula>"OMS"</formula>
    </cfRule>
    <cfRule type="cellIs" dxfId="15613" priority="160" operator="equal">
      <formula>"BAC"</formula>
    </cfRule>
    <cfRule type="cellIs" dxfId="15612" priority="161" operator="equal">
      <formula>"OMS"</formula>
    </cfRule>
    <cfRule type="cellIs" dxfId="15611" priority="162" operator="equal">
      <formula>"BAC"</formula>
    </cfRule>
    <cfRule type="cellIs" dxfId="15610" priority="163" operator="equal">
      <formula>"OMS"</formula>
    </cfRule>
  </conditionalFormatting>
  <conditionalFormatting sqref="E10">
    <cfRule type="cellIs" dxfId="15609" priority="142" operator="equal">
      <formula>"CATNES"</formula>
    </cfRule>
    <cfRule type="cellIs" dxfId="15608" priority="143" operator="equal">
      <formula>"FINANCE"</formula>
    </cfRule>
    <cfRule type="cellIs" dxfId="15607" priority="144" operator="equal">
      <formula>"ADMIN"</formula>
    </cfRule>
    <cfRule type="cellIs" dxfId="15606" priority="145" operator="equal">
      <formula>"ENG'G"</formula>
    </cfRule>
    <cfRule type="cellIs" dxfId="15605" priority="146" operator="equal">
      <formula>"BAC"</formula>
    </cfRule>
    <cfRule type="cellIs" dxfId="15604" priority="147" operator="equal">
      <formula>"BAC"</formula>
    </cfRule>
    <cfRule type="cellIs" dxfId="15603" priority="148" operator="equal">
      <formula>"OMS"</formula>
    </cfRule>
    <cfRule type="cellIs" dxfId="15602" priority="149" operator="equal">
      <formula>"BAC"</formula>
    </cfRule>
    <cfRule type="cellIs" dxfId="15601" priority="150" operator="equal">
      <formula>"OMS"</formula>
    </cfRule>
    <cfRule type="cellIs" dxfId="15600" priority="151" operator="equal">
      <formula>"BAC"</formula>
    </cfRule>
    <cfRule type="cellIs" dxfId="15599" priority="152" operator="equal">
      <formula>"OMS"</formula>
    </cfRule>
  </conditionalFormatting>
  <conditionalFormatting sqref="E11">
    <cfRule type="cellIs" dxfId="15598" priority="121" operator="equal">
      <formula>"CATNES"</formula>
    </cfRule>
    <cfRule type="cellIs" dxfId="15597" priority="122" operator="equal">
      <formula>"FINANCE"</formula>
    </cfRule>
    <cfRule type="cellIs" dxfId="15596" priority="123" operator="equal">
      <formula>"ADMIN"</formula>
    </cfRule>
    <cfRule type="cellIs" dxfId="15595" priority="124" operator="equal">
      <formula>"ENG'G"</formula>
    </cfRule>
    <cfRule type="cellIs" dxfId="15594" priority="125" operator="equal">
      <formula>"BAC"</formula>
    </cfRule>
    <cfRule type="cellIs" dxfId="15593" priority="126" operator="equal">
      <formula>"BAC"</formula>
    </cfRule>
    <cfRule type="cellIs" dxfId="15592" priority="127" operator="equal">
      <formula>"OMS"</formula>
    </cfRule>
    <cfRule type="cellIs" dxfId="15591" priority="128" operator="equal">
      <formula>"BAC"</formula>
    </cfRule>
    <cfRule type="cellIs" dxfId="15590" priority="129" operator="equal">
      <formula>"OMS"</formula>
    </cfRule>
    <cfRule type="cellIs" dxfId="15589" priority="130" operator="equal">
      <formula>"BAC"</formula>
    </cfRule>
    <cfRule type="cellIs" dxfId="15588" priority="131" operator="equal">
      <formula>"OMS"</formula>
    </cfRule>
  </conditionalFormatting>
  <conditionalFormatting sqref="E13">
    <cfRule type="cellIs" dxfId="15587" priority="105" operator="equal">
      <formula>"CATNES"</formula>
    </cfRule>
    <cfRule type="cellIs" dxfId="15586" priority="106" operator="equal">
      <formula>"FINANCE"</formula>
    </cfRule>
    <cfRule type="cellIs" dxfId="15585" priority="107" operator="equal">
      <formula>"ADMIN"</formula>
    </cfRule>
    <cfRule type="cellIs" dxfId="15584" priority="108" operator="equal">
      <formula>"ENG'G"</formula>
    </cfRule>
    <cfRule type="cellIs" dxfId="15583" priority="109" operator="equal">
      <formula>"BAC"</formula>
    </cfRule>
    <cfRule type="cellIs" dxfId="15582" priority="110" operator="equal">
      <formula>"BAC"</formula>
    </cfRule>
    <cfRule type="cellIs" dxfId="15581" priority="111" operator="equal">
      <formula>"OMS"</formula>
    </cfRule>
    <cfRule type="cellIs" dxfId="15580" priority="112" operator="equal">
      <formula>"BAC"</formula>
    </cfRule>
    <cfRule type="cellIs" dxfId="15579" priority="113" operator="equal">
      <formula>"OMS"</formula>
    </cfRule>
    <cfRule type="cellIs" dxfId="15578" priority="114" operator="equal">
      <formula>"BAC"</formula>
    </cfRule>
    <cfRule type="cellIs" dxfId="15577" priority="115" operator="equal">
      <formula>"OMS"</formula>
    </cfRule>
  </conditionalFormatting>
  <conditionalFormatting sqref="D31">
    <cfRule type="cellIs" dxfId="15576" priority="54" operator="equal">
      <formula>"CATNES"</formula>
    </cfRule>
    <cfRule type="cellIs" dxfId="15575" priority="55" operator="equal">
      <formula>"FINANCE"</formula>
    </cfRule>
    <cfRule type="cellIs" dxfId="15574" priority="56" operator="equal">
      <formula>"ADMIN"</formula>
    </cfRule>
    <cfRule type="cellIs" dxfId="15573" priority="57" operator="equal">
      <formula>"ENG'G"</formula>
    </cfRule>
    <cfRule type="cellIs" dxfId="15572" priority="58" operator="equal">
      <formula>"BAC"</formula>
    </cfRule>
    <cfRule type="cellIs" dxfId="15571" priority="59" operator="equal">
      <formula>"BAC"</formula>
    </cfRule>
    <cfRule type="cellIs" dxfId="15570" priority="60" operator="equal">
      <formula>"OMS"</formula>
    </cfRule>
    <cfRule type="cellIs" dxfId="15569" priority="61" operator="equal">
      <formula>"BAC"</formula>
    </cfRule>
    <cfRule type="cellIs" dxfId="15568" priority="62" operator="equal">
      <formula>"OMS"</formula>
    </cfRule>
    <cfRule type="cellIs" dxfId="15567" priority="63" operator="equal">
      <formula>"BAC"</formula>
    </cfRule>
    <cfRule type="cellIs" dxfId="15566" priority="64" operator="equal">
      <formula>"OMS"</formula>
    </cfRule>
  </conditionalFormatting>
  <conditionalFormatting sqref="D32">
    <cfRule type="cellIs" dxfId="15565" priority="38" operator="equal">
      <formula>"CATNES"</formula>
    </cfRule>
    <cfRule type="cellIs" dxfId="15564" priority="39" operator="equal">
      <formula>"FINANCE"</formula>
    </cfRule>
    <cfRule type="cellIs" dxfId="15563" priority="40" operator="equal">
      <formula>"ADMIN"</formula>
    </cfRule>
    <cfRule type="cellIs" dxfId="15562" priority="41" operator="equal">
      <formula>"ENG'G"</formula>
    </cfRule>
    <cfRule type="cellIs" dxfId="15561" priority="42" operator="equal">
      <formula>"BAC"</formula>
    </cfRule>
    <cfRule type="cellIs" dxfId="15560" priority="43" operator="equal">
      <formula>"BAC"</formula>
    </cfRule>
    <cfRule type="cellIs" dxfId="15559" priority="44" operator="equal">
      <formula>"OMS"</formula>
    </cfRule>
    <cfRule type="cellIs" dxfId="15558" priority="45" operator="equal">
      <formula>"BAC"</formula>
    </cfRule>
    <cfRule type="cellIs" dxfId="15557" priority="46" operator="equal">
      <formula>"OMS"</formula>
    </cfRule>
    <cfRule type="cellIs" dxfId="15556" priority="47" operator="equal">
      <formula>"BAC"</formula>
    </cfRule>
    <cfRule type="cellIs" dxfId="15555" priority="48" operator="equal">
      <formula>"OMS"</formula>
    </cfRule>
  </conditionalFormatting>
  <printOptions horizontalCentered="1"/>
  <pageMargins left="0.31496062992125984" right="0.31496062992125984" top="0.74803149606299213" bottom="0.35433070866141736" header="0.31496062992125984" footer="0.31496062992125984"/>
  <pageSetup paperSize="14" scale="81" fitToWidth="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1C56D08-B0D7-4753-ABA5-7DA89C78F2B3}">
          <x14:formula1>
            <xm:f>DropdownLIST!$A$11:$A$17</xm:f>
          </x14:formula1>
          <xm:sqref>E7:E13 D7:D32</xm:sqref>
        </x14:dataValidation>
        <x14:dataValidation type="list" allowBlank="1" showInputMessage="1" showErrorMessage="1" xr:uid="{35CFBF3C-1F15-4F8F-BD84-527A0BC89DDD}">
          <x14:formula1>
            <xm:f>DropdownLIST!$A$2:$A$7</xm:f>
          </x14:formula1>
          <xm:sqref>F7:F32</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57C1-B801-4C02-A362-8F2E45656839}">
  <sheetPr codeName="Sheet65">
    <pageSetUpPr fitToPage="1"/>
  </sheetPr>
  <dimension ref="A1:U51"/>
  <sheetViews>
    <sheetView zoomScale="120" zoomScaleNormal="12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7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45735</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x14ac:dyDescent="0.2">
      <c r="A7" s="200">
        <f>A2</f>
        <v>45735</v>
      </c>
      <c r="B7" s="55">
        <v>1</v>
      </c>
      <c r="C7" s="112" t="s">
        <v>3234</v>
      </c>
      <c r="D7" s="125" t="s">
        <v>71</v>
      </c>
      <c r="E7" s="125"/>
      <c r="F7" s="176" t="s">
        <v>17</v>
      </c>
      <c r="G7" s="112" t="s">
        <v>32</v>
      </c>
      <c r="J7" s="642" t="s">
        <v>2817</v>
      </c>
      <c r="K7" s="642"/>
      <c r="L7" s="642"/>
      <c r="M7" s="642"/>
    </row>
    <row r="8" spans="1:14" s="57" customFormat="1" ht="28.5" x14ac:dyDescent="0.2">
      <c r="A8" s="200">
        <f>A7</f>
        <v>45735</v>
      </c>
      <c r="B8" s="55">
        <f>B7+1</f>
        <v>2</v>
      </c>
      <c r="C8" s="112" t="s">
        <v>3235</v>
      </c>
      <c r="D8" s="125" t="s">
        <v>71</v>
      </c>
      <c r="E8" s="125"/>
      <c r="F8" s="176" t="s">
        <v>17</v>
      </c>
      <c r="G8" s="112" t="s">
        <v>32</v>
      </c>
      <c r="J8" s="277" t="s">
        <v>698</v>
      </c>
      <c r="L8" s="57" t="s">
        <v>3178</v>
      </c>
      <c r="N8" s="57" t="s">
        <v>2822</v>
      </c>
    </row>
    <row r="9" spans="1:14" s="57" customFormat="1" ht="42.75" x14ac:dyDescent="0.2">
      <c r="A9" s="200">
        <f t="shared" ref="A9:A40" si="0">A8</f>
        <v>45735</v>
      </c>
      <c r="B9" s="55">
        <f t="shared" ref="B9:B40" si="1">B8+1</f>
        <v>3</v>
      </c>
      <c r="C9" s="112" t="s">
        <v>3236</v>
      </c>
      <c r="D9" s="125" t="s">
        <v>71</v>
      </c>
      <c r="E9" s="125"/>
      <c r="F9" s="176" t="s">
        <v>17</v>
      </c>
      <c r="G9" s="112" t="s">
        <v>32</v>
      </c>
      <c r="I9" s="57">
        <v>1</v>
      </c>
      <c r="J9" s="57" t="s">
        <v>3175</v>
      </c>
      <c r="K9" s="57" t="s">
        <v>3176</v>
      </c>
      <c r="N9" s="57" t="s">
        <v>3177</v>
      </c>
    </row>
    <row r="10" spans="1:14" s="57" customFormat="1" ht="28.5" x14ac:dyDescent="0.2">
      <c r="A10" s="200">
        <f t="shared" si="0"/>
        <v>45735</v>
      </c>
      <c r="B10" s="55">
        <f t="shared" si="1"/>
        <v>4</v>
      </c>
      <c r="C10" s="112" t="s">
        <v>3237</v>
      </c>
      <c r="D10" s="125" t="s">
        <v>71</v>
      </c>
      <c r="E10" s="125"/>
      <c r="F10" s="176" t="s">
        <v>17</v>
      </c>
      <c r="G10" s="112" t="s">
        <v>32</v>
      </c>
      <c r="I10" s="57">
        <v>2</v>
      </c>
    </row>
    <row r="11" spans="1:14" s="57" customFormat="1" ht="28.5" x14ac:dyDescent="0.2">
      <c r="A11" s="200">
        <f t="shared" si="0"/>
        <v>45735</v>
      </c>
      <c r="B11" s="55">
        <f t="shared" si="1"/>
        <v>5</v>
      </c>
      <c r="C11" s="57" t="s">
        <v>3238</v>
      </c>
      <c r="D11" s="125" t="s">
        <v>71</v>
      </c>
      <c r="E11" s="125"/>
      <c r="F11" s="176" t="s">
        <v>17</v>
      </c>
      <c r="G11" s="112" t="s">
        <v>32</v>
      </c>
      <c r="I11" s="57">
        <v>3</v>
      </c>
    </row>
    <row r="12" spans="1:14" s="57" customFormat="1" ht="28.5" x14ac:dyDescent="0.2">
      <c r="A12" s="200">
        <f t="shared" si="0"/>
        <v>45735</v>
      </c>
      <c r="B12" s="55">
        <f t="shared" si="1"/>
        <v>6</v>
      </c>
      <c r="C12" s="112" t="s">
        <v>3245</v>
      </c>
      <c r="D12" s="125" t="s">
        <v>71</v>
      </c>
      <c r="E12" s="125"/>
      <c r="F12" s="176" t="s">
        <v>17</v>
      </c>
      <c r="G12" s="112" t="s">
        <v>32</v>
      </c>
      <c r="I12" s="57">
        <v>4</v>
      </c>
    </row>
    <row r="13" spans="1:14" s="57" customFormat="1" ht="42.75" x14ac:dyDescent="0.2">
      <c r="A13" s="200">
        <f t="shared" si="0"/>
        <v>45735</v>
      </c>
      <c r="B13" s="55">
        <f t="shared" si="1"/>
        <v>7</v>
      </c>
      <c r="C13" s="112" t="s">
        <v>3239</v>
      </c>
      <c r="D13" s="125" t="s">
        <v>71</v>
      </c>
      <c r="E13" s="125"/>
      <c r="F13" s="176" t="s">
        <v>17</v>
      </c>
      <c r="G13" s="112" t="s">
        <v>32</v>
      </c>
      <c r="I13" s="57">
        <v>5</v>
      </c>
    </row>
    <row r="14" spans="1:14" s="57" customFormat="1" ht="42.75" x14ac:dyDescent="0.2">
      <c r="A14" s="200">
        <f t="shared" si="0"/>
        <v>45735</v>
      </c>
      <c r="B14" s="55">
        <f t="shared" si="1"/>
        <v>8</v>
      </c>
      <c r="C14" s="112" t="s">
        <v>3240</v>
      </c>
      <c r="D14" s="125" t="s">
        <v>71</v>
      </c>
      <c r="E14" s="134"/>
      <c r="F14" s="176" t="s">
        <v>17</v>
      </c>
      <c r="G14" s="112" t="s">
        <v>32</v>
      </c>
      <c r="I14" s="57">
        <v>6</v>
      </c>
    </row>
    <row r="15" spans="1:14" s="57" customFormat="1" ht="42.75" x14ac:dyDescent="0.2">
      <c r="A15" s="200">
        <f t="shared" si="0"/>
        <v>45735</v>
      </c>
      <c r="B15" s="55">
        <f t="shared" si="1"/>
        <v>9</v>
      </c>
      <c r="C15" s="112" t="s">
        <v>3241</v>
      </c>
      <c r="D15" s="125" t="s">
        <v>76</v>
      </c>
      <c r="E15" s="134"/>
      <c r="F15" s="176" t="s">
        <v>17</v>
      </c>
      <c r="G15" s="112" t="s">
        <v>32</v>
      </c>
      <c r="I15" s="57">
        <v>7</v>
      </c>
    </row>
    <row r="16" spans="1:14" s="57" customFormat="1" ht="28.5" x14ac:dyDescent="0.2">
      <c r="A16" s="200">
        <f t="shared" si="0"/>
        <v>45735</v>
      </c>
      <c r="B16" s="55">
        <f t="shared" si="1"/>
        <v>10</v>
      </c>
      <c r="C16" s="112" t="s">
        <v>3242</v>
      </c>
      <c r="D16" s="125" t="s">
        <v>108</v>
      </c>
      <c r="E16" s="134"/>
      <c r="F16" s="176" t="s">
        <v>17</v>
      </c>
      <c r="G16" s="112" t="s">
        <v>32</v>
      </c>
      <c r="I16" s="57">
        <v>8</v>
      </c>
    </row>
    <row r="17" spans="1:10" s="57" customFormat="1" x14ac:dyDescent="0.2">
      <c r="A17" s="200">
        <f t="shared" si="0"/>
        <v>45735</v>
      </c>
      <c r="B17" s="55">
        <f t="shared" si="1"/>
        <v>11</v>
      </c>
      <c r="C17" s="112" t="s">
        <v>3243</v>
      </c>
      <c r="D17" s="125" t="s">
        <v>108</v>
      </c>
      <c r="E17" s="134"/>
      <c r="F17" s="176" t="s">
        <v>17</v>
      </c>
      <c r="G17" s="112" t="s">
        <v>32</v>
      </c>
      <c r="I17" s="57">
        <v>9</v>
      </c>
    </row>
    <row r="18" spans="1:10" s="57" customFormat="1" ht="28.5" x14ac:dyDescent="0.2">
      <c r="A18" s="200">
        <f t="shared" si="0"/>
        <v>45735</v>
      </c>
      <c r="B18" s="55">
        <f t="shared" si="1"/>
        <v>12</v>
      </c>
      <c r="C18" s="112" t="s">
        <v>3246</v>
      </c>
      <c r="D18" s="125" t="s">
        <v>76</v>
      </c>
      <c r="E18" s="134"/>
      <c r="F18" s="176" t="s">
        <v>17</v>
      </c>
      <c r="G18" s="112" t="s">
        <v>32</v>
      </c>
      <c r="I18" s="57">
        <v>10</v>
      </c>
    </row>
    <row r="19" spans="1:10" s="57" customFormat="1" ht="57" x14ac:dyDescent="0.2">
      <c r="A19" s="200">
        <f t="shared" si="0"/>
        <v>45735</v>
      </c>
      <c r="B19" s="55">
        <f t="shared" si="1"/>
        <v>13</v>
      </c>
      <c r="C19" s="57" t="s">
        <v>3247</v>
      </c>
      <c r="D19" s="125" t="s">
        <v>71</v>
      </c>
      <c r="E19" s="134"/>
      <c r="F19" s="176" t="s">
        <v>17</v>
      </c>
      <c r="G19" s="112" t="s">
        <v>32</v>
      </c>
      <c r="I19" s="90"/>
    </row>
    <row r="20" spans="1:10" s="57" customFormat="1" ht="28.5" x14ac:dyDescent="0.2">
      <c r="A20" s="200">
        <f t="shared" si="0"/>
        <v>45735</v>
      </c>
      <c r="B20" s="55">
        <f t="shared" si="1"/>
        <v>14</v>
      </c>
      <c r="C20" s="112" t="s">
        <v>3248</v>
      </c>
      <c r="D20" s="125" t="s">
        <v>71</v>
      </c>
      <c r="E20" s="134"/>
      <c r="F20" s="176" t="s">
        <v>17</v>
      </c>
      <c r="G20" s="112" t="s">
        <v>32</v>
      </c>
      <c r="I20" s="115"/>
    </row>
    <row r="21" spans="1:10" s="57" customFormat="1" ht="42.75" x14ac:dyDescent="0.2">
      <c r="A21" s="200">
        <f t="shared" si="0"/>
        <v>45735</v>
      </c>
      <c r="B21" s="55">
        <f t="shared" si="1"/>
        <v>15</v>
      </c>
      <c r="C21" s="112" t="s">
        <v>3249</v>
      </c>
      <c r="D21" s="125" t="s">
        <v>108</v>
      </c>
      <c r="E21" s="134"/>
      <c r="F21" s="176" t="s">
        <v>17</v>
      </c>
      <c r="G21" s="112" t="s">
        <v>32</v>
      </c>
      <c r="I21" s="90"/>
    </row>
    <row r="22" spans="1:10" s="57" customFormat="1" ht="42.75" x14ac:dyDescent="0.2">
      <c r="A22" s="200">
        <f t="shared" si="0"/>
        <v>45735</v>
      </c>
      <c r="B22" s="55">
        <f t="shared" si="1"/>
        <v>16</v>
      </c>
      <c r="C22" s="112" t="s">
        <v>3253</v>
      </c>
      <c r="D22" s="125" t="s">
        <v>71</v>
      </c>
      <c r="E22" s="134"/>
      <c r="F22" s="176" t="s">
        <v>17</v>
      </c>
      <c r="G22" s="112" t="s">
        <v>32</v>
      </c>
      <c r="I22" s="90"/>
    </row>
    <row r="23" spans="1:10" s="57" customFormat="1" ht="28.5" x14ac:dyDescent="0.2">
      <c r="A23" s="200">
        <f t="shared" si="0"/>
        <v>45735</v>
      </c>
      <c r="B23" s="55">
        <f t="shared" si="1"/>
        <v>17</v>
      </c>
      <c r="C23" s="284" t="s">
        <v>3252</v>
      </c>
      <c r="D23" s="125" t="s">
        <v>71</v>
      </c>
      <c r="E23" s="134"/>
      <c r="F23" s="176" t="s">
        <v>17</v>
      </c>
      <c r="G23" s="112" t="s">
        <v>32</v>
      </c>
      <c r="I23" s="90"/>
    </row>
    <row r="24" spans="1:10" s="57" customFormat="1" ht="28.5" x14ac:dyDescent="0.2">
      <c r="A24" s="200">
        <f t="shared" si="0"/>
        <v>45735</v>
      </c>
      <c r="B24" s="55">
        <f t="shared" si="1"/>
        <v>18</v>
      </c>
      <c r="C24" s="112" t="s">
        <v>3254</v>
      </c>
      <c r="D24" s="125" t="s">
        <v>76</v>
      </c>
      <c r="E24" s="134"/>
      <c r="F24" s="176" t="s">
        <v>17</v>
      </c>
      <c r="G24" s="112" t="s">
        <v>32</v>
      </c>
      <c r="I24" s="90" t="s">
        <v>310</v>
      </c>
    </row>
    <row r="25" spans="1:10" s="57" customFormat="1" x14ac:dyDescent="0.2">
      <c r="A25" s="200">
        <f t="shared" si="0"/>
        <v>45735</v>
      </c>
      <c r="B25" s="55">
        <f t="shared" si="1"/>
        <v>19</v>
      </c>
      <c r="C25" s="112" t="s">
        <v>3255</v>
      </c>
      <c r="D25" s="125"/>
      <c r="E25" s="134"/>
      <c r="F25" s="176"/>
      <c r="G25" s="112" t="s">
        <v>3244</v>
      </c>
      <c r="I25" s="90"/>
    </row>
    <row r="26" spans="1:10" s="57" customFormat="1" ht="28.5" x14ac:dyDescent="0.2">
      <c r="A26" s="200">
        <f t="shared" si="0"/>
        <v>45735</v>
      </c>
      <c r="B26" s="55">
        <f t="shared" si="1"/>
        <v>20</v>
      </c>
      <c r="C26" s="57" t="s">
        <v>3256</v>
      </c>
      <c r="D26" s="125"/>
      <c r="E26" s="134"/>
      <c r="F26" s="176"/>
      <c r="G26" s="112" t="s">
        <v>3244</v>
      </c>
      <c r="I26" s="90">
        <v>6.6666666666666603E+45</v>
      </c>
    </row>
    <row r="27" spans="1:10" s="57" customFormat="1" ht="42.75" x14ac:dyDescent="0.2">
      <c r="A27" s="200">
        <f t="shared" si="0"/>
        <v>45735</v>
      </c>
      <c r="B27" s="55">
        <f t="shared" si="1"/>
        <v>21</v>
      </c>
      <c r="C27" s="112" t="s">
        <v>3257</v>
      </c>
      <c r="D27" s="125"/>
      <c r="E27" s="134"/>
      <c r="F27" s="176"/>
      <c r="G27" s="112" t="s">
        <v>3244</v>
      </c>
      <c r="I27" s="90"/>
    </row>
    <row r="28" spans="1:10" s="57" customFormat="1" ht="28.5" x14ac:dyDescent="0.2">
      <c r="A28" s="200">
        <f t="shared" si="0"/>
        <v>45735</v>
      </c>
      <c r="B28" s="55">
        <f t="shared" si="1"/>
        <v>22</v>
      </c>
      <c r="C28" s="112" t="s">
        <v>3258</v>
      </c>
      <c r="D28" s="125"/>
      <c r="E28" s="134"/>
      <c r="F28" s="176"/>
      <c r="G28" s="112" t="s">
        <v>3244</v>
      </c>
      <c r="I28" s="90"/>
    </row>
    <row r="29" spans="1:10" s="57" customFormat="1" ht="42.75" x14ac:dyDescent="0.2">
      <c r="A29" s="200">
        <f t="shared" si="0"/>
        <v>45735</v>
      </c>
      <c r="B29" s="55">
        <f t="shared" si="1"/>
        <v>23</v>
      </c>
      <c r="C29" s="112" t="s">
        <v>3260</v>
      </c>
      <c r="D29" s="125"/>
      <c r="E29" s="134"/>
      <c r="F29" s="176"/>
      <c r="G29" s="112" t="s">
        <v>3244</v>
      </c>
      <c r="I29" s="90"/>
    </row>
    <row r="30" spans="1:10" s="57" customFormat="1" ht="114" x14ac:dyDescent="0.2">
      <c r="A30" s="200">
        <f t="shared" si="0"/>
        <v>45735</v>
      </c>
      <c r="B30" s="55">
        <f t="shared" si="1"/>
        <v>24</v>
      </c>
      <c r="C30" s="112" t="s">
        <v>3261</v>
      </c>
      <c r="D30" s="125"/>
      <c r="E30" s="134"/>
      <c r="F30" s="176"/>
      <c r="G30" s="112" t="s">
        <v>3244</v>
      </c>
      <c r="I30" s="90"/>
    </row>
    <row r="31" spans="1:10" s="57" customFormat="1" ht="57" x14ac:dyDescent="0.2">
      <c r="A31" s="200">
        <f t="shared" si="0"/>
        <v>45735</v>
      </c>
      <c r="B31" s="55">
        <f t="shared" si="1"/>
        <v>25</v>
      </c>
      <c r="C31" s="112" t="s">
        <v>3262</v>
      </c>
      <c r="D31" s="125"/>
      <c r="E31" s="134"/>
      <c r="F31" s="176"/>
      <c r="G31" s="112" t="s">
        <v>3244</v>
      </c>
      <c r="I31" s="90"/>
      <c r="J31" s="57" t="s">
        <v>457</v>
      </c>
    </row>
    <row r="32" spans="1:10" s="57" customFormat="1" ht="42.75" x14ac:dyDescent="0.2">
      <c r="A32" s="231">
        <f t="shared" si="0"/>
        <v>45735</v>
      </c>
      <c r="B32" s="233">
        <f t="shared" si="1"/>
        <v>26</v>
      </c>
      <c r="C32" s="234" t="s">
        <v>3263</v>
      </c>
      <c r="D32" s="235"/>
      <c r="E32" s="179"/>
      <c r="F32" s="278"/>
      <c r="G32" s="234"/>
      <c r="I32" s="90"/>
    </row>
    <row r="33" spans="1:21" s="40" customFormat="1" ht="42.75" x14ac:dyDescent="0.2">
      <c r="A33" s="231">
        <f t="shared" si="0"/>
        <v>45735</v>
      </c>
      <c r="B33" s="55">
        <f t="shared" si="1"/>
        <v>27</v>
      </c>
      <c r="C33" s="112" t="s">
        <v>3264</v>
      </c>
      <c r="D33" s="125"/>
      <c r="E33" s="137"/>
      <c r="F33" s="176"/>
      <c r="G33" s="234"/>
      <c r="H33" s="279"/>
      <c r="I33" s="280"/>
      <c r="J33" s="279"/>
      <c r="K33" s="279"/>
      <c r="L33" s="279"/>
      <c r="M33" s="279"/>
      <c r="N33" s="279"/>
      <c r="O33" s="279"/>
      <c r="P33" s="279"/>
      <c r="Q33" s="279"/>
      <c r="R33" s="279"/>
      <c r="S33" s="279"/>
      <c r="T33" s="279"/>
      <c r="U33" s="279"/>
    </row>
    <row r="34" spans="1:21" s="40" customFormat="1" ht="28.5" x14ac:dyDescent="0.2">
      <c r="A34" s="231">
        <f t="shared" si="0"/>
        <v>45735</v>
      </c>
      <c r="B34" s="233">
        <f t="shared" si="1"/>
        <v>28</v>
      </c>
      <c r="C34" s="112" t="s">
        <v>3268</v>
      </c>
      <c r="D34" s="125"/>
      <c r="E34" s="137"/>
      <c r="F34" s="176"/>
      <c r="G34" s="234"/>
      <c r="H34" s="279"/>
      <c r="I34" s="280"/>
      <c r="J34" s="279"/>
      <c r="K34" s="279"/>
      <c r="L34" s="279"/>
      <c r="M34" s="279"/>
      <c r="N34" s="279"/>
      <c r="O34" s="279"/>
      <c r="P34" s="279"/>
      <c r="Q34" s="279"/>
      <c r="R34" s="279"/>
      <c r="S34" s="279"/>
      <c r="T34" s="279"/>
      <c r="U34" s="279"/>
    </row>
    <row r="35" spans="1:21" s="40" customFormat="1" ht="42.75" x14ac:dyDescent="0.2">
      <c r="A35" s="231">
        <f t="shared" si="0"/>
        <v>45735</v>
      </c>
      <c r="B35" s="55">
        <f t="shared" si="1"/>
        <v>29</v>
      </c>
      <c r="C35" s="112" t="s">
        <v>3269</v>
      </c>
      <c r="D35" s="125"/>
      <c r="E35" s="137"/>
      <c r="F35" s="176"/>
      <c r="G35" s="234"/>
      <c r="H35" s="279"/>
      <c r="I35" s="280"/>
      <c r="J35" s="279"/>
      <c r="K35" s="279"/>
      <c r="L35" s="279"/>
      <c r="M35" s="279"/>
      <c r="N35" s="279"/>
      <c r="O35" s="279"/>
      <c r="P35" s="279"/>
      <c r="Q35" s="279"/>
      <c r="R35" s="279"/>
      <c r="S35" s="279"/>
      <c r="T35" s="279"/>
      <c r="U35" s="279"/>
    </row>
    <row r="36" spans="1:21" s="40" customFormat="1" ht="57" x14ac:dyDescent="0.2">
      <c r="A36" s="231">
        <f t="shared" si="0"/>
        <v>45735</v>
      </c>
      <c r="B36" s="233">
        <f t="shared" si="1"/>
        <v>30</v>
      </c>
      <c r="C36" s="112" t="s">
        <v>3270</v>
      </c>
      <c r="D36" s="125"/>
      <c r="E36" s="137"/>
      <c r="F36" s="176"/>
      <c r="G36" s="234"/>
      <c r="H36" s="279"/>
      <c r="I36" s="280"/>
      <c r="J36" s="279"/>
      <c r="K36" s="279"/>
      <c r="L36" s="279"/>
      <c r="M36" s="279"/>
      <c r="N36" s="279"/>
      <c r="O36" s="279"/>
      <c r="P36" s="279"/>
      <c r="Q36" s="279"/>
      <c r="R36" s="279"/>
      <c r="S36" s="279"/>
      <c r="T36" s="279"/>
      <c r="U36" s="279"/>
    </row>
    <row r="37" spans="1:21" s="40" customFormat="1" ht="42.75" x14ac:dyDescent="0.2">
      <c r="A37" s="231">
        <f t="shared" si="0"/>
        <v>45735</v>
      </c>
      <c r="B37" s="55">
        <f t="shared" si="1"/>
        <v>31</v>
      </c>
      <c r="C37" s="112" t="s">
        <v>3271</v>
      </c>
      <c r="D37" s="125"/>
      <c r="E37" s="137"/>
      <c r="F37" s="176"/>
      <c r="G37" s="234"/>
      <c r="H37" s="279"/>
      <c r="I37" s="280"/>
      <c r="J37" s="279"/>
      <c r="K37" s="279"/>
      <c r="L37" s="279"/>
      <c r="M37" s="279"/>
      <c r="N37" s="279"/>
      <c r="O37" s="279"/>
      <c r="P37" s="279"/>
      <c r="Q37" s="279"/>
      <c r="R37" s="279"/>
      <c r="S37" s="279"/>
      <c r="T37" s="279"/>
      <c r="U37" s="279"/>
    </row>
    <row r="38" spans="1:21" s="40" customFormat="1" ht="71.25" x14ac:dyDescent="0.2">
      <c r="A38" s="231">
        <f t="shared" si="0"/>
        <v>45735</v>
      </c>
      <c r="B38" s="233">
        <f t="shared" si="1"/>
        <v>32</v>
      </c>
      <c r="C38" s="112" t="s">
        <v>3272</v>
      </c>
      <c r="D38" s="125"/>
      <c r="E38" s="137"/>
      <c r="F38" s="176"/>
      <c r="G38" s="234"/>
      <c r="H38" s="279"/>
      <c r="I38" s="280"/>
      <c r="J38" s="279"/>
      <c r="K38" s="279"/>
      <c r="L38" s="279"/>
      <c r="M38" s="279"/>
      <c r="N38" s="279"/>
      <c r="O38" s="279"/>
      <c r="P38" s="279"/>
      <c r="Q38" s="279"/>
      <c r="R38" s="279"/>
      <c r="S38" s="279"/>
      <c r="T38" s="279"/>
      <c r="U38" s="279"/>
    </row>
    <row r="39" spans="1:21" s="40" customFormat="1" ht="42.75" x14ac:dyDescent="0.2">
      <c r="A39" s="231">
        <f t="shared" si="0"/>
        <v>45735</v>
      </c>
      <c r="B39" s="55">
        <f t="shared" si="1"/>
        <v>33</v>
      </c>
      <c r="C39" s="112" t="s">
        <v>3273</v>
      </c>
      <c r="D39" s="125"/>
      <c r="E39" s="137"/>
      <c r="F39" s="176"/>
      <c r="G39" s="234"/>
      <c r="H39" s="279"/>
      <c r="I39" s="280"/>
      <c r="J39" s="279"/>
      <c r="K39" s="279"/>
      <c r="L39" s="279"/>
      <c r="M39" s="279"/>
      <c r="N39" s="279"/>
      <c r="O39" s="279"/>
      <c r="P39" s="279"/>
      <c r="Q39" s="279"/>
      <c r="R39" s="279"/>
      <c r="S39" s="279"/>
      <c r="T39" s="279"/>
      <c r="U39" s="279"/>
    </row>
    <row r="40" spans="1:21" s="40" customFormat="1" ht="28.5" x14ac:dyDescent="0.2">
      <c r="A40" s="231">
        <f t="shared" si="0"/>
        <v>45735</v>
      </c>
      <c r="B40" s="233">
        <f t="shared" si="1"/>
        <v>34</v>
      </c>
      <c r="C40" s="112" t="s">
        <v>3274</v>
      </c>
      <c r="D40" s="125"/>
      <c r="E40" s="137"/>
      <c r="F40" s="176"/>
      <c r="G40" s="234"/>
      <c r="H40" s="279"/>
      <c r="I40" s="280"/>
      <c r="J40" s="279"/>
      <c r="K40" s="279"/>
      <c r="L40" s="279"/>
      <c r="M40" s="279"/>
      <c r="N40" s="279"/>
      <c r="O40" s="279"/>
      <c r="P40" s="279"/>
      <c r="Q40" s="279"/>
      <c r="R40" s="279"/>
      <c r="S40" s="279"/>
      <c r="T40" s="279"/>
      <c r="U40" s="279"/>
    </row>
    <row r="41" spans="1:21" x14ac:dyDescent="0.2">
      <c r="A41" s="641" t="s">
        <v>7</v>
      </c>
      <c r="B41" s="641"/>
      <c r="C41" s="641"/>
      <c r="D41" s="641"/>
      <c r="E41" s="641"/>
      <c r="F41" s="641"/>
      <c r="G41" s="641"/>
    </row>
    <row r="42" spans="1:21" x14ac:dyDescent="0.2">
      <c r="A42" s="276"/>
      <c r="B42" s="276"/>
      <c r="C42" s="276"/>
      <c r="D42" s="276"/>
      <c r="E42" s="276"/>
      <c r="F42" s="276"/>
      <c r="G42" s="276"/>
    </row>
    <row r="43" spans="1:21" x14ac:dyDescent="0.2">
      <c r="A43" s="276"/>
      <c r="B43" s="276"/>
      <c r="C43" s="276"/>
      <c r="D43" s="276"/>
      <c r="E43" s="276"/>
      <c r="F43" s="276"/>
      <c r="G43" s="276"/>
    </row>
    <row r="44" spans="1:21" x14ac:dyDescent="0.2">
      <c r="A44" s="182" t="s">
        <v>10</v>
      </c>
      <c r="B44" s="6"/>
      <c r="D44" s="622"/>
      <c r="E44" s="622"/>
      <c r="F44" s="622"/>
      <c r="G44" s="6"/>
    </row>
    <row r="45" spans="1:21" x14ac:dyDescent="0.2">
      <c r="A45" s="183" t="s">
        <v>11</v>
      </c>
      <c r="D45" s="638"/>
      <c r="E45" s="638"/>
      <c r="F45" s="638"/>
    </row>
    <row r="51" spans="6:6" x14ac:dyDescent="0.2">
      <c r="F51" s="1"/>
    </row>
  </sheetData>
  <mergeCells count="12">
    <mergeCell ref="J7:M7"/>
    <mergeCell ref="A41:G41"/>
    <mergeCell ref="D44:F44"/>
    <mergeCell ref="D45:F45"/>
    <mergeCell ref="A1:G1"/>
    <mergeCell ref="A2:G2"/>
    <mergeCell ref="A3:G3"/>
    <mergeCell ref="B4:G4"/>
    <mergeCell ref="A5:B6"/>
    <mergeCell ref="C5:E5"/>
    <mergeCell ref="F5:F6"/>
    <mergeCell ref="G5:G6"/>
  </mergeCells>
  <conditionalFormatting sqref="D7:E8 D9:D14">
    <cfRule type="cellIs" dxfId="15554" priority="164" operator="equal">
      <formula>"CATNES"</formula>
    </cfRule>
    <cfRule type="cellIs" dxfId="15553" priority="165" operator="equal">
      <formula>"FINANCE"</formula>
    </cfRule>
    <cfRule type="cellIs" dxfId="15552" priority="166" operator="equal">
      <formula>"ADMIN"</formula>
    </cfRule>
    <cfRule type="cellIs" dxfId="15551" priority="167" operator="equal">
      <formula>"ENG'G"</formula>
    </cfRule>
    <cfRule type="cellIs" dxfId="15550" priority="168" operator="equal">
      <formula>"BAC"</formula>
    </cfRule>
    <cfRule type="cellIs" dxfId="15549" priority="169" operator="equal">
      <formula>"BAC"</formula>
    </cfRule>
    <cfRule type="cellIs" dxfId="15548" priority="170" operator="equal">
      <formula>"OMS"</formula>
    </cfRule>
    <cfRule type="cellIs" dxfId="15547" priority="171" operator="equal">
      <formula>"BAC"</formula>
    </cfRule>
    <cfRule type="cellIs" dxfId="15546" priority="172" operator="equal">
      <formula>"OMS"</formula>
    </cfRule>
    <cfRule type="cellIs" dxfId="15545" priority="173" operator="equal">
      <formula>"BAC"</formula>
    </cfRule>
    <cfRule type="cellIs" dxfId="15544" priority="174" operator="equal">
      <formula>"OMS"</formula>
    </cfRule>
  </conditionalFormatting>
  <conditionalFormatting sqref="F7:F17 F25:F40">
    <cfRule type="cellIs" dxfId="15543" priority="159" operator="equal">
      <formula>"MME"</formula>
    </cfRule>
    <cfRule type="cellIs" dxfId="15542" priority="160" operator="equal">
      <formula>"VMM"</formula>
    </cfRule>
    <cfRule type="cellIs" dxfId="15541" priority="161" operator="equal">
      <formula>"VEP"</formula>
    </cfRule>
    <cfRule type="cellIs" dxfId="15540" priority="162" operator="equal">
      <formula>"LFCP"</formula>
    </cfRule>
    <cfRule type="cellIs" dxfId="15539" priority="163" operator="equal">
      <formula>"BPB"</formula>
    </cfRule>
  </conditionalFormatting>
  <conditionalFormatting sqref="D21">
    <cfRule type="cellIs" dxfId="15538" priority="148" operator="equal">
      <formula>"CATNES"</formula>
    </cfRule>
    <cfRule type="cellIs" dxfId="15537" priority="149" operator="equal">
      <formula>"FINANCE"</formula>
    </cfRule>
    <cfRule type="cellIs" dxfId="15536" priority="150" operator="equal">
      <formula>"ADMIN"</formula>
    </cfRule>
    <cfRule type="cellIs" dxfId="15535" priority="151" operator="equal">
      <formula>"ENG'G"</formula>
    </cfRule>
    <cfRule type="cellIs" dxfId="15534" priority="152" operator="equal">
      <formula>"BAC"</formula>
    </cfRule>
    <cfRule type="cellIs" dxfId="15533" priority="153" operator="equal">
      <formula>"BAC"</formula>
    </cfRule>
    <cfRule type="cellIs" dxfId="15532" priority="154" operator="equal">
      <formula>"OMS"</formula>
    </cfRule>
    <cfRule type="cellIs" dxfId="15531" priority="155" operator="equal">
      <formula>"BAC"</formula>
    </cfRule>
    <cfRule type="cellIs" dxfId="15530" priority="156" operator="equal">
      <formula>"OMS"</formula>
    </cfRule>
    <cfRule type="cellIs" dxfId="15529" priority="157" operator="equal">
      <formula>"BAC"</formula>
    </cfRule>
    <cfRule type="cellIs" dxfId="15528" priority="158" operator="equal">
      <formula>"OMS"</formula>
    </cfRule>
  </conditionalFormatting>
  <conditionalFormatting sqref="D29">
    <cfRule type="cellIs" dxfId="15527" priority="137" operator="equal">
      <formula>"CATNES"</formula>
    </cfRule>
    <cfRule type="cellIs" dxfId="15526" priority="138" operator="equal">
      <formula>"FINANCE"</formula>
    </cfRule>
    <cfRule type="cellIs" dxfId="15525" priority="139" operator="equal">
      <formula>"ADMIN"</formula>
    </cfRule>
    <cfRule type="cellIs" dxfId="15524" priority="140" operator="equal">
      <formula>"ENG'G"</formula>
    </cfRule>
    <cfRule type="cellIs" dxfId="15523" priority="141" operator="equal">
      <formula>"BAC"</formula>
    </cfRule>
    <cfRule type="cellIs" dxfId="15522" priority="142" operator="equal">
      <formula>"BAC"</formula>
    </cfRule>
    <cfRule type="cellIs" dxfId="15521" priority="143" operator="equal">
      <formula>"OMS"</formula>
    </cfRule>
    <cfRule type="cellIs" dxfId="15520" priority="144" operator="equal">
      <formula>"BAC"</formula>
    </cfRule>
    <cfRule type="cellIs" dxfId="15519" priority="145" operator="equal">
      <formula>"OMS"</formula>
    </cfRule>
    <cfRule type="cellIs" dxfId="15518" priority="146" operator="equal">
      <formula>"BAC"</formula>
    </cfRule>
    <cfRule type="cellIs" dxfId="15517" priority="147" operator="equal">
      <formula>"OMS"</formula>
    </cfRule>
  </conditionalFormatting>
  <conditionalFormatting sqref="D30">
    <cfRule type="cellIs" dxfId="15516" priority="126" operator="equal">
      <formula>"CATNES"</formula>
    </cfRule>
    <cfRule type="cellIs" dxfId="15515" priority="127" operator="equal">
      <formula>"FINANCE"</formula>
    </cfRule>
    <cfRule type="cellIs" dxfId="15514" priority="128" operator="equal">
      <formula>"ADMIN"</formula>
    </cfRule>
    <cfRule type="cellIs" dxfId="15513" priority="129" operator="equal">
      <formula>"ENG'G"</formula>
    </cfRule>
    <cfRule type="cellIs" dxfId="15512" priority="130" operator="equal">
      <formula>"BAC"</formula>
    </cfRule>
    <cfRule type="cellIs" dxfId="15511" priority="131" operator="equal">
      <formula>"BAC"</formula>
    </cfRule>
    <cfRule type="cellIs" dxfId="15510" priority="132" operator="equal">
      <formula>"OMS"</formula>
    </cfRule>
    <cfRule type="cellIs" dxfId="15509" priority="133" operator="equal">
      <formula>"BAC"</formula>
    </cfRule>
    <cfRule type="cellIs" dxfId="15508" priority="134" operator="equal">
      <formula>"OMS"</formula>
    </cfRule>
    <cfRule type="cellIs" dxfId="15507" priority="135" operator="equal">
      <formula>"BAC"</formula>
    </cfRule>
    <cfRule type="cellIs" dxfId="15506" priority="136" operator="equal">
      <formula>"OMS"</formula>
    </cfRule>
  </conditionalFormatting>
  <conditionalFormatting sqref="D27:D28">
    <cfRule type="cellIs" dxfId="15505" priority="115" operator="equal">
      <formula>"CATNES"</formula>
    </cfRule>
    <cfRule type="cellIs" dxfId="15504" priority="116" operator="equal">
      <formula>"FINANCE"</formula>
    </cfRule>
    <cfRule type="cellIs" dxfId="15503" priority="117" operator="equal">
      <formula>"ADMIN"</formula>
    </cfRule>
    <cfRule type="cellIs" dxfId="15502" priority="118" operator="equal">
      <formula>"ENG'G"</formula>
    </cfRule>
    <cfRule type="cellIs" dxfId="15501" priority="119" operator="equal">
      <formula>"BAC"</formula>
    </cfRule>
    <cfRule type="cellIs" dxfId="15500" priority="120" operator="equal">
      <formula>"BAC"</formula>
    </cfRule>
    <cfRule type="cellIs" dxfId="15499" priority="121" operator="equal">
      <formula>"OMS"</formula>
    </cfRule>
    <cfRule type="cellIs" dxfId="15498" priority="122" operator="equal">
      <formula>"BAC"</formula>
    </cfRule>
    <cfRule type="cellIs" dxfId="15497" priority="123" operator="equal">
      <formula>"OMS"</formula>
    </cfRule>
    <cfRule type="cellIs" dxfId="15496" priority="124" operator="equal">
      <formula>"BAC"</formula>
    </cfRule>
    <cfRule type="cellIs" dxfId="15495" priority="125" operator="equal">
      <formula>"OMS"</formula>
    </cfRule>
  </conditionalFormatting>
  <conditionalFormatting sqref="E9 D15:D19">
    <cfRule type="cellIs" dxfId="15494" priority="104" operator="equal">
      <formula>"CATNES"</formula>
    </cfRule>
    <cfRule type="cellIs" dxfId="15493" priority="105" operator="equal">
      <formula>"FINANCE"</formula>
    </cfRule>
    <cfRule type="cellIs" dxfId="15492" priority="106" operator="equal">
      <formula>"ADMIN"</formula>
    </cfRule>
    <cfRule type="cellIs" dxfId="15491" priority="107" operator="equal">
      <formula>"ENG'G"</formula>
    </cfRule>
    <cfRule type="cellIs" dxfId="15490" priority="108" operator="equal">
      <formula>"BAC"</formula>
    </cfRule>
    <cfRule type="cellIs" dxfId="15489" priority="109" operator="equal">
      <formula>"BAC"</formula>
    </cfRule>
    <cfRule type="cellIs" dxfId="15488" priority="110" operator="equal">
      <formula>"OMS"</formula>
    </cfRule>
    <cfRule type="cellIs" dxfId="15487" priority="111" operator="equal">
      <formula>"BAC"</formula>
    </cfRule>
    <cfRule type="cellIs" dxfId="15486" priority="112" operator="equal">
      <formula>"OMS"</formula>
    </cfRule>
    <cfRule type="cellIs" dxfId="15485" priority="113" operator="equal">
      <formula>"BAC"</formula>
    </cfRule>
    <cfRule type="cellIs" dxfId="15484" priority="114" operator="equal">
      <formula>"OMS"</formula>
    </cfRule>
  </conditionalFormatting>
  <conditionalFormatting sqref="E12">
    <cfRule type="cellIs" dxfId="15483" priority="93" operator="equal">
      <formula>"CATNES"</formula>
    </cfRule>
    <cfRule type="cellIs" dxfId="15482" priority="94" operator="equal">
      <formula>"FINANCE"</formula>
    </cfRule>
    <cfRule type="cellIs" dxfId="15481" priority="95" operator="equal">
      <formula>"ADMIN"</formula>
    </cfRule>
    <cfRule type="cellIs" dxfId="15480" priority="96" operator="equal">
      <formula>"ENG'G"</formula>
    </cfRule>
    <cfRule type="cellIs" dxfId="15479" priority="97" operator="equal">
      <formula>"BAC"</formula>
    </cfRule>
    <cfRule type="cellIs" dxfId="15478" priority="98" operator="equal">
      <formula>"BAC"</formula>
    </cfRule>
    <cfRule type="cellIs" dxfId="15477" priority="99" operator="equal">
      <formula>"OMS"</formula>
    </cfRule>
    <cfRule type="cellIs" dxfId="15476" priority="100" operator="equal">
      <formula>"BAC"</formula>
    </cfRule>
    <cfRule type="cellIs" dxfId="15475" priority="101" operator="equal">
      <formula>"OMS"</formula>
    </cfRule>
    <cfRule type="cellIs" dxfId="15474" priority="102" operator="equal">
      <formula>"BAC"</formula>
    </cfRule>
    <cfRule type="cellIs" dxfId="15473" priority="103" operator="equal">
      <formula>"OMS"</formula>
    </cfRule>
  </conditionalFormatting>
  <conditionalFormatting sqref="D22:D26">
    <cfRule type="cellIs" dxfId="15472" priority="82" operator="equal">
      <formula>"CATNES"</formula>
    </cfRule>
    <cfRule type="cellIs" dxfId="15471" priority="83" operator="equal">
      <formula>"FINANCE"</formula>
    </cfRule>
    <cfRule type="cellIs" dxfId="15470" priority="84" operator="equal">
      <formula>"ADMIN"</formula>
    </cfRule>
    <cfRule type="cellIs" dxfId="15469" priority="85" operator="equal">
      <formula>"ENG'G"</formula>
    </cfRule>
    <cfRule type="cellIs" dxfId="15468" priority="86" operator="equal">
      <formula>"BAC"</formula>
    </cfRule>
    <cfRule type="cellIs" dxfId="15467" priority="87" operator="equal">
      <formula>"BAC"</formula>
    </cfRule>
    <cfRule type="cellIs" dxfId="15466" priority="88" operator="equal">
      <formula>"OMS"</formula>
    </cfRule>
    <cfRule type="cellIs" dxfId="15465" priority="89" operator="equal">
      <formula>"BAC"</formula>
    </cfRule>
    <cfRule type="cellIs" dxfId="15464" priority="90" operator="equal">
      <formula>"OMS"</formula>
    </cfRule>
    <cfRule type="cellIs" dxfId="15463" priority="91" operator="equal">
      <formula>"BAC"</formula>
    </cfRule>
    <cfRule type="cellIs" dxfId="15462" priority="92" operator="equal">
      <formula>"OMS"</formula>
    </cfRule>
  </conditionalFormatting>
  <conditionalFormatting sqref="E10">
    <cfRule type="cellIs" dxfId="15461" priority="71" operator="equal">
      <formula>"CATNES"</formula>
    </cfRule>
    <cfRule type="cellIs" dxfId="15460" priority="72" operator="equal">
      <formula>"FINANCE"</formula>
    </cfRule>
    <cfRule type="cellIs" dxfId="15459" priority="73" operator="equal">
      <formula>"ADMIN"</formula>
    </cfRule>
    <cfRule type="cellIs" dxfId="15458" priority="74" operator="equal">
      <formula>"ENG'G"</formula>
    </cfRule>
    <cfRule type="cellIs" dxfId="15457" priority="75" operator="equal">
      <formula>"BAC"</formula>
    </cfRule>
    <cfRule type="cellIs" dxfId="15456" priority="76" operator="equal">
      <formula>"BAC"</formula>
    </cfRule>
    <cfRule type="cellIs" dxfId="15455" priority="77" operator="equal">
      <formula>"OMS"</formula>
    </cfRule>
    <cfRule type="cellIs" dxfId="15454" priority="78" operator="equal">
      <formula>"BAC"</formula>
    </cfRule>
    <cfRule type="cellIs" dxfId="15453" priority="79" operator="equal">
      <formula>"OMS"</formula>
    </cfRule>
    <cfRule type="cellIs" dxfId="15452" priority="80" operator="equal">
      <formula>"BAC"</formula>
    </cfRule>
    <cfRule type="cellIs" dxfId="15451" priority="81" operator="equal">
      <formula>"OMS"</formula>
    </cfRule>
  </conditionalFormatting>
  <conditionalFormatting sqref="E11">
    <cfRule type="cellIs" dxfId="15450" priority="60" operator="equal">
      <formula>"CATNES"</formula>
    </cfRule>
    <cfRule type="cellIs" dxfId="15449" priority="61" operator="equal">
      <formula>"FINANCE"</formula>
    </cfRule>
    <cfRule type="cellIs" dxfId="15448" priority="62" operator="equal">
      <formula>"ADMIN"</formula>
    </cfRule>
    <cfRule type="cellIs" dxfId="15447" priority="63" operator="equal">
      <formula>"ENG'G"</formula>
    </cfRule>
    <cfRule type="cellIs" dxfId="15446" priority="64" operator="equal">
      <formula>"BAC"</formula>
    </cfRule>
    <cfRule type="cellIs" dxfId="15445" priority="65" operator="equal">
      <formula>"BAC"</formula>
    </cfRule>
    <cfRule type="cellIs" dxfId="15444" priority="66" operator="equal">
      <formula>"OMS"</formula>
    </cfRule>
    <cfRule type="cellIs" dxfId="15443" priority="67" operator="equal">
      <formula>"BAC"</formula>
    </cfRule>
    <cfRule type="cellIs" dxfId="15442" priority="68" operator="equal">
      <formula>"OMS"</formula>
    </cfRule>
    <cfRule type="cellIs" dxfId="15441" priority="69" operator="equal">
      <formula>"BAC"</formula>
    </cfRule>
    <cfRule type="cellIs" dxfId="15440" priority="70" operator="equal">
      <formula>"OMS"</formula>
    </cfRule>
  </conditionalFormatting>
  <conditionalFormatting sqref="E13">
    <cfRule type="cellIs" dxfId="15439" priority="49" operator="equal">
      <formula>"CATNES"</formula>
    </cfRule>
    <cfRule type="cellIs" dxfId="15438" priority="50" operator="equal">
      <formula>"FINANCE"</formula>
    </cfRule>
    <cfRule type="cellIs" dxfId="15437" priority="51" operator="equal">
      <formula>"ADMIN"</formula>
    </cfRule>
    <cfRule type="cellIs" dxfId="15436" priority="52" operator="equal">
      <formula>"ENG'G"</formula>
    </cfRule>
    <cfRule type="cellIs" dxfId="15435" priority="53" operator="equal">
      <formula>"BAC"</formula>
    </cfRule>
    <cfRule type="cellIs" dxfId="15434" priority="54" operator="equal">
      <formula>"BAC"</formula>
    </cfRule>
    <cfRule type="cellIs" dxfId="15433" priority="55" operator="equal">
      <formula>"OMS"</formula>
    </cfRule>
    <cfRule type="cellIs" dxfId="15432" priority="56" operator="equal">
      <formula>"BAC"</formula>
    </cfRule>
    <cfRule type="cellIs" dxfId="15431" priority="57" operator="equal">
      <formula>"OMS"</formula>
    </cfRule>
    <cfRule type="cellIs" dxfId="15430" priority="58" operator="equal">
      <formula>"BAC"</formula>
    </cfRule>
    <cfRule type="cellIs" dxfId="15429" priority="59" operator="equal">
      <formula>"OMS"</formula>
    </cfRule>
  </conditionalFormatting>
  <conditionalFormatting sqref="D31">
    <cfRule type="cellIs" dxfId="15428" priority="38" operator="equal">
      <formula>"CATNES"</formula>
    </cfRule>
    <cfRule type="cellIs" dxfId="15427" priority="39" operator="equal">
      <formula>"FINANCE"</formula>
    </cfRule>
    <cfRule type="cellIs" dxfId="15426" priority="40" operator="equal">
      <formula>"ADMIN"</formula>
    </cfRule>
    <cfRule type="cellIs" dxfId="15425" priority="41" operator="equal">
      <formula>"ENG'G"</formula>
    </cfRule>
    <cfRule type="cellIs" dxfId="15424" priority="42" operator="equal">
      <formula>"BAC"</formula>
    </cfRule>
    <cfRule type="cellIs" dxfId="15423" priority="43" operator="equal">
      <formula>"BAC"</formula>
    </cfRule>
    <cfRule type="cellIs" dxfId="15422" priority="44" operator="equal">
      <formula>"OMS"</formula>
    </cfRule>
    <cfRule type="cellIs" dxfId="15421" priority="45" operator="equal">
      <formula>"BAC"</formula>
    </cfRule>
    <cfRule type="cellIs" dxfId="15420" priority="46" operator="equal">
      <formula>"OMS"</formula>
    </cfRule>
    <cfRule type="cellIs" dxfId="15419" priority="47" operator="equal">
      <formula>"BAC"</formula>
    </cfRule>
    <cfRule type="cellIs" dxfId="15418" priority="48" operator="equal">
      <formula>"OMS"</formula>
    </cfRule>
  </conditionalFormatting>
  <conditionalFormatting sqref="D32:D40">
    <cfRule type="cellIs" dxfId="15417" priority="27" operator="equal">
      <formula>"CATNES"</formula>
    </cfRule>
    <cfRule type="cellIs" dxfId="15416" priority="28" operator="equal">
      <formula>"FINANCE"</formula>
    </cfRule>
    <cfRule type="cellIs" dxfId="15415" priority="29" operator="equal">
      <formula>"ADMIN"</formula>
    </cfRule>
    <cfRule type="cellIs" dxfId="15414" priority="30" operator="equal">
      <formula>"ENG'G"</formula>
    </cfRule>
    <cfRule type="cellIs" dxfId="15413" priority="31" operator="equal">
      <formula>"BAC"</formula>
    </cfRule>
    <cfRule type="cellIs" dxfId="15412" priority="32" operator="equal">
      <formula>"BAC"</formula>
    </cfRule>
    <cfRule type="cellIs" dxfId="15411" priority="33" operator="equal">
      <formula>"OMS"</formula>
    </cfRule>
    <cfRule type="cellIs" dxfId="15410" priority="34" operator="equal">
      <formula>"BAC"</formula>
    </cfRule>
    <cfRule type="cellIs" dxfId="15409" priority="35" operator="equal">
      <formula>"OMS"</formula>
    </cfRule>
    <cfRule type="cellIs" dxfId="15408" priority="36" operator="equal">
      <formula>"BAC"</formula>
    </cfRule>
    <cfRule type="cellIs" dxfId="15407" priority="37" operator="equal">
      <formula>"OMS"</formula>
    </cfRule>
  </conditionalFormatting>
  <conditionalFormatting sqref="F18">
    <cfRule type="cellIs" dxfId="15406" priority="22" operator="equal">
      <formula>"MME"</formula>
    </cfRule>
    <cfRule type="cellIs" dxfId="15405" priority="23" operator="equal">
      <formula>"VMM"</formula>
    </cfRule>
    <cfRule type="cellIs" dxfId="15404" priority="24" operator="equal">
      <formula>"VEP"</formula>
    </cfRule>
    <cfRule type="cellIs" dxfId="15403" priority="25" operator="equal">
      <formula>"LFCP"</formula>
    </cfRule>
    <cfRule type="cellIs" dxfId="15402" priority="26" operator="equal">
      <formula>"BPB"</formula>
    </cfRule>
  </conditionalFormatting>
  <conditionalFormatting sqref="F19">
    <cfRule type="cellIs" dxfId="15401" priority="17" operator="equal">
      <formula>"MME"</formula>
    </cfRule>
    <cfRule type="cellIs" dxfId="15400" priority="18" operator="equal">
      <formula>"VMM"</formula>
    </cfRule>
    <cfRule type="cellIs" dxfId="15399" priority="19" operator="equal">
      <formula>"VEP"</formula>
    </cfRule>
    <cfRule type="cellIs" dxfId="15398" priority="20" operator="equal">
      <formula>"LFCP"</formula>
    </cfRule>
    <cfRule type="cellIs" dxfId="15397" priority="21" operator="equal">
      <formula>"BPB"</formula>
    </cfRule>
  </conditionalFormatting>
  <conditionalFormatting sqref="D20">
    <cfRule type="cellIs" dxfId="15396" priority="6" operator="equal">
      <formula>"CATNES"</formula>
    </cfRule>
    <cfRule type="cellIs" dxfId="15395" priority="7" operator="equal">
      <formula>"FINANCE"</formula>
    </cfRule>
    <cfRule type="cellIs" dxfId="15394" priority="8" operator="equal">
      <formula>"ADMIN"</formula>
    </cfRule>
    <cfRule type="cellIs" dxfId="15393" priority="9" operator="equal">
      <formula>"ENG'G"</formula>
    </cfRule>
    <cfRule type="cellIs" dxfId="15392" priority="10" operator="equal">
      <formula>"BAC"</formula>
    </cfRule>
    <cfRule type="cellIs" dxfId="15391" priority="11" operator="equal">
      <formula>"BAC"</formula>
    </cfRule>
    <cfRule type="cellIs" dxfId="15390" priority="12" operator="equal">
      <formula>"OMS"</formula>
    </cfRule>
    <cfRule type="cellIs" dxfId="15389" priority="13" operator="equal">
      <formula>"BAC"</formula>
    </cfRule>
    <cfRule type="cellIs" dxfId="15388" priority="14" operator="equal">
      <formula>"OMS"</formula>
    </cfRule>
    <cfRule type="cellIs" dxfId="15387" priority="15" operator="equal">
      <formula>"BAC"</formula>
    </cfRule>
    <cfRule type="cellIs" dxfId="15386" priority="16" operator="equal">
      <formula>"OMS"</formula>
    </cfRule>
  </conditionalFormatting>
  <conditionalFormatting sqref="F20:F24">
    <cfRule type="cellIs" dxfId="15385" priority="1" operator="equal">
      <formula>"MME"</formula>
    </cfRule>
    <cfRule type="cellIs" dxfId="15384" priority="2" operator="equal">
      <formula>"VMM"</formula>
    </cfRule>
    <cfRule type="cellIs" dxfId="15383" priority="3" operator="equal">
      <formula>"VEP"</formula>
    </cfRule>
    <cfRule type="cellIs" dxfId="15382" priority="4" operator="equal">
      <formula>"LFCP"</formula>
    </cfRule>
    <cfRule type="cellIs" dxfId="1538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58" fitToWidth="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5EEC9A6-3B0D-43E2-8728-CAB1A68EA34A}">
          <x14:formula1>
            <xm:f>DropdownLIST!$A$2:$A$7</xm:f>
          </x14:formula1>
          <xm:sqref>F7:F40</xm:sqref>
        </x14:dataValidation>
        <x14:dataValidation type="list" allowBlank="1" showInputMessage="1" showErrorMessage="1" xr:uid="{2EB53067-B8E8-4C26-B754-4DAA529FAE66}">
          <x14:formula1>
            <xm:f>DropdownLIST!$A$11:$A$17</xm:f>
          </x14:formula1>
          <xm:sqref>E7:E13 D7:D40</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FD14-942C-4C55-BFDB-774F077D09A8}">
  <sheetPr codeName="Sheet66"/>
  <dimension ref="A1:U58"/>
  <sheetViews>
    <sheetView topLeftCell="A44" zoomScale="115" zoomScaleNormal="115"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81"/>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45736</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x14ac:dyDescent="0.2">
      <c r="A7" s="200">
        <f>A2</f>
        <v>45736</v>
      </c>
      <c r="B7" s="55">
        <v>1</v>
      </c>
      <c r="C7" s="112" t="s">
        <v>3275</v>
      </c>
      <c r="D7" s="125" t="s">
        <v>76</v>
      </c>
      <c r="E7" s="125"/>
      <c r="F7" s="176" t="s">
        <v>17</v>
      </c>
      <c r="G7" s="112" t="s">
        <v>32</v>
      </c>
      <c r="J7" s="642" t="s">
        <v>2817</v>
      </c>
      <c r="K7" s="642"/>
      <c r="L7" s="642"/>
      <c r="M7" s="642"/>
    </row>
    <row r="8" spans="1:14" s="57" customFormat="1" x14ac:dyDescent="0.2">
      <c r="A8" s="200">
        <f>A7</f>
        <v>45736</v>
      </c>
      <c r="B8" s="55">
        <f>B7+1</f>
        <v>2</v>
      </c>
      <c r="C8" s="112" t="s">
        <v>3278</v>
      </c>
      <c r="D8" s="125" t="s">
        <v>108</v>
      </c>
      <c r="E8" s="125"/>
      <c r="F8" s="176" t="s">
        <v>17</v>
      </c>
      <c r="G8" s="112" t="s">
        <v>32</v>
      </c>
      <c r="J8" s="283" t="s">
        <v>698</v>
      </c>
      <c r="L8" s="57" t="s">
        <v>3178</v>
      </c>
      <c r="N8" s="57" t="s">
        <v>2822</v>
      </c>
    </row>
    <row r="9" spans="1:14" s="57" customFormat="1" x14ac:dyDescent="0.2">
      <c r="A9" s="200">
        <f t="shared" ref="A9:A46" si="0">A8</f>
        <v>45736</v>
      </c>
      <c r="B9" s="55">
        <f t="shared" ref="B9:B46" si="1">B8+1</f>
        <v>3</v>
      </c>
      <c r="C9" s="112" t="s">
        <v>3279</v>
      </c>
      <c r="D9" s="125" t="s">
        <v>108</v>
      </c>
      <c r="E9" s="125"/>
      <c r="F9" s="176" t="s">
        <v>17</v>
      </c>
      <c r="G9" s="112" t="s">
        <v>32</v>
      </c>
      <c r="I9" s="57">
        <v>1</v>
      </c>
      <c r="J9" s="57" t="s">
        <v>3175</v>
      </c>
      <c r="K9" s="57" t="s">
        <v>3176</v>
      </c>
      <c r="N9" s="57" t="s">
        <v>3177</v>
      </c>
    </row>
    <row r="10" spans="1:14" s="57" customFormat="1" ht="42.75" x14ac:dyDescent="0.2">
      <c r="A10" s="200">
        <f t="shared" si="0"/>
        <v>45736</v>
      </c>
      <c r="B10" s="55">
        <f t="shared" si="1"/>
        <v>4</v>
      </c>
      <c r="C10" s="112" t="s">
        <v>3281</v>
      </c>
      <c r="D10" s="125" t="s">
        <v>71</v>
      </c>
      <c r="E10" s="125"/>
      <c r="F10" s="176" t="s">
        <v>17</v>
      </c>
      <c r="G10" s="112" t="s">
        <v>32</v>
      </c>
      <c r="I10" s="57">
        <v>2</v>
      </c>
    </row>
    <row r="11" spans="1:14" s="57" customFormat="1" ht="28.5" x14ac:dyDescent="0.2">
      <c r="A11" s="200">
        <f t="shared" si="0"/>
        <v>45736</v>
      </c>
      <c r="B11" s="55">
        <f t="shared" si="1"/>
        <v>5</v>
      </c>
      <c r="C11" s="57" t="s">
        <v>3282</v>
      </c>
      <c r="D11" s="125" t="s">
        <v>76</v>
      </c>
      <c r="E11" s="125"/>
      <c r="F11" s="176" t="s">
        <v>17</v>
      </c>
      <c r="G11" s="112" t="s">
        <v>32</v>
      </c>
      <c r="I11" s="57">
        <v>3</v>
      </c>
    </row>
    <row r="12" spans="1:14" s="57" customFormat="1" ht="42.75" x14ac:dyDescent="0.2">
      <c r="A12" s="200">
        <f t="shared" si="0"/>
        <v>45736</v>
      </c>
      <c r="B12" s="55">
        <f t="shared" si="1"/>
        <v>6</v>
      </c>
      <c r="C12" s="112" t="s">
        <v>3283</v>
      </c>
      <c r="D12" s="125" t="s">
        <v>71</v>
      </c>
      <c r="E12" s="125"/>
      <c r="F12" s="176" t="s">
        <v>17</v>
      </c>
      <c r="G12" s="112" t="s">
        <v>32</v>
      </c>
      <c r="I12" s="57">
        <v>4</v>
      </c>
    </row>
    <row r="13" spans="1:14" s="57" customFormat="1" ht="28.5" x14ac:dyDescent="0.2">
      <c r="A13" s="200">
        <f t="shared" si="0"/>
        <v>45736</v>
      </c>
      <c r="B13" s="55">
        <f t="shared" si="1"/>
        <v>7</v>
      </c>
      <c r="C13" s="112" t="s">
        <v>3284</v>
      </c>
      <c r="D13" s="125" t="s">
        <v>108</v>
      </c>
      <c r="E13" s="125"/>
      <c r="F13" s="176" t="s">
        <v>17</v>
      </c>
      <c r="G13" s="112" t="s">
        <v>32</v>
      </c>
      <c r="I13" s="57">
        <v>5</v>
      </c>
    </row>
    <row r="14" spans="1:14" s="57" customFormat="1" ht="57" x14ac:dyDescent="0.2">
      <c r="A14" s="200">
        <f t="shared" si="0"/>
        <v>45736</v>
      </c>
      <c r="B14" s="55">
        <f t="shared" si="1"/>
        <v>8</v>
      </c>
      <c r="C14" s="112" t="s">
        <v>3286</v>
      </c>
      <c r="D14" s="125" t="s">
        <v>108</v>
      </c>
      <c r="E14" s="125"/>
      <c r="F14" s="176" t="s">
        <v>17</v>
      </c>
      <c r="G14" s="112" t="s">
        <v>32</v>
      </c>
      <c r="I14" s="57">
        <v>6</v>
      </c>
    </row>
    <row r="15" spans="1:14" s="57" customFormat="1" ht="28.5" x14ac:dyDescent="0.2">
      <c r="A15" s="200">
        <f t="shared" si="0"/>
        <v>45736</v>
      </c>
      <c r="B15" s="55">
        <f t="shared" si="1"/>
        <v>9</v>
      </c>
      <c r="C15" s="112" t="s">
        <v>3287</v>
      </c>
      <c r="D15" s="125" t="s">
        <v>76</v>
      </c>
      <c r="E15" s="125"/>
      <c r="F15" s="176" t="s">
        <v>17</v>
      </c>
      <c r="G15" s="112" t="s">
        <v>32</v>
      </c>
      <c r="I15" s="57">
        <v>7</v>
      </c>
    </row>
    <row r="16" spans="1:14" s="57" customFormat="1" ht="28.5" x14ac:dyDescent="0.2">
      <c r="A16" s="200">
        <f t="shared" si="0"/>
        <v>45736</v>
      </c>
      <c r="B16" s="55">
        <f t="shared" si="1"/>
        <v>10</v>
      </c>
      <c r="C16" s="112" t="s">
        <v>3288</v>
      </c>
      <c r="D16" s="125" t="s">
        <v>76</v>
      </c>
      <c r="E16" s="125"/>
      <c r="F16" s="176" t="s">
        <v>17</v>
      </c>
      <c r="G16" s="112" t="s">
        <v>32</v>
      </c>
      <c r="I16" s="57">
        <v>8</v>
      </c>
    </row>
    <row r="17" spans="1:10" s="57" customFormat="1" ht="28.5" x14ac:dyDescent="0.2">
      <c r="A17" s="200">
        <f t="shared" si="0"/>
        <v>45736</v>
      </c>
      <c r="B17" s="55">
        <f t="shared" si="1"/>
        <v>11</v>
      </c>
      <c r="C17" s="112" t="s">
        <v>3289</v>
      </c>
      <c r="D17" s="125" t="s">
        <v>71</v>
      </c>
      <c r="E17" s="125"/>
      <c r="F17" s="176" t="s">
        <v>17</v>
      </c>
      <c r="G17" s="112" t="s">
        <v>32</v>
      </c>
      <c r="I17" s="57">
        <v>9</v>
      </c>
    </row>
    <row r="18" spans="1:10" s="57" customFormat="1" ht="99.75" x14ac:dyDescent="0.2">
      <c r="A18" s="200">
        <f t="shared" si="0"/>
        <v>45736</v>
      </c>
      <c r="B18" s="55">
        <f t="shared" si="1"/>
        <v>12</v>
      </c>
      <c r="C18" s="112" t="s">
        <v>3290</v>
      </c>
      <c r="D18" s="125" t="s">
        <v>76</v>
      </c>
      <c r="E18" s="125"/>
      <c r="F18" s="176" t="s">
        <v>17</v>
      </c>
      <c r="G18" s="112" t="s">
        <v>32</v>
      </c>
      <c r="I18" s="57">
        <v>10</v>
      </c>
    </row>
    <row r="19" spans="1:10" s="57" customFormat="1" ht="42.75" x14ac:dyDescent="0.2">
      <c r="A19" s="200">
        <f t="shared" si="0"/>
        <v>45736</v>
      </c>
      <c r="B19" s="55">
        <f t="shared" si="1"/>
        <v>13</v>
      </c>
      <c r="C19" s="57" t="s">
        <v>3291</v>
      </c>
      <c r="D19" s="125" t="s">
        <v>76</v>
      </c>
      <c r="E19" s="134"/>
      <c r="F19" s="176" t="s">
        <v>17</v>
      </c>
      <c r="G19" s="112" t="s">
        <v>32</v>
      </c>
      <c r="I19" s="90"/>
    </row>
    <row r="20" spans="1:10" s="57" customFormat="1" ht="28.5" x14ac:dyDescent="0.2">
      <c r="A20" s="200">
        <f t="shared" si="0"/>
        <v>45736</v>
      </c>
      <c r="B20" s="55">
        <f t="shared" si="1"/>
        <v>14</v>
      </c>
      <c r="C20" s="112" t="s">
        <v>3292</v>
      </c>
      <c r="D20" s="125" t="s">
        <v>76</v>
      </c>
      <c r="E20" s="134"/>
      <c r="F20" s="176" t="s">
        <v>17</v>
      </c>
      <c r="G20" s="112" t="s">
        <v>32</v>
      </c>
      <c r="I20" s="115"/>
    </row>
    <row r="21" spans="1:10" s="57" customFormat="1" ht="42.75" x14ac:dyDescent="0.2">
      <c r="A21" s="200">
        <f t="shared" si="0"/>
        <v>45736</v>
      </c>
      <c r="B21" s="55">
        <f t="shared" si="1"/>
        <v>15</v>
      </c>
      <c r="C21" s="112" t="s">
        <v>3293</v>
      </c>
      <c r="D21" s="125" t="s">
        <v>76</v>
      </c>
      <c r="E21" s="134"/>
      <c r="F21" s="176" t="s">
        <v>17</v>
      </c>
      <c r="G21" s="112" t="s">
        <v>32</v>
      </c>
      <c r="I21" s="90"/>
    </row>
    <row r="22" spans="1:10" s="57" customFormat="1" x14ac:dyDescent="0.2">
      <c r="A22" s="200">
        <f t="shared" si="0"/>
        <v>45736</v>
      </c>
      <c r="B22" s="55">
        <f t="shared" si="1"/>
        <v>16</v>
      </c>
      <c r="C22" s="112" t="s">
        <v>3294</v>
      </c>
      <c r="D22" s="125" t="s">
        <v>108</v>
      </c>
      <c r="E22" s="134"/>
      <c r="F22" s="176" t="s">
        <v>17</v>
      </c>
      <c r="G22" s="112" t="s">
        <v>32</v>
      </c>
      <c r="I22" s="90"/>
    </row>
    <row r="23" spans="1:10" s="57" customFormat="1" ht="28.5" x14ac:dyDescent="0.2">
      <c r="A23" s="200">
        <f t="shared" si="0"/>
        <v>45736</v>
      </c>
      <c r="B23" s="55">
        <f t="shared" si="1"/>
        <v>17</v>
      </c>
      <c r="C23" s="284" t="s">
        <v>3295</v>
      </c>
      <c r="D23" s="125" t="s">
        <v>76</v>
      </c>
      <c r="E23" s="134"/>
      <c r="F23" s="176" t="s">
        <v>17</v>
      </c>
      <c r="G23" s="112" t="s">
        <v>32</v>
      </c>
      <c r="I23" s="90"/>
    </row>
    <row r="24" spans="1:10" s="57" customFormat="1" ht="28.5" x14ac:dyDescent="0.2">
      <c r="A24" s="200">
        <f t="shared" si="0"/>
        <v>45736</v>
      </c>
      <c r="B24" s="55">
        <f t="shared" si="1"/>
        <v>18</v>
      </c>
      <c r="C24" s="112" t="s">
        <v>3296</v>
      </c>
      <c r="D24" s="125" t="s">
        <v>76</v>
      </c>
      <c r="E24" s="134"/>
      <c r="F24" s="176" t="s">
        <v>17</v>
      </c>
      <c r="G24" s="112" t="s">
        <v>32</v>
      </c>
      <c r="I24" s="90" t="s">
        <v>310</v>
      </c>
    </row>
    <row r="25" spans="1:10" s="57" customFormat="1" ht="28.5" x14ac:dyDescent="0.2">
      <c r="A25" s="200">
        <f t="shared" si="0"/>
        <v>45736</v>
      </c>
      <c r="B25" s="55">
        <f t="shared" si="1"/>
        <v>19</v>
      </c>
      <c r="C25" s="112" t="s">
        <v>3301</v>
      </c>
      <c r="D25" s="125" t="s">
        <v>78</v>
      </c>
      <c r="E25" s="134"/>
      <c r="F25" s="176" t="s">
        <v>17</v>
      </c>
      <c r="G25" s="112" t="s">
        <v>32</v>
      </c>
      <c r="I25" s="90"/>
    </row>
    <row r="26" spans="1:10" s="57" customFormat="1" ht="28.5" x14ac:dyDescent="0.2">
      <c r="A26" s="200">
        <f t="shared" si="0"/>
        <v>45736</v>
      </c>
      <c r="B26" s="55">
        <f t="shared" si="1"/>
        <v>20</v>
      </c>
      <c r="C26" s="57" t="s">
        <v>3297</v>
      </c>
      <c r="D26" s="125" t="s">
        <v>78</v>
      </c>
      <c r="E26" s="134"/>
      <c r="F26" s="176" t="s">
        <v>17</v>
      </c>
      <c r="G26" s="112" t="s">
        <v>32</v>
      </c>
      <c r="I26" s="90">
        <v>6.6666666666666603E+45</v>
      </c>
    </row>
    <row r="27" spans="1:10" s="57" customFormat="1" x14ac:dyDescent="0.2">
      <c r="A27" s="200">
        <f t="shared" si="0"/>
        <v>45736</v>
      </c>
      <c r="B27" s="55">
        <f t="shared" si="1"/>
        <v>21</v>
      </c>
      <c r="C27" s="112" t="s">
        <v>3298</v>
      </c>
      <c r="D27" s="125" t="s">
        <v>108</v>
      </c>
      <c r="E27" s="134"/>
      <c r="F27" s="176" t="s">
        <v>17</v>
      </c>
      <c r="G27" s="112" t="s">
        <v>32</v>
      </c>
      <c r="I27" s="90"/>
    </row>
    <row r="28" spans="1:10" s="57" customFormat="1" ht="28.5" x14ac:dyDescent="0.2">
      <c r="A28" s="200">
        <f t="shared" si="0"/>
        <v>45736</v>
      </c>
      <c r="B28" s="55">
        <f t="shared" si="1"/>
        <v>22</v>
      </c>
      <c r="C28" s="112" t="s">
        <v>3299</v>
      </c>
      <c r="D28" s="125" t="s">
        <v>78</v>
      </c>
      <c r="E28" s="134"/>
      <c r="F28" s="176" t="s">
        <v>17</v>
      </c>
      <c r="G28" s="112" t="s">
        <v>32</v>
      </c>
      <c r="I28" s="90"/>
    </row>
    <row r="29" spans="1:10" s="57" customFormat="1" ht="28.5" x14ac:dyDescent="0.2">
      <c r="A29" s="200">
        <f t="shared" si="0"/>
        <v>45736</v>
      </c>
      <c r="B29" s="55">
        <f t="shared" si="1"/>
        <v>23</v>
      </c>
      <c r="C29" s="112" t="s">
        <v>3300</v>
      </c>
      <c r="D29" s="125" t="s">
        <v>78</v>
      </c>
      <c r="E29" s="134"/>
      <c r="F29" s="176" t="s">
        <v>17</v>
      </c>
      <c r="G29" s="112" t="s">
        <v>32</v>
      </c>
      <c r="I29" s="90"/>
    </row>
    <row r="30" spans="1:10" s="57" customFormat="1" ht="42.75" x14ac:dyDescent="0.2">
      <c r="A30" s="200">
        <f t="shared" si="0"/>
        <v>45736</v>
      </c>
      <c r="B30" s="55">
        <f t="shared" si="1"/>
        <v>24</v>
      </c>
      <c r="C30" s="112" t="s">
        <v>3302</v>
      </c>
      <c r="D30" s="125"/>
      <c r="E30" s="134"/>
      <c r="F30" s="176"/>
      <c r="G30" s="112"/>
      <c r="I30" s="90"/>
    </row>
    <row r="31" spans="1:10" s="57" customFormat="1" ht="28.5" x14ac:dyDescent="0.2">
      <c r="A31" s="200">
        <f t="shared" si="0"/>
        <v>45736</v>
      </c>
      <c r="B31" s="55">
        <f t="shared" si="1"/>
        <v>25</v>
      </c>
      <c r="C31" s="112" t="s">
        <v>3303</v>
      </c>
      <c r="D31" s="125" t="s">
        <v>71</v>
      </c>
      <c r="E31" s="134"/>
      <c r="F31" s="176" t="s">
        <v>17</v>
      </c>
      <c r="G31" s="112" t="s">
        <v>32</v>
      </c>
      <c r="I31" s="90"/>
      <c r="J31" s="57" t="s">
        <v>457</v>
      </c>
    </row>
    <row r="32" spans="1:10" s="57" customFormat="1" ht="28.5" x14ac:dyDescent="0.2">
      <c r="A32" s="231">
        <f t="shared" si="0"/>
        <v>45736</v>
      </c>
      <c r="B32" s="233">
        <f t="shared" si="1"/>
        <v>26</v>
      </c>
      <c r="C32" s="234" t="s">
        <v>3304</v>
      </c>
      <c r="D32" s="235" t="s">
        <v>71</v>
      </c>
      <c r="E32" s="179"/>
      <c r="F32" s="278" t="s">
        <v>17</v>
      </c>
      <c r="G32" s="234" t="s">
        <v>32</v>
      </c>
      <c r="I32" s="90"/>
    </row>
    <row r="33" spans="1:21" s="40" customFormat="1" ht="42.75" x14ac:dyDescent="0.2">
      <c r="A33" s="231">
        <f t="shared" si="0"/>
        <v>45736</v>
      </c>
      <c r="B33" s="55">
        <f t="shared" si="1"/>
        <v>27</v>
      </c>
      <c r="C33" s="112" t="s">
        <v>3305</v>
      </c>
      <c r="D33" s="235" t="s">
        <v>71</v>
      </c>
      <c r="E33" s="179"/>
      <c r="F33" s="278" t="s">
        <v>17</v>
      </c>
      <c r="G33" s="292" t="s">
        <v>32</v>
      </c>
      <c r="H33" s="279"/>
      <c r="I33" s="280"/>
      <c r="J33" s="279"/>
      <c r="K33" s="279"/>
      <c r="L33" s="279"/>
      <c r="M33" s="279"/>
      <c r="N33" s="279"/>
      <c r="O33" s="279"/>
      <c r="P33" s="279"/>
      <c r="Q33" s="279"/>
      <c r="R33" s="279"/>
      <c r="S33" s="279"/>
      <c r="T33" s="279"/>
      <c r="U33" s="279"/>
    </row>
    <row r="34" spans="1:21" s="40" customFormat="1" x14ac:dyDescent="0.2">
      <c r="A34" s="231">
        <f t="shared" si="0"/>
        <v>45736</v>
      </c>
      <c r="B34" s="233">
        <f t="shared" si="1"/>
        <v>28</v>
      </c>
      <c r="C34" s="40" t="s">
        <v>3306</v>
      </c>
      <c r="D34" s="125" t="s">
        <v>76</v>
      </c>
      <c r="E34" s="137"/>
      <c r="F34" s="176" t="s">
        <v>17</v>
      </c>
      <c r="G34" s="234" t="s">
        <v>1932</v>
      </c>
      <c r="H34" s="279"/>
      <c r="I34" s="280"/>
      <c r="J34" s="279"/>
      <c r="K34" s="279"/>
      <c r="L34" s="279"/>
      <c r="M34" s="279"/>
      <c r="N34" s="279"/>
      <c r="O34" s="279"/>
      <c r="P34" s="279"/>
      <c r="Q34" s="279"/>
      <c r="R34" s="279"/>
      <c r="S34" s="279"/>
      <c r="T34" s="279"/>
      <c r="U34" s="279"/>
    </row>
    <row r="35" spans="1:21" s="40" customFormat="1" ht="57" x14ac:dyDescent="0.2">
      <c r="A35" s="231">
        <f t="shared" si="0"/>
        <v>45736</v>
      </c>
      <c r="B35" s="55">
        <f t="shared" si="1"/>
        <v>29</v>
      </c>
      <c r="C35" s="40" t="s">
        <v>3327</v>
      </c>
      <c r="D35" s="125" t="s">
        <v>108</v>
      </c>
      <c r="E35" s="137"/>
      <c r="F35" s="176" t="s">
        <v>17</v>
      </c>
      <c r="G35" s="234" t="s">
        <v>1932</v>
      </c>
      <c r="H35" s="279"/>
      <c r="I35" s="280"/>
      <c r="J35" s="279"/>
      <c r="K35" s="279"/>
      <c r="L35" s="279"/>
      <c r="M35" s="279"/>
      <c r="N35" s="279"/>
      <c r="O35" s="279"/>
      <c r="P35" s="279"/>
      <c r="Q35" s="279"/>
      <c r="R35" s="279"/>
      <c r="S35" s="279"/>
      <c r="T35" s="279"/>
      <c r="U35" s="279"/>
    </row>
    <row r="36" spans="1:21" s="40" customFormat="1" ht="42.75" x14ac:dyDescent="0.2">
      <c r="A36" s="231">
        <f t="shared" si="0"/>
        <v>45736</v>
      </c>
      <c r="B36" s="233">
        <f t="shared" si="1"/>
        <v>30</v>
      </c>
      <c r="C36" s="112" t="s">
        <v>3307</v>
      </c>
      <c r="D36" s="125" t="s">
        <v>108</v>
      </c>
      <c r="E36" s="137"/>
      <c r="F36" s="176" t="s">
        <v>17</v>
      </c>
      <c r="G36" s="234" t="s">
        <v>1932</v>
      </c>
      <c r="H36" s="279"/>
      <c r="I36" s="280"/>
      <c r="J36" s="279"/>
      <c r="K36" s="279"/>
      <c r="L36" s="279"/>
      <c r="M36" s="279"/>
      <c r="N36" s="279"/>
      <c r="O36" s="279"/>
      <c r="P36" s="279"/>
      <c r="Q36" s="279"/>
      <c r="R36" s="279"/>
      <c r="S36" s="279"/>
      <c r="T36" s="279"/>
      <c r="U36" s="279"/>
    </row>
    <row r="37" spans="1:21" s="40" customFormat="1" ht="42.75" x14ac:dyDescent="0.2">
      <c r="A37" s="231">
        <f t="shared" si="0"/>
        <v>45736</v>
      </c>
      <c r="B37" s="55">
        <f t="shared" si="1"/>
        <v>31</v>
      </c>
      <c r="C37" s="40" t="s">
        <v>3308</v>
      </c>
      <c r="D37" s="125" t="s">
        <v>108</v>
      </c>
      <c r="E37" s="137"/>
      <c r="F37" s="176" t="s">
        <v>17</v>
      </c>
      <c r="G37" s="234" t="s">
        <v>1932</v>
      </c>
      <c r="H37" s="279"/>
      <c r="I37" s="280"/>
      <c r="J37" s="279"/>
      <c r="K37" s="279"/>
      <c r="L37" s="279"/>
      <c r="M37" s="279"/>
      <c r="N37" s="279"/>
      <c r="O37" s="279"/>
      <c r="P37" s="279"/>
      <c r="Q37" s="279"/>
      <c r="R37" s="279"/>
      <c r="S37" s="279"/>
      <c r="T37" s="279"/>
      <c r="U37" s="279"/>
    </row>
    <row r="38" spans="1:21" s="40" customFormat="1" ht="42.75" x14ac:dyDescent="0.2">
      <c r="A38" s="231">
        <f t="shared" si="0"/>
        <v>45736</v>
      </c>
      <c r="B38" s="233">
        <f t="shared" si="1"/>
        <v>32</v>
      </c>
      <c r="C38" s="112" t="s">
        <v>3309</v>
      </c>
      <c r="D38" s="125" t="s">
        <v>108</v>
      </c>
      <c r="E38" s="137"/>
      <c r="F38" s="176" t="s">
        <v>17</v>
      </c>
      <c r="G38" s="234" t="s">
        <v>1932</v>
      </c>
      <c r="H38" s="279"/>
      <c r="I38" s="280"/>
      <c r="J38" s="279"/>
      <c r="K38" s="279"/>
      <c r="L38" s="279"/>
      <c r="M38" s="279"/>
      <c r="N38" s="279"/>
      <c r="O38" s="279"/>
      <c r="P38" s="279"/>
      <c r="Q38" s="279"/>
      <c r="R38" s="279"/>
      <c r="S38" s="279"/>
      <c r="T38" s="279"/>
      <c r="U38" s="279"/>
    </row>
    <row r="39" spans="1:21" s="40" customFormat="1" x14ac:dyDescent="0.2">
      <c r="A39" s="231">
        <f t="shared" si="0"/>
        <v>45736</v>
      </c>
      <c r="B39" s="55">
        <f t="shared" si="1"/>
        <v>33</v>
      </c>
      <c r="C39" s="112" t="s">
        <v>3310</v>
      </c>
      <c r="D39" s="125" t="s">
        <v>76</v>
      </c>
      <c r="E39" s="137"/>
      <c r="F39" s="176" t="s">
        <v>17</v>
      </c>
      <c r="G39" s="234" t="s">
        <v>1932</v>
      </c>
      <c r="H39" s="279"/>
      <c r="I39" s="280"/>
      <c r="J39" s="279"/>
      <c r="K39" s="279"/>
      <c r="L39" s="279"/>
      <c r="M39" s="279"/>
      <c r="N39" s="279"/>
      <c r="O39" s="279"/>
      <c r="P39" s="279"/>
      <c r="Q39" s="279"/>
      <c r="R39" s="279"/>
      <c r="S39" s="279"/>
      <c r="T39" s="279"/>
      <c r="U39" s="279"/>
    </row>
    <row r="40" spans="1:21" s="40" customFormat="1" ht="28.5" x14ac:dyDescent="0.2">
      <c r="A40" s="200">
        <f t="shared" si="0"/>
        <v>45736</v>
      </c>
      <c r="B40" s="55">
        <f t="shared" si="1"/>
        <v>34</v>
      </c>
      <c r="C40" s="112" t="s">
        <v>3311</v>
      </c>
      <c r="D40" s="125" t="s">
        <v>108</v>
      </c>
      <c r="E40" s="137"/>
      <c r="F40" s="176" t="s">
        <v>17</v>
      </c>
      <c r="G40" s="234" t="s">
        <v>1932</v>
      </c>
      <c r="H40" s="279"/>
      <c r="I40" s="280"/>
      <c r="J40" s="279"/>
      <c r="K40" s="279"/>
      <c r="L40" s="279"/>
      <c r="M40" s="279"/>
      <c r="N40" s="279"/>
      <c r="O40" s="279"/>
      <c r="P40" s="279"/>
      <c r="Q40" s="279"/>
      <c r="R40" s="279"/>
      <c r="S40" s="279"/>
      <c r="T40" s="279"/>
      <c r="U40" s="279"/>
    </row>
    <row r="41" spans="1:21" s="279" customFormat="1" ht="57" x14ac:dyDescent="0.2">
      <c r="A41" s="200">
        <f t="shared" si="0"/>
        <v>45736</v>
      </c>
      <c r="B41" s="55">
        <f t="shared" si="1"/>
        <v>35</v>
      </c>
      <c r="C41" s="112" t="s">
        <v>3312</v>
      </c>
      <c r="D41" s="125" t="s">
        <v>76</v>
      </c>
      <c r="E41" s="137"/>
      <c r="F41" s="176" t="s">
        <v>17</v>
      </c>
      <c r="G41" s="234" t="s">
        <v>1932</v>
      </c>
      <c r="I41" s="280"/>
    </row>
    <row r="42" spans="1:21" s="279" customFormat="1" ht="28.5" x14ac:dyDescent="0.2">
      <c r="A42" s="200">
        <f t="shared" si="0"/>
        <v>45736</v>
      </c>
      <c r="B42" s="55">
        <f t="shared" si="1"/>
        <v>36</v>
      </c>
      <c r="C42" s="112" t="s">
        <v>3313</v>
      </c>
      <c r="D42" s="125" t="s">
        <v>78</v>
      </c>
      <c r="E42" s="137"/>
      <c r="F42" s="176" t="s">
        <v>17</v>
      </c>
      <c r="G42" s="234" t="s">
        <v>1932</v>
      </c>
      <c r="I42" s="280"/>
    </row>
    <row r="43" spans="1:21" s="279" customFormat="1" ht="57" x14ac:dyDescent="0.2">
      <c r="A43" s="200">
        <f t="shared" si="0"/>
        <v>45736</v>
      </c>
      <c r="B43" s="55">
        <f t="shared" si="1"/>
        <v>37</v>
      </c>
      <c r="C43" s="112" t="s">
        <v>3314</v>
      </c>
      <c r="D43" s="125"/>
      <c r="E43" s="137"/>
      <c r="F43" s="176"/>
      <c r="G43" s="234"/>
      <c r="I43" s="280"/>
    </row>
    <row r="44" spans="1:21" s="279" customFormat="1" ht="99.75" x14ac:dyDescent="0.2">
      <c r="A44" s="200">
        <f t="shared" si="0"/>
        <v>45736</v>
      </c>
      <c r="B44" s="55">
        <f t="shared" si="1"/>
        <v>38</v>
      </c>
      <c r="C44" s="112" t="s">
        <v>3315</v>
      </c>
      <c r="D44" s="125" t="s">
        <v>78</v>
      </c>
      <c r="E44" s="137"/>
      <c r="F44" s="176" t="s">
        <v>17</v>
      </c>
      <c r="G44" s="234" t="s">
        <v>1932</v>
      </c>
      <c r="I44" s="280"/>
    </row>
    <row r="45" spans="1:21" s="279" customFormat="1" ht="99.75" x14ac:dyDescent="0.2">
      <c r="A45" s="200">
        <f t="shared" si="0"/>
        <v>45736</v>
      </c>
      <c r="B45" s="55">
        <f t="shared" si="1"/>
        <v>39</v>
      </c>
      <c r="C45" s="112" t="s">
        <v>3316</v>
      </c>
      <c r="D45" s="125" t="s">
        <v>78</v>
      </c>
      <c r="E45" s="137"/>
      <c r="F45" s="176" t="s">
        <v>17</v>
      </c>
      <c r="G45" s="234" t="s">
        <v>1932</v>
      </c>
      <c r="I45" s="280"/>
    </row>
    <row r="46" spans="1:21" s="279" customFormat="1" ht="213.75" x14ac:dyDescent="0.2">
      <c r="A46" s="200">
        <f t="shared" si="0"/>
        <v>45736</v>
      </c>
      <c r="B46" s="55">
        <f t="shared" si="1"/>
        <v>40</v>
      </c>
      <c r="C46" s="112" t="s">
        <v>3317</v>
      </c>
      <c r="D46" s="125" t="s">
        <v>108</v>
      </c>
      <c r="E46" s="137"/>
      <c r="F46" s="176" t="s">
        <v>17</v>
      </c>
      <c r="G46" s="112" t="s">
        <v>1932</v>
      </c>
      <c r="I46" s="280"/>
    </row>
    <row r="47" spans="1:21" s="279" customFormat="1" x14ac:dyDescent="0.2">
      <c r="A47" s="232"/>
      <c r="B47" s="251"/>
      <c r="C47" s="252"/>
      <c r="D47" s="253"/>
      <c r="E47" s="237"/>
      <c r="F47" s="254"/>
      <c r="G47" s="252"/>
      <c r="I47" s="280"/>
      <c r="J47" s="1"/>
    </row>
    <row r="48" spans="1:21" x14ac:dyDescent="0.2">
      <c r="A48" s="641" t="s">
        <v>7</v>
      </c>
      <c r="B48" s="641"/>
      <c r="C48" s="641"/>
      <c r="D48" s="641"/>
      <c r="E48" s="641"/>
      <c r="F48" s="641"/>
      <c r="G48" s="641"/>
    </row>
    <row r="49" spans="1:7" x14ac:dyDescent="0.2">
      <c r="A49" s="282"/>
      <c r="B49" s="282"/>
      <c r="C49" s="282"/>
      <c r="D49" s="282"/>
      <c r="E49" s="282"/>
      <c r="F49" s="282"/>
      <c r="G49" s="282"/>
    </row>
    <row r="50" spans="1:7" x14ac:dyDescent="0.2">
      <c r="A50" s="282"/>
      <c r="B50" s="282"/>
      <c r="C50" s="282"/>
      <c r="D50" s="282"/>
      <c r="E50" s="282"/>
      <c r="F50" s="282"/>
      <c r="G50" s="282"/>
    </row>
    <row r="51" spans="1:7" x14ac:dyDescent="0.2">
      <c r="A51" s="182" t="s">
        <v>10</v>
      </c>
      <c r="B51" s="6"/>
      <c r="D51" s="622"/>
      <c r="E51" s="622"/>
      <c r="F51" s="622"/>
      <c r="G51" s="6"/>
    </row>
    <row r="52" spans="1:7" x14ac:dyDescent="0.2">
      <c r="A52" s="183" t="s">
        <v>11</v>
      </c>
      <c r="D52" s="638"/>
      <c r="E52" s="638"/>
      <c r="F52" s="638"/>
    </row>
    <row r="58" spans="1:7" x14ac:dyDescent="0.2">
      <c r="F58" s="1"/>
    </row>
  </sheetData>
  <mergeCells count="12">
    <mergeCell ref="J7:M7"/>
    <mergeCell ref="A48:G48"/>
    <mergeCell ref="D51:F51"/>
    <mergeCell ref="D52:F52"/>
    <mergeCell ref="A1:G1"/>
    <mergeCell ref="A2:G2"/>
    <mergeCell ref="A3:G3"/>
    <mergeCell ref="B4:G4"/>
    <mergeCell ref="A5:B6"/>
    <mergeCell ref="C5:E5"/>
    <mergeCell ref="F5:F6"/>
    <mergeCell ref="G5:G6"/>
  </mergeCells>
  <conditionalFormatting sqref="D7:E7 D9:D10 D43:D45 D47">
    <cfRule type="cellIs" dxfId="15380" priority="772" operator="equal">
      <formula>"CATNES"</formula>
    </cfRule>
    <cfRule type="cellIs" dxfId="15379" priority="773" operator="equal">
      <formula>"FINANCE"</formula>
    </cfRule>
    <cfRule type="cellIs" dxfId="15378" priority="774" operator="equal">
      <formula>"ADMIN"</formula>
    </cfRule>
    <cfRule type="cellIs" dxfId="15377" priority="775" operator="equal">
      <formula>"ENG'G"</formula>
    </cfRule>
    <cfRule type="cellIs" dxfId="15376" priority="776" operator="equal">
      <formula>"BAC"</formula>
    </cfRule>
    <cfRule type="cellIs" dxfId="15375" priority="777" operator="equal">
      <formula>"BAC"</formula>
    </cfRule>
    <cfRule type="cellIs" dxfId="15374" priority="778" operator="equal">
      <formula>"OMS"</formula>
    </cfRule>
    <cfRule type="cellIs" dxfId="15373" priority="779" operator="equal">
      <formula>"BAC"</formula>
    </cfRule>
    <cfRule type="cellIs" dxfId="15372" priority="780" operator="equal">
      <formula>"OMS"</formula>
    </cfRule>
    <cfRule type="cellIs" dxfId="15371" priority="781" operator="equal">
      <formula>"BAC"</formula>
    </cfRule>
    <cfRule type="cellIs" dxfId="15370" priority="782" operator="equal">
      <formula>"OMS"</formula>
    </cfRule>
  </conditionalFormatting>
  <conditionalFormatting sqref="F7 F30:F32 F43:F45 F47">
    <cfRule type="cellIs" dxfId="15369" priority="767" operator="equal">
      <formula>"MME"</formula>
    </cfRule>
    <cfRule type="cellIs" dxfId="15368" priority="768" operator="equal">
      <formula>"VMM"</formula>
    </cfRule>
    <cfRule type="cellIs" dxfId="15367" priority="769" operator="equal">
      <formula>"VEP"</formula>
    </cfRule>
    <cfRule type="cellIs" dxfId="15366" priority="770" operator="equal">
      <formula>"LFCP"</formula>
    </cfRule>
    <cfRule type="cellIs" dxfId="15365" priority="771" operator="equal">
      <formula>"BPB"</formula>
    </cfRule>
  </conditionalFormatting>
  <conditionalFormatting sqref="D30">
    <cfRule type="cellIs" dxfId="15364" priority="734" operator="equal">
      <formula>"CATNES"</formula>
    </cfRule>
    <cfRule type="cellIs" dxfId="15363" priority="735" operator="equal">
      <formula>"FINANCE"</formula>
    </cfRule>
    <cfRule type="cellIs" dxfId="15362" priority="736" operator="equal">
      <formula>"ADMIN"</formula>
    </cfRule>
    <cfRule type="cellIs" dxfId="15361" priority="737" operator="equal">
      <formula>"ENG'G"</formula>
    </cfRule>
    <cfRule type="cellIs" dxfId="15360" priority="738" operator="equal">
      <formula>"BAC"</formula>
    </cfRule>
    <cfRule type="cellIs" dxfId="15359" priority="739" operator="equal">
      <formula>"BAC"</formula>
    </cfRule>
    <cfRule type="cellIs" dxfId="15358" priority="740" operator="equal">
      <formula>"OMS"</formula>
    </cfRule>
    <cfRule type="cellIs" dxfId="15357" priority="741" operator="equal">
      <formula>"BAC"</formula>
    </cfRule>
    <cfRule type="cellIs" dxfId="15356" priority="742" operator="equal">
      <formula>"OMS"</formula>
    </cfRule>
    <cfRule type="cellIs" dxfId="15355" priority="743" operator="equal">
      <formula>"BAC"</formula>
    </cfRule>
    <cfRule type="cellIs" dxfId="15354" priority="744" operator="equal">
      <formula>"OMS"</formula>
    </cfRule>
  </conditionalFormatting>
  <conditionalFormatting sqref="D27">
    <cfRule type="cellIs" dxfId="15353" priority="723" operator="equal">
      <formula>"CATNES"</formula>
    </cfRule>
    <cfRule type="cellIs" dxfId="15352" priority="724" operator="equal">
      <formula>"FINANCE"</formula>
    </cfRule>
    <cfRule type="cellIs" dxfId="15351" priority="725" operator="equal">
      <formula>"ADMIN"</formula>
    </cfRule>
    <cfRule type="cellIs" dxfId="15350" priority="726" operator="equal">
      <formula>"ENG'G"</formula>
    </cfRule>
    <cfRule type="cellIs" dxfId="15349" priority="727" operator="equal">
      <formula>"BAC"</formula>
    </cfRule>
    <cfRule type="cellIs" dxfId="15348" priority="728" operator="equal">
      <formula>"BAC"</formula>
    </cfRule>
    <cfRule type="cellIs" dxfId="15347" priority="729" operator="equal">
      <formula>"OMS"</formula>
    </cfRule>
    <cfRule type="cellIs" dxfId="15346" priority="730" operator="equal">
      <formula>"BAC"</formula>
    </cfRule>
    <cfRule type="cellIs" dxfId="15345" priority="731" operator="equal">
      <formula>"OMS"</formula>
    </cfRule>
    <cfRule type="cellIs" dxfId="15344" priority="732" operator="equal">
      <formula>"BAC"</formula>
    </cfRule>
    <cfRule type="cellIs" dxfId="15343" priority="733" operator="equal">
      <formula>"OMS"</formula>
    </cfRule>
  </conditionalFormatting>
  <conditionalFormatting sqref="E9">
    <cfRule type="cellIs" dxfId="15342" priority="712" operator="equal">
      <formula>"CATNES"</formula>
    </cfRule>
    <cfRule type="cellIs" dxfId="15341" priority="713" operator="equal">
      <formula>"FINANCE"</formula>
    </cfRule>
    <cfRule type="cellIs" dxfId="15340" priority="714" operator="equal">
      <formula>"ADMIN"</formula>
    </cfRule>
    <cfRule type="cellIs" dxfId="15339" priority="715" operator="equal">
      <formula>"ENG'G"</formula>
    </cfRule>
    <cfRule type="cellIs" dxfId="15338" priority="716" operator="equal">
      <formula>"BAC"</formula>
    </cfRule>
    <cfRule type="cellIs" dxfId="15337" priority="717" operator="equal">
      <formula>"BAC"</formula>
    </cfRule>
    <cfRule type="cellIs" dxfId="15336" priority="718" operator="equal">
      <formula>"OMS"</formula>
    </cfRule>
    <cfRule type="cellIs" dxfId="15335" priority="719" operator="equal">
      <formula>"BAC"</formula>
    </cfRule>
    <cfRule type="cellIs" dxfId="15334" priority="720" operator="equal">
      <formula>"OMS"</formula>
    </cfRule>
    <cfRule type="cellIs" dxfId="15333" priority="721" operator="equal">
      <formula>"BAC"</formula>
    </cfRule>
    <cfRule type="cellIs" dxfId="15332" priority="722" operator="equal">
      <formula>"OMS"</formula>
    </cfRule>
  </conditionalFormatting>
  <conditionalFormatting sqref="D24">
    <cfRule type="cellIs" dxfId="15331" priority="690" operator="equal">
      <formula>"CATNES"</formula>
    </cfRule>
    <cfRule type="cellIs" dxfId="15330" priority="691" operator="equal">
      <formula>"FINANCE"</formula>
    </cfRule>
    <cfRule type="cellIs" dxfId="15329" priority="692" operator="equal">
      <formula>"ADMIN"</formula>
    </cfRule>
    <cfRule type="cellIs" dxfId="15328" priority="693" operator="equal">
      <formula>"ENG'G"</formula>
    </cfRule>
    <cfRule type="cellIs" dxfId="15327" priority="694" operator="equal">
      <formula>"BAC"</formula>
    </cfRule>
    <cfRule type="cellIs" dxfId="15326" priority="695" operator="equal">
      <formula>"BAC"</formula>
    </cfRule>
    <cfRule type="cellIs" dxfId="15325" priority="696" operator="equal">
      <formula>"OMS"</formula>
    </cfRule>
    <cfRule type="cellIs" dxfId="15324" priority="697" operator="equal">
      <formula>"BAC"</formula>
    </cfRule>
    <cfRule type="cellIs" dxfId="15323" priority="698" operator="equal">
      <formula>"OMS"</formula>
    </cfRule>
    <cfRule type="cellIs" dxfId="15322" priority="699" operator="equal">
      <formula>"BAC"</formula>
    </cfRule>
    <cfRule type="cellIs" dxfId="15321" priority="700" operator="equal">
      <formula>"OMS"</formula>
    </cfRule>
  </conditionalFormatting>
  <conditionalFormatting sqref="E10">
    <cfRule type="cellIs" dxfId="15320" priority="679" operator="equal">
      <formula>"CATNES"</formula>
    </cfRule>
    <cfRule type="cellIs" dxfId="15319" priority="680" operator="equal">
      <formula>"FINANCE"</formula>
    </cfRule>
    <cfRule type="cellIs" dxfId="15318" priority="681" operator="equal">
      <formula>"ADMIN"</formula>
    </cfRule>
    <cfRule type="cellIs" dxfId="15317" priority="682" operator="equal">
      <formula>"ENG'G"</formula>
    </cfRule>
    <cfRule type="cellIs" dxfId="15316" priority="683" operator="equal">
      <formula>"BAC"</formula>
    </cfRule>
    <cfRule type="cellIs" dxfId="15315" priority="684" operator="equal">
      <formula>"BAC"</formula>
    </cfRule>
    <cfRule type="cellIs" dxfId="15314" priority="685" operator="equal">
      <formula>"OMS"</formula>
    </cfRule>
    <cfRule type="cellIs" dxfId="15313" priority="686" operator="equal">
      <formula>"BAC"</formula>
    </cfRule>
    <cfRule type="cellIs" dxfId="15312" priority="687" operator="equal">
      <formula>"OMS"</formula>
    </cfRule>
    <cfRule type="cellIs" dxfId="15311" priority="688" operator="equal">
      <formula>"BAC"</formula>
    </cfRule>
    <cfRule type="cellIs" dxfId="15310" priority="689" operator="equal">
      <formula>"OMS"</formula>
    </cfRule>
  </conditionalFormatting>
  <conditionalFormatting sqref="D21">
    <cfRule type="cellIs" dxfId="15309" priority="102" operator="equal">
      <formula>"CATNES"</formula>
    </cfRule>
    <cfRule type="cellIs" dxfId="15308" priority="103" operator="equal">
      <formula>"FINANCE"</formula>
    </cfRule>
    <cfRule type="cellIs" dxfId="15307" priority="104" operator="equal">
      <formula>"ADMIN"</formula>
    </cfRule>
    <cfRule type="cellIs" dxfId="15306" priority="105" operator="equal">
      <formula>"ENG'G"</formula>
    </cfRule>
    <cfRule type="cellIs" dxfId="15305" priority="106" operator="equal">
      <formula>"BAC"</formula>
    </cfRule>
    <cfRule type="cellIs" dxfId="15304" priority="107" operator="equal">
      <formula>"BAC"</formula>
    </cfRule>
    <cfRule type="cellIs" dxfId="15303" priority="108" operator="equal">
      <formula>"OMS"</formula>
    </cfRule>
    <cfRule type="cellIs" dxfId="15302" priority="109" operator="equal">
      <formula>"BAC"</formula>
    </cfRule>
    <cfRule type="cellIs" dxfId="15301" priority="110" operator="equal">
      <formula>"OMS"</formula>
    </cfRule>
    <cfRule type="cellIs" dxfId="15300" priority="111" operator="equal">
      <formula>"BAC"</formula>
    </cfRule>
    <cfRule type="cellIs" dxfId="15299" priority="112" operator="equal">
      <formula>"OMS"</formula>
    </cfRule>
  </conditionalFormatting>
  <conditionalFormatting sqref="D23">
    <cfRule type="cellIs" dxfId="15298" priority="145" operator="equal">
      <formula>"CATNES"</formula>
    </cfRule>
    <cfRule type="cellIs" dxfId="15297" priority="146" operator="equal">
      <formula>"FINANCE"</formula>
    </cfRule>
    <cfRule type="cellIs" dxfId="15296" priority="147" operator="equal">
      <formula>"ADMIN"</formula>
    </cfRule>
    <cfRule type="cellIs" dxfId="15295" priority="148" operator="equal">
      <formula>"ENG'G"</formula>
    </cfRule>
    <cfRule type="cellIs" dxfId="15294" priority="149" operator="equal">
      <formula>"BAC"</formula>
    </cfRule>
    <cfRule type="cellIs" dxfId="15293" priority="150" operator="equal">
      <formula>"BAC"</formula>
    </cfRule>
    <cfRule type="cellIs" dxfId="15292" priority="151" operator="equal">
      <formula>"OMS"</formula>
    </cfRule>
    <cfRule type="cellIs" dxfId="15291" priority="152" operator="equal">
      <formula>"BAC"</formula>
    </cfRule>
    <cfRule type="cellIs" dxfId="15290" priority="153" operator="equal">
      <formula>"OMS"</formula>
    </cfRule>
    <cfRule type="cellIs" dxfId="15289" priority="154" operator="equal">
      <formula>"BAC"</formula>
    </cfRule>
    <cfRule type="cellIs" dxfId="15288" priority="155" operator="equal">
      <formula>"OMS"</formula>
    </cfRule>
  </conditionalFormatting>
  <conditionalFormatting sqref="D31">
    <cfRule type="cellIs" dxfId="15287" priority="646" operator="equal">
      <formula>"CATNES"</formula>
    </cfRule>
    <cfRule type="cellIs" dxfId="15286" priority="647" operator="equal">
      <formula>"FINANCE"</formula>
    </cfRule>
    <cfRule type="cellIs" dxfId="15285" priority="648" operator="equal">
      <formula>"ADMIN"</formula>
    </cfRule>
    <cfRule type="cellIs" dxfId="15284" priority="649" operator="equal">
      <formula>"ENG'G"</formula>
    </cfRule>
    <cfRule type="cellIs" dxfId="15283" priority="650" operator="equal">
      <formula>"BAC"</formula>
    </cfRule>
    <cfRule type="cellIs" dxfId="15282" priority="651" operator="equal">
      <formula>"BAC"</formula>
    </cfRule>
    <cfRule type="cellIs" dxfId="15281" priority="652" operator="equal">
      <formula>"OMS"</formula>
    </cfRule>
    <cfRule type="cellIs" dxfId="15280" priority="653" operator="equal">
      <formula>"BAC"</formula>
    </cfRule>
    <cfRule type="cellIs" dxfId="15279" priority="654" operator="equal">
      <formula>"OMS"</formula>
    </cfRule>
    <cfRule type="cellIs" dxfId="15278" priority="655" operator="equal">
      <formula>"BAC"</formula>
    </cfRule>
    <cfRule type="cellIs" dxfId="15277" priority="656" operator="equal">
      <formula>"OMS"</formula>
    </cfRule>
  </conditionalFormatting>
  <conditionalFormatting sqref="D32 D38:D39">
    <cfRule type="cellIs" dxfId="15276" priority="635" operator="equal">
      <formula>"CATNES"</formula>
    </cfRule>
    <cfRule type="cellIs" dxfId="15275" priority="636" operator="equal">
      <formula>"FINANCE"</formula>
    </cfRule>
    <cfRule type="cellIs" dxfId="15274" priority="637" operator="equal">
      <formula>"ADMIN"</formula>
    </cfRule>
    <cfRule type="cellIs" dxfId="15273" priority="638" operator="equal">
      <formula>"ENG'G"</formula>
    </cfRule>
    <cfRule type="cellIs" dxfId="15272" priority="639" operator="equal">
      <formula>"BAC"</formula>
    </cfRule>
    <cfRule type="cellIs" dxfId="15271" priority="640" operator="equal">
      <formula>"BAC"</formula>
    </cfRule>
    <cfRule type="cellIs" dxfId="15270" priority="641" operator="equal">
      <formula>"OMS"</formula>
    </cfRule>
    <cfRule type="cellIs" dxfId="15269" priority="642" operator="equal">
      <formula>"BAC"</formula>
    </cfRule>
    <cfRule type="cellIs" dxfId="15268" priority="643" operator="equal">
      <formula>"OMS"</formula>
    </cfRule>
    <cfRule type="cellIs" dxfId="15267" priority="644" operator="equal">
      <formula>"BAC"</formula>
    </cfRule>
    <cfRule type="cellIs" dxfId="15266" priority="645" operator="equal">
      <formula>"OMS"</formula>
    </cfRule>
  </conditionalFormatting>
  <conditionalFormatting sqref="F8">
    <cfRule type="cellIs" dxfId="15265" priority="593" operator="equal">
      <formula>"MME"</formula>
    </cfRule>
    <cfRule type="cellIs" dxfId="15264" priority="594" operator="equal">
      <formula>"VMM"</formula>
    </cfRule>
    <cfRule type="cellIs" dxfId="15263" priority="595" operator="equal">
      <formula>"VEP"</formula>
    </cfRule>
    <cfRule type="cellIs" dxfId="15262" priority="596" operator="equal">
      <formula>"LFCP"</formula>
    </cfRule>
    <cfRule type="cellIs" dxfId="15261" priority="597" operator="equal">
      <formula>"BPB"</formula>
    </cfRule>
  </conditionalFormatting>
  <conditionalFormatting sqref="F24">
    <cfRule type="cellIs" dxfId="15260" priority="609" operator="equal">
      <formula>"MME"</formula>
    </cfRule>
    <cfRule type="cellIs" dxfId="15259" priority="610" operator="equal">
      <formula>"VMM"</formula>
    </cfRule>
    <cfRule type="cellIs" dxfId="15258" priority="611" operator="equal">
      <formula>"VEP"</formula>
    </cfRule>
    <cfRule type="cellIs" dxfId="15257" priority="612" operator="equal">
      <formula>"LFCP"</formula>
    </cfRule>
    <cfRule type="cellIs" dxfId="15256" priority="613" operator="equal">
      <formula>"BPB"</formula>
    </cfRule>
  </conditionalFormatting>
  <conditionalFormatting sqref="D8:E8">
    <cfRule type="cellIs" dxfId="15255" priority="598" operator="equal">
      <formula>"CATNES"</formula>
    </cfRule>
    <cfRule type="cellIs" dxfId="15254" priority="599" operator="equal">
      <formula>"FINANCE"</formula>
    </cfRule>
    <cfRule type="cellIs" dxfId="15253" priority="600" operator="equal">
      <formula>"ADMIN"</formula>
    </cfRule>
    <cfRule type="cellIs" dxfId="15252" priority="601" operator="equal">
      <formula>"ENG'G"</formula>
    </cfRule>
    <cfRule type="cellIs" dxfId="15251" priority="602" operator="equal">
      <formula>"BAC"</formula>
    </cfRule>
    <cfRule type="cellIs" dxfId="15250" priority="603" operator="equal">
      <formula>"BAC"</formula>
    </cfRule>
    <cfRule type="cellIs" dxfId="15249" priority="604" operator="equal">
      <formula>"OMS"</formula>
    </cfRule>
    <cfRule type="cellIs" dxfId="15248" priority="605" operator="equal">
      <formula>"BAC"</formula>
    </cfRule>
    <cfRule type="cellIs" dxfId="15247" priority="606" operator="equal">
      <formula>"OMS"</formula>
    </cfRule>
    <cfRule type="cellIs" dxfId="15246" priority="607" operator="equal">
      <formula>"BAC"</formula>
    </cfRule>
    <cfRule type="cellIs" dxfId="15245" priority="608" operator="equal">
      <formula>"OMS"</formula>
    </cfRule>
  </conditionalFormatting>
  <conditionalFormatting sqref="F9">
    <cfRule type="cellIs" dxfId="15244" priority="588" operator="equal">
      <formula>"MME"</formula>
    </cfRule>
    <cfRule type="cellIs" dxfId="15243" priority="589" operator="equal">
      <formula>"VMM"</formula>
    </cfRule>
    <cfRule type="cellIs" dxfId="15242" priority="590" operator="equal">
      <formula>"VEP"</formula>
    </cfRule>
    <cfRule type="cellIs" dxfId="15241" priority="591" operator="equal">
      <formula>"LFCP"</formula>
    </cfRule>
    <cfRule type="cellIs" dxfId="15240" priority="592" operator="equal">
      <formula>"BPB"</formula>
    </cfRule>
  </conditionalFormatting>
  <conditionalFormatting sqref="F10">
    <cfRule type="cellIs" dxfId="15239" priority="583" operator="equal">
      <formula>"MME"</formula>
    </cfRule>
    <cfRule type="cellIs" dxfId="15238" priority="584" operator="equal">
      <formula>"VMM"</formula>
    </cfRule>
    <cfRule type="cellIs" dxfId="15237" priority="585" operator="equal">
      <formula>"VEP"</formula>
    </cfRule>
    <cfRule type="cellIs" dxfId="15236" priority="586" operator="equal">
      <formula>"LFCP"</formula>
    </cfRule>
    <cfRule type="cellIs" dxfId="15235" priority="587" operator="equal">
      <formula>"BPB"</formula>
    </cfRule>
  </conditionalFormatting>
  <conditionalFormatting sqref="D11">
    <cfRule type="cellIs" dxfId="15234" priority="572" operator="equal">
      <formula>"CATNES"</formula>
    </cfRule>
    <cfRule type="cellIs" dxfId="15233" priority="573" operator="equal">
      <formula>"FINANCE"</formula>
    </cfRule>
    <cfRule type="cellIs" dxfId="15232" priority="574" operator="equal">
      <formula>"ADMIN"</formula>
    </cfRule>
    <cfRule type="cellIs" dxfId="15231" priority="575" operator="equal">
      <formula>"ENG'G"</formula>
    </cfRule>
    <cfRule type="cellIs" dxfId="15230" priority="576" operator="equal">
      <formula>"BAC"</formula>
    </cfRule>
    <cfRule type="cellIs" dxfId="15229" priority="577" operator="equal">
      <formula>"BAC"</formula>
    </cfRule>
    <cfRule type="cellIs" dxfId="15228" priority="578" operator="equal">
      <formula>"OMS"</formula>
    </cfRule>
    <cfRule type="cellIs" dxfId="15227" priority="579" operator="equal">
      <formula>"BAC"</formula>
    </cfRule>
    <cfRule type="cellIs" dxfId="15226" priority="580" operator="equal">
      <formula>"OMS"</formula>
    </cfRule>
    <cfRule type="cellIs" dxfId="15225" priority="581" operator="equal">
      <formula>"BAC"</formula>
    </cfRule>
    <cfRule type="cellIs" dxfId="15224" priority="582" operator="equal">
      <formula>"OMS"</formula>
    </cfRule>
  </conditionalFormatting>
  <conditionalFormatting sqref="E11">
    <cfRule type="cellIs" dxfId="15223" priority="561" operator="equal">
      <formula>"CATNES"</formula>
    </cfRule>
    <cfRule type="cellIs" dxfId="15222" priority="562" operator="equal">
      <formula>"FINANCE"</formula>
    </cfRule>
    <cfRule type="cellIs" dxfId="15221" priority="563" operator="equal">
      <formula>"ADMIN"</formula>
    </cfRule>
    <cfRule type="cellIs" dxfId="15220" priority="564" operator="equal">
      <formula>"ENG'G"</formula>
    </cfRule>
    <cfRule type="cellIs" dxfId="15219" priority="565" operator="equal">
      <formula>"BAC"</formula>
    </cfRule>
    <cfRule type="cellIs" dxfId="15218" priority="566" operator="equal">
      <formula>"BAC"</formula>
    </cfRule>
    <cfRule type="cellIs" dxfId="15217" priority="567" operator="equal">
      <formula>"OMS"</formula>
    </cfRule>
    <cfRule type="cellIs" dxfId="15216" priority="568" operator="equal">
      <formula>"BAC"</formula>
    </cfRule>
    <cfRule type="cellIs" dxfId="15215" priority="569" operator="equal">
      <formula>"OMS"</formula>
    </cfRule>
    <cfRule type="cellIs" dxfId="15214" priority="570" operator="equal">
      <formula>"BAC"</formula>
    </cfRule>
    <cfRule type="cellIs" dxfId="15213" priority="571" operator="equal">
      <formula>"OMS"</formula>
    </cfRule>
  </conditionalFormatting>
  <conditionalFormatting sqref="F11">
    <cfRule type="cellIs" dxfId="15212" priority="556" operator="equal">
      <formula>"MME"</formula>
    </cfRule>
    <cfRule type="cellIs" dxfId="15211" priority="557" operator="equal">
      <formula>"VMM"</formula>
    </cfRule>
    <cfRule type="cellIs" dxfId="15210" priority="558" operator="equal">
      <formula>"VEP"</formula>
    </cfRule>
    <cfRule type="cellIs" dxfId="15209" priority="559" operator="equal">
      <formula>"LFCP"</formula>
    </cfRule>
    <cfRule type="cellIs" dxfId="15208" priority="560" operator="equal">
      <formula>"BPB"</formula>
    </cfRule>
  </conditionalFormatting>
  <conditionalFormatting sqref="D12">
    <cfRule type="cellIs" dxfId="15207" priority="545" operator="equal">
      <formula>"CATNES"</formula>
    </cfRule>
    <cfRule type="cellIs" dxfId="15206" priority="546" operator="equal">
      <formula>"FINANCE"</formula>
    </cfRule>
    <cfRule type="cellIs" dxfId="15205" priority="547" operator="equal">
      <formula>"ADMIN"</formula>
    </cfRule>
    <cfRule type="cellIs" dxfId="15204" priority="548" operator="equal">
      <formula>"ENG'G"</formula>
    </cfRule>
    <cfRule type="cellIs" dxfId="15203" priority="549" operator="equal">
      <formula>"BAC"</formula>
    </cfRule>
    <cfRule type="cellIs" dxfId="15202" priority="550" operator="equal">
      <formula>"BAC"</formula>
    </cfRule>
    <cfRule type="cellIs" dxfId="15201" priority="551" operator="equal">
      <formula>"OMS"</formula>
    </cfRule>
    <cfRule type="cellIs" dxfId="15200" priority="552" operator="equal">
      <formula>"BAC"</formula>
    </cfRule>
    <cfRule type="cellIs" dxfId="15199" priority="553" operator="equal">
      <formula>"OMS"</formula>
    </cfRule>
    <cfRule type="cellIs" dxfId="15198" priority="554" operator="equal">
      <formula>"BAC"</formula>
    </cfRule>
    <cfRule type="cellIs" dxfId="15197" priority="555" operator="equal">
      <formula>"OMS"</formula>
    </cfRule>
  </conditionalFormatting>
  <conditionalFormatting sqref="E12">
    <cfRule type="cellIs" dxfId="15196" priority="534" operator="equal">
      <formula>"CATNES"</formula>
    </cfRule>
    <cfRule type="cellIs" dxfId="15195" priority="535" operator="equal">
      <formula>"FINANCE"</formula>
    </cfRule>
    <cfRule type="cellIs" dxfId="15194" priority="536" operator="equal">
      <formula>"ADMIN"</formula>
    </cfRule>
    <cfRule type="cellIs" dxfId="15193" priority="537" operator="equal">
      <formula>"ENG'G"</formula>
    </cfRule>
    <cfRule type="cellIs" dxfId="15192" priority="538" operator="equal">
      <formula>"BAC"</formula>
    </cfRule>
    <cfRule type="cellIs" dxfId="15191" priority="539" operator="equal">
      <formula>"BAC"</formula>
    </cfRule>
    <cfRule type="cellIs" dxfId="15190" priority="540" operator="equal">
      <formula>"OMS"</formula>
    </cfRule>
    <cfRule type="cellIs" dxfId="15189" priority="541" operator="equal">
      <formula>"BAC"</formula>
    </cfRule>
    <cfRule type="cellIs" dxfId="15188" priority="542" operator="equal">
      <formula>"OMS"</formula>
    </cfRule>
    <cfRule type="cellIs" dxfId="15187" priority="543" operator="equal">
      <formula>"BAC"</formula>
    </cfRule>
    <cfRule type="cellIs" dxfId="15186" priority="544" operator="equal">
      <formula>"OMS"</formula>
    </cfRule>
  </conditionalFormatting>
  <conditionalFormatting sqref="F12">
    <cfRule type="cellIs" dxfId="15185" priority="529" operator="equal">
      <formula>"MME"</formula>
    </cfRule>
    <cfRule type="cellIs" dxfId="15184" priority="530" operator="equal">
      <formula>"VMM"</formula>
    </cfRule>
    <cfRule type="cellIs" dxfId="15183" priority="531" operator="equal">
      <formula>"VEP"</formula>
    </cfRule>
    <cfRule type="cellIs" dxfId="15182" priority="532" operator="equal">
      <formula>"LFCP"</formula>
    </cfRule>
    <cfRule type="cellIs" dxfId="15181" priority="533" operator="equal">
      <formula>"BPB"</formula>
    </cfRule>
  </conditionalFormatting>
  <conditionalFormatting sqref="D13:D15">
    <cfRule type="cellIs" dxfId="15180" priority="518" operator="equal">
      <formula>"CATNES"</formula>
    </cfRule>
    <cfRule type="cellIs" dxfId="15179" priority="519" operator="equal">
      <formula>"FINANCE"</formula>
    </cfRule>
    <cfRule type="cellIs" dxfId="15178" priority="520" operator="equal">
      <formula>"ADMIN"</formula>
    </cfRule>
    <cfRule type="cellIs" dxfId="15177" priority="521" operator="equal">
      <formula>"ENG'G"</formula>
    </cfRule>
    <cfRule type="cellIs" dxfId="15176" priority="522" operator="equal">
      <formula>"BAC"</formula>
    </cfRule>
    <cfRule type="cellIs" dxfId="15175" priority="523" operator="equal">
      <formula>"BAC"</formula>
    </cfRule>
    <cfRule type="cellIs" dxfId="15174" priority="524" operator="equal">
      <formula>"OMS"</formula>
    </cfRule>
    <cfRule type="cellIs" dxfId="15173" priority="525" operator="equal">
      <formula>"BAC"</formula>
    </cfRule>
    <cfRule type="cellIs" dxfId="15172" priority="526" operator="equal">
      <formula>"OMS"</formula>
    </cfRule>
    <cfRule type="cellIs" dxfId="15171" priority="527" operator="equal">
      <formula>"BAC"</formula>
    </cfRule>
    <cfRule type="cellIs" dxfId="15170" priority="528" operator="equal">
      <formula>"OMS"</formula>
    </cfRule>
  </conditionalFormatting>
  <conditionalFormatting sqref="E13:E15">
    <cfRule type="cellIs" dxfId="15169" priority="507" operator="equal">
      <formula>"CATNES"</formula>
    </cfRule>
    <cfRule type="cellIs" dxfId="15168" priority="508" operator="equal">
      <formula>"FINANCE"</formula>
    </cfRule>
    <cfRule type="cellIs" dxfId="15167" priority="509" operator="equal">
      <formula>"ADMIN"</formula>
    </cfRule>
    <cfRule type="cellIs" dxfId="15166" priority="510" operator="equal">
      <formula>"ENG'G"</formula>
    </cfRule>
    <cfRule type="cellIs" dxfId="15165" priority="511" operator="equal">
      <formula>"BAC"</formula>
    </cfRule>
    <cfRule type="cellIs" dxfId="15164" priority="512" operator="equal">
      <formula>"BAC"</formula>
    </cfRule>
    <cfRule type="cellIs" dxfId="15163" priority="513" operator="equal">
      <formula>"OMS"</formula>
    </cfRule>
    <cfRule type="cellIs" dxfId="15162" priority="514" operator="equal">
      <formula>"BAC"</formula>
    </cfRule>
    <cfRule type="cellIs" dxfId="15161" priority="515" operator="equal">
      <formula>"OMS"</formula>
    </cfRule>
    <cfRule type="cellIs" dxfId="15160" priority="516" operator="equal">
      <formula>"BAC"</formula>
    </cfRule>
    <cfRule type="cellIs" dxfId="15159" priority="517" operator="equal">
      <formula>"OMS"</formula>
    </cfRule>
  </conditionalFormatting>
  <conditionalFormatting sqref="F13:F15">
    <cfRule type="cellIs" dxfId="15158" priority="502" operator="equal">
      <formula>"MME"</formula>
    </cfRule>
    <cfRule type="cellIs" dxfId="15157" priority="503" operator="equal">
      <formula>"VMM"</formula>
    </cfRule>
    <cfRule type="cellIs" dxfId="15156" priority="504" operator="equal">
      <formula>"VEP"</formula>
    </cfRule>
    <cfRule type="cellIs" dxfId="15155" priority="505" operator="equal">
      <formula>"LFCP"</formula>
    </cfRule>
    <cfRule type="cellIs" dxfId="15154" priority="506" operator="equal">
      <formula>"BPB"</formula>
    </cfRule>
  </conditionalFormatting>
  <conditionalFormatting sqref="D16">
    <cfRule type="cellIs" dxfId="15153" priority="491" operator="equal">
      <formula>"CATNES"</formula>
    </cfRule>
    <cfRule type="cellIs" dxfId="15152" priority="492" operator="equal">
      <formula>"FINANCE"</formula>
    </cfRule>
    <cfRule type="cellIs" dxfId="15151" priority="493" operator="equal">
      <formula>"ADMIN"</formula>
    </cfRule>
    <cfRule type="cellIs" dxfId="15150" priority="494" operator="equal">
      <formula>"ENG'G"</formula>
    </cfRule>
    <cfRule type="cellIs" dxfId="15149" priority="495" operator="equal">
      <formula>"BAC"</formula>
    </cfRule>
    <cfRule type="cellIs" dxfId="15148" priority="496" operator="equal">
      <formula>"BAC"</formula>
    </cfRule>
    <cfRule type="cellIs" dxfId="15147" priority="497" operator="equal">
      <formula>"OMS"</formula>
    </cfRule>
    <cfRule type="cellIs" dxfId="15146" priority="498" operator="equal">
      <formula>"BAC"</formula>
    </cfRule>
    <cfRule type="cellIs" dxfId="15145" priority="499" operator="equal">
      <formula>"OMS"</formula>
    </cfRule>
    <cfRule type="cellIs" dxfId="15144" priority="500" operator="equal">
      <formula>"BAC"</formula>
    </cfRule>
    <cfRule type="cellIs" dxfId="15143" priority="501" operator="equal">
      <formula>"OMS"</formula>
    </cfRule>
  </conditionalFormatting>
  <conditionalFormatting sqref="E16">
    <cfRule type="cellIs" dxfId="15142" priority="480" operator="equal">
      <formula>"CATNES"</formula>
    </cfRule>
    <cfRule type="cellIs" dxfId="15141" priority="481" operator="equal">
      <formula>"FINANCE"</formula>
    </cfRule>
    <cfRule type="cellIs" dxfId="15140" priority="482" operator="equal">
      <formula>"ADMIN"</formula>
    </cfRule>
    <cfRule type="cellIs" dxfId="15139" priority="483" operator="equal">
      <formula>"ENG'G"</formula>
    </cfRule>
    <cfRule type="cellIs" dxfId="15138" priority="484" operator="equal">
      <formula>"BAC"</formula>
    </cfRule>
    <cfRule type="cellIs" dxfId="15137" priority="485" operator="equal">
      <formula>"BAC"</formula>
    </cfRule>
    <cfRule type="cellIs" dxfId="15136" priority="486" operator="equal">
      <formula>"OMS"</formula>
    </cfRule>
    <cfRule type="cellIs" dxfId="15135" priority="487" operator="equal">
      <formula>"BAC"</formula>
    </cfRule>
    <cfRule type="cellIs" dxfId="15134" priority="488" operator="equal">
      <formula>"OMS"</formula>
    </cfRule>
    <cfRule type="cellIs" dxfId="15133" priority="489" operator="equal">
      <formula>"BAC"</formula>
    </cfRule>
    <cfRule type="cellIs" dxfId="15132" priority="490" operator="equal">
      <formula>"OMS"</formula>
    </cfRule>
  </conditionalFormatting>
  <conditionalFormatting sqref="F16">
    <cfRule type="cellIs" dxfId="15131" priority="475" operator="equal">
      <formula>"MME"</formula>
    </cfRule>
    <cfRule type="cellIs" dxfId="15130" priority="476" operator="equal">
      <formula>"VMM"</formula>
    </cfRule>
    <cfRule type="cellIs" dxfId="15129" priority="477" operator="equal">
      <formula>"VEP"</formula>
    </cfRule>
    <cfRule type="cellIs" dxfId="15128" priority="478" operator="equal">
      <formula>"LFCP"</formula>
    </cfRule>
    <cfRule type="cellIs" dxfId="15127" priority="479" operator="equal">
      <formula>"BPB"</formula>
    </cfRule>
  </conditionalFormatting>
  <conditionalFormatting sqref="D17">
    <cfRule type="cellIs" dxfId="15126" priority="464" operator="equal">
      <formula>"CATNES"</formula>
    </cfRule>
    <cfRule type="cellIs" dxfId="15125" priority="465" operator="equal">
      <formula>"FINANCE"</formula>
    </cfRule>
    <cfRule type="cellIs" dxfId="15124" priority="466" operator="equal">
      <formula>"ADMIN"</formula>
    </cfRule>
    <cfRule type="cellIs" dxfId="15123" priority="467" operator="equal">
      <formula>"ENG'G"</formula>
    </cfRule>
    <cfRule type="cellIs" dxfId="15122" priority="468" operator="equal">
      <formula>"BAC"</formula>
    </cfRule>
    <cfRule type="cellIs" dxfId="15121" priority="469" operator="equal">
      <formula>"BAC"</formula>
    </cfRule>
    <cfRule type="cellIs" dxfId="15120" priority="470" operator="equal">
      <formula>"OMS"</formula>
    </cfRule>
    <cfRule type="cellIs" dxfId="15119" priority="471" operator="equal">
      <formula>"BAC"</formula>
    </cfRule>
    <cfRule type="cellIs" dxfId="15118" priority="472" operator="equal">
      <formula>"OMS"</formula>
    </cfRule>
    <cfRule type="cellIs" dxfId="15117" priority="473" operator="equal">
      <formula>"BAC"</formula>
    </cfRule>
    <cfRule type="cellIs" dxfId="15116" priority="474" operator="equal">
      <formula>"OMS"</formula>
    </cfRule>
  </conditionalFormatting>
  <conditionalFormatting sqref="E17">
    <cfRule type="cellIs" dxfId="15115" priority="453" operator="equal">
      <formula>"CATNES"</formula>
    </cfRule>
    <cfRule type="cellIs" dxfId="15114" priority="454" operator="equal">
      <formula>"FINANCE"</formula>
    </cfRule>
    <cfRule type="cellIs" dxfId="15113" priority="455" operator="equal">
      <formula>"ADMIN"</formula>
    </cfRule>
    <cfRule type="cellIs" dxfId="15112" priority="456" operator="equal">
      <formula>"ENG'G"</formula>
    </cfRule>
    <cfRule type="cellIs" dxfId="15111" priority="457" operator="equal">
      <formula>"BAC"</formula>
    </cfRule>
    <cfRule type="cellIs" dxfId="15110" priority="458" operator="equal">
      <formula>"BAC"</formula>
    </cfRule>
    <cfRule type="cellIs" dxfId="15109" priority="459" operator="equal">
      <formula>"OMS"</formula>
    </cfRule>
    <cfRule type="cellIs" dxfId="15108" priority="460" operator="equal">
      <formula>"BAC"</formula>
    </cfRule>
    <cfRule type="cellIs" dxfId="15107" priority="461" operator="equal">
      <formula>"OMS"</formula>
    </cfRule>
    <cfRule type="cellIs" dxfId="15106" priority="462" operator="equal">
      <formula>"BAC"</formula>
    </cfRule>
    <cfRule type="cellIs" dxfId="15105" priority="463" operator="equal">
      <formula>"OMS"</formula>
    </cfRule>
  </conditionalFormatting>
  <conditionalFormatting sqref="F17">
    <cfRule type="cellIs" dxfId="15104" priority="448" operator="equal">
      <formula>"MME"</formula>
    </cfRule>
    <cfRule type="cellIs" dxfId="15103" priority="449" operator="equal">
      <formula>"VMM"</formula>
    </cfRule>
    <cfRule type="cellIs" dxfId="15102" priority="450" operator="equal">
      <formula>"VEP"</formula>
    </cfRule>
    <cfRule type="cellIs" dxfId="15101" priority="451" operator="equal">
      <formula>"LFCP"</formula>
    </cfRule>
    <cfRule type="cellIs" dxfId="15100" priority="452" operator="equal">
      <formula>"BPB"</formula>
    </cfRule>
  </conditionalFormatting>
  <conditionalFormatting sqref="D18">
    <cfRule type="cellIs" dxfId="15099" priority="437" operator="equal">
      <formula>"CATNES"</formula>
    </cfRule>
    <cfRule type="cellIs" dxfId="15098" priority="438" operator="equal">
      <formula>"FINANCE"</formula>
    </cfRule>
    <cfRule type="cellIs" dxfId="15097" priority="439" operator="equal">
      <formula>"ADMIN"</formula>
    </cfRule>
    <cfRule type="cellIs" dxfId="15096" priority="440" operator="equal">
      <formula>"ENG'G"</formula>
    </cfRule>
    <cfRule type="cellIs" dxfId="15095" priority="441" operator="equal">
      <formula>"BAC"</formula>
    </cfRule>
    <cfRule type="cellIs" dxfId="15094" priority="442" operator="equal">
      <formula>"BAC"</formula>
    </cfRule>
    <cfRule type="cellIs" dxfId="15093" priority="443" operator="equal">
      <formula>"OMS"</formula>
    </cfRule>
    <cfRule type="cellIs" dxfId="15092" priority="444" operator="equal">
      <formula>"BAC"</formula>
    </cfRule>
    <cfRule type="cellIs" dxfId="15091" priority="445" operator="equal">
      <formula>"OMS"</formula>
    </cfRule>
    <cfRule type="cellIs" dxfId="15090" priority="446" operator="equal">
      <formula>"BAC"</formula>
    </cfRule>
    <cfRule type="cellIs" dxfId="15089" priority="447" operator="equal">
      <formula>"OMS"</formula>
    </cfRule>
  </conditionalFormatting>
  <conditionalFormatting sqref="E18">
    <cfRule type="cellIs" dxfId="15088" priority="426" operator="equal">
      <formula>"CATNES"</formula>
    </cfRule>
    <cfRule type="cellIs" dxfId="15087" priority="427" operator="equal">
      <formula>"FINANCE"</formula>
    </cfRule>
    <cfRule type="cellIs" dxfId="15086" priority="428" operator="equal">
      <formula>"ADMIN"</formula>
    </cfRule>
    <cfRule type="cellIs" dxfId="15085" priority="429" operator="equal">
      <formula>"ENG'G"</formula>
    </cfRule>
    <cfRule type="cellIs" dxfId="15084" priority="430" operator="equal">
      <formula>"BAC"</formula>
    </cfRule>
    <cfRule type="cellIs" dxfId="15083" priority="431" operator="equal">
      <formula>"BAC"</formula>
    </cfRule>
    <cfRule type="cellIs" dxfId="15082" priority="432" operator="equal">
      <formula>"OMS"</formula>
    </cfRule>
    <cfRule type="cellIs" dxfId="15081" priority="433" operator="equal">
      <formula>"BAC"</formula>
    </cfRule>
    <cfRule type="cellIs" dxfId="15080" priority="434" operator="equal">
      <formula>"OMS"</formula>
    </cfRule>
    <cfRule type="cellIs" dxfId="15079" priority="435" operator="equal">
      <formula>"BAC"</formula>
    </cfRule>
    <cfRule type="cellIs" dxfId="15078" priority="436" operator="equal">
      <formula>"OMS"</formula>
    </cfRule>
  </conditionalFormatting>
  <conditionalFormatting sqref="F33">
    <cfRule type="cellIs" dxfId="15077" priority="416" operator="equal">
      <formula>"MME"</formula>
    </cfRule>
    <cfRule type="cellIs" dxfId="15076" priority="417" operator="equal">
      <formula>"VMM"</formula>
    </cfRule>
    <cfRule type="cellIs" dxfId="15075" priority="418" operator="equal">
      <formula>"VEP"</formula>
    </cfRule>
    <cfRule type="cellIs" dxfId="15074" priority="419" operator="equal">
      <formula>"LFCP"</formula>
    </cfRule>
    <cfRule type="cellIs" dxfId="15073" priority="420" operator="equal">
      <formula>"BPB"</formula>
    </cfRule>
  </conditionalFormatting>
  <conditionalFormatting sqref="D33">
    <cfRule type="cellIs" dxfId="15072" priority="405" operator="equal">
      <formula>"CATNES"</formula>
    </cfRule>
    <cfRule type="cellIs" dxfId="15071" priority="406" operator="equal">
      <formula>"FINANCE"</formula>
    </cfRule>
    <cfRule type="cellIs" dxfId="15070" priority="407" operator="equal">
      <formula>"ADMIN"</formula>
    </cfRule>
    <cfRule type="cellIs" dxfId="15069" priority="408" operator="equal">
      <formula>"ENG'G"</formula>
    </cfRule>
    <cfRule type="cellIs" dxfId="15068" priority="409" operator="equal">
      <formula>"BAC"</formula>
    </cfRule>
    <cfRule type="cellIs" dxfId="15067" priority="410" operator="equal">
      <formula>"BAC"</formula>
    </cfRule>
    <cfRule type="cellIs" dxfId="15066" priority="411" operator="equal">
      <formula>"OMS"</formula>
    </cfRule>
    <cfRule type="cellIs" dxfId="15065" priority="412" operator="equal">
      <formula>"BAC"</formula>
    </cfRule>
    <cfRule type="cellIs" dxfId="15064" priority="413" operator="equal">
      <formula>"OMS"</formula>
    </cfRule>
    <cfRule type="cellIs" dxfId="15063" priority="414" operator="equal">
      <formula>"BAC"</formula>
    </cfRule>
    <cfRule type="cellIs" dxfId="15062" priority="415" operator="equal">
      <formula>"OMS"</formula>
    </cfRule>
  </conditionalFormatting>
  <conditionalFormatting sqref="F42">
    <cfRule type="cellIs" dxfId="15061" priority="400" operator="equal">
      <formula>"MME"</formula>
    </cfRule>
    <cfRule type="cellIs" dxfId="15060" priority="401" operator="equal">
      <formula>"VMM"</formula>
    </cfRule>
    <cfRule type="cellIs" dxfId="15059" priority="402" operator="equal">
      <formula>"VEP"</formula>
    </cfRule>
    <cfRule type="cellIs" dxfId="15058" priority="403" operator="equal">
      <formula>"LFCP"</formula>
    </cfRule>
    <cfRule type="cellIs" dxfId="15057" priority="404" operator="equal">
      <formula>"BPB"</formula>
    </cfRule>
  </conditionalFormatting>
  <conditionalFormatting sqref="D42">
    <cfRule type="cellIs" dxfId="15056" priority="389" operator="equal">
      <formula>"CATNES"</formula>
    </cfRule>
    <cfRule type="cellIs" dxfId="15055" priority="390" operator="equal">
      <formula>"FINANCE"</formula>
    </cfRule>
    <cfRule type="cellIs" dxfId="15054" priority="391" operator="equal">
      <formula>"ADMIN"</formula>
    </cfRule>
    <cfRule type="cellIs" dxfId="15053" priority="392" operator="equal">
      <formula>"ENG'G"</formula>
    </cfRule>
    <cfRule type="cellIs" dxfId="15052" priority="393" operator="equal">
      <formula>"BAC"</formula>
    </cfRule>
    <cfRule type="cellIs" dxfId="15051" priority="394" operator="equal">
      <formula>"BAC"</formula>
    </cfRule>
    <cfRule type="cellIs" dxfId="15050" priority="395" operator="equal">
      <formula>"OMS"</formula>
    </cfRule>
    <cfRule type="cellIs" dxfId="15049" priority="396" operator="equal">
      <formula>"BAC"</formula>
    </cfRule>
    <cfRule type="cellIs" dxfId="15048" priority="397" operator="equal">
      <formula>"OMS"</formula>
    </cfRule>
    <cfRule type="cellIs" dxfId="15047" priority="398" operator="equal">
      <formula>"BAC"</formula>
    </cfRule>
    <cfRule type="cellIs" dxfId="15046" priority="399" operator="equal">
      <formula>"OMS"</formula>
    </cfRule>
  </conditionalFormatting>
  <conditionalFormatting sqref="F41">
    <cfRule type="cellIs" dxfId="15045" priority="384" operator="equal">
      <formula>"MME"</formula>
    </cfRule>
    <cfRule type="cellIs" dxfId="15044" priority="385" operator="equal">
      <formula>"VMM"</formula>
    </cfRule>
    <cfRule type="cellIs" dxfId="15043" priority="386" operator="equal">
      <formula>"VEP"</formula>
    </cfRule>
    <cfRule type="cellIs" dxfId="15042" priority="387" operator="equal">
      <formula>"LFCP"</formula>
    </cfRule>
    <cfRule type="cellIs" dxfId="15041" priority="388" operator="equal">
      <formula>"BPB"</formula>
    </cfRule>
  </conditionalFormatting>
  <conditionalFormatting sqref="D41">
    <cfRule type="cellIs" dxfId="15040" priority="373" operator="equal">
      <formula>"CATNES"</formula>
    </cfRule>
    <cfRule type="cellIs" dxfId="15039" priority="374" operator="equal">
      <formula>"FINANCE"</formula>
    </cfRule>
    <cfRule type="cellIs" dxfId="15038" priority="375" operator="equal">
      <formula>"ADMIN"</formula>
    </cfRule>
    <cfRule type="cellIs" dxfId="15037" priority="376" operator="equal">
      <formula>"ENG'G"</formula>
    </cfRule>
    <cfRule type="cellIs" dxfId="15036" priority="377" operator="equal">
      <formula>"BAC"</formula>
    </cfRule>
    <cfRule type="cellIs" dxfId="15035" priority="378" operator="equal">
      <formula>"BAC"</formula>
    </cfRule>
    <cfRule type="cellIs" dxfId="15034" priority="379" operator="equal">
      <formula>"OMS"</formula>
    </cfRule>
    <cfRule type="cellIs" dxfId="15033" priority="380" operator="equal">
      <formula>"BAC"</formula>
    </cfRule>
    <cfRule type="cellIs" dxfId="15032" priority="381" operator="equal">
      <formula>"OMS"</formula>
    </cfRule>
    <cfRule type="cellIs" dxfId="15031" priority="382" operator="equal">
      <formula>"BAC"</formula>
    </cfRule>
    <cfRule type="cellIs" dxfId="15030" priority="383" operator="equal">
      <formula>"OMS"</formula>
    </cfRule>
  </conditionalFormatting>
  <conditionalFormatting sqref="F40">
    <cfRule type="cellIs" dxfId="15029" priority="368" operator="equal">
      <formula>"MME"</formula>
    </cfRule>
    <cfRule type="cellIs" dxfId="15028" priority="369" operator="equal">
      <formula>"VMM"</formula>
    </cfRule>
    <cfRule type="cellIs" dxfId="15027" priority="370" operator="equal">
      <formula>"VEP"</formula>
    </cfRule>
    <cfRule type="cellIs" dxfId="15026" priority="371" operator="equal">
      <formula>"LFCP"</formula>
    </cfRule>
    <cfRule type="cellIs" dxfId="15025" priority="372" operator="equal">
      <formula>"BPB"</formula>
    </cfRule>
  </conditionalFormatting>
  <conditionalFormatting sqref="D40">
    <cfRule type="cellIs" dxfId="15024" priority="357" operator="equal">
      <formula>"CATNES"</formula>
    </cfRule>
    <cfRule type="cellIs" dxfId="15023" priority="358" operator="equal">
      <formula>"FINANCE"</formula>
    </cfRule>
    <cfRule type="cellIs" dxfId="15022" priority="359" operator="equal">
      <formula>"ADMIN"</formula>
    </cfRule>
    <cfRule type="cellIs" dxfId="15021" priority="360" operator="equal">
      <formula>"ENG'G"</formula>
    </cfRule>
    <cfRule type="cellIs" dxfId="15020" priority="361" operator="equal">
      <formula>"BAC"</formula>
    </cfRule>
    <cfRule type="cellIs" dxfId="15019" priority="362" operator="equal">
      <formula>"BAC"</formula>
    </cfRule>
    <cfRule type="cellIs" dxfId="15018" priority="363" operator="equal">
      <formula>"OMS"</formula>
    </cfRule>
    <cfRule type="cellIs" dxfId="15017" priority="364" operator="equal">
      <formula>"BAC"</formula>
    </cfRule>
    <cfRule type="cellIs" dxfId="15016" priority="365" operator="equal">
      <formula>"OMS"</formula>
    </cfRule>
    <cfRule type="cellIs" dxfId="15015" priority="366" operator="equal">
      <formula>"BAC"</formula>
    </cfRule>
    <cfRule type="cellIs" dxfId="15014" priority="367" operator="equal">
      <formula>"OMS"</formula>
    </cfRule>
  </conditionalFormatting>
  <conditionalFormatting sqref="F39">
    <cfRule type="cellIs" dxfId="15013" priority="352" operator="equal">
      <formula>"MME"</formula>
    </cfRule>
    <cfRule type="cellIs" dxfId="15012" priority="353" operator="equal">
      <formula>"VMM"</formula>
    </cfRule>
    <cfRule type="cellIs" dxfId="15011" priority="354" operator="equal">
      <formula>"VEP"</formula>
    </cfRule>
    <cfRule type="cellIs" dxfId="15010" priority="355" operator="equal">
      <formula>"LFCP"</formula>
    </cfRule>
    <cfRule type="cellIs" dxfId="15009" priority="356" operator="equal">
      <formula>"BPB"</formula>
    </cfRule>
  </conditionalFormatting>
  <conditionalFormatting sqref="F38">
    <cfRule type="cellIs" dxfId="15008" priority="347" operator="equal">
      <formula>"MME"</formula>
    </cfRule>
    <cfRule type="cellIs" dxfId="15007" priority="348" operator="equal">
      <formula>"VMM"</formula>
    </cfRule>
    <cfRule type="cellIs" dxfId="15006" priority="349" operator="equal">
      <formula>"VEP"</formula>
    </cfRule>
    <cfRule type="cellIs" dxfId="15005" priority="350" operator="equal">
      <formula>"LFCP"</formula>
    </cfRule>
    <cfRule type="cellIs" dxfId="15004" priority="351" operator="equal">
      <formula>"BPB"</formula>
    </cfRule>
  </conditionalFormatting>
  <conditionalFormatting sqref="D37">
    <cfRule type="cellIs" dxfId="15003" priority="336" operator="equal">
      <formula>"CATNES"</formula>
    </cfRule>
    <cfRule type="cellIs" dxfId="15002" priority="337" operator="equal">
      <formula>"FINANCE"</formula>
    </cfRule>
    <cfRule type="cellIs" dxfId="15001" priority="338" operator="equal">
      <formula>"ADMIN"</formula>
    </cfRule>
    <cfRule type="cellIs" dxfId="15000" priority="339" operator="equal">
      <formula>"ENG'G"</formula>
    </cfRule>
    <cfRule type="cellIs" dxfId="14999" priority="340" operator="equal">
      <formula>"BAC"</formula>
    </cfRule>
    <cfRule type="cellIs" dxfId="14998" priority="341" operator="equal">
      <formula>"BAC"</formula>
    </cfRule>
    <cfRule type="cellIs" dxfId="14997" priority="342" operator="equal">
      <formula>"OMS"</formula>
    </cfRule>
    <cfRule type="cellIs" dxfId="14996" priority="343" operator="equal">
      <formula>"BAC"</formula>
    </cfRule>
    <cfRule type="cellIs" dxfId="14995" priority="344" operator="equal">
      <formula>"OMS"</formula>
    </cfRule>
    <cfRule type="cellIs" dxfId="14994" priority="345" operator="equal">
      <formula>"BAC"</formula>
    </cfRule>
    <cfRule type="cellIs" dxfId="14993" priority="346" operator="equal">
      <formula>"OMS"</formula>
    </cfRule>
  </conditionalFormatting>
  <conditionalFormatting sqref="F37">
    <cfRule type="cellIs" dxfId="14992" priority="331" operator="equal">
      <formula>"MME"</formula>
    </cfRule>
    <cfRule type="cellIs" dxfId="14991" priority="332" operator="equal">
      <formula>"VMM"</formula>
    </cfRule>
    <cfRule type="cellIs" dxfId="14990" priority="333" operator="equal">
      <formula>"VEP"</formula>
    </cfRule>
    <cfRule type="cellIs" dxfId="14989" priority="334" operator="equal">
      <formula>"LFCP"</formula>
    </cfRule>
    <cfRule type="cellIs" dxfId="14988" priority="335" operator="equal">
      <formula>"BPB"</formula>
    </cfRule>
  </conditionalFormatting>
  <conditionalFormatting sqref="D36">
    <cfRule type="cellIs" dxfId="14987" priority="320" operator="equal">
      <formula>"CATNES"</formula>
    </cfRule>
    <cfRule type="cellIs" dxfId="14986" priority="321" operator="equal">
      <formula>"FINANCE"</formula>
    </cfRule>
    <cfRule type="cellIs" dxfId="14985" priority="322" operator="equal">
      <formula>"ADMIN"</formula>
    </cfRule>
    <cfRule type="cellIs" dxfId="14984" priority="323" operator="equal">
      <formula>"ENG'G"</formula>
    </cfRule>
    <cfRule type="cellIs" dxfId="14983" priority="324" operator="equal">
      <formula>"BAC"</formula>
    </cfRule>
    <cfRule type="cellIs" dxfId="14982" priority="325" operator="equal">
      <formula>"BAC"</formula>
    </cfRule>
    <cfRule type="cellIs" dxfId="14981" priority="326" operator="equal">
      <formula>"OMS"</formula>
    </cfRule>
    <cfRule type="cellIs" dxfId="14980" priority="327" operator="equal">
      <formula>"BAC"</formula>
    </cfRule>
    <cfRule type="cellIs" dxfId="14979" priority="328" operator="equal">
      <formula>"OMS"</formula>
    </cfRule>
    <cfRule type="cellIs" dxfId="14978" priority="329" operator="equal">
      <formula>"BAC"</formula>
    </cfRule>
    <cfRule type="cellIs" dxfId="14977" priority="330" operator="equal">
      <formula>"OMS"</formula>
    </cfRule>
  </conditionalFormatting>
  <conditionalFormatting sqref="F36">
    <cfRule type="cellIs" dxfId="14976" priority="315" operator="equal">
      <formula>"MME"</formula>
    </cfRule>
    <cfRule type="cellIs" dxfId="14975" priority="316" operator="equal">
      <formula>"VMM"</formula>
    </cfRule>
    <cfRule type="cellIs" dxfId="14974" priority="317" operator="equal">
      <formula>"VEP"</formula>
    </cfRule>
    <cfRule type="cellIs" dxfId="14973" priority="318" operator="equal">
      <formula>"LFCP"</formula>
    </cfRule>
    <cfRule type="cellIs" dxfId="14972" priority="319" operator="equal">
      <formula>"BPB"</formula>
    </cfRule>
  </conditionalFormatting>
  <conditionalFormatting sqref="D35">
    <cfRule type="cellIs" dxfId="14971" priority="304" operator="equal">
      <formula>"CATNES"</formula>
    </cfRule>
    <cfRule type="cellIs" dxfId="14970" priority="305" operator="equal">
      <formula>"FINANCE"</formula>
    </cfRule>
    <cfRule type="cellIs" dxfId="14969" priority="306" operator="equal">
      <formula>"ADMIN"</formula>
    </cfRule>
    <cfRule type="cellIs" dxfId="14968" priority="307" operator="equal">
      <formula>"ENG'G"</formula>
    </cfRule>
    <cfRule type="cellIs" dxfId="14967" priority="308" operator="equal">
      <formula>"BAC"</formula>
    </cfRule>
    <cfRule type="cellIs" dxfId="14966" priority="309" operator="equal">
      <formula>"BAC"</formula>
    </cfRule>
    <cfRule type="cellIs" dxfId="14965" priority="310" operator="equal">
      <formula>"OMS"</formula>
    </cfRule>
    <cfRule type="cellIs" dxfId="14964" priority="311" operator="equal">
      <formula>"BAC"</formula>
    </cfRule>
    <cfRule type="cellIs" dxfId="14963" priority="312" operator="equal">
      <formula>"OMS"</formula>
    </cfRule>
    <cfRule type="cellIs" dxfId="14962" priority="313" operator="equal">
      <formula>"BAC"</formula>
    </cfRule>
    <cfRule type="cellIs" dxfId="14961" priority="314" operator="equal">
      <formula>"OMS"</formula>
    </cfRule>
  </conditionalFormatting>
  <conditionalFormatting sqref="F35">
    <cfRule type="cellIs" dxfId="14960" priority="299" operator="equal">
      <formula>"MME"</formula>
    </cfRule>
    <cfRule type="cellIs" dxfId="14959" priority="300" operator="equal">
      <formula>"VMM"</formula>
    </cfRule>
    <cfRule type="cellIs" dxfId="14958" priority="301" operator="equal">
      <formula>"VEP"</formula>
    </cfRule>
    <cfRule type="cellIs" dxfId="14957" priority="302" operator="equal">
      <formula>"LFCP"</formula>
    </cfRule>
    <cfRule type="cellIs" dxfId="14956" priority="303" operator="equal">
      <formula>"BPB"</formula>
    </cfRule>
  </conditionalFormatting>
  <conditionalFormatting sqref="D34">
    <cfRule type="cellIs" dxfId="14955" priority="288" operator="equal">
      <formula>"CATNES"</formula>
    </cfRule>
    <cfRule type="cellIs" dxfId="14954" priority="289" operator="equal">
      <formula>"FINANCE"</formula>
    </cfRule>
    <cfRule type="cellIs" dxfId="14953" priority="290" operator="equal">
      <formula>"ADMIN"</formula>
    </cfRule>
    <cfRule type="cellIs" dxfId="14952" priority="291" operator="equal">
      <formula>"ENG'G"</formula>
    </cfRule>
    <cfRule type="cellIs" dxfId="14951" priority="292" operator="equal">
      <formula>"BAC"</formula>
    </cfRule>
    <cfRule type="cellIs" dxfId="14950" priority="293" operator="equal">
      <formula>"BAC"</formula>
    </cfRule>
    <cfRule type="cellIs" dxfId="14949" priority="294" operator="equal">
      <formula>"OMS"</formula>
    </cfRule>
    <cfRule type="cellIs" dxfId="14948" priority="295" operator="equal">
      <formula>"BAC"</formula>
    </cfRule>
    <cfRule type="cellIs" dxfId="14947" priority="296" operator="equal">
      <formula>"OMS"</formula>
    </cfRule>
    <cfRule type="cellIs" dxfId="14946" priority="297" operator="equal">
      <formula>"BAC"</formula>
    </cfRule>
    <cfRule type="cellIs" dxfId="14945" priority="298" operator="equal">
      <formula>"OMS"</formula>
    </cfRule>
  </conditionalFormatting>
  <conditionalFormatting sqref="F34">
    <cfRule type="cellIs" dxfId="14944" priority="283" operator="equal">
      <formula>"MME"</formula>
    </cfRule>
    <cfRule type="cellIs" dxfId="14943" priority="284" operator="equal">
      <formula>"VMM"</formula>
    </cfRule>
    <cfRule type="cellIs" dxfId="14942" priority="285" operator="equal">
      <formula>"VEP"</formula>
    </cfRule>
    <cfRule type="cellIs" dxfId="14941" priority="286" operator="equal">
      <formula>"LFCP"</formula>
    </cfRule>
    <cfRule type="cellIs" dxfId="14940" priority="287" operator="equal">
      <formula>"BPB"</formula>
    </cfRule>
  </conditionalFormatting>
  <conditionalFormatting sqref="F18">
    <cfRule type="cellIs" dxfId="14939" priority="278" operator="equal">
      <formula>"MME"</formula>
    </cfRule>
    <cfRule type="cellIs" dxfId="14938" priority="279" operator="equal">
      <formula>"VMM"</formula>
    </cfRule>
    <cfRule type="cellIs" dxfId="14937" priority="280" operator="equal">
      <formula>"VEP"</formula>
    </cfRule>
    <cfRule type="cellIs" dxfId="14936" priority="281" operator="equal">
      <formula>"LFCP"</formula>
    </cfRule>
    <cfRule type="cellIs" dxfId="14935" priority="282" operator="equal">
      <formula>"BPB"</formula>
    </cfRule>
  </conditionalFormatting>
  <conditionalFormatting sqref="F29">
    <cfRule type="cellIs" dxfId="14934" priority="273" operator="equal">
      <formula>"MME"</formula>
    </cfRule>
    <cfRule type="cellIs" dxfId="14933" priority="274" operator="equal">
      <formula>"VMM"</formula>
    </cfRule>
    <cfRule type="cellIs" dxfId="14932" priority="275" operator="equal">
      <formula>"VEP"</formula>
    </cfRule>
    <cfRule type="cellIs" dxfId="14931" priority="276" operator="equal">
      <formula>"LFCP"</formula>
    </cfRule>
    <cfRule type="cellIs" dxfId="14930" priority="277" operator="equal">
      <formula>"BPB"</formula>
    </cfRule>
  </conditionalFormatting>
  <conditionalFormatting sqref="D29">
    <cfRule type="cellIs" dxfId="14929" priority="262" operator="equal">
      <formula>"CATNES"</formula>
    </cfRule>
    <cfRule type="cellIs" dxfId="14928" priority="263" operator="equal">
      <formula>"FINANCE"</formula>
    </cfRule>
    <cfRule type="cellIs" dxfId="14927" priority="264" operator="equal">
      <formula>"ADMIN"</formula>
    </cfRule>
    <cfRule type="cellIs" dxfId="14926" priority="265" operator="equal">
      <formula>"ENG'G"</formula>
    </cfRule>
    <cfRule type="cellIs" dxfId="14925" priority="266" operator="equal">
      <formula>"BAC"</formula>
    </cfRule>
    <cfRule type="cellIs" dxfId="14924" priority="267" operator="equal">
      <formula>"BAC"</formula>
    </cfRule>
    <cfRule type="cellIs" dxfId="14923" priority="268" operator="equal">
      <formula>"OMS"</formula>
    </cfRule>
    <cfRule type="cellIs" dxfId="14922" priority="269" operator="equal">
      <formula>"BAC"</formula>
    </cfRule>
    <cfRule type="cellIs" dxfId="14921" priority="270" operator="equal">
      <formula>"OMS"</formula>
    </cfRule>
    <cfRule type="cellIs" dxfId="14920" priority="271" operator="equal">
      <formula>"BAC"</formula>
    </cfRule>
    <cfRule type="cellIs" dxfId="14919" priority="272" operator="equal">
      <formula>"OMS"</formula>
    </cfRule>
  </conditionalFormatting>
  <conditionalFormatting sqref="F28">
    <cfRule type="cellIs" dxfId="14918" priority="257" operator="equal">
      <formula>"MME"</formula>
    </cfRule>
    <cfRule type="cellIs" dxfId="14917" priority="258" operator="equal">
      <formula>"VMM"</formula>
    </cfRule>
    <cfRule type="cellIs" dxfId="14916" priority="259" operator="equal">
      <formula>"VEP"</formula>
    </cfRule>
    <cfRule type="cellIs" dxfId="14915" priority="260" operator="equal">
      <formula>"LFCP"</formula>
    </cfRule>
    <cfRule type="cellIs" dxfId="14914" priority="261" operator="equal">
      <formula>"BPB"</formula>
    </cfRule>
  </conditionalFormatting>
  <conditionalFormatting sqref="D28">
    <cfRule type="cellIs" dxfId="14913" priority="246" operator="equal">
      <formula>"CATNES"</formula>
    </cfRule>
    <cfRule type="cellIs" dxfId="14912" priority="247" operator="equal">
      <formula>"FINANCE"</formula>
    </cfRule>
    <cfRule type="cellIs" dxfId="14911" priority="248" operator="equal">
      <formula>"ADMIN"</formula>
    </cfRule>
    <cfRule type="cellIs" dxfId="14910" priority="249" operator="equal">
      <formula>"ENG'G"</formula>
    </cfRule>
    <cfRule type="cellIs" dxfId="14909" priority="250" operator="equal">
      <formula>"BAC"</formula>
    </cfRule>
    <cfRule type="cellIs" dxfId="14908" priority="251" operator="equal">
      <formula>"BAC"</formula>
    </cfRule>
    <cfRule type="cellIs" dxfId="14907" priority="252" operator="equal">
      <formula>"OMS"</formula>
    </cfRule>
    <cfRule type="cellIs" dxfId="14906" priority="253" operator="equal">
      <formula>"BAC"</formula>
    </cfRule>
    <cfRule type="cellIs" dxfId="14905" priority="254" operator="equal">
      <formula>"OMS"</formula>
    </cfRule>
    <cfRule type="cellIs" dxfId="14904" priority="255" operator="equal">
      <formula>"BAC"</formula>
    </cfRule>
    <cfRule type="cellIs" dxfId="14903" priority="256" operator="equal">
      <formula>"OMS"</formula>
    </cfRule>
  </conditionalFormatting>
  <conditionalFormatting sqref="F26">
    <cfRule type="cellIs" dxfId="14902" priority="241" operator="equal">
      <formula>"MME"</formula>
    </cfRule>
    <cfRule type="cellIs" dxfId="14901" priority="242" operator="equal">
      <formula>"VMM"</formula>
    </cfRule>
    <cfRule type="cellIs" dxfId="14900" priority="243" operator="equal">
      <formula>"VEP"</formula>
    </cfRule>
    <cfRule type="cellIs" dxfId="14899" priority="244" operator="equal">
      <formula>"LFCP"</formula>
    </cfRule>
    <cfRule type="cellIs" dxfId="14898" priority="245" operator="equal">
      <formula>"BPB"</formula>
    </cfRule>
  </conditionalFormatting>
  <conditionalFormatting sqref="D26">
    <cfRule type="cellIs" dxfId="14897" priority="230" operator="equal">
      <formula>"CATNES"</formula>
    </cfRule>
    <cfRule type="cellIs" dxfId="14896" priority="231" operator="equal">
      <formula>"FINANCE"</formula>
    </cfRule>
    <cfRule type="cellIs" dxfId="14895" priority="232" operator="equal">
      <formula>"ADMIN"</formula>
    </cfRule>
    <cfRule type="cellIs" dxfId="14894" priority="233" operator="equal">
      <formula>"ENG'G"</formula>
    </cfRule>
    <cfRule type="cellIs" dxfId="14893" priority="234" operator="equal">
      <formula>"BAC"</formula>
    </cfRule>
    <cfRule type="cellIs" dxfId="14892" priority="235" operator="equal">
      <formula>"BAC"</formula>
    </cfRule>
    <cfRule type="cellIs" dxfId="14891" priority="236" operator="equal">
      <formula>"OMS"</formula>
    </cfRule>
    <cfRule type="cellIs" dxfId="14890" priority="237" operator="equal">
      <formula>"BAC"</formula>
    </cfRule>
    <cfRule type="cellIs" dxfId="14889" priority="238" operator="equal">
      <formula>"OMS"</formula>
    </cfRule>
    <cfRule type="cellIs" dxfId="14888" priority="239" operator="equal">
      <formula>"BAC"</formula>
    </cfRule>
    <cfRule type="cellIs" dxfId="14887" priority="240" operator="equal">
      <formula>"OMS"</formula>
    </cfRule>
  </conditionalFormatting>
  <conditionalFormatting sqref="F27">
    <cfRule type="cellIs" dxfId="14886" priority="225" operator="equal">
      <formula>"MME"</formula>
    </cfRule>
    <cfRule type="cellIs" dxfId="14885" priority="226" operator="equal">
      <formula>"VMM"</formula>
    </cfRule>
    <cfRule type="cellIs" dxfId="14884" priority="227" operator="equal">
      <formula>"VEP"</formula>
    </cfRule>
    <cfRule type="cellIs" dxfId="14883" priority="228" operator="equal">
      <formula>"LFCP"</formula>
    </cfRule>
    <cfRule type="cellIs" dxfId="14882" priority="229" operator="equal">
      <formula>"BPB"</formula>
    </cfRule>
  </conditionalFormatting>
  <conditionalFormatting sqref="F25">
    <cfRule type="cellIs" dxfId="14881" priority="220" operator="equal">
      <formula>"MME"</formula>
    </cfRule>
    <cfRule type="cellIs" dxfId="14880" priority="221" operator="equal">
      <formula>"VMM"</formula>
    </cfRule>
    <cfRule type="cellIs" dxfId="14879" priority="222" operator="equal">
      <formula>"VEP"</formula>
    </cfRule>
    <cfRule type="cellIs" dxfId="14878" priority="223" operator="equal">
      <formula>"LFCP"</formula>
    </cfRule>
    <cfRule type="cellIs" dxfId="14877" priority="224" operator="equal">
      <formula>"BPB"</formula>
    </cfRule>
  </conditionalFormatting>
  <conditionalFormatting sqref="D25">
    <cfRule type="cellIs" dxfId="14876" priority="209" operator="equal">
      <formula>"CATNES"</formula>
    </cfRule>
    <cfRule type="cellIs" dxfId="14875" priority="210" operator="equal">
      <formula>"FINANCE"</formula>
    </cfRule>
    <cfRule type="cellIs" dxfId="14874" priority="211" operator="equal">
      <formula>"ADMIN"</formula>
    </cfRule>
    <cfRule type="cellIs" dxfId="14873" priority="212" operator="equal">
      <formula>"ENG'G"</formula>
    </cfRule>
    <cfRule type="cellIs" dxfId="14872" priority="213" operator="equal">
      <formula>"BAC"</formula>
    </cfRule>
    <cfRule type="cellIs" dxfId="14871" priority="214" operator="equal">
      <formula>"BAC"</formula>
    </cfRule>
    <cfRule type="cellIs" dxfId="14870" priority="215" operator="equal">
      <formula>"OMS"</formula>
    </cfRule>
    <cfRule type="cellIs" dxfId="14869" priority="216" operator="equal">
      <formula>"BAC"</formula>
    </cfRule>
    <cfRule type="cellIs" dxfId="14868" priority="217" operator="equal">
      <formula>"OMS"</formula>
    </cfRule>
    <cfRule type="cellIs" dxfId="14867" priority="218" operator="equal">
      <formula>"BAC"</formula>
    </cfRule>
    <cfRule type="cellIs" dxfId="14866" priority="219" operator="equal">
      <formula>"OMS"</formula>
    </cfRule>
  </conditionalFormatting>
  <conditionalFormatting sqref="D19">
    <cfRule type="cellIs" dxfId="14865" priority="17" operator="equal">
      <formula>"CATNES"</formula>
    </cfRule>
    <cfRule type="cellIs" dxfId="14864" priority="18" operator="equal">
      <formula>"FINANCE"</formula>
    </cfRule>
    <cfRule type="cellIs" dxfId="14863" priority="19" operator="equal">
      <formula>"ADMIN"</formula>
    </cfRule>
    <cfRule type="cellIs" dxfId="14862" priority="20" operator="equal">
      <formula>"ENG'G"</formula>
    </cfRule>
    <cfRule type="cellIs" dxfId="14861" priority="21" operator="equal">
      <formula>"BAC"</formula>
    </cfRule>
    <cfRule type="cellIs" dxfId="14860" priority="22" operator="equal">
      <formula>"BAC"</formula>
    </cfRule>
    <cfRule type="cellIs" dxfId="14859" priority="23" operator="equal">
      <formula>"OMS"</formula>
    </cfRule>
    <cfRule type="cellIs" dxfId="14858" priority="24" operator="equal">
      <formula>"BAC"</formula>
    </cfRule>
    <cfRule type="cellIs" dxfId="14857" priority="25" operator="equal">
      <formula>"OMS"</formula>
    </cfRule>
    <cfRule type="cellIs" dxfId="14856" priority="26" operator="equal">
      <formula>"BAC"</formula>
    </cfRule>
    <cfRule type="cellIs" dxfId="14855" priority="27" operator="equal">
      <formula>"OMS"</formula>
    </cfRule>
  </conditionalFormatting>
  <conditionalFormatting sqref="F25">
    <cfRule type="cellIs" dxfId="14854" priority="204" operator="equal">
      <formula>"MME"</formula>
    </cfRule>
    <cfRule type="cellIs" dxfId="14853" priority="205" operator="equal">
      <formula>"VMM"</formula>
    </cfRule>
    <cfRule type="cellIs" dxfId="14852" priority="206" operator="equal">
      <formula>"VEP"</formula>
    </cfRule>
    <cfRule type="cellIs" dxfId="14851" priority="207" operator="equal">
      <formula>"LFCP"</formula>
    </cfRule>
    <cfRule type="cellIs" dxfId="14850" priority="208" operator="equal">
      <formula>"BPB"</formula>
    </cfRule>
  </conditionalFormatting>
  <conditionalFormatting sqref="D25">
    <cfRule type="cellIs" dxfId="14849" priority="193" operator="equal">
      <formula>"CATNES"</formula>
    </cfRule>
    <cfRule type="cellIs" dxfId="14848" priority="194" operator="equal">
      <formula>"FINANCE"</formula>
    </cfRule>
    <cfRule type="cellIs" dxfId="14847" priority="195" operator="equal">
      <formula>"ADMIN"</formula>
    </cfRule>
    <cfRule type="cellIs" dxfId="14846" priority="196" operator="equal">
      <formula>"ENG'G"</formula>
    </cfRule>
    <cfRule type="cellIs" dxfId="14845" priority="197" operator="equal">
      <formula>"BAC"</formula>
    </cfRule>
    <cfRule type="cellIs" dxfId="14844" priority="198" operator="equal">
      <formula>"BAC"</formula>
    </cfRule>
    <cfRule type="cellIs" dxfId="14843" priority="199" operator="equal">
      <formula>"OMS"</formula>
    </cfRule>
    <cfRule type="cellIs" dxfId="14842" priority="200" operator="equal">
      <formula>"BAC"</formula>
    </cfRule>
    <cfRule type="cellIs" dxfId="14841" priority="201" operator="equal">
      <formula>"OMS"</formula>
    </cfRule>
    <cfRule type="cellIs" dxfId="14840" priority="202" operator="equal">
      <formula>"BAC"</formula>
    </cfRule>
    <cfRule type="cellIs" dxfId="14839" priority="203" operator="equal">
      <formula>"OMS"</formula>
    </cfRule>
  </conditionalFormatting>
  <conditionalFormatting sqref="F24">
    <cfRule type="cellIs" dxfId="14838" priority="188" operator="equal">
      <formula>"MME"</formula>
    </cfRule>
    <cfRule type="cellIs" dxfId="14837" priority="189" operator="equal">
      <formula>"VMM"</formula>
    </cfRule>
    <cfRule type="cellIs" dxfId="14836" priority="190" operator="equal">
      <formula>"VEP"</formula>
    </cfRule>
    <cfRule type="cellIs" dxfId="14835" priority="191" operator="equal">
      <formula>"LFCP"</formula>
    </cfRule>
    <cfRule type="cellIs" dxfId="14834" priority="192" operator="equal">
      <formula>"BPB"</formula>
    </cfRule>
  </conditionalFormatting>
  <conditionalFormatting sqref="D24">
    <cfRule type="cellIs" dxfId="14833" priority="177" operator="equal">
      <formula>"CATNES"</formula>
    </cfRule>
    <cfRule type="cellIs" dxfId="14832" priority="178" operator="equal">
      <formula>"FINANCE"</formula>
    </cfRule>
    <cfRule type="cellIs" dxfId="14831" priority="179" operator="equal">
      <formula>"ADMIN"</formula>
    </cfRule>
    <cfRule type="cellIs" dxfId="14830" priority="180" operator="equal">
      <formula>"ENG'G"</formula>
    </cfRule>
    <cfRule type="cellIs" dxfId="14829" priority="181" operator="equal">
      <formula>"BAC"</formula>
    </cfRule>
    <cfRule type="cellIs" dxfId="14828" priority="182" operator="equal">
      <formula>"BAC"</formula>
    </cfRule>
    <cfRule type="cellIs" dxfId="14827" priority="183" operator="equal">
      <formula>"OMS"</formula>
    </cfRule>
    <cfRule type="cellIs" dxfId="14826" priority="184" operator="equal">
      <formula>"BAC"</formula>
    </cfRule>
    <cfRule type="cellIs" dxfId="14825" priority="185" operator="equal">
      <formula>"OMS"</formula>
    </cfRule>
    <cfRule type="cellIs" dxfId="14824" priority="186" operator="equal">
      <formula>"BAC"</formula>
    </cfRule>
    <cfRule type="cellIs" dxfId="14823" priority="187" operator="equal">
      <formula>"OMS"</formula>
    </cfRule>
  </conditionalFormatting>
  <conditionalFormatting sqref="D23">
    <cfRule type="cellIs" dxfId="14822" priority="166" operator="equal">
      <formula>"CATNES"</formula>
    </cfRule>
    <cfRule type="cellIs" dxfId="14821" priority="167" operator="equal">
      <formula>"FINANCE"</formula>
    </cfRule>
    <cfRule type="cellIs" dxfId="14820" priority="168" operator="equal">
      <formula>"ADMIN"</formula>
    </cfRule>
    <cfRule type="cellIs" dxfId="14819" priority="169" operator="equal">
      <formula>"ENG'G"</formula>
    </cfRule>
    <cfRule type="cellIs" dxfId="14818" priority="170" operator="equal">
      <formula>"BAC"</formula>
    </cfRule>
    <cfRule type="cellIs" dxfId="14817" priority="171" operator="equal">
      <formula>"BAC"</formula>
    </cfRule>
    <cfRule type="cellIs" dxfId="14816" priority="172" operator="equal">
      <formula>"OMS"</formula>
    </cfRule>
    <cfRule type="cellIs" dxfId="14815" priority="173" operator="equal">
      <formula>"BAC"</formula>
    </cfRule>
    <cfRule type="cellIs" dxfId="14814" priority="174" operator="equal">
      <formula>"OMS"</formula>
    </cfRule>
    <cfRule type="cellIs" dxfId="14813" priority="175" operator="equal">
      <formula>"BAC"</formula>
    </cfRule>
    <cfRule type="cellIs" dxfId="14812" priority="176" operator="equal">
      <formula>"OMS"</formula>
    </cfRule>
  </conditionalFormatting>
  <conditionalFormatting sqref="F23">
    <cfRule type="cellIs" dxfId="14811" priority="161" operator="equal">
      <formula>"MME"</formula>
    </cfRule>
    <cfRule type="cellIs" dxfId="14810" priority="162" operator="equal">
      <formula>"VMM"</formula>
    </cfRule>
    <cfRule type="cellIs" dxfId="14809" priority="163" operator="equal">
      <formula>"VEP"</formula>
    </cfRule>
    <cfRule type="cellIs" dxfId="14808" priority="164" operator="equal">
      <formula>"LFCP"</formula>
    </cfRule>
    <cfRule type="cellIs" dxfId="14807" priority="165" operator="equal">
      <formula>"BPB"</formula>
    </cfRule>
  </conditionalFormatting>
  <conditionalFormatting sqref="F23">
    <cfRule type="cellIs" dxfId="14806" priority="156" operator="equal">
      <formula>"MME"</formula>
    </cfRule>
    <cfRule type="cellIs" dxfId="14805" priority="157" operator="equal">
      <formula>"VMM"</formula>
    </cfRule>
    <cfRule type="cellIs" dxfId="14804" priority="158" operator="equal">
      <formula>"VEP"</formula>
    </cfRule>
    <cfRule type="cellIs" dxfId="14803" priority="159" operator="equal">
      <formula>"LFCP"</formula>
    </cfRule>
    <cfRule type="cellIs" dxfId="14802" priority="160" operator="equal">
      <formula>"BPB"</formula>
    </cfRule>
  </conditionalFormatting>
  <conditionalFormatting sqref="D22">
    <cfRule type="cellIs" dxfId="14801" priority="134" operator="equal">
      <formula>"CATNES"</formula>
    </cfRule>
    <cfRule type="cellIs" dxfId="14800" priority="135" operator="equal">
      <formula>"FINANCE"</formula>
    </cfRule>
    <cfRule type="cellIs" dxfId="14799" priority="136" operator="equal">
      <formula>"ADMIN"</formula>
    </cfRule>
    <cfRule type="cellIs" dxfId="14798" priority="137" operator="equal">
      <formula>"ENG'G"</formula>
    </cfRule>
    <cfRule type="cellIs" dxfId="14797" priority="138" operator="equal">
      <formula>"BAC"</formula>
    </cfRule>
    <cfRule type="cellIs" dxfId="14796" priority="139" operator="equal">
      <formula>"BAC"</formula>
    </cfRule>
    <cfRule type="cellIs" dxfId="14795" priority="140" operator="equal">
      <formula>"OMS"</formula>
    </cfRule>
    <cfRule type="cellIs" dxfId="14794" priority="141" operator="equal">
      <formula>"BAC"</formula>
    </cfRule>
    <cfRule type="cellIs" dxfId="14793" priority="142" operator="equal">
      <formula>"OMS"</formula>
    </cfRule>
    <cfRule type="cellIs" dxfId="14792" priority="143" operator="equal">
      <formula>"BAC"</formula>
    </cfRule>
    <cfRule type="cellIs" dxfId="14791" priority="144" operator="equal">
      <formula>"OMS"</formula>
    </cfRule>
  </conditionalFormatting>
  <conditionalFormatting sqref="F22">
    <cfRule type="cellIs" dxfId="14790" priority="129" operator="equal">
      <formula>"MME"</formula>
    </cfRule>
    <cfRule type="cellIs" dxfId="14789" priority="130" operator="equal">
      <formula>"VMM"</formula>
    </cfRule>
    <cfRule type="cellIs" dxfId="14788" priority="131" operator="equal">
      <formula>"VEP"</formula>
    </cfRule>
    <cfRule type="cellIs" dxfId="14787" priority="132" operator="equal">
      <formula>"LFCP"</formula>
    </cfRule>
    <cfRule type="cellIs" dxfId="14786" priority="133" operator="equal">
      <formula>"BPB"</formula>
    </cfRule>
  </conditionalFormatting>
  <conditionalFormatting sqref="F22">
    <cfRule type="cellIs" dxfId="14785" priority="124" operator="equal">
      <formula>"MME"</formula>
    </cfRule>
    <cfRule type="cellIs" dxfId="14784" priority="125" operator="equal">
      <formula>"VMM"</formula>
    </cfRule>
    <cfRule type="cellIs" dxfId="14783" priority="126" operator="equal">
      <formula>"VEP"</formula>
    </cfRule>
    <cfRule type="cellIs" dxfId="14782" priority="127" operator="equal">
      <formula>"LFCP"</formula>
    </cfRule>
    <cfRule type="cellIs" dxfId="14781" priority="128" operator="equal">
      <formula>"BPB"</formula>
    </cfRule>
  </conditionalFormatting>
  <conditionalFormatting sqref="D22">
    <cfRule type="cellIs" dxfId="14780" priority="113" operator="equal">
      <formula>"CATNES"</formula>
    </cfRule>
    <cfRule type="cellIs" dxfId="14779" priority="114" operator="equal">
      <formula>"FINANCE"</formula>
    </cfRule>
    <cfRule type="cellIs" dxfId="14778" priority="115" operator="equal">
      <formula>"ADMIN"</formula>
    </cfRule>
    <cfRule type="cellIs" dxfId="14777" priority="116" operator="equal">
      <formula>"ENG'G"</formula>
    </cfRule>
    <cfRule type="cellIs" dxfId="14776" priority="117" operator="equal">
      <formula>"BAC"</formula>
    </cfRule>
    <cfRule type="cellIs" dxfId="14775" priority="118" operator="equal">
      <formula>"BAC"</formula>
    </cfRule>
    <cfRule type="cellIs" dxfId="14774" priority="119" operator="equal">
      <formula>"OMS"</formula>
    </cfRule>
    <cfRule type="cellIs" dxfId="14773" priority="120" operator="equal">
      <formula>"BAC"</formula>
    </cfRule>
    <cfRule type="cellIs" dxfId="14772" priority="121" operator="equal">
      <formula>"OMS"</formula>
    </cfRule>
    <cfRule type="cellIs" dxfId="14771" priority="122" operator="equal">
      <formula>"BAC"</formula>
    </cfRule>
    <cfRule type="cellIs" dxfId="14770" priority="123" operator="equal">
      <formula>"OMS"</formula>
    </cfRule>
  </conditionalFormatting>
  <conditionalFormatting sqref="F21">
    <cfRule type="cellIs" dxfId="14769" priority="97" operator="equal">
      <formula>"MME"</formula>
    </cfRule>
    <cfRule type="cellIs" dxfId="14768" priority="98" operator="equal">
      <formula>"VMM"</formula>
    </cfRule>
    <cfRule type="cellIs" dxfId="14767" priority="99" operator="equal">
      <formula>"VEP"</formula>
    </cfRule>
    <cfRule type="cellIs" dxfId="14766" priority="100" operator="equal">
      <formula>"LFCP"</formula>
    </cfRule>
    <cfRule type="cellIs" dxfId="14765" priority="101" operator="equal">
      <formula>"BPB"</formula>
    </cfRule>
  </conditionalFormatting>
  <conditionalFormatting sqref="F21">
    <cfRule type="cellIs" dxfId="14764" priority="92" operator="equal">
      <formula>"MME"</formula>
    </cfRule>
    <cfRule type="cellIs" dxfId="14763" priority="93" operator="equal">
      <formula>"VMM"</formula>
    </cfRule>
    <cfRule type="cellIs" dxfId="14762" priority="94" operator="equal">
      <formula>"VEP"</formula>
    </cfRule>
    <cfRule type="cellIs" dxfId="14761" priority="95" operator="equal">
      <formula>"LFCP"</formula>
    </cfRule>
    <cfRule type="cellIs" dxfId="14760" priority="96" operator="equal">
      <formula>"BPB"</formula>
    </cfRule>
  </conditionalFormatting>
  <conditionalFormatting sqref="D21">
    <cfRule type="cellIs" dxfId="14759" priority="81" operator="equal">
      <formula>"CATNES"</formula>
    </cfRule>
    <cfRule type="cellIs" dxfId="14758" priority="82" operator="equal">
      <formula>"FINANCE"</formula>
    </cfRule>
    <cfRule type="cellIs" dxfId="14757" priority="83" operator="equal">
      <formula>"ADMIN"</formula>
    </cfRule>
    <cfRule type="cellIs" dxfId="14756" priority="84" operator="equal">
      <formula>"ENG'G"</formula>
    </cfRule>
    <cfRule type="cellIs" dxfId="14755" priority="85" operator="equal">
      <formula>"BAC"</formula>
    </cfRule>
    <cfRule type="cellIs" dxfId="14754" priority="86" operator="equal">
      <formula>"BAC"</formula>
    </cfRule>
    <cfRule type="cellIs" dxfId="14753" priority="87" operator="equal">
      <formula>"OMS"</formula>
    </cfRule>
    <cfRule type="cellIs" dxfId="14752" priority="88" operator="equal">
      <formula>"BAC"</formula>
    </cfRule>
    <cfRule type="cellIs" dxfId="14751" priority="89" operator="equal">
      <formula>"OMS"</formula>
    </cfRule>
    <cfRule type="cellIs" dxfId="14750" priority="90" operator="equal">
      <formula>"BAC"</formula>
    </cfRule>
    <cfRule type="cellIs" dxfId="14749" priority="91" operator="equal">
      <formula>"OMS"</formula>
    </cfRule>
  </conditionalFormatting>
  <conditionalFormatting sqref="D20">
    <cfRule type="cellIs" dxfId="14748" priority="70" operator="equal">
      <formula>"CATNES"</formula>
    </cfRule>
    <cfRule type="cellIs" dxfId="14747" priority="71" operator="equal">
      <formula>"FINANCE"</formula>
    </cfRule>
    <cfRule type="cellIs" dxfId="14746" priority="72" operator="equal">
      <formula>"ADMIN"</formula>
    </cfRule>
    <cfRule type="cellIs" dxfId="14745" priority="73" operator="equal">
      <formula>"ENG'G"</formula>
    </cfRule>
    <cfRule type="cellIs" dxfId="14744" priority="74" operator="equal">
      <formula>"BAC"</formula>
    </cfRule>
    <cfRule type="cellIs" dxfId="14743" priority="75" operator="equal">
      <formula>"BAC"</formula>
    </cfRule>
    <cfRule type="cellIs" dxfId="14742" priority="76" operator="equal">
      <formula>"OMS"</formula>
    </cfRule>
    <cfRule type="cellIs" dxfId="14741" priority="77" operator="equal">
      <formula>"BAC"</formula>
    </cfRule>
    <cfRule type="cellIs" dxfId="14740" priority="78" operator="equal">
      <formula>"OMS"</formula>
    </cfRule>
    <cfRule type="cellIs" dxfId="14739" priority="79" operator="equal">
      <formula>"BAC"</formula>
    </cfRule>
    <cfRule type="cellIs" dxfId="14738" priority="80" operator="equal">
      <formula>"OMS"</formula>
    </cfRule>
  </conditionalFormatting>
  <conditionalFormatting sqref="F20">
    <cfRule type="cellIs" dxfId="14737" priority="65" operator="equal">
      <formula>"MME"</formula>
    </cfRule>
    <cfRule type="cellIs" dxfId="14736" priority="66" operator="equal">
      <formula>"VMM"</formula>
    </cfRule>
    <cfRule type="cellIs" dxfId="14735" priority="67" operator="equal">
      <formula>"VEP"</formula>
    </cfRule>
    <cfRule type="cellIs" dxfId="14734" priority="68" operator="equal">
      <formula>"LFCP"</formula>
    </cfRule>
    <cfRule type="cellIs" dxfId="14733" priority="69" operator="equal">
      <formula>"BPB"</formula>
    </cfRule>
  </conditionalFormatting>
  <conditionalFormatting sqref="F20">
    <cfRule type="cellIs" dxfId="14732" priority="60" operator="equal">
      <formula>"MME"</formula>
    </cfRule>
    <cfRule type="cellIs" dxfId="14731" priority="61" operator="equal">
      <formula>"VMM"</formula>
    </cfRule>
    <cfRule type="cellIs" dxfId="14730" priority="62" operator="equal">
      <formula>"VEP"</formula>
    </cfRule>
    <cfRule type="cellIs" dxfId="14729" priority="63" operator="equal">
      <formula>"LFCP"</formula>
    </cfRule>
    <cfRule type="cellIs" dxfId="14728" priority="64" operator="equal">
      <formula>"BPB"</formula>
    </cfRule>
  </conditionalFormatting>
  <conditionalFormatting sqref="D20">
    <cfRule type="cellIs" dxfId="14727" priority="49" operator="equal">
      <formula>"CATNES"</formula>
    </cfRule>
    <cfRule type="cellIs" dxfId="14726" priority="50" operator="equal">
      <formula>"FINANCE"</formula>
    </cfRule>
    <cfRule type="cellIs" dxfId="14725" priority="51" operator="equal">
      <formula>"ADMIN"</formula>
    </cfRule>
    <cfRule type="cellIs" dxfId="14724" priority="52" operator="equal">
      <formula>"ENG'G"</formula>
    </cfRule>
    <cfRule type="cellIs" dxfId="14723" priority="53" operator="equal">
      <formula>"BAC"</formula>
    </cfRule>
    <cfRule type="cellIs" dxfId="14722" priority="54" operator="equal">
      <formula>"BAC"</formula>
    </cfRule>
    <cfRule type="cellIs" dxfId="14721" priority="55" operator="equal">
      <formula>"OMS"</formula>
    </cfRule>
    <cfRule type="cellIs" dxfId="14720" priority="56" operator="equal">
      <formula>"BAC"</formula>
    </cfRule>
    <cfRule type="cellIs" dxfId="14719" priority="57" operator="equal">
      <formula>"OMS"</formula>
    </cfRule>
    <cfRule type="cellIs" dxfId="14718" priority="58" operator="equal">
      <formula>"BAC"</formula>
    </cfRule>
    <cfRule type="cellIs" dxfId="14717" priority="59" operator="equal">
      <formula>"OMS"</formula>
    </cfRule>
  </conditionalFormatting>
  <conditionalFormatting sqref="D19">
    <cfRule type="cellIs" dxfId="14716" priority="38" operator="equal">
      <formula>"CATNES"</formula>
    </cfRule>
    <cfRule type="cellIs" dxfId="14715" priority="39" operator="equal">
      <formula>"FINANCE"</formula>
    </cfRule>
    <cfRule type="cellIs" dxfId="14714" priority="40" operator="equal">
      <formula>"ADMIN"</formula>
    </cfRule>
    <cfRule type="cellIs" dxfId="14713" priority="41" operator="equal">
      <formula>"ENG'G"</formula>
    </cfRule>
    <cfRule type="cellIs" dxfId="14712" priority="42" operator="equal">
      <formula>"BAC"</formula>
    </cfRule>
    <cfRule type="cellIs" dxfId="14711" priority="43" operator="equal">
      <formula>"BAC"</formula>
    </cfRule>
    <cfRule type="cellIs" dxfId="14710" priority="44" operator="equal">
      <formula>"OMS"</formula>
    </cfRule>
    <cfRule type="cellIs" dxfId="14709" priority="45" operator="equal">
      <formula>"BAC"</formula>
    </cfRule>
    <cfRule type="cellIs" dxfId="14708" priority="46" operator="equal">
      <formula>"OMS"</formula>
    </cfRule>
    <cfRule type="cellIs" dxfId="14707" priority="47" operator="equal">
      <formula>"BAC"</formula>
    </cfRule>
    <cfRule type="cellIs" dxfId="14706" priority="48" operator="equal">
      <formula>"OMS"</formula>
    </cfRule>
  </conditionalFormatting>
  <conditionalFormatting sqref="F19">
    <cfRule type="cellIs" dxfId="14705" priority="33" operator="equal">
      <formula>"MME"</formula>
    </cfRule>
    <cfRule type="cellIs" dxfId="14704" priority="34" operator="equal">
      <formula>"VMM"</formula>
    </cfRule>
    <cfRule type="cellIs" dxfId="14703" priority="35" operator="equal">
      <formula>"VEP"</formula>
    </cfRule>
    <cfRule type="cellIs" dxfId="14702" priority="36" operator="equal">
      <formula>"LFCP"</formula>
    </cfRule>
    <cfRule type="cellIs" dxfId="14701" priority="37" operator="equal">
      <formula>"BPB"</formula>
    </cfRule>
  </conditionalFormatting>
  <conditionalFormatting sqref="F19">
    <cfRule type="cellIs" dxfId="14700" priority="28" operator="equal">
      <formula>"MME"</formula>
    </cfRule>
    <cfRule type="cellIs" dxfId="14699" priority="29" operator="equal">
      <formula>"VMM"</formula>
    </cfRule>
    <cfRule type="cellIs" dxfId="14698" priority="30" operator="equal">
      <formula>"VEP"</formula>
    </cfRule>
    <cfRule type="cellIs" dxfId="14697" priority="31" operator="equal">
      <formula>"LFCP"</formula>
    </cfRule>
    <cfRule type="cellIs" dxfId="14696" priority="32" operator="equal">
      <formula>"BPB"</formula>
    </cfRule>
  </conditionalFormatting>
  <conditionalFormatting sqref="D46">
    <cfRule type="cellIs" dxfId="14695" priority="6" operator="equal">
      <formula>"CATNES"</formula>
    </cfRule>
    <cfRule type="cellIs" dxfId="14694" priority="7" operator="equal">
      <formula>"FINANCE"</formula>
    </cfRule>
    <cfRule type="cellIs" dxfId="14693" priority="8" operator="equal">
      <formula>"ADMIN"</formula>
    </cfRule>
    <cfRule type="cellIs" dxfId="14692" priority="9" operator="equal">
      <formula>"ENG'G"</formula>
    </cfRule>
    <cfRule type="cellIs" dxfId="14691" priority="10" operator="equal">
      <formula>"BAC"</formula>
    </cfRule>
    <cfRule type="cellIs" dxfId="14690" priority="11" operator="equal">
      <formula>"BAC"</formula>
    </cfRule>
    <cfRule type="cellIs" dxfId="14689" priority="12" operator="equal">
      <formula>"OMS"</formula>
    </cfRule>
    <cfRule type="cellIs" dxfId="14688" priority="13" operator="equal">
      <formula>"BAC"</formula>
    </cfRule>
    <cfRule type="cellIs" dxfId="14687" priority="14" operator="equal">
      <formula>"OMS"</formula>
    </cfRule>
    <cfRule type="cellIs" dxfId="14686" priority="15" operator="equal">
      <formula>"BAC"</formula>
    </cfRule>
    <cfRule type="cellIs" dxfId="14685" priority="16" operator="equal">
      <formula>"OMS"</formula>
    </cfRule>
  </conditionalFormatting>
  <conditionalFormatting sqref="F46">
    <cfRule type="cellIs" dxfId="14684" priority="1" operator="equal">
      <formula>"MME"</formula>
    </cfRule>
    <cfRule type="cellIs" dxfId="14683" priority="2" operator="equal">
      <formula>"VMM"</formula>
    </cfRule>
    <cfRule type="cellIs" dxfId="14682" priority="3" operator="equal">
      <formula>"VEP"</formula>
    </cfRule>
    <cfRule type="cellIs" dxfId="14681" priority="4" operator="equal">
      <formula>"LFCP"</formula>
    </cfRule>
    <cfRule type="cellIs" dxfId="1468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906A2B9-9847-4C84-930A-B997F05C33E9}">
          <x14:formula1>
            <xm:f>DropdownLIST!$A$11:$A$17</xm:f>
          </x14:formula1>
          <xm:sqref>E7:E18 D7:D47</xm:sqref>
        </x14:dataValidation>
        <x14:dataValidation type="list" allowBlank="1" showInputMessage="1" showErrorMessage="1" xr:uid="{3721859B-95A9-4C0D-A9BE-87E8CD53A596}">
          <x14:formula1>
            <xm:f>DropdownLIST!$A$2:$A$7</xm:f>
          </x14:formula1>
          <xm:sqref>F7:F47</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E063-B2EC-4424-B54F-F9050F462909}">
  <sheetPr codeName="Sheet67"/>
  <dimension ref="A1:U45"/>
  <sheetViews>
    <sheetView topLeftCell="A24" zoomScale="160" zoomScaleNormal="160" zoomScaleSheetLayoutView="130" workbookViewId="0">
      <selection activeCell="C51" sqref="C5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8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45737</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28.5" x14ac:dyDescent="0.2">
      <c r="A7" s="200">
        <f>A2</f>
        <v>45737</v>
      </c>
      <c r="B7" s="55">
        <v>1</v>
      </c>
      <c r="C7" s="112" t="s">
        <v>3320</v>
      </c>
      <c r="D7" s="125" t="s">
        <v>71</v>
      </c>
      <c r="E7" s="125"/>
      <c r="F7" s="176" t="s">
        <v>19</v>
      </c>
      <c r="G7" s="112" t="s">
        <v>2696</v>
      </c>
      <c r="J7" s="642" t="s">
        <v>2817</v>
      </c>
      <c r="K7" s="642"/>
      <c r="L7" s="642"/>
      <c r="M7" s="642"/>
    </row>
    <row r="8" spans="1:14" s="57" customFormat="1" ht="28.5" x14ac:dyDescent="0.2">
      <c r="A8" s="200">
        <f>A7</f>
        <v>45737</v>
      </c>
      <c r="B8" s="55">
        <f>B7+1</f>
        <v>2</v>
      </c>
      <c r="C8" s="112" t="s">
        <v>3323</v>
      </c>
      <c r="D8" s="125" t="s">
        <v>71</v>
      </c>
      <c r="E8" s="125"/>
      <c r="F8" s="176" t="s">
        <v>19</v>
      </c>
      <c r="G8" s="112" t="s">
        <v>2696</v>
      </c>
      <c r="J8" s="288" t="s">
        <v>698</v>
      </c>
      <c r="L8" s="57" t="s">
        <v>3178</v>
      </c>
      <c r="N8" s="57" t="s">
        <v>2822</v>
      </c>
    </row>
    <row r="9" spans="1:14" s="57" customFormat="1" ht="28.5" x14ac:dyDescent="0.2">
      <c r="A9" s="200">
        <f t="shared" ref="A9:A33" si="0">A8</f>
        <v>45737</v>
      </c>
      <c r="B9" s="55">
        <f t="shared" ref="B9:B33" si="1">B8+1</f>
        <v>3</v>
      </c>
      <c r="C9" s="57" t="s">
        <v>3326</v>
      </c>
      <c r="D9" s="125" t="s">
        <v>71</v>
      </c>
      <c r="E9" s="125"/>
      <c r="F9" s="176" t="s">
        <v>19</v>
      </c>
      <c r="G9" s="112" t="s">
        <v>2696</v>
      </c>
      <c r="I9" s="57">
        <v>1</v>
      </c>
    </row>
    <row r="10" spans="1:14" s="57" customFormat="1" ht="28.5" x14ac:dyDescent="0.2">
      <c r="A10" s="200">
        <f t="shared" si="0"/>
        <v>45737</v>
      </c>
      <c r="B10" s="55">
        <f t="shared" si="1"/>
        <v>4</v>
      </c>
      <c r="C10" s="112" t="s">
        <v>3328</v>
      </c>
      <c r="D10" s="125" t="s">
        <v>108</v>
      </c>
      <c r="E10" s="125"/>
      <c r="F10" s="176" t="s">
        <v>19</v>
      </c>
      <c r="G10" s="112" t="s">
        <v>2696</v>
      </c>
      <c r="I10" s="57">
        <v>2</v>
      </c>
    </row>
    <row r="11" spans="1:14" s="57" customFormat="1" ht="42.75" x14ac:dyDescent="0.2">
      <c r="A11" s="200">
        <f t="shared" si="0"/>
        <v>45737</v>
      </c>
      <c r="B11" s="55">
        <f t="shared" si="1"/>
        <v>5</v>
      </c>
      <c r="C11" s="57" t="s">
        <v>3329</v>
      </c>
      <c r="D11" s="125" t="s">
        <v>108</v>
      </c>
      <c r="E11" s="125"/>
      <c r="F11" s="176" t="s">
        <v>17</v>
      </c>
      <c r="G11" s="112" t="s">
        <v>32</v>
      </c>
      <c r="I11" s="57">
        <v>3</v>
      </c>
    </row>
    <row r="12" spans="1:14" s="57" customFormat="1" ht="28.5" x14ac:dyDescent="0.2">
      <c r="A12" s="200">
        <f t="shared" si="0"/>
        <v>45737</v>
      </c>
      <c r="B12" s="55">
        <f t="shared" si="1"/>
        <v>6</v>
      </c>
      <c r="C12" s="112" t="s">
        <v>3330</v>
      </c>
      <c r="D12" s="125" t="s">
        <v>71</v>
      </c>
      <c r="E12" s="125"/>
      <c r="F12" s="176" t="s">
        <v>17</v>
      </c>
      <c r="G12" s="112" t="s">
        <v>32</v>
      </c>
      <c r="I12" s="57">
        <v>4</v>
      </c>
    </row>
    <row r="13" spans="1:14" s="57" customFormat="1" x14ac:dyDescent="0.2">
      <c r="A13" s="200">
        <f t="shared" si="0"/>
        <v>45737</v>
      </c>
      <c r="B13" s="55">
        <f t="shared" si="1"/>
        <v>7</v>
      </c>
      <c r="C13" s="112" t="s">
        <v>3331</v>
      </c>
      <c r="D13" s="125" t="s">
        <v>71</v>
      </c>
      <c r="E13" s="125"/>
      <c r="F13" s="176" t="s">
        <v>17</v>
      </c>
      <c r="G13" s="112" t="s">
        <v>32</v>
      </c>
      <c r="I13" s="57">
        <v>5</v>
      </c>
    </row>
    <row r="14" spans="1:14" s="57" customFormat="1" ht="28.5" x14ac:dyDescent="0.2">
      <c r="A14" s="200">
        <f t="shared" si="0"/>
        <v>45737</v>
      </c>
      <c r="B14" s="55">
        <f t="shared" si="1"/>
        <v>8</v>
      </c>
      <c r="C14" s="112" t="s">
        <v>3340</v>
      </c>
      <c r="D14" s="125" t="s">
        <v>71</v>
      </c>
      <c r="E14" s="125"/>
      <c r="F14" s="176" t="s">
        <v>17</v>
      </c>
      <c r="G14" s="112" t="s">
        <v>32</v>
      </c>
      <c r="I14" s="57">
        <v>6</v>
      </c>
    </row>
    <row r="15" spans="1:14" s="57" customFormat="1" x14ac:dyDescent="0.2">
      <c r="A15" s="200">
        <f t="shared" si="0"/>
        <v>45737</v>
      </c>
      <c r="B15" s="55">
        <f t="shared" si="1"/>
        <v>9</v>
      </c>
      <c r="C15" s="112" t="s">
        <v>3341</v>
      </c>
      <c r="D15" s="125" t="s">
        <v>78</v>
      </c>
      <c r="E15" s="125"/>
      <c r="F15" s="176" t="s">
        <v>17</v>
      </c>
      <c r="G15" s="112" t="s">
        <v>32</v>
      </c>
      <c r="I15" s="57">
        <v>7</v>
      </c>
    </row>
    <row r="16" spans="1:14" s="57" customFormat="1" x14ac:dyDescent="0.2">
      <c r="A16" s="200">
        <f t="shared" si="0"/>
        <v>45737</v>
      </c>
      <c r="B16" s="55">
        <f t="shared" si="1"/>
        <v>10</v>
      </c>
      <c r="C16" s="112" t="s">
        <v>3342</v>
      </c>
      <c r="D16" s="125" t="s">
        <v>78</v>
      </c>
      <c r="E16" s="125"/>
      <c r="F16" s="176" t="s">
        <v>17</v>
      </c>
      <c r="G16" s="112" t="s">
        <v>32</v>
      </c>
      <c r="I16" s="57">
        <v>8</v>
      </c>
    </row>
    <row r="17" spans="1:10" s="57" customFormat="1" ht="42.75" x14ac:dyDescent="0.2">
      <c r="A17" s="200">
        <f t="shared" si="0"/>
        <v>45737</v>
      </c>
      <c r="B17" s="55">
        <f t="shared" si="1"/>
        <v>11</v>
      </c>
      <c r="C17" s="112" t="s">
        <v>3343</v>
      </c>
      <c r="D17" s="125" t="s">
        <v>78</v>
      </c>
      <c r="E17" s="125"/>
      <c r="F17" s="176" t="s">
        <v>17</v>
      </c>
      <c r="G17" s="112" t="s">
        <v>32</v>
      </c>
      <c r="I17" s="57">
        <v>9</v>
      </c>
    </row>
    <row r="18" spans="1:10" s="57" customFormat="1" ht="42.75" x14ac:dyDescent="0.2">
      <c r="A18" s="200">
        <f t="shared" si="0"/>
        <v>45737</v>
      </c>
      <c r="B18" s="55">
        <f t="shared" si="1"/>
        <v>12</v>
      </c>
      <c r="C18" s="112" t="s">
        <v>3344</v>
      </c>
      <c r="D18" s="125" t="s">
        <v>71</v>
      </c>
      <c r="E18" s="125"/>
      <c r="F18" s="176" t="s">
        <v>17</v>
      </c>
      <c r="G18" s="112" t="s">
        <v>32</v>
      </c>
      <c r="I18" s="57">
        <v>10</v>
      </c>
    </row>
    <row r="19" spans="1:10" s="57" customFormat="1" x14ac:dyDescent="0.2">
      <c r="A19" s="200">
        <f t="shared" si="0"/>
        <v>45737</v>
      </c>
      <c r="B19" s="55">
        <f t="shared" si="1"/>
        <v>13</v>
      </c>
      <c r="C19" s="57" t="s">
        <v>3345</v>
      </c>
      <c r="D19" s="125" t="s">
        <v>108</v>
      </c>
      <c r="E19" s="134"/>
      <c r="F19" s="176" t="s">
        <v>17</v>
      </c>
      <c r="G19" s="112" t="s">
        <v>32</v>
      </c>
      <c r="I19" s="90"/>
    </row>
    <row r="20" spans="1:10" s="57" customFormat="1" ht="57" x14ac:dyDescent="0.2">
      <c r="A20" s="200">
        <f t="shared" si="0"/>
        <v>45737</v>
      </c>
      <c r="B20" s="55">
        <f t="shared" si="1"/>
        <v>14</v>
      </c>
      <c r="C20" s="112" t="s">
        <v>3346</v>
      </c>
      <c r="D20" s="125" t="s">
        <v>78</v>
      </c>
      <c r="E20" s="134"/>
      <c r="F20" s="176" t="s">
        <v>17</v>
      </c>
      <c r="G20" s="112" t="s">
        <v>32</v>
      </c>
      <c r="I20" s="115"/>
    </row>
    <row r="21" spans="1:10" s="57" customFormat="1" ht="57" x14ac:dyDescent="0.2">
      <c r="A21" s="200">
        <f t="shared" si="0"/>
        <v>45737</v>
      </c>
      <c r="B21" s="55">
        <f t="shared" si="1"/>
        <v>15</v>
      </c>
      <c r="C21" s="112" t="s">
        <v>3347</v>
      </c>
      <c r="D21" s="125" t="s">
        <v>78</v>
      </c>
      <c r="E21" s="134"/>
      <c r="F21" s="176" t="s">
        <v>17</v>
      </c>
      <c r="G21" s="112" t="s">
        <v>32</v>
      </c>
      <c r="I21" s="90"/>
    </row>
    <row r="22" spans="1:10" s="57" customFormat="1" ht="28.5" x14ac:dyDescent="0.2">
      <c r="A22" s="200">
        <f t="shared" si="0"/>
        <v>45737</v>
      </c>
      <c r="B22" s="55">
        <f t="shared" si="1"/>
        <v>16</v>
      </c>
      <c r="C22" s="112" t="s">
        <v>3348</v>
      </c>
      <c r="D22" s="125" t="s">
        <v>108</v>
      </c>
      <c r="E22" s="134"/>
      <c r="F22" s="176" t="s">
        <v>17</v>
      </c>
      <c r="G22" s="112" t="s">
        <v>32</v>
      </c>
      <c r="I22" s="90"/>
    </row>
    <row r="23" spans="1:10" s="57" customFormat="1" ht="28.5" x14ac:dyDescent="0.2">
      <c r="A23" s="200">
        <f t="shared" si="0"/>
        <v>45737</v>
      </c>
      <c r="B23" s="55">
        <f t="shared" si="1"/>
        <v>17</v>
      </c>
      <c r="C23" s="284" t="s">
        <v>3349</v>
      </c>
      <c r="D23" s="125" t="s">
        <v>71</v>
      </c>
      <c r="E23" s="134"/>
      <c r="F23" s="176" t="s">
        <v>17</v>
      </c>
      <c r="G23" s="112" t="s">
        <v>32</v>
      </c>
      <c r="I23" s="90"/>
    </row>
    <row r="24" spans="1:10" s="57" customFormat="1" ht="42.75" x14ac:dyDescent="0.2">
      <c r="A24" s="200">
        <f t="shared" si="0"/>
        <v>45737</v>
      </c>
      <c r="B24" s="55">
        <f t="shared" si="1"/>
        <v>18</v>
      </c>
      <c r="C24" s="112" t="s">
        <v>3350</v>
      </c>
      <c r="D24" s="125" t="s">
        <v>71</v>
      </c>
      <c r="E24" s="134"/>
      <c r="F24" s="176" t="s">
        <v>17</v>
      </c>
      <c r="G24" s="112" t="s">
        <v>32</v>
      </c>
      <c r="I24" s="90" t="s">
        <v>310</v>
      </c>
    </row>
    <row r="25" spans="1:10" s="57" customFormat="1" ht="28.5" x14ac:dyDescent="0.2">
      <c r="A25" s="200">
        <f t="shared" si="0"/>
        <v>45737</v>
      </c>
      <c r="B25" s="55">
        <f t="shared" si="1"/>
        <v>19</v>
      </c>
      <c r="C25" s="40" t="s">
        <v>3351</v>
      </c>
      <c r="D25" s="125" t="s">
        <v>71</v>
      </c>
      <c r="E25" s="134"/>
      <c r="F25" s="176" t="s">
        <v>17</v>
      </c>
      <c r="G25" s="112" t="s">
        <v>32</v>
      </c>
      <c r="I25" s="90"/>
    </row>
    <row r="26" spans="1:10" s="57" customFormat="1" ht="85.5" x14ac:dyDescent="0.2">
      <c r="A26" s="200">
        <f t="shared" si="0"/>
        <v>45737</v>
      </c>
      <c r="B26" s="55">
        <f t="shared" si="1"/>
        <v>20</v>
      </c>
      <c r="C26" s="40" t="s">
        <v>3352</v>
      </c>
      <c r="D26" s="125" t="s">
        <v>71</v>
      </c>
      <c r="E26" s="134"/>
      <c r="F26" s="176" t="s">
        <v>17</v>
      </c>
      <c r="G26" s="112" t="s">
        <v>32</v>
      </c>
      <c r="I26" s="90"/>
    </row>
    <row r="27" spans="1:10" s="57" customFormat="1" ht="99.75" x14ac:dyDescent="0.2">
      <c r="A27" s="200">
        <f t="shared" si="0"/>
        <v>45737</v>
      </c>
      <c r="B27" s="55">
        <f t="shared" si="1"/>
        <v>21</v>
      </c>
      <c r="C27" s="112" t="s">
        <v>3353</v>
      </c>
      <c r="D27" s="125" t="s">
        <v>71</v>
      </c>
      <c r="E27" s="134"/>
      <c r="F27" s="176" t="s">
        <v>17</v>
      </c>
      <c r="G27" s="112" t="s">
        <v>32</v>
      </c>
      <c r="I27" s="90"/>
    </row>
    <row r="28" spans="1:10" s="57" customFormat="1" ht="42.75" x14ac:dyDescent="0.2">
      <c r="A28" s="200">
        <f t="shared" si="0"/>
        <v>45737</v>
      </c>
      <c r="B28" s="55">
        <f t="shared" si="1"/>
        <v>22</v>
      </c>
      <c r="C28" s="112" t="s">
        <v>3354</v>
      </c>
      <c r="D28" s="125" t="s">
        <v>71</v>
      </c>
      <c r="E28" s="134"/>
      <c r="F28" s="176" t="s">
        <v>17</v>
      </c>
      <c r="G28" s="112" t="s">
        <v>32</v>
      </c>
      <c r="I28" s="90"/>
    </row>
    <row r="29" spans="1:10" s="57" customFormat="1" ht="28.5" x14ac:dyDescent="0.2">
      <c r="A29" s="200">
        <f t="shared" si="0"/>
        <v>45737</v>
      </c>
      <c r="B29" s="55">
        <f t="shared" si="1"/>
        <v>23</v>
      </c>
      <c r="C29" s="112" t="s">
        <v>3356</v>
      </c>
      <c r="D29" s="125" t="s">
        <v>71</v>
      </c>
      <c r="E29" s="134"/>
      <c r="F29" s="176" t="s">
        <v>17</v>
      </c>
      <c r="G29" s="112" t="s">
        <v>32</v>
      </c>
      <c r="I29" s="90"/>
    </row>
    <row r="30" spans="1:10" s="57" customFormat="1" ht="42.75" x14ac:dyDescent="0.2">
      <c r="A30" s="200">
        <f t="shared" si="0"/>
        <v>45737</v>
      </c>
      <c r="B30" s="55">
        <f t="shared" si="1"/>
        <v>24</v>
      </c>
      <c r="C30" s="112" t="s">
        <v>3357</v>
      </c>
      <c r="D30" s="125" t="s">
        <v>76</v>
      </c>
      <c r="E30" s="134"/>
      <c r="F30" s="176" t="s">
        <v>17</v>
      </c>
      <c r="G30" s="112" t="s">
        <v>32</v>
      </c>
      <c r="I30" s="90"/>
    </row>
    <row r="31" spans="1:10" s="57" customFormat="1" ht="99.75" x14ac:dyDescent="0.2">
      <c r="A31" s="200">
        <f t="shared" si="0"/>
        <v>45737</v>
      </c>
      <c r="B31" s="55">
        <f t="shared" si="1"/>
        <v>25</v>
      </c>
      <c r="C31" s="112" t="s">
        <v>3358</v>
      </c>
      <c r="D31" s="125" t="s">
        <v>76</v>
      </c>
      <c r="E31" s="134"/>
      <c r="F31" s="176" t="s">
        <v>17</v>
      </c>
      <c r="G31" s="112" t="s">
        <v>32</v>
      </c>
      <c r="I31" s="90"/>
      <c r="J31" s="57" t="s">
        <v>457</v>
      </c>
    </row>
    <row r="32" spans="1:10" s="57" customFormat="1" ht="42.75" x14ac:dyDescent="0.2">
      <c r="A32" s="231">
        <f t="shared" si="0"/>
        <v>45737</v>
      </c>
      <c r="B32" s="233">
        <f t="shared" si="1"/>
        <v>26</v>
      </c>
      <c r="C32" s="112" t="s">
        <v>3359</v>
      </c>
      <c r="D32" s="125" t="s">
        <v>76</v>
      </c>
      <c r="E32" s="134"/>
      <c r="F32" s="176" t="s">
        <v>17</v>
      </c>
      <c r="G32" s="112" t="s">
        <v>32</v>
      </c>
      <c r="I32" s="90"/>
    </row>
    <row r="33" spans="1:21" s="40" customFormat="1" ht="57" x14ac:dyDescent="0.2">
      <c r="A33" s="200">
        <f t="shared" si="0"/>
        <v>45737</v>
      </c>
      <c r="B33" s="55">
        <f t="shared" si="1"/>
        <v>27</v>
      </c>
      <c r="C33" s="112" t="s">
        <v>3360</v>
      </c>
      <c r="D33" s="125" t="s">
        <v>76</v>
      </c>
      <c r="E33" s="134"/>
      <c r="F33" s="176" t="s">
        <v>17</v>
      </c>
      <c r="G33" s="112" t="s">
        <v>32</v>
      </c>
      <c r="H33" s="279"/>
      <c r="I33" s="280"/>
      <c r="J33" s="279"/>
      <c r="K33" s="279"/>
      <c r="L33" s="279"/>
      <c r="M33" s="279"/>
      <c r="N33" s="279"/>
      <c r="O33" s="279"/>
      <c r="P33" s="279"/>
      <c r="Q33" s="279"/>
      <c r="R33" s="279"/>
      <c r="S33" s="279"/>
      <c r="T33" s="279"/>
      <c r="U33" s="279"/>
    </row>
    <row r="34" spans="1:21" s="279" customFormat="1" x14ac:dyDescent="0.2">
      <c r="A34" s="232"/>
      <c r="B34" s="251"/>
      <c r="C34" s="252"/>
      <c r="D34" s="253"/>
      <c r="E34" s="237"/>
      <c r="F34" s="254"/>
      <c r="G34" s="252"/>
      <c r="I34" s="280"/>
    </row>
    <row r="35" spans="1:21" x14ac:dyDescent="0.2">
      <c r="A35" s="641" t="s">
        <v>7</v>
      </c>
      <c r="B35" s="641"/>
      <c r="C35" s="641"/>
      <c r="D35" s="641"/>
      <c r="E35" s="641"/>
      <c r="F35" s="641"/>
      <c r="G35" s="641"/>
    </row>
    <row r="36" spans="1:21" x14ac:dyDescent="0.2">
      <c r="A36" s="287"/>
      <c r="B36" s="287"/>
      <c r="C36" s="287"/>
      <c r="D36" s="287"/>
      <c r="E36" s="287"/>
      <c r="F36" s="287"/>
      <c r="G36" s="287"/>
    </row>
    <row r="37" spans="1:21" x14ac:dyDescent="0.2">
      <c r="A37" s="287"/>
      <c r="B37" s="287"/>
      <c r="C37" s="287"/>
      <c r="D37" s="287"/>
      <c r="E37" s="287"/>
      <c r="F37" s="287"/>
      <c r="G37" s="287"/>
    </row>
    <row r="38" spans="1:21" x14ac:dyDescent="0.2">
      <c r="A38" s="182" t="s">
        <v>10</v>
      </c>
      <c r="B38" s="6"/>
      <c r="D38" s="622"/>
      <c r="E38" s="622"/>
      <c r="F38" s="622"/>
      <c r="G38" s="6"/>
    </row>
    <row r="39" spans="1:21" x14ac:dyDescent="0.2">
      <c r="A39" s="183" t="s">
        <v>11</v>
      </c>
      <c r="D39" s="638"/>
      <c r="E39" s="638"/>
      <c r="F39" s="638"/>
    </row>
    <row r="45" spans="1:21" x14ac:dyDescent="0.2">
      <c r="F45" s="1"/>
    </row>
  </sheetData>
  <mergeCells count="12">
    <mergeCell ref="J7:M7"/>
    <mergeCell ref="A35:G35"/>
    <mergeCell ref="D38:F38"/>
    <mergeCell ref="D39:F39"/>
    <mergeCell ref="A1:G1"/>
    <mergeCell ref="A2:G2"/>
    <mergeCell ref="A3:G3"/>
    <mergeCell ref="B4:G4"/>
    <mergeCell ref="A5:B6"/>
    <mergeCell ref="C5:E5"/>
    <mergeCell ref="F5:F6"/>
    <mergeCell ref="G5:G6"/>
  </mergeCells>
  <conditionalFormatting sqref="D7:E7 D10 D34">
    <cfRule type="cellIs" dxfId="14679" priority="1106" operator="equal">
      <formula>"CATNES"</formula>
    </cfRule>
    <cfRule type="cellIs" dxfId="14678" priority="1107" operator="equal">
      <formula>"FINANCE"</formula>
    </cfRule>
    <cfRule type="cellIs" dxfId="14677" priority="1108" operator="equal">
      <formula>"ADMIN"</formula>
    </cfRule>
    <cfRule type="cellIs" dxfId="14676" priority="1109" operator="equal">
      <formula>"ENG'G"</formula>
    </cfRule>
    <cfRule type="cellIs" dxfId="14675" priority="1110" operator="equal">
      <formula>"BAC"</formula>
    </cfRule>
    <cfRule type="cellIs" dxfId="14674" priority="1111" operator="equal">
      <formula>"BAC"</formula>
    </cfRule>
    <cfRule type="cellIs" dxfId="14673" priority="1112" operator="equal">
      <formula>"OMS"</formula>
    </cfRule>
    <cfRule type="cellIs" dxfId="14672" priority="1113" operator="equal">
      <formula>"BAC"</formula>
    </cfRule>
    <cfRule type="cellIs" dxfId="14671" priority="1114" operator="equal">
      <formula>"OMS"</formula>
    </cfRule>
    <cfRule type="cellIs" dxfId="14670" priority="1115" operator="equal">
      <formula>"BAC"</formula>
    </cfRule>
    <cfRule type="cellIs" dxfId="14669" priority="1116" operator="equal">
      <formula>"OMS"</formula>
    </cfRule>
  </conditionalFormatting>
  <conditionalFormatting sqref="F7 F34">
    <cfRule type="cellIs" dxfId="14668" priority="1101" operator="equal">
      <formula>"MME"</formula>
    </cfRule>
    <cfRule type="cellIs" dxfId="14667" priority="1102" operator="equal">
      <formula>"VMM"</formula>
    </cfRule>
    <cfRule type="cellIs" dxfId="14666" priority="1103" operator="equal">
      <formula>"VEP"</formula>
    </cfRule>
    <cfRule type="cellIs" dxfId="14665" priority="1104" operator="equal">
      <formula>"LFCP"</formula>
    </cfRule>
    <cfRule type="cellIs" dxfId="14664" priority="1105" operator="equal">
      <formula>"BPB"</formula>
    </cfRule>
  </conditionalFormatting>
  <conditionalFormatting sqref="E11">
    <cfRule type="cellIs" dxfId="14663" priority="971" operator="equal">
      <formula>"CATNES"</formula>
    </cfRule>
    <cfRule type="cellIs" dxfId="14662" priority="972" operator="equal">
      <formula>"FINANCE"</formula>
    </cfRule>
    <cfRule type="cellIs" dxfId="14661" priority="973" operator="equal">
      <formula>"ADMIN"</formula>
    </cfRule>
    <cfRule type="cellIs" dxfId="14660" priority="974" operator="equal">
      <formula>"ENG'G"</formula>
    </cfRule>
    <cfRule type="cellIs" dxfId="14659" priority="975" operator="equal">
      <formula>"BAC"</formula>
    </cfRule>
    <cfRule type="cellIs" dxfId="14658" priority="976" operator="equal">
      <formula>"BAC"</formula>
    </cfRule>
    <cfRule type="cellIs" dxfId="14657" priority="977" operator="equal">
      <formula>"OMS"</formula>
    </cfRule>
    <cfRule type="cellIs" dxfId="14656" priority="978" operator="equal">
      <formula>"BAC"</formula>
    </cfRule>
    <cfRule type="cellIs" dxfId="14655" priority="979" operator="equal">
      <formula>"OMS"</formula>
    </cfRule>
    <cfRule type="cellIs" dxfId="14654" priority="980" operator="equal">
      <formula>"BAC"</formula>
    </cfRule>
    <cfRule type="cellIs" dxfId="14653" priority="981" operator="equal">
      <formula>"OMS"</formula>
    </cfRule>
  </conditionalFormatting>
  <conditionalFormatting sqref="E10">
    <cfRule type="cellIs" dxfId="14652" priority="1046" operator="equal">
      <formula>"CATNES"</formula>
    </cfRule>
    <cfRule type="cellIs" dxfId="14651" priority="1047" operator="equal">
      <formula>"FINANCE"</formula>
    </cfRule>
    <cfRule type="cellIs" dxfId="14650" priority="1048" operator="equal">
      <formula>"ADMIN"</formula>
    </cfRule>
    <cfRule type="cellIs" dxfId="14649" priority="1049" operator="equal">
      <formula>"ENG'G"</formula>
    </cfRule>
    <cfRule type="cellIs" dxfId="14648" priority="1050" operator="equal">
      <formula>"BAC"</formula>
    </cfRule>
    <cfRule type="cellIs" dxfId="14647" priority="1051" operator="equal">
      <formula>"BAC"</formula>
    </cfRule>
    <cfRule type="cellIs" dxfId="14646" priority="1052" operator="equal">
      <formula>"OMS"</formula>
    </cfRule>
    <cfRule type="cellIs" dxfId="14645" priority="1053" operator="equal">
      <formula>"BAC"</formula>
    </cfRule>
    <cfRule type="cellIs" dxfId="14644" priority="1054" operator="equal">
      <formula>"OMS"</formula>
    </cfRule>
    <cfRule type="cellIs" dxfId="14643" priority="1055" operator="equal">
      <formula>"BAC"</formula>
    </cfRule>
    <cfRule type="cellIs" dxfId="14642" priority="1056" operator="equal">
      <formula>"OMS"</formula>
    </cfRule>
  </conditionalFormatting>
  <conditionalFormatting sqref="E12">
    <cfRule type="cellIs" dxfId="14641" priority="944" operator="equal">
      <formula>"CATNES"</formula>
    </cfRule>
    <cfRule type="cellIs" dxfId="14640" priority="945" operator="equal">
      <formula>"FINANCE"</formula>
    </cfRule>
    <cfRule type="cellIs" dxfId="14639" priority="946" operator="equal">
      <formula>"ADMIN"</formula>
    </cfRule>
    <cfRule type="cellIs" dxfId="14638" priority="947" operator="equal">
      <formula>"ENG'G"</formula>
    </cfRule>
    <cfRule type="cellIs" dxfId="14637" priority="948" operator="equal">
      <formula>"BAC"</formula>
    </cfRule>
    <cfRule type="cellIs" dxfId="14636" priority="949" operator="equal">
      <formula>"BAC"</formula>
    </cfRule>
    <cfRule type="cellIs" dxfId="14635" priority="950" operator="equal">
      <formula>"OMS"</formula>
    </cfRule>
    <cfRule type="cellIs" dxfId="14634" priority="951" operator="equal">
      <formula>"BAC"</formula>
    </cfRule>
    <cfRule type="cellIs" dxfId="14633" priority="952" operator="equal">
      <formula>"OMS"</formula>
    </cfRule>
    <cfRule type="cellIs" dxfId="14632" priority="953" operator="equal">
      <formula>"BAC"</formula>
    </cfRule>
    <cfRule type="cellIs" dxfId="14631" priority="954" operator="equal">
      <formula>"OMS"</formula>
    </cfRule>
  </conditionalFormatting>
  <conditionalFormatting sqref="D11">
    <cfRule type="cellIs" dxfId="14630" priority="982" operator="equal">
      <formula>"CATNES"</formula>
    </cfRule>
    <cfRule type="cellIs" dxfId="14629" priority="983" operator="equal">
      <formula>"FINANCE"</formula>
    </cfRule>
    <cfRule type="cellIs" dxfId="14628" priority="984" operator="equal">
      <formula>"ADMIN"</formula>
    </cfRule>
    <cfRule type="cellIs" dxfId="14627" priority="985" operator="equal">
      <formula>"ENG'G"</formula>
    </cfRule>
    <cfRule type="cellIs" dxfId="14626" priority="986" operator="equal">
      <formula>"BAC"</formula>
    </cfRule>
    <cfRule type="cellIs" dxfId="14625" priority="987" operator="equal">
      <formula>"BAC"</formula>
    </cfRule>
    <cfRule type="cellIs" dxfId="14624" priority="988" operator="equal">
      <formula>"OMS"</formula>
    </cfRule>
    <cfRule type="cellIs" dxfId="14623" priority="989" operator="equal">
      <formula>"BAC"</formula>
    </cfRule>
    <cfRule type="cellIs" dxfId="14622" priority="990" operator="equal">
      <formula>"OMS"</formula>
    </cfRule>
    <cfRule type="cellIs" dxfId="14621" priority="991" operator="equal">
      <formula>"BAC"</formula>
    </cfRule>
    <cfRule type="cellIs" dxfId="14620" priority="992" operator="equal">
      <formula>"OMS"</formula>
    </cfRule>
  </conditionalFormatting>
  <conditionalFormatting sqref="F11:F18">
    <cfRule type="cellIs" dxfId="14619" priority="966" operator="equal">
      <formula>"MME"</formula>
    </cfRule>
    <cfRule type="cellIs" dxfId="14618" priority="967" operator="equal">
      <formula>"VMM"</formula>
    </cfRule>
    <cfRule type="cellIs" dxfId="14617" priority="968" operator="equal">
      <formula>"VEP"</formula>
    </cfRule>
    <cfRule type="cellIs" dxfId="14616" priority="969" operator="equal">
      <formula>"LFCP"</formula>
    </cfRule>
    <cfRule type="cellIs" dxfId="14615" priority="970" operator="equal">
      <formula>"BPB"</formula>
    </cfRule>
  </conditionalFormatting>
  <conditionalFormatting sqref="D12">
    <cfRule type="cellIs" dxfId="14614" priority="955" operator="equal">
      <formula>"CATNES"</formula>
    </cfRule>
    <cfRule type="cellIs" dxfId="14613" priority="956" operator="equal">
      <formula>"FINANCE"</formula>
    </cfRule>
    <cfRule type="cellIs" dxfId="14612" priority="957" operator="equal">
      <formula>"ADMIN"</formula>
    </cfRule>
    <cfRule type="cellIs" dxfId="14611" priority="958" operator="equal">
      <formula>"ENG'G"</formula>
    </cfRule>
    <cfRule type="cellIs" dxfId="14610" priority="959" operator="equal">
      <formula>"BAC"</formula>
    </cfRule>
    <cfRule type="cellIs" dxfId="14609" priority="960" operator="equal">
      <formula>"BAC"</formula>
    </cfRule>
    <cfRule type="cellIs" dxfId="14608" priority="961" operator="equal">
      <formula>"OMS"</formula>
    </cfRule>
    <cfRule type="cellIs" dxfId="14607" priority="962" operator="equal">
      <formula>"BAC"</formula>
    </cfRule>
    <cfRule type="cellIs" dxfId="14606" priority="963" operator="equal">
      <formula>"OMS"</formula>
    </cfRule>
    <cfRule type="cellIs" dxfId="14605" priority="964" operator="equal">
      <formula>"BAC"</formula>
    </cfRule>
    <cfRule type="cellIs" dxfId="14604" priority="965" operator="equal">
      <formula>"OMS"</formula>
    </cfRule>
  </conditionalFormatting>
  <conditionalFormatting sqref="D13:D17">
    <cfRule type="cellIs" dxfId="14603" priority="928" operator="equal">
      <formula>"CATNES"</formula>
    </cfRule>
    <cfRule type="cellIs" dxfId="14602" priority="929" operator="equal">
      <formula>"FINANCE"</formula>
    </cfRule>
    <cfRule type="cellIs" dxfId="14601" priority="930" operator="equal">
      <formula>"ADMIN"</formula>
    </cfRule>
    <cfRule type="cellIs" dxfId="14600" priority="931" operator="equal">
      <formula>"ENG'G"</formula>
    </cfRule>
    <cfRule type="cellIs" dxfId="14599" priority="932" operator="equal">
      <formula>"BAC"</formula>
    </cfRule>
    <cfRule type="cellIs" dxfId="14598" priority="933" operator="equal">
      <formula>"BAC"</formula>
    </cfRule>
    <cfRule type="cellIs" dxfId="14597" priority="934" operator="equal">
      <formula>"OMS"</formula>
    </cfRule>
    <cfRule type="cellIs" dxfId="14596" priority="935" operator="equal">
      <formula>"BAC"</formula>
    </cfRule>
    <cfRule type="cellIs" dxfId="14595" priority="936" operator="equal">
      <formula>"OMS"</formula>
    </cfRule>
    <cfRule type="cellIs" dxfId="14594" priority="937" operator="equal">
      <formula>"BAC"</formula>
    </cfRule>
    <cfRule type="cellIs" dxfId="14593" priority="938" operator="equal">
      <formula>"OMS"</formula>
    </cfRule>
  </conditionalFormatting>
  <conditionalFormatting sqref="E13:E15">
    <cfRule type="cellIs" dxfId="14592" priority="917" operator="equal">
      <formula>"CATNES"</formula>
    </cfRule>
    <cfRule type="cellIs" dxfId="14591" priority="918" operator="equal">
      <formula>"FINANCE"</formula>
    </cfRule>
    <cfRule type="cellIs" dxfId="14590" priority="919" operator="equal">
      <formula>"ADMIN"</formula>
    </cfRule>
    <cfRule type="cellIs" dxfId="14589" priority="920" operator="equal">
      <formula>"ENG'G"</formula>
    </cfRule>
    <cfRule type="cellIs" dxfId="14588" priority="921" operator="equal">
      <formula>"BAC"</formula>
    </cfRule>
    <cfRule type="cellIs" dxfId="14587" priority="922" operator="equal">
      <formula>"BAC"</formula>
    </cfRule>
    <cfRule type="cellIs" dxfId="14586" priority="923" operator="equal">
      <formula>"OMS"</formula>
    </cfRule>
    <cfRule type="cellIs" dxfId="14585" priority="924" operator="equal">
      <formula>"BAC"</formula>
    </cfRule>
    <cfRule type="cellIs" dxfId="14584" priority="925" operator="equal">
      <formula>"OMS"</formula>
    </cfRule>
    <cfRule type="cellIs" dxfId="14583" priority="926" operator="equal">
      <formula>"BAC"</formula>
    </cfRule>
    <cfRule type="cellIs" dxfId="14582" priority="927" operator="equal">
      <formula>"OMS"</formula>
    </cfRule>
  </conditionalFormatting>
  <conditionalFormatting sqref="E16">
    <cfRule type="cellIs" dxfId="14581" priority="890" operator="equal">
      <formula>"CATNES"</formula>
    </cfRule>
    <cfRule type="cellIs" dxfId="14580" priority="891" operator="equal">
      <formula>"FINANCE"</formula>
    </cfRule>
    <cfRule type="cellIs" dxfId="14579" priority="892" operator="equal">
      <formula>"ADMIN"</formula>
    </cfRule>
    <cfRule type="cellIs" dxfId="14578" priority="893" operator="equal">
      <formula>"ENG'G"</formula>
    </cfRule>
    <cfRule type="cellIs" dxfId="14577" priority="894" operator="equal">
      <formula>"BAC"</formula>
    </cfRule>
    <cfRule type="cellIs" dxfId="14576" priority="895" operator="equal">
      <formula>"BAC"</formula>
    </cfRule>
    <cfRule type="cellIs" dxfId="14575" priority="896" operator="equal">
      <formula>"OMS"</formula>
    </cfRule>
    <cfRule type="cellIs" dxfId="14574" priority="897" operator="equal">
      <formula>"BAC"</formula>
    </cfRule>
    <cfRule type="cellIs" dxfId="14573" priority="898" operator="equal">
      <formula>"OMS"</formula>
    </cfRule>
    <cfRule type="cellIs" dxfId="14572" priority="899" operator="equal">
      <formula>"BAC"</formula>
    </cfRule>
    <cfRule type="cellIs" dxfId="14571" priority="900" operator="equal">
      <formula>"OMS"</formula>
    </cfRule>
  </conditionalFormatting>
  <conditionalFormatting sqref="E17">
    <cfRule type="cellIs" dxfId="14570" priority="863" operator="equal">
      <formula>"CATNES"</formula>
    </cfRule>
    <cfRule type="cellIs" dxfId="14569" priority="864" operator="equal">
      <formula>"FINANCE"</formula>
    </cfRule>
    <cfRule type="cellIs" dxfId="14568" priority="865" operator="equal">
      <formula>"ADMIN"</formula>
    </cfRule>
    <cfRule type="cellIs" dxfId="14567" priority="866" operator="equal">
      <formula>"ENG'G"</formula>
    </cfRule>
    <cfRule type="cellIs" dxfId="14566" priority="867" operator="equal">
      <formula>"BAC"</formula>
    </cfRule>
    <cfRule type="cellIs" dxfId="14565" priority="868" operator="equal">
      <formula>"BAC"</formula>
    </cfRule>
    <cfRule type="cellIs" dxfId="14564" priority="869" operator="equal">
      <formula>"OMS"</formula>
    </cfRule>
    <cfRule type="cellIs" dxfId="14563" priority="870" operator="equal">
      <formula>"BAC"</formula>
    </cfRule>
    <cfRule type="cellIs" dxfId="14562" priority="871" operator="equal">
      <formula>"OMS"</formula>
    </cfRule>
    <cfRule type="cellIs" dxfId="14561" priority="872" operator="equal">
      <formula>"BAC"</formula>
    </cfRule>
    <cfRule type="cellIs" dxfId="14560" priority="873" operator="equal">
      <formula>"OMS"</formula>
    </cfRule>
  </conditionalFormatting>
  <conditionalFormatting sqref="D18">
    <cfRule type="cellIs" dxfId="14559" priority="847" operator="equal">
      <formula>"CATNES"</formula>
    </cfRule>
    <cfRule type="cellIs" dxfId="14558" priority="848" operator="equal">
      <formula>"FINANCE"</formula>
    </cfRule>
    <cfRule type="cellIs" dxfId="14557" priority="849" operator="equal">
      <formula>"ADMIN"</formula>
    </cfRule>
    <cfRule type="cellIs" dxfId="14556" priority="850" operator="equal">
      <formula>"ENG'G"</formula>
    </cfRule>
    <cfRule type="cellIs" dxfId="14555" priority="851" operator="equal">
      <formula>"BAC"</formula>
    </cfRule>
    <cfRule type="cellIs" dxfId="14554" priority="852" operator="equal">
      <formula>"BAC"</formula>
    </cfRule>
    <cfRule type="cellIs" dxfId="14553" priority="853" operator="equal">
      <formula>"OMS"</formula>
    </cfRule>
    <cfRule type="cellIs" dxfId="14552" priority="854" operator="equal">
      <formula>"BAC"</formula>
    </cfRule>
    <cfRule type="cellIs" dxfId="14551" priority="855" operator="equal">
      <formula>"OMS"</formula>
    </cfRule>
    <cfRule type="cellIs" dxfId="14550" priority="856" operator="equal">
      <formula>"BAC"</formula>
    </cfRule>
    <cfRule type="cellIs" dxfId="14549" priority="857" operator="equal">
      <formula>"OMS"</formula>
    </cfRule>
  </conditionalFormatting>
  <conditionalFormatting sqref="E18">
    <cfRule type="cellIs" dxfId="14548" priority="836" operator="equal">
      <formula>"CATNES"</formula>
    </cfRule>
    <cfRule type="cellIs" dxfId="14547" priority="837" operator="equal">
      <formula>"FINANCE"</formula>
    </cfRule>
    <cfRule type="cellIs" dxfId="14546" priority="838" operator="equal">
      <formula>"ADMIN"</formula>
    </cfRule>
    <cfRule type="cellIs" dxfId="14545" priority="839" operator="equal">
      <formula>"ENG'G"</formula>
    </cfRule>
    <cfRule type="cellIs" dxfId="14544" priority="840" operator="equal">
      <formula>"BAC"</formula>
    </cfRule>
    <cfRule type="cellIs" dxfId="14543" priority="841" operator="equal">
      <formula>"BAC"</formula>
    </cfRule>
    <cfRule type="cellIs" dxfId="14542" priority="842" operator="equal">
      <formula>"OMS"</formula>
    </cfRule>
    <cfRule type="cellIs" dxfId="14541" priority="843" operator="equal">
      <formula>"BAC"</formula>
    </cfRule>
    <cfRule type="cellIs" dxfId="14540" priority="844" operator="equal">
      <formula>"OMS"</formula>
    </cfRule>
    <cfRule type="cellIs" dxfId="14539" priority="845" operator="equal">
      <formula>"BAC"</formula>
    </cfRule>
    <cfRule type="cellIs" dxfId="14538" priority="846" operator="equal">
      <formula>"OMS"</formula>
    </cfRule>
  </conditionalFormatting>
  <conditionalFormatting sqref="D19">
    <cfRule type="cellIs" dxfId="14537" priority="432" operator="equal">
      <formula>"CATNES"</formula>
    </cfRule>
    <cfRule type="cellIs" dxfId="14536" priority="433" operator="equal">
      <formula>"FINANCE"</formula>
    </cfRule>
    <cfRule type="cellIs" dxfId="14535" priority="434" operator="equal">
      <formula>"ADMIN"</formula>
    </cfRule>
    <cfRule type="cellIs" dxfId="14534" priority="435" operator="equal">
      <formula>"ENG'G"</formula>
    </cfRule>
    <cfRule type="cellIs" dxfId="14533" priority="436" operator="equal">
      <formula>"BAC"</formula>
    </cfRule>
    <cfRule type="cellIs" dxfId="14532" priority="437" operator="equal">
      <formula>"BAC"</formula>
    </cfRule>
    <cfRule type="cellIs" dxfId="14531" priority="438" operator="equal">
      <formula>"OMS"</formula>
    </cfRule>
    <cfRule type="cellIs" dxfId="14530" priority="439" operator="equal">
      <formula>"BAC"</formula>
    </cfRule>
    <cfRule type="cellIs" dxfId="14529" priority="440" operator="equal">
      <formula>"OMS"</formula>
    </cfRule>
    <cfRule type="cellIs" dxfId="14528" priority="441" operator="equal">
      <formula>"BAC"</formula>
    </cfRule>
    <cfRule type="cellIs" dxfId="14527" priority="442" operator="equal">
      <formula>"OMS"</formula>
    </cfRule>
  </conditionalFormatting>
  <conditionalFormatting sqref="D19">
    <cfRule type="cellIs" dxfId="14526" priority="453" operator="equal">
      <formula>"CATNES"</formula>
    </cfRule>
    <cfRule type="cellIs" dxfId="14525" priority="454" operator="equal">
      <formula>"FINANCE"</formula>
    </cfRule>
    <cfRule type="cellIs" dxfId="14524" priority="455" operator="equal">
      <formula>"ADMIN"</formula>
    </cfRule>
    <cfRule type="cellIs" dxfId="14523" priority="456" operator="equal">
      <formula>"ENG'G"</formula>
    </cfRule>
    <cfRule type="cellIs" dxfId="14522" priority="457" operator="equal">
      <formula>"BAC"</formula>
    </cfRule>
    <cfRule type="cellIs" dxfId="14521" priority="458" operator="equal">
      <formula>"BAC"</formula>
    </cfRule>
    <cfRule type="cellIs" dxfId="14520" priority="459" operator="equal">
      <formula>"OMS"</formula>
    </cfRule>
    <cfRule type="cellIs" dxfId="14519" priority="460" operator="equal">
      <formula>"BAC"</formula>
    </cfRule>
    <cfRule type="cellIs" dxfId="14518" priority="461" operator="equal">
      <formula>"OMS"</formula>
    </cfRule>
    <cfRule type="cellIs" dxfId="14517" priority="462" operator="equal">
      <formula>"BAC"</formula>
    </cfRule>
    <cfRule type="cellIs" dxfId="14516" priority="463" operator="equal">
      <formula>"OMS"</formula>
    </cfRule>
  </conditionalFormatting>
  <conditionalFormatting sqref="D8:E8">
    <cfRule type="cellIs" dxfId="14515" priority="405" operator="equal">
      <formula>"CATNES"</formula>
    </cfRule>
    <cfRule type="cellIs" dxfId="14514" priority="406" operator="equal">
      <formula>"FINANCE"</formula>
    </cfRule>
    <cfRule type="cellIs" dxfId="14513" priority="407" operator="equal">
      <formula>"ADMIN"</formula>
    </cfRule>
    <cfRule type="cellIs" dxfId="14512" priority="408" operator="equal">
      <formula>"ENG'G"</formula>
    </cfRule>
    <cfRule type="cellIs" dxfId="14511" priority="409" operator="equal">
      <formula>"BAC"</formula>
    </cfRule>
    <cfRule type="cellIs" dxfId="14510" priority="410" operator="equal">
      <formula>"BAC"</formula>
    </cfRule>
    <cfRule type="cellIs" dxfId="14509" priority="411" operator="equal">
      <formula>"OMS"</formula>
    </cfRule>
    <cfRule type="cellIs" dxfId="14508" priority="412" operator="equal">
      <formula>"BAC"</formula>
    </cfRule>
    <cfRule type="cellIs" dxfId="14507" priority="413" operator="equal">
      <formula>"OMS"</formula>
    </cfRule>
    <cfRule type="cellIs" dxfId="14506" priority="414" operator="equal">
      <formula>"BAC"</formula>
    </cfRule>
    <cfRule type="cellIs" dxfId="14505" priority="415" operator="equal">
      <formula>"OMS"</formula>
    </cfRule>
  </conditionalFormatting>
  <conditionalFormatting sqref="F8">
    <cfRule type="cellIs" dxfId="14504" priority="400" operator="equal">
      <formula>"MME"</formula>
    </cfRule>
    <cfRule type="cellIs" dxfId="14503" priority="401" operator="equal">
      <formula>"VMM"</formula>
    </cfRule>
    <cfRule type="cellIs" dxfId="14502" priority="402" operator="equal">
      <formula>"VEP"</formula>
    </cfRule>
    <cfRule type="cellIs" dxfId="14501" priority="403" operator="equal">
      <formula>"LFCP"</formula>
    </cfRule>
    <cfRule type="cellIs" dxfId="14500" priority="404" operator="equal">
      <formula>"BPB"</formula>
    </cfRule>
  </conditionalFormatting>
  <conditionalFormatting sqref="D9:E9">
    <cfRule type="cellIs" dxfId="14499" priority="389" operator="equal">
      <formula>"CATNES"</formula>
    </cfRule>
    <cfRule type="cellIs" dxfId="14498" priority="390" operator="equal">
      <formula>"FINANCE"</formula>
    </cfRule>
    <cfRule type="cellIs" dxfId="14497" priority="391" operator="equal">
      <formula>"ADMIN"</formula>
    </cfRule>
    <cfRule type="cellIs" dxfId="14496" priority="392" operator="equal">
      <formula>"ENG'G"</formula>
    </cfRule>
    <cfRule type="cellIs" dxfId="14495" priority="393" operator="equal">
      <formula>"BAC"</formula>
    </cfRule>
    <cfRule type="cellIs" dxfId="14494" priority="394" operator="equal">
      <formula>"BAC"</formula>
    </cfRule>
    <cfRule type="cellIs" dxfId="14493" priority="395" operator="equal">
      <formula>"OMS"</formula>
    </cfRule>
    <cfRule type="cellIs" dxfId="14492" priority="396" operator="equal">
      <formula>"BAC"</formula>
    </cfRule>
    <cfRule type="cellIs" dxfId="14491" priority="397" operator="equal">
      <formula>"OMS"</formula>
    </cfRule>
    <cfRule type="cellIs" dxfId="14490" priority="398" operator="equal">
      <formula>"BAC"</formula>
    </cfRule>
    <cfRule type="cellIs" dxfId="14489" priority="399" operator="equal">
      <formula>"OMS"</formula>
    </cfRule>
  </conditionalFormatting>
  <conditionalFormatting sqref="F9:F10">
    <cfRule type="cellIs" dxfId="14488" priority="384" operator="equal">
      <formula>"MME"</formula>
    </cfRule>
    <cfRule type="cellIs" dxfId="14487" priority="385" operator="equal">
      <formula>"VMM"</formula>
    </cfRule>
    <cfRule type="cellIs" dxfId="14486" priority="386" operator="equal">
      <formula>"VEP"</formula>
    </cfRule>
    <cfRule type="cellIs" dxfId="14485" priority="387" operator="equal">
      <formula>"LFCP"</formula>
    </cfRule>
    <cfRule type="cellIs" dxfId="14484" priority="388" operator="equal">
      <formula>"BPB"</formula>
    </cfRule>
  </conditionalFormatting>
  <conditionalFormatting sqref="F19">
    <cfRule type="cellIs" dxfId="14483" priority="379" operator="equal">
      <formula>"MME"</formula>
    </cfRule>
    <cfRule type="cellIs" dxfId="14482" priority="380" operator="equal">
      <formula>"VMM"</formula>
    </cfRule>
    <cfRule type="cellIs" dxfId="14481" priority="381" operator="equal">
      <formula>"VEP"</formula>
    </cfRule>
    <cfRule type="cellIs" dxfId="14480" priority="382" operator="equal">
      <formula>"LFCP"</formula>
    </cfRule>
    <cfRule type="cellIs" dxfId="14479" priority="383" operator="equal">
      <formula>"BPB"</formula>
    </cfRule>
  </conditionalFormatting>
  <conditionalFormatting sqref="D20">
    <cfRule type="cellIs" dxfId="14478" priority="357" operator="equal">
      <formula>"CATNES"</formula>
    </cfRule>
    <cfRule type="cellIs" dxfId="14477" priority="358" operator="equal">
      <formula>"FINANCE"</formula>
    </cfRule>
    <cfRule type="cellIs" dxfId="14476" priority="359" operator="equal">
      <formula>"ADMIN"</formula>
    </cfRule>
    <cfRule type="cellIs" dxfId="14475" priority="360" operator="equal">
      <formula>"ENG'G"</formula>
    </cfRule>
    <cfRule type="cellIs" dxfId="14474" priority="361" operator="equal">
      <formula>"BAC"</formula>
    </cfRule>
    <cfRule type="cellIs" dxfId="14473" priority="362" operator="equal">
      <formula>"BAC"</formula>
    </cfRule>
    <cfRule type="cellIs" dxfId="14472" priority="363" operator="equal">
      <formula>"OMS"</formula>
    </cfRule>
    <cfRule type="cellIs" dxfId="14471" priority="364" operator="equal">
      <formula>"BAC"</formula>
    </cfRule>
    <cfRule type="cellIs" dxfId="14470" priority="365" operator="equal">
      <formula>"OMS"</formula>
    </cfRule>
    <cfRule type="cellIs" dxfId="14469" priority="366" operator="equal">
      <formula>"BAC"</formula>
    </cfRule>
    <cfRule type="cellIs" dxfId="14468" priority="367" operator="equal">
      <formula>"OMS"</formula>
    </cfRule>
  </conditionalFormatting>
  <conditionalFormatting sqref="D20">
    <cfRule type="cellIs" dxfId="14467" priority="368" operator="equal">
      <formula>"CATNES"</formula>
    </cfRule>
    <cfRule type="cellIs" dxfId="14466" priority="369" operator="equal">
      <formula>"FINANCE"</formula>
    </cfRule>
    <cfRule type="cellIs" dxfId="14465" priority="370" operator="equal">
      <formula>"ADMIN"</formula>
    </cfRule>
    <cfRule type="cellIs" dxfId="14464" priority="371" operator="equal">
      <formula>"ENG'G"</formula>
    </cfRule>
    <cfRule type="cellIs" dxfId="14463" priority="372" operator="equal">
      <formula>"BAC"</formula>
    </cfRule>
    <cfRule type="cellIs" dxfId="14462" priority="373" operator="equal">
      <formula>"BAC"</formula>
    </cfRule>
    <cfRule type="cellIs" dxfId="14461" priority="374" operator="equal">
      <formula>"OMS"</formula>
    </cfRule>
    <cfRule type="cellIs" dxfId="14460" priority="375" operator="equal">
      <formula>"BAC"</formula>
    </cfRule>
    <cfRule type="cellIs" dxfId="14459" priority="376" operator="equal">
      <formula>"OMS"</formula>
    </cfRule>
    <cfRule type="cellIs" dxfId="14458" priority="377" operator="equal">
      <formula>"BAC"</formula>
    </cfRule>
    <cfRule type="cellIs" dxfId="14457" priority="378" operator="equal">
      <formula>"OMS"</formula>
    </cfRule>
  </conditionalFormatting>
  <conditionalFormatting sqref="F20">
    <cfRule type="cellIs" dxfId="14456" priority="352" operator="equal">
      <formula>"MME"</formula>
    </cfRule>
    <cfRule type="cellIs" dxfId="14455" priority="353" operator="equal">
      <formula>"VMM"</formula>
    </cfRule>
    <cfRule type="cellIs" dxfId="14454" priority="354" operator="equal">
      <formula>"VEP"</formula>
    </cfRule>
    <cfRule type="cellIs" dxfId="14453" priority="355" operator="equal">
      <formula>"LFCP"</formula>
    </cfRule>
    <cfRule type="cellIs" dxfId="14452" priority="356" operator="equal">
      <formula>"BPB"</formula>
    </cfRule>
  </conditionalFormatting>
  <conditionalFormatting sqref="D21">
    <cfRule type="cellIs" dxfId="14451" priority="330" operator="equal">
      <formula>"CATNES"</formula>
    </cfRule>
    <cfRule type="cellIs" dxfId="14450" priority="331" operator="equal">
      <formula>"FINANCE"</formula>
    </cfRule>
    <cfRule type="cellIs" dxfId="14449" priority="332" operator="equal">
      <formula>"ADMIN"</formula>
    </cfRule>
    <cfRule type="cellIs" dxfId="14448" priority="333" operator="equal">
      <formula>"ENG'G"</formula>
    </cfRule>
    <cfRule type="cellIs" dxfId="14447" priority="334" operator="equal">
      <formula>"BAC"</formula>
    </cfRule>
    <cfRule type="cellIs" dxfId="14446" priority="335" operator="equal">
      <formula>"BAC"</formula>
    </cfRule>
    <cfRule type="cellIs" dxfId="14445" priority="336" operator="equal">
      <formula>"OMS"</formula>
    </cfRule>
    <cfRule type="cellIs" dxfId="14444" priority="337" operator="equal">
      <formula>"BAC"</formula>
    </cfRule>
    <cfRule type="cellIs" dxfId="14443" priority="338" operator="equal">
      <formula>"OMS"</formula>
    </cfRule>
    <cfRule type="cellIs" dxfId="14442" priority="339" operator="equal">
      <formula>"BAC"</formula>
    </cfRule>
    <cfRule type="cellIs" dxfId="14441" priority="340" operator="equal">
      <formula>"OMS"</formula>
    </cfRule>
  </conditionalFormatting>
  <conditionalFormatting sqref="D21">
    <cfRule type="cellIs" dxfId="14440" priority="341" operator="equal">
      <formula>"CATNES"</formula>
    </cfRule>
    <cfRule type="cellIs" dxfId="14439" priority="342" operator="equal">
      <formula>"FINANCE"</formula>
    </cfRule>
    <cfRule type="cellIs" dxfId="14438" priority="343" operator="equal">
      <formula>"ADMIN"</formula>
    </cfRule>
    <cfRule type="cellIs" dxfId="14437" priority="344" operator="equal">
      <formula>"ENG'G"</formula>
    </cfRule>
    <cfRule type="cellIs" dxfId="14436" priority="345" operator="equal">
      <formula>"BAC"</formula>
    </cfRule>
    <cfRule type="cellIs" dxfId="14435" priority="346" operator="equal">
      <formula>"BAC"</formula>
    </cfRule>
    <cfRule type="cellIs" dxfId="14434" priority="347" operator="equal">
      <formula>"OMS"</formula>
    </cfRule>
    <cfRule type="cellIs" dxfId="14433" priority="348" operator="equal">
      <formula>"BAC"</formula>
    </cfRule>
    <cfRule type="cellIs" dxfId="14432" priority="349" operator="equal">
      <formula>"OMS"</formula>
    </cfRule>
    <cfRule type="cellIs" dxfId="14431" priority="350" operator="equal">
      <formula>"BAC"</formula>
    </cfRule>
    <cfRule type="cellIs" dxfId="14430" priority="351" operator="equal">
      <formula>"OMS"</formula>
    </cfRule>
  </conditionalFormatting>
  <conditionalFormatting sqref="F21">
    <cfRule type="cellIs" dxfId="14429" priority="325" operator="equal">
      <formula>"MME"</formula>
    </cfRule>
    <cfRule type="cellIs" dxfId="14428" priority="326" operator="equal">
      <formula>"VMM"</formula>
    </cfRule>
    <cfRule type="cellIs" dxfId="14427" priority="327" operator="equal">
      <formula>"VEP"</formula>
    </cfRule>
    <cfRule type="cellIs" dxfId="14426" priority="328" operator="equal">
      <formula>"LFCP"</formula>
    </cfRule>
    <cfRule type="cellIs" dxfId="14425" priority="329" operator="equal">
      <formula>"BPB"</formula>
    </cfRule>
  </conditionalFormatting>
  <conditionalFormatting sqref="D22">
    <cfRule type="cellIs" dxfId="14424" priority="303" operator="equal">
      <formula>"CATNES"</formula>
    </cfRule>
    <cfRule type="cellIs" dxfId="14423" priority="304" operator="equal">
      <formula>"FINANCE"</formula>
    </cfRule>
    <cfRule type="cellIs" dxfId="14422" priority="305" operator="equal">
      <formula>"ADMIN"</formula>
    </cfRule>
    <cfRule type="cellIs" dxfId="14421" priority="306" operator="equal">
      <formula>"ENG'G"</formula>
    </cfRule>
    <cfRule type="cellIs" dxfId="14420" priority="307" operator="equal">
      <formula>"BAC"</formula>
    </cfRule>
    <cfRule type="cellIs" dxfId="14419" priority="308" operator="equal">
      <formula>"BAC"</formula>
    </cfRule>
    <cfRule type="cellIs" dxfId="14418" priority="309" operator="equal">
      <formula>"OMS"</formula>
    </cfRule>
    <cfRule type="cellIs" dxfId="14417" priority="310" operator="equal">
      <formula>"BAC"</formula>
    </cfRule>
    <cfRule type="cellIs" dxfId="14416" priority="311" operator="equal">
      <formula>"OMS"</formula>
    </cfRule>
    <cfRule type="cellIs" dxfId="14415" priority="312" operator="equal">
      <formula>"BAC"</formula>
    </cfRule>
    <cfRule type="cellIs" dxfId="14414" priority="313" operator="equal">
      <formula>"OMS"</formula>
    </cfRule>
  </conditionalFormatting>
  <conditionalFormatting sqref="D22">
    <cfRule type="cellIs" dxfId="14413" priority="314" operator="equal">
      <formula>"CATNES"</formula>
    </cfRule>
    <cfRule type="cellIs" dxfId="14412" priority="315" operator="equal">
      <formula>"FINANCE"</formula>
    </cfRule>
    <cfRule type="cellIs" dxfId="14411" priority="316" operator="equal">
      <formula>"ADMIN"</formula>
    </cfRule>
    <cfRule type="cellIs" dxfId="14410" priority="317" operator="equal">
      <formula>"ENG'G"</formula>
    </cfRule>
    <cfRule type="cellIs" dxfId="14409" priority="318" operator="equal">
      <formula>"BAC"</formula>
    </cfRule>
    <cfRule type="cellIs" dxfId="14408" priority="319" operator="equal">
      <formula>"BAC"</formula>
    </cfRule>
    <cfRule type="cellIs" dxfId="14407" priority="320" operator="equal">
      <formula>"OMS"</formula>
    </cfRule>
    <cfRule type="cellIs" dxfId="14406" priority="321" operator="equal">
      <formula>"BAC"</formula>
    </cfRule>
    <cfRule type="cellIs" dxfId="14405" priority="322" operator="equal">
      <formula>"OMS"</formula>
    </cfRule>
    <cfRule type="cellIs" dxfId="14404" priority="323" operator="equal">
      <formula>"BAC"</formula>
    </cfRule>
    <cfRule type="cellIs" dxfId="14403" priority="324" operator="equal">
      <formula>"OMS"</formula>
    </cfRule>
  </conditionalFormatting>
  <conditionalFormatting sqref="F22">
    <cfRule type="cellIs" dxfId="14402" priority="298" operator="equal">
      <formula>"MME"</formula>
    </cfRule>
    <cfRule type="cellIs" dxfId="14401" priority="299" operator="equal">
      <formula>"VMM"</formula>
    </cfRule>
    <cfRule type="cellIs" dxfId="14400" priority="300" operator="equal">
      <formula>"VEP"</formula>
    </cfRule>
    <cfRule type="cellIs" dxfId="14399" priority="301" operator="equal">
      <formula>"LFCP"</formula>
    </cfRule>
    <cfRule type="cellIs" dxfId="14398" priority="302" operator="equal">
      <formula>"BPB"</formula>
    </cfRule>
  </conditionalFormatting>
  <conditionalFormatting sqref="D23">
    <cfRule type="cellIs" dxfId="14397" priority="276" operator="equal">
      <formula>"CATNES"</formula>
    </cfRule>
    <cfRule type="cellIs" dxfId="14396" priority="277" operator="equal">
      <formula>"FINANCE"</formula>
    </cfRule>
    <cfRule type="cellIs" dxfId="14395" priority="278" operator="equal">
      <formula>"ADMIN"</formula>
    </cfRule>
    <cfRule type="cellIs" dxfId="14394" priority="279" operator="equal">
      <formula>"ENG'G"</formula>
    </cfRule>
    <cfRule type="cellIs" dxfId="14393" priority="280" operator="equal">
      <formula>"BAC"</formula>
    </cfRule>
    <cfRule type="cellIs" dxfId="14392" priority="281" operator="equal">
      <formula>"BAC"</formula>
    </cfRule>
    <cfRule type="cellIs" dxfId="14391" priority="282" operator="equal">
      <formula>"OMS"</formula>
    </cfRule>
    <cfRule type="cellIs" dxfId="14390" priority="283" operator="equal">
      <formula>"BAC"</formula>
    </cfRule>
    <cfRule type="cellIs" dxfId="14389" priority="284" operator="equal">
      <formula>"OMS"</formula>
    </cfRule>
    <cfRule type="cellIs" dxfId="14388" priority="285" operator="equal">
      <formula>"BAC"</formula>
    </cfRule>
    <cfRule type="cellIs" dxfId="14387" priority="286" operator="equal">
      <formula>"OMS"</formula>
    </cfRule>
  </conditionalFormatting>
  <conditionalFormatting sqref="D23">
    <cfRule type="cellIs" dxfId="14386" priority="287" operator="equal">
      <formula>"CATNES"</formula>
    </cfRule>
    <cfRule type="cellIs" dxfId="14385" priority="288" operator="equal">
      <formula>"FINANCE"</formula>
    </cfRule>
    <cfRule type="cellIs" dxfId="14384" priority="289" operator="equal">
      <formula>"ADMIN"</formula>
    </cfRule>
    <cfRule type="cellIs" dxfId="14383" priority="290" operator="equal">
      <formula>"ENG'G"</formula>
    </cfRule>
    <cfRule type="cellIs" dxfId="14382" priority="291" operator="equal">
      <formula>"BAC"</formula>
    </cfRule>
    <cfRule type="cellIs" dxfId="14381" priority="292" operator="equal">
      <formula>"BAC"</formula>
    </cfRule>
    <cfRule type="cellIs" dxfId="14380" priority="293" operator="equal">
      <formula>"OMS"</formula>
    </cfRule>
    <cfRule type="cellIs" dxfId="14379" priority="294" operator="equal">
      <formula>"BAC"</formula>
    </cfRule>
    <cfRule type="cellIs" dxfId="14378" priority="295" operator="equal">
      <formula>"OMS"</formula>
    </cfRule>
    <cfRule type="cellIs" dxfId="14377" priority="296" operator="equal">
      <formula>"BAC"</formula>
    </cfRule>
    <cfRule type="cellIs" dxfId="14376" priority="297" operator="equal">
      <formula>"OMS"</formula>
    </cfRule>
  </conditionalFormatting>
  <conditionalFormatting sqref="F23">
    <cfRule type="cellIs" dxfId="14375" priority="271" operator="equal">
      <formula>"MME"</formula>
    </cfRule>
    <cfRule type="cellIs" dxfId="14374" priority="272" operator="equal">
      <formula>"VMM"</formula>
    </cfRule>
    <cfRule type="cellIs" dxfId="14373" priority="273" operator="equal">
      <formula>"VEP"</formula>
    </cfRule>
    <cfRule type="cellIs" dxfId="14372" priority="274" operator="equal">
      <formula>"LFCP"</formula>
    </cfRule>
    <cfRule type="cellIs" dxfId="14371" priority="275" operator="equal">
      <formula>"BPB"</formula>
    </cfRule>
  </conditionalFormatting>
  <conditionalFormatting sqref="D24">
    <cfRule type="cellIs" dxfId="14370" priority="249" operator="equal">
      <formula>"CATNES"</formula>
    </cfRule>
    <cfRule type="cellIs" dxfId="14369" priority="250" operator="equal">
      <formula>"FINANCE"</formula>
    </cfRule>
    <cfRule type="cellIs" dxfId="14368" priority="251" operator="equal">
      <formula>"ADMIN"</formula>
    </cfRule>
    <cfRule type="cellIs" dxfId="14367" priority="252" operator="equal">
      <formula>"ENG'G"</formula>
    </cfRule>
    <cfRule type="cellIs" dxfId="14366" priority="253" operator="equal">
      <formula>"BAC"</formula>
    </cfRule>
    <cfRule type="cellIs" dxfId="14365" priority="254" operator="equal">
      <formula>"BAC"</formula>
    </cfRule>
    <cfRule type="cellIs" dxfId="14364" priority="255" operator="equal">
      <formula>"OMS"</formula>
    </cfRule>
    <cfRule type="cellIs" dxfId="14363" priority="256" operator="equal">
      <formula>"BAC"</formula>
    </cfRule>
    <cfRule type="cellIs" dxfId="14362" priority="257" operator="equal">
      <formula>"OMS"</formula>
    </cfRule>
    <cfRule type="cellIs" dxfId="14361" priority="258" operator="equal">
      <formula>"BAC"</formula>
    </cfRule>
    <cfRule type="cellIs" dxfId="14360" priority="259" operator="equal">
      <formula>"OMS"</formula>
    </cfRule>
  </conditionalFormatting>
  <conditionalFormatting sqref="D24">
    <cfRule type="cellIs" dxfId="14359" priority="260" operator="equal">
      <formula>"CATNES"</formula>
    </cfRule>
    <cfRule type="cellIs" dxfId="14358" priority="261" operator="equal">
      <formula>"FINANCE"</formula>
    </cfRule>
    <cfRule type="cellIs" dxfId="14357" priority="262" operator="equal">
      <formula>"ADMIN"</formula>
    </cfRule>
    <cfRule type="cellIs" dxfId="14356" priority="263" operator="equal">
      <formula>"ENG'G"</formula>
    </cfRule>
    <cfRule type="cellIs" dxfId="14355" priority="264" operator="equal">
      <formula>"BAC"</formula>
    </cfRule>
    <cfRule type="cellIs" dxfId="14354" priority="265" operator="equal">
      <formula>"BAC"</formula>
    </cfRule>
    <cfRule type="cellIs" dxfId="14353" priority="266" operator="equal">
      <formula>"OMS"</formula>
    </cfRule>
    <cfRule type="cellIs" dxfId="14352" priority="267" operator="equal">
      <formula>"BAC"</formula>
    </cfRule>
    <cfRule type="cellIs" dxfId="14351" priority="268" operator="equal">
      <formula>"OMS"</formula>
    </cfRule>
    <cfRule type="cellIs" dxfId="14350" priority="269" operator="equal">
      <formula>"BAC"</formula>
    </cfRule>
    <cfRule type="cellIs" dxfId="14349" priority="270" operator="equal">
      <formula>"OMS"</formula>
    </cfRule>
  </conditionalFormatting>
  <conditionalFormatting sqref="F24">
    <cfRule type="cellIs" dxfId="14348" priority="244" operator="equal">
      <formula>"MME"</formula>
    </cfRule>
    <cfRule type="cellIs" dxfId="14347" priority="245" operator="equal">
      <formula>"VMM"</formula>
    </cfRule>
    <cfRule type="cellIs" dxfId="14346" priority="246" operator="equal">
      <formula>"VEP"</formula>
    </cfRule>
    <cfRule type="cellIs" dxfId="14345" priority="247" operator="equal">
      <formula>"LFCP"</formula>
    </cfRule>
    <cfRule type="cellIs" dxfId="14344" priority="248" operator="equal">
      <formula>"BPB"</formula>
    </cfRule>
  </conditionalFormatting>
  <conditionalFormatting sqref="D25">
    <cfRule type="cellIs" dxfId="14343" priority="222" operator="equal">
      <formula>"CATNES"</formula>
    </cfRule>
    <cfRule type="cellIs" dxfId="14342" priority="223" operator="equal">
      <formula>"FINANCE"</formula>
    </cfRule>
    <cfRule type="cellIs" dxfId="14341" priority="224" operator="equal">
      <formula>"ADMIN"</formula>
    </cfRule>
    <cfRule type="cellIs" dxfId="14340" priority="225" operator="equal">
      <formula>"ENG'G"</formula>
    </cfRule>
    <cfRule type="cellIs" dxfId="14339" priority="226" operator="equal">
      <formula>"BAC"</formula>
    </cfRule>
    <cfRule type="cellIs" dxfId="14338" priority="227" operator="equal">
      <formula>"BAC"</formula>
    </cfRule>
    <cfRule type="cellIs" dxfId="14337" priority="228" operator="equal">
      <formula>"OMS"</formula>
    </cfRule>
    <cfRule type="cellIs" dxfId="14336" priority="229" operator="equal">
      <formula>"BAC"</formula>
    </cfRule>
    <cfRule type="cellIs" dxfId="14335" priority="230" operator="equal">
      <formula>"OMS"</formula>
    </cfRule>
    <cfRule type="cellIs" dxfId="14334" priority="231" operator="equal">
      <formula>"BAC"</formula>
    </cfRule>
    <cfRule type="cellIs" dxfId="14333" priority="232" operator="equal">
      <formula>"OMS"</formula>
    </cfRule>
  </conditionalFormatting>
  <conditionalFormatting sqref="D25">
    <cfRule type="cellIs" dxfId="14332" priority="233" operator="equal">
      <formula>"CATNES"</formula>
    </cfRule>
    <cfRule type="cellIs" dxfId="14331" priority="234" operator="equal">
      <formula>"FINANCE"</formula>
    </cfRule>
    <cfRule type="cellIs" dxfId="14330" priority="235" operator="equal">
      <formula>"ADMIN"</formula>
    </cfRule>
    <cfRule type="cellIs" dxfId="14329" priority="236" operator="equal">
      <formula>"ENG'G"</formula>
    </cfRule>
    <cfRule type="cellIs" dxfId="14328" priority="237" operator="equal">
      <formula>"BAC"</formula>
    </cfRule>
    <cfRule type="cellIs" dxfId="14327" priority="238" operator="equal">
      <formula>"BAC"</formula>
    </cfRule>
    <cfRule type="cellIs" dxfId="14326" priority="239" operator="equal">
      <formula>"OMS"</formula>
    </cfRule>
    <cfRule type="cellIs" dxfId="14325" priority="240" operator="equal">
      <formula>"BAC"</formula>
    </cfRule>
    <cfRule type="cellIs" dxfId="14324" priority="241" operator="equal">
      <formula>"OMS"</formula>
    </cfRule>
    <cfRule type="cellIs" dxfId="14323" priority="242" operator="equal">
      <formula>"BAC"</formula>
    </cfRule>
    <cfRule type="cellIs" dxfId="14322" priority="243" operator="equal">
      <formula>"OMS"</formula>
    </cfRule>
  </conditionalFormatting>
  <conditionalFormatting sqref="F25">
    <cfRule type="cellIs" dxfId="14321" priority="217" operator="equal">
      <formula>"MME"</formula>
    </cfRule>
    <cfRule type="cellIs" dxfId="14320" priority="218" operator="equal">
      <formula>"VMM"</formula>
    </cfRule>
    <cfRule type="cellIs" dxfId="14319" priority="219" operator="equal">
      <formula>"VEP"</formula>
    </cfRule>
    <cfRule type="cellIs" dxfId="14318" priority="220" operator="equal">
      <formula>"LFCP"</formula>
    </cfRule>
    <cfRule type="cellIs" dxfId="14317" priority="221" operator="equal">
      <formula>"BPB"</formula>
    </cfRule>
  </conditionalFormatting>
  <conditionalFormatting sqref="D26">
    <cfRule type="cellIs" dxfId="14316" priority="195" operator="equal">
      <formula>"CATNES"</formula>
    </cfRule>
    <cfRule type="cellIs" dxfId="14315" priority="196" operator="equal">
      <formula>"FINANCE"</formula>
    </cfRule>
    <cfRule type="cellIs" dxfId="14314" priority="197" operator="equal">
      <formula>"ADMIN"</formula>
    </cfRule>
    <cfRule type="cellIs" dxfId="14313" priority="198" operator="equal">
      <formula>"ENG'G"</formula>
    </cfRule>
    <cfRule type="cellIs" dxfId="14312" priority="199" operator="equal">
      <formula>"BAC"</formula>
    </cfRule>
    <cfRule type="cellIs" dxfId="14311" priority="200" operator="equal">
      <formula>"BAC"</formula>
    </cfRule>
    <cfRule type="cellIs" dxfId="14310" priority="201" operator="equal">
      <formula>"OMS"</formula>
    </cfRule>
    <cfRule type="cellIs" dxfId="14309" priority="202" operator="equal">
      <formula>"BAC"</formula>
    </cfRule>
    <cfRule type="cellIs" dxfId="14308" priority="203" operator="equal">
      <formula>"OMS"</formula>
    </cfRule>
    <cfRule type="cellIs" dxfId="14307" priority="204" operator="equal">
      <formula>"BAC"</formula>
    </cfRule>
    <cfRule type="cellIs" dxfId="14306" priority="205" operator="equal">
      <formula>"OMS"</formula>
    </cfRule>
  </conditionalFormatting>
  <conditionalFormatting sqref="D26">
    <cfRule type="cellIs" dxfId="14305" priority="206" operator="equal">
      <formula>"CATNES"</formula>
    </cfRule>
    <cfRule type="cellIs" dxfId="14304" priority="207" operator="equal">
      <formula>"FINANCE"</formula>
    </cfRule>
    <cfRule type="cellIs" dxfId="14303" priority="208" operator="equal">
      <formula>"ADMIN"</formula>
    </cfRule>
    <cfRule type="cellIs" dxfId="14302" priority="209" operator="equal">
      <formula>"ENG'G"</formula>
    </cfRule>
    <cfRule type="cellIs" dxfId="14301" priority="210" operator="equal">
      <formula>"BAC"</formula>
    </cfRule>
    <cfRule type="cellIs" dxfId="14300" priority="211" operator="equal">
      <formula>"BAC"</formula>
    </cfRule>
    <cfRule type="cellIs" dxfId="14299" priority="212" operator="equal">
      <formula>"OMS"</formula>
    </cfRule>
    <cfRule type="cellIs" dxfId="14298" priority="213" operator="equal">
      <formula>"BAC"</formula>
    </cfRule>
    <cfRule type="cellIs" dxfId="14297" priority="214" operator="equal">
      <formula>"OMS"</formula>
    </cfRule>
    <cfRule type="cellIs" dxfId="14296" priority="215" operator="equal">
      <formula>"BAC"</formula>
    </cfRule>
    <cfRule type="cellIs" dxfId="14295" priority="216" operator="equal">
      <formula>"OMS"</formula>
    </cfRule>
  </conditionalFormatting>
  <conditionalFormatting sqref="F26">
    <cfRule type="cellIs" dxfId="14294" priority="190" operator="equal">
      <formula>"MME"</formula>
    </cfRule>
    <cfRule type="cellIs" dxfId="14293" priority="191" operator="equal">
      <formula>"VMM"</formula>
    </cfRule>
    <cfRule type="cellIs" dxfId="14292" priority="192" operator="equal">
      <formula>"VEP"</formula>
    </cfRule>
    <cfRule type="cellIs" dxfId="14291" priority="193" operator="equal">
      <formula>"LFCP"</formula>
    </cfRule>
    <cfRule type="cellIs" dxfId="14290" priority="194" operator="equal">
      <formula>"BPB"</formula>
    </cfRule>
  </conditionalFormatting>
  <conditionalFormatting sqref="D27">
    <cfRule type="cellIs" dxfId="14289" priority="168" operator="equal">
      <formula>"CATNES"</formula>
    </cfRule>
    <cfRule type="cellIs" dxfId="14288" priority="169" operator="equal">
      <formula>"FINANCE"</formula>
    </cfRule>
    <cfRule type="cellIs" dxfId="14287" priority="170" operator="equal">
      <formula>"ADMIN"</formula>
    </cfRule>
    <cfRule type="cellIs" dxfId="14286" priority="171" operator="equal">
      <formula>"ENG'G"</formula>
    </cfRule>
    <cfRule type="cellIs" dxfId="14285" priority="172" operator="equal">
      <formula>"BAC"</formula>
    </cfRule>
    <cfRule type="cellIs" dxfId="14284" priority="173" operator="equal">
      <formula>"BAC"</formula>
    </cfRule>
    <cfRule type="cellIs" dxfId="14283" priority="174" operator="equal">
      <formula>"OMS"</formula>
    </cfRule>
    <cfRule type="cellIs" dxfId="14282" priority="175" operator="equal">
      <formula>"BAC"</formula>
    </cfRule>
    <cfRule type="cellIs" dxfId="14281" priority="176" operator="equal">
      <formula>"OMS"</formula>
    </cfRule>
    <cfRule type="cellIs" dxfId="14280" priority="177" operator="equal">
      <formula>"BAC"</formula>
    </cfRule>
    <cfRule type="cellIs" dxfId="14279" priority="178" operator="equal">
      <formula>"OMS"</formula>
    </cfRule>
  </conditionalFormatting>
  <conditionalFormatting sqref="D27">
    <cfRule type="cellIs" dxfId="14278" priority="179" operator="equal">
      <formula>"CATNES"</formula>
    </cfRule>
    <cfRule type="cellIs" dxfId="14277" priority="180" operator="equal">
      <formula>"FINANCE"</formula>
    </cfRule>
    <cfRule type="cellIs" dxfId="14276" priority="181" operator="equal">
      <formula>"ADMIN"</formula>
    </cfRule>
    <cfRule type="cellIs" dxfId="14275" priority="182" operator="equal">
      <formula>"ENG'G"</formula>
    </cfRule>
    <cfRule type="cellIs" dxfId="14274" priority="183" operator="equal">
      <formula>"BAC"</formula>
    </cfRule>
    <cfRule type="cellIs" dxfId="14273" priority="184" operator="equal">
      <formula>"BAC"</formula>
    </cfRule>
    <cfRule type="cellIs" dxfId="14272" priority="185" operator="equal">
      <formula>"OMS"</formula>
    </cfRule>
    <cfRule type="cellIs" dxfId="14271" priority="186" operator="equal">
      <formula>"BAC"</formula>
    </cfRule>
    <cfRule type="cellIs" dxfId="14270" priority="187" operator="equal">
      <formula>"OMS"</formula>
    </cfRule>
    <cfRule type="cellIs" dxfId="14269" priority="188" operator="equal">
      <formula>"BAC"</formula>
    </cfRule>
    <cfRule type="cellIs" dxfId="14268" priority="189" operator="equal">
      <formula>"OMS"</formula>
    </cfRule>
  </conditionalFormatting>
  <conditionalFormatting sqref="F27">
    <cfRule type="cellIs" dxfId="14267" priority="163" operator="equal">
      <formula>"MME"</formula>
    </cfRule>
    <cfRule type="cellIs" dxfId="14266" priority="164" operator="equal">
      <formula>"VMM"</formula>
    </cfRule>
    <cfRule type="cellIs" dxfId="14265" priority="165" operator="equal">
      <formula>"VEP"</formula>
    </cfRule>
    <cfRule type="cellIs" dxfId="14264" priority="166" operator="equal">
      <formula>"LFCP"</formula>
    </cfRule>
    <cfRule type="cellIs" dxfId="14263" priority="167" operator="equal">
      <formula>"BPB"</formula>
    </cfRule>
  </conditionalFormatting>
  <conditionalFormatting sqref="D28">
    <cfRule type="cellIs" dxfId="14262" priority="141" operator="equal">
      <formula>"CATNES"</formula>
    </cfRule>
    <cfRule type="cellIs" dxfId="14261" priority="142" operator="equal">
      <formula>"FINANCE"</formula>
    </cfRule>
    <cfRule type="cellIs" dxfId="14260" priority="143" operator="equal">
      <formula>"ADMIN"</formula>
    </cfRule>
    <cfRule type="cellIs" dxfId="14259" priority="144" operator="equal">
      <formula>"ENG'G"</formula>
    </cfRule>
    <cfRule type="cellIs" dxfId="14258" priority="145" operator="equal">
      <formula>"BAC"</formula>
    </cfRule>
    <cfRule type="cellIs" dxfId="14257" priority="146" operator="equal">
      <formula>"BAC"</formula>
    </cfRule>
    <cfRule type="cellIs" dxfId="14256" priority="147" operator="equal">
      <formula>"OMS"</formula>
    </cfRule>
    <cfRule type="cellIs" dxfId="14255" priority="148" operator="equal">
      <formula>"BAC"</formula>
    </cfRule>
    <cfRule type="cellIs" dxfId="14254" priority="149" operator="equal">
      <formula>"OMS"</formula>
    </cfRule>
    <cfRule type="cellIs" dxfId="14253" priority="150" operator="equal">
      <formula>"BAC"</formula>
    </cfRule>
    <cfRule type="cellIs" dxfId="14252" priority="151" operator="equal">
      <formula>"OMS"</formula>
    </cfRule>
  </conditionalFormatting>
  <conditionalFormatting sqref="D28">
    <cfRule type="cellIs" dxfId="14251" priority="152" operator="equal">
      <formula>"CATNES"</formula>
    </cfRule>
    <cfRule type="cellIs" dxfId="14250" priority="153" operator="equal">
      <formula>"FINANCE"</formula>
    </cfRule>
    <cfRule type="cellIs" dxfId="14249" priority="154" operator="equal">
      <formula>"ADMIN"</formula>
    </cfRule>
    <cfRule type="cellIs" dxfId="14248" priority="155" operator="equal">
      <formula>"ENG'G"</formula>
    </cfRule>
    <cfRule type="cellIs" dxfId="14247" priority="156" operator="equal">
      <formula>"BAC"</formula>
    </cfRule>
    <cfRule type="cellIs" dxfId="14246" priority="157" operator="equal">
      <formula>"BAC"</formula>
    </cfRule>
    <cfRule type="cellIs" dxfId="14245" priority="158" operator="equal">
      <formula>"OMS"</formula>
    </cfRule>
    <cfRule type="cellIs" dxfId="14244" priority="159" operator="equal">
      <formula>"BAC"</formula>
    </cfRule>
    <cfRule type="cellIs" dxfId="14243" priority="160" operator="equal">
      <formula>"OMS"</formula>
    </cfRule>
    <cfRule type="cellIs" dxfId="14242" priority="161" operator="equal">
      <formula>"BAC"</formula>
    </cfRule>
    <cfRule type="cellIs" dxfId="14241" priority="162" operator="equal">
      <formula>"OMS"</formula>
    </cfRule>
  </conditionalFormatting>
  <conditionalFormatting sqref="F28">
    <cfRule type="cellIs" dxfId="14240" priority="136" operator="equal">
      <formula>"MME"</formula>
    </cfRule>
    <cfRule type="cellIs" dxfId="14239" priority="137" operator="equal">
      <formula>"VMM"</formula>
    </cfRule>
    <cfRule type="cellIs" dxfId="14238" priority="138" operator="equal">
      <formula>"VEP"</formula>
    </cfRule>
    <cfRule type="cellIs" dxfId="14237" priority="139" operator="equal">
      <formula>"LFCP"</formula>
    </cfRule>
    <cfRule type="cellIs" dxfId="14236" priority="140" operator="equal">
      <formula>"BPB"</formula>
    </cfRule>
  </conditionalFormatting>
  <conditionalFormatting sqref="D29">
    <cfRule type="cellIs" dxfId="14235" priority="114" operator="equal">
      <formula>"CATNES"</formula>
    </cfRule>
    <cfRule type="cellIs" dxfId="14234" priority="115" operator="equal">
      <formula>"FINANCE"</formula>
    </cfRule>
    <cfRule type="cellIs" dxfId="14233" priority="116" operator="equal">
      <formula>"ADMIN"</formula>
    </cfRule>
    <cfRule type="cellIs" dxfId="14232" priority="117" operator="equal">
      <formula>"ENG'G"</formula>
    </cfRule>
    <cfRule type="cellIs" dxfId="14231" priority="118" operator="equal">
      <formula>"BAC"</formula>
    </cfRule>
    <cfRule type="cellIs" dxfId="14230" priority="119" operator="equal">
      <formula>"BAC"</formula>
    </cfRule>
    <cfRule type="cellIs" dxfId="14229" priority="120" operator="equal">
      <formula>"OMS"</formula>
    </cfRule>
    <cfRule type="cellIs" dxfId="14228" priority="121" operator="equal">
      <formula>"BAC"</formula>
    </cfRule>
    <cfRule type="cellIs" dxfId="14227" priority="122" operator="equal">
      <formula>"OMS"</formula>
    </cfRule>
    <cfRule type="cellIs" dxfId="14226" priority="123" operator="equal">
      <formula>"BAC"</formula>
    </cfRule>
    <cfRule type="cellIs" dxfId="14225" priority="124" operator="equal">
      <formula>"OMS"</formula>
    </cfRule>
  </conditionalFormatting>
  <conditionalFormatting sqref="D29">
    <cfRule type="cellIs" dxfId="14224" priority="125" operator="equal">
      <formula>"CATNES"</formula>
    </cfRule>
    <cfRule type="cellIs" dxfId="14223" priority="126" operator="equal">
      <formula>"FINANCE"</formula>
    </cfRule>
    <cfRule type="cellIs" dxfId="14222" priority="127" operator="equal">
      <formula>"ADMIN"</formula>
    </cfRule>
    <cfRule type="cellIs" dxfId="14221" priority="128" operator="equal">
      <formula>"ENG'G"</formula>
    </cfRule>
    <cfRule type="cellIs" dxfId="14220" priority="129" operator="equal">
      <formula>"BAC"</formula>
    </cfRule>
    <cfRule type="cellIs" dxfId="14219" priority="130" operator="equal">
      <formula>"BAC"</formula>
    </cfRule>
    <cfRule type="cellIs" dxfId="14218" priority="131" operator="equal">
      <formula>"OMS"</formula>
    </cfRule>
    <cfRule type="cellIs" dxfId="14217" priority="132" operator="equal">
      <formula>"BAC"</formula>
    </cfRule>
    <cfRule type="cellIs" dxfId="14216" priority="133" operator="equal">
      <formula>"OMS"</formula>
    </cfRule>
    <cfRule type="cellIs" dxfId="14215" priority="134" operator="equal">
      <formula>"BAC"</formula>
    </cfRule>
    <cfRule type="cellIs" dxfId="14214" priority="135" operator="equal">
      <formula>"OMS"</formula>
    </cfRule>
  </conditionalFormatting>
  <conditionalFormatting sqref="F29">
    <cfRule type="cellIs" dxfId="14213" priority="109" operator="equal">
      <formula>"MME"</formula>
    </cfRule>
    <cfRule type="cellIs" dxfId="14212" priority="110" operator="equal">
      <formula>"VMM"</formula>
    </cfRule>
    <cfRule type="cellIs" dxfId="14211" priority="111" operator="equal">
      <formula>"VEP"</formula>
    </cfRule>
    <cfRule type="cellIs" dxfId="14210" priority="112" operator="equal">
      <formula>"LFCP"</formula>
    </cfRule>
    <cfRule type="cellIs" dxfId="14209" priority="113" operator="equal">
      <formula>"BPB"</formula>
    </cfRule>
  </conditionalFormatting>
  <conditionalFormatting sqref="D30">
    <cfRule type="cellIs" dxfId="14208" priority="87" operator="equal">
      <formula>"CATNES"</formula>
    </cfRule>
    <cfRule type="cellIs" dxfId="14207" priority="88" operator="equal">
      <formula>"FINANCE"</formula>
    </cfRule>
    <cfRule type="cellIs" dxfId="14206" priority="89" operator="equal">
      <formula>"ADMIN"</formula>
    </cfRule>
    <cfRule type="cellIs" dxfId="14205" priority="90" operator="equal">
      <formula>"ENG'G"</formula>
    </cfRule>
    <cfRule type="cellIs" dxfId="14204" priority="91" operator="equal">
      <formula>"BAC"</formula>
    </cfRule>
    <cfRule type="cellIs" dxfId="14203" priority="92" operator="equal">
      <formula>"BAC"</formula>
    </cfRule>
    <cfRule type="cellIs" dxfId="14202" priority="93" operator="equal">
      <formula>"OMS"</formula>
    </cfRule>
    <cfRule type="cellIs" dxfId="14201" priority="94" operator="equal">
      <formula>"BAC"</formula>
    </cfRule>
    <cfRule type="cellIs" dxfId="14200" priority="95" operator="equal">
      <formula>"OMS"</formula>
    </cfRule>
    <cfRule type="cellIs" dxfId="14199" priority="96" operator="equal">
      <formula>"BAC"</formula>
    </cfRule>
    <cfRule type="cellIs" dxfId="14198" priority="97" operator="equal">
      <formula>"OMS"</formula>
    </cfRule>
  </conditionalFormatting>
  <conditionalFormatting sqref="D30">
    <cfRule type="cellIs" dxfId="14197" priority="98" operator="equal">
      <formula>"CATNES"</formula>
    </cfRule>
    <cfRule type="cellIs" dxfId="14196" priority="99" operator="equal">
      <formula>"FINANCE"</formula>
    </cfRule>
    <cfRule type="cellIs" dxfId="14195" priority="100" operator="equal">
      <formula>"ADMIN"</formula>
    </cfRule>
    <cfRule type="cellIs" dxfId="14194" priority="101" operator="equal">
      <formula>"ENG'G"</formula>
    </cfRule>
    <cfRule type="cellIs" dxfId="14193" priority="102" operator="equal">
      <formula>"BAC"</formula>
    </cfRule>
    <cfRule type="cellIs" dxfId="14192" priority="103" operator="equal">
      <formula>"BAC"</formula>
    </cfRule>
    <cfRule type="cellIs" dxfId="14191" priority="104" operator="equal">
      <formula>"OMS"</formula>
    </cfRule>
    <cfRule type="cellIs" dxfId="14190" priority="105" operator="equal">
      <formula>"BAC"</formula>
    </cfRule>
    <cfRule type="cellIs" dxfId="14189" priority="106" operator="equal">
      <formula>"OMS"</formula>
    </cfRule>
    <cfRule type="cellIs" dxfId="14188" priority="107" operator="equal">
      <formula>"BAC"</formula>
    </cfRule>
    <cfRule type="cellIs" dxfId="14187" priority="108" operator="equal">
      <formula>"OMS"</formula>
    </cfRule>
  </conditionalFormatting>
  <conditionalFormatting sqref="F30">
    <cfRule type="cellIs" dxfId="14186" priority="82" operator="equal">
      <formula>"MME"</formula>
    </cfRule>
    <cfRule type="cellIs" dxfId="14185" priority="83" operator="equal">
      <formula>"VMM"</formula>
    </cfRule>
    <cfRule type="cellIs" dxfId="14184" priority="84" operator="equal">
      <formula>"VEP"</formula>
    </cfRule>
    <cfRule type="cellIs" dxfId="14183" priority="85" operator="equal">
      <formula>"LFCP"</formula>
    </cfRule>
    <cfRule type="cellIs" dxfId="14182" priority="86" operator="equal">
      <formula>"BPB"</formula>
    </cfRule>
  </conditionalFormatting>
  <conditionalFormatting sqref="D31">
    <cfRule type="cellIs" dxfId="14181" priority="60" operator="equal">
      <formula>"CATNES"</formula>
    </cfRule>
    <cfRule type="cellIs" dxfId="14180" priority="61" operator="equal">
      <formula>"FINANCE"</formula>
    </cfRule>
    <cfRule type="cellIs" dxfId="14179" priority="62" operator="equal">
      <formula>"ADMIN"</formula>
    </cfRule>
    <cfRule type="cellIs" dxfId="14178" priority="63" operator="equal">
      <formula>"ENG'G"</formula>
    </cfRule>
    <cfRule type="cellIs" dxfId="14177" priority="64" operator="equal">
      <formula>"BAC"</formula>
    </cfRule>
    <cfRule type="cellIs" dxfId="14176" priority="65" operator="equal">
      <formula>"BAC"</formula>
    </cfRule>
    <cfRule type="cellIs" dxfId="14175" priority="66" operator="equal">
      <formula>"OMS"</formula>
    </cfRule>
    <cfRule type="cellIs" dxfId="14174" priority="67" operator="equal">
      <formula>"BAC"</formula>
    </cfRule>
    <cfRule type="cellIs" dxfId="14173" priority="68" operator="equal">
      <formula>"OMS"</formula>
    </cfRule>
    <cfRule type="cellIs" dxfId="14172" priority="69" operator="equal">
      <formula>"BAC"</formula>
    </cfRule>
    <cfRule type="cellIs" dxfId="14171" priority="70" operator="equal">
      <formula>"OMS"</formula>
    </cfRule>
  </conditionalFormatting>
  <conditionalFormatting sqref="D31">
    <cfRule type="cellIs" dxfId="14170" priority="71" operator="equal">
      <formula>"CATNES"</formula>
    </cfRule>
    <cfRule type="cellIs" dxfId="14169" priority="72" operator="equal">
      <formula>"FINANCE"</formula>
    </cfRule>
    <cfRule type="cellIs" dxfId="14168" priority="73" operator="equal">
      <formula>"ADMIN"</formula>
    </cfRule>
    <cfRule type="cellIs" dxfId="14167" priority="74" operator="equal">
      <formula>"ENG'G"</formula>
    </cfRule>
    <cfRule type="cellIs" dxfId="14166" priority="75" operator="equal">
      <formula>"BAC"</formula>
    </cfRule>
    <cfRule type="cellIs" dxfId="14165" priority="76" operator="equal">
      <formula>"BAC"</formula>
    </cfRule>
    <cfRule type="cellIs" dxfId="14164" priority="77" operator="equal">
      <formula>"OMS"</formula>
    </cfRule>
    <cfRule type="cellIs" dxfId="14163" priority="78" operator="equal">
      <formula>"BAC"</formula>
    </cfRule>
    <cfRule type="cellIs" dxfId="14162" priority="79" operator="equal">
      <formula>"OMS"</formula>
    </cfRule>
    <cfRule type="cellIs" dxfId="14161" priority="80" operator="equal">
      <formula>"BAC"</formula>
    </cfRule>
    <cfRule type="cellIs" dxfId="14160" priority="81" operator="equal">
      <formula>"OMS"</formula>
    </cfRule>
  </conditionalFormatting>
  <conditionalFormatting sqref="F31">
    <cfRule type="cellIs" dxfId="14159" priority="55" operator="equal">
      <formula>"MME"</formula>
    </cfRule>
    <cfRule type="cellIs" dxfId="14158" priority="56" operator="equal">
      <formula>"VMM"</formula>
    </cfRule>
    <cfRule type="cellIs" dxfId="14157" priority="57" operator="equal">
      <formula>"VEP"</formula>
    </cfRule>
    <cfRule type="cellIs" dxfId="14156" priority="58" operator="equal">
      <formula>"LFCP"</formula>
    </cfRule>
    <cfRule type="cellIs" dxfId="14155" priority="59" operator="equal">
      <formula>"BPB"</formula>
    </cfRule>
  </conditionalFormatting>
  <conditionalFormatting sqref="D32">
    <cfRule type="cellIs" dxfId="14154" priority="33" operator="equal">
      <formula>"CATNES"</formula>
    </cfRule>
    <cfRule type="cellIs" dxfId="14153" priority="34" operator="equal">
      <formula>"FINANCE"</formula>
    </cfRule>
    <cfRule type="cellIs" dxfId="14152" priority="35" operator="equal">
      <formula>"ADMIN"</formula>
    </cfRule>
    <cfRule type="cellIs" dxfId="14151" priority="36" operator="equal">
      <formula>"ENG'G"</formula>
    </cfRule>
    <cfRule type="cellIs" dxfId="14150" priority="37" operator="equal">
      <formula>"BAC"</formula>
    </cfRule>
    <cfRule type="cellIs" dxfId="14149" priority="38" operator="equal">
      <formula>"BAC"</formula>
    </cfRule>
    <cfRule type="cellIs" dxfId="14148" priority="39" operator="equal">
      <formula>"OMS"</formula>
    </cfRule>
    <cfRule type="cellIs" dxfId="14147" priority="40" operator="equal">
      <formula>"BAC"</formula>
    </cfRule>
    <cfRule type="cellIs" dxfId="14146" priority="41" operator="equal">
      <formula>"OMS"</formula>
    </cfRule>
    <cfRule type="cellIs" dxfId="14145" priority="42" operator="equal">
      <formula>"BAC"</formula>
    </cfRule>
    <cfRule type="cellIs" dxfId="14144" priority="43" operator="equal">
      <formula>"OMS"</formula>
    </cfRule>
  </conditionalFormatting>
  <conditionalFormatting sqref="D32">
    <cfRule type="cellIs" dxfId="14143" priority="44" operator="equal">
      <formula>"CATNES"</formula>
    </cfRule>
    <cfRule type="cellIs" dxfId="14142" priority="45" operator="equal">
      <formula>"FINANCE"</formula>
    </cfRule>
    <cfRule type="cellIs" dxfId="14141" priority="46" operator="equal">
      <formula>"ADMIN"</formula>
    </cfRule>
    <cfRule type="cellIs" dxfId="14140" priority="47" operator="equal">
      <formula>"ENG'G"</formula>
    </cfRule>
    <cfRule type="cellIs" dxfId="14139" priority="48" operator="equal">
      <formula>"BAC"</formula>
    </cfRule>
    <cfRule type="cellIs" dxfId="14138" priority="49" operator="equal">
      <formula>"BAC"</formula>
    </cfRule>
    <cfRule type="cellIs" dxfId="14137" priority="50" operator="equal">
      <formula>"OMS"</formula>
    </cfRule>
    <cfRule type="cellIs" dxfId="14136" priority="51" operator="equal">
      <formula>"BAC"</formula>
    </cfRule>
    <cfRule type="cellIs" dxfId="14135" priority="52" operator="equal">
      <formula>"OMS"</formula>
    </cfRule>
    <cfRule type="cellIs" dxfId="14134" priority="53" operator="equal">
      <formula>"BAC"</formula>
    </cfRule>
    <cfRule type="cellIs" dxfId="14133" priority="54" operator="equal">
      <formula>"OMS"</formula>
    </cfRule>
  </conditionalFormatting>
  <conditionalFormatting sqref="F32">
    <cfRule type="cellIs" dxfId="14132" priority="28" operator="equal">
      <formula>"MME"</formula>
    </cfRule>
    <cfRule type="cellIs" dxfId="14131" priority="29" operator="equal">
      <formula>"VMM"</formula>
    </cfRule>
    <cfRule type="cellIs" dxfId="14130" priority="30" operator="equal">
      <formula>"VEP"</formula>
    </cfRule>
    <cfRule type="cellIs" dxfId="14129" priority="31" operator="equal">
      <formula>"LFCP"</formula>
    </cfRule>
    <cfRule type="cellIs" dxfId="14128" priority="32" operator="equal">
      <formula>"BPB"</formula>
    </cfRule>
  </conditionalFormatting>
  <conditionalFormatting sqref="D33">
    <cfRule type="cellIs" dxfId="14127" priority="6" operator="equal">
      <formula>"CATNES"</formula>
    </cfRule>
    <cfRule type="cellIs" dxfId="14126" priority="7" operator="equal">
      <formula>"FINANCE"</formula>
    </cfRule>
    <cfRule type="cellIs" dxfId="14125" priority="8" operator="equal">
      <formula>"ADMIN"</formula>
    </cfRule>
    <cfRule type="cellIs" dxfId="14124" priority="9" operator="equal">
      <formula>"ENG'G"</formula>
    </cfRule>
    <cfRule type="cellIs" dxfId="14123" priority="10" operator="equal">
      <formula>"BAC"</formula>
    </cfRule>
    <cfRule type="cellIs" dxfId="14122" priority="11" operator="equal">
      <formula>"BAC"</formula>
    </cfRule>
    <cfRule type="cellIs" dxfId="14121" priority="12" operator="equal">
      <formula>"OMS"</formula>
    </cfRule>
    <cfRule type="cellIs" dxfId="14120" priority="13" operator="equal">
      <formula>"BAC"</formula>
    </cfRule>
    <cfRule type="cellIs" dxfId="14119" priority="14" operator="equal">
      <formula>"OMS"</formula>
    </cfRule>
    <cfRule type="cellIs" dxfId="14118" priority="15" operator="equal">
      <formula>"BAC"</formula>
    </cfRule>
    <cfRule type="cellIs" dxfId="14117" priority="16" operator="equal">
      <formula>"OMS"</formula>
    </cfRule>
  </conditionalFormatting>
  <conditionalFormatting sqref="D33">
    <cfRule type="cellIs" dxfId="14116" priority="17" operator="equal">
      <formula>"CATNES"</formula>
    </cfRule>
    <cfRule type="cellIs" dxfId="14115" priority="18" operator="equal">
      <formula>"FINANCE"</formula>
    </cfRule>
    <cfRule type="cellIs" dxfId="14114" priority="19" operator="equal">
      <formula>"ADMIN"</formula>
    </cfRule>
    <cfRule type="cellIs" dxfId="14113" priority="20" operator="equal">
      <formula>"ENG'G"</formula>
    </cfRule>
    <cfRule type="cellIs" dxfId="14112" priority="21" operator="equal">
      <formula>"BAC"</formula>
    </cfRule>
    <cfRule type="cellIs" dxfId="14111" priority="22" operator="equal">
      <formula>"BAC"</formula>
    </cfRule>
    <cfRule type="cellIs" dxfId="14110" priority="23" operator="equal">
      <formula>"OMS"</formula>
    </cfRule>
    <cfRule type="cellIs" dxfId="14109" priority="24" operator="equal">
      <formula>"BAC"</formula>
    </cfRule>
    <cfRule type="cellIs" dxfId="14108" priority="25" operator="equal">
      <formula>"OMS"</formula>
    </cfRule>
    <cfRule type="cellIs" dxfId="14107" priority="26" operator="equal">
      <formula>"BAC"</formula>
    </cfRule>
    <cfRule type="cellIs" dxfId="14106" priority="27" operator="equal">
      <formula>"OMS"</formula>
    </cfRule>
  </conditionalFormatting>
  <conditionalFormatting sqref="F33">
    <cfRule type="cellIs" dxfId="14105" priority="1" operator="equal">
      <formula>"MME"</formula>
    </cfRule>
    <cfRule type="cellIs" dxfId="14104" priority="2" operator="equal">
      <formula>"VMM"</formula>
    </cfRule>
    <cfRule type="cellIs" dxfId="14103" priority="3" operator="equal">
      <formula>"VEP"</formula>
    </cfRule>
    <cfRule type="cellIs" dxfId="14102" priority="4" operator="equal">
      <formula>"LFCP"</formula>
    </cfRule>
    <cfRule type="cellIs" dxfId="1410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1934242-C11D-438B-B983-68E1B44A4B5C}">
          <x14:formula1>
            <xm:f>DropdownLIST!$A$11:$A$17</xm:f>
          </x14:formula1>
          <xm:sqref>E7:E18 D7:D34</xm:sqref>
        </x14:dataValidation>
        <x14:dataValidation type="list" allowBlank="1" showInputMessage="1" showErrorMessage="1" xr:uid="{4CAA2554-59CF-4318-B8A4-7C17ED1ED288}">
          <x14:formula1>
            <xm:f>DropdownLIST!$A$2:$A$7</xm:f>
          </x14:formula1>
          <xm:sqref>F7:F34</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876D-71C3-41DF-B0CB-7119BE32A1DA}">
  <sheetPr codeName="Sheet68"/>
  <dimension ref="A1:U76"/>
  <sheetViews>
    <sheetView topLeftCell="A52" zoomScale="160" zoomScaleNormal="160" zoomScaleSheetLayoutView="130" workbookViewId="0">
      <selection activeCell="C56" sqref="C5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9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45741</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t="s">
        <v>3437</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28.5" x14ac:dyDescent="0.2">
      <c r="A7" s="200">
        <f>A2</f>
        <v>45741</v>
      </c>
      <c r="B7" s="55">
        <v>1</v>
      </c>
      <c r="C7" s="112" t="s">
        <v>3361</v>
      </c>
      <c r="D7" s="125" t="s">
        <v>108</v>
      </c>
      <c r="E7" s="125"/>
      <c r="F7" s="176" t="s">
        <v>18</v>
      </c>
      <c r="G7" s="112" t="s">
        <v>2696</v>
      </c>
      <c r="J7" s="642" t="s">
        <v>2817</v>
      </c>
      <c r="K7" s="642"/>
      <c r="L7" s="642"/>
      <c r="M7" s="642"/>
    </row>
    <row r="8" spans="1:14" s="57" customFormat="1" ht="42.75" x14ac:dyDescent="0.2">
      <c r="A8" s="200">
        <f>A7</f>
        <v>45741</v>
      </c>
      <c r="B8" s="55">
        <f>B7+1</f>
        <v>2</v>
      </c>
      <c r="C8" s="112" t="s">
        <v>3362</v>
      </c>
      <c r="D8" s="125" t="s">
        <v>108</v>
      </c>
      <c r="E8" s="125"/>
      <c r="F8" s="176" t="s">
        <v>18</v>
      </c>
      <c r="G8" s="112" t="s">
        <v>2696</v>
      </c>
      <c r="J8" s="295" t="s">
        <v>698</v>
      </c>
      <c r="L8" s="57" t="s">
        <v>3178</v>
      </c>
      <c r="N8" s="57" t="s">
        <v>2822</v>
      </c>
    </row>
    <row r="9" spans="1:14" s="57" customFormat="1" ht="28.5" x14ac:dyDescent="0.2">
      <c r="A9" s="200">
        <f t="shared" ref="A9:A62" si="0">A8</f>
        <v>45741</v>
      </c>
      <c r="B9" s="55">
        <f t="shared" ref="B9:B62" si="1">B8+1</f>
        <v>3</v>
      </c>
      <c r="C9" s="57" t="s">
        <v>3363</v>
      </c>
      <c r="D9" s="125" t="s">
        <v>108</v>
      </c>
      <c r="E9" s="125"/>
      <c r="F9" s="176" t="s">
        <v>18</v>
      </c>
      <c r="G9" s="112" t="s">
        <v>2696</v>
      </c>
      <c r="I9" s="57">
        <v>1</v>
      </c>
    </row>
    <row r="10" spans="1:14" s="57" customFormat="1" ht="57" x14ac:dyDescent="0.2">
      <c r="A10" s="200">
        <f t="shared" si="0"/>
        <v>45741</v>
      </c>
      <c r="B10" s="55">
        <f t="shared" si="1"/>
        <v>4</v>
      </c>
      <c r="C10" s="112" t="s">
        <v>3364</v>
      </c>
      <c r="D10" s="125" t="s">
        <v>71</v>
      </c>
      <c r="E10" s="125"/>
      <c r="F10" s="176" t="s">
        <v>18</v>
      </c>
      <c r="G10" s="112" t="s">
        <v>2696</v>
      </c>
      <c r="I10" s="57">
        <v>2</v>
      </c>
    </row>
    <row r="11" spans="1:14" s="57" customFormat="1" ht="28.5" x14ac:dyDescent="0.2">
      <c r="A11" s="200">
        <f t="shared" si="0"/>
        <v>45741</v>
      </c>
      <c r="B11" s="55">
        <f t="shared" si="1"/>
        <v>5</v>
      </c>
      <c r="C11" s="57" t="s">
        <v>3367</v>
      </c>
      <c r="D11" s="125" t="s">
        <v>71</v>
      </c>
      <c r="E11" s="125"/>
      <c r="F11" s="176" t="s">
        <v>18</v>
      </c>
      <c r="G11" s="112" t="s">
        <v>2696</v>
      </c>
      <c r="I11" s="57">
        <v>3</v>
      </c>
    </row>
    <row r="12" spans="1:14" s="57" customFormat="1" ht="28.5" x14ac:dyDescent="0.2">
      <c r="A12" s="200">
        <f t="shared" si="0"/>
        <v>45741</v>
      </c>
      <c r="B12" s="55">
        <f t="shared" si="1"/>
        <v>6</v>
      </c>
      <c r="C12" s="112" t="s">
        <v>3368</v>
      </c>
      <c r="D12" s="125" t="s">
        <v>71</v>
      </c>
      <c r="E12" s="125"/>
      <c r="F12" s="176" t="s">
        <v>18</v>
      </c>
      <c r="G12" s="112" t="s">
        <v>2696</v>
      </c>
      <c r="I12" s="57">
        <v>4</v>
      </c>
    </row>
    <row r="13" spans="1:14" s="57" customFormat="1" ht="42.75" x14ac:dyDescent="0.2">
      <c r="A13" s="200">
        <f t="shared" si="0"/>
        <v>45741</v>
      </c>
      <c r="B13" s="55">
        <f t="shared" si="1"/>
        <v>7</v>
      </c>
      <c r="C13" s="112" t="s">
        <v>3369</v>
      </c>
      <c r="D13" s="125" t="s">
        <v>108</v>
      </c>
      <c r="E13" s="125"/>
      <c r="F13" s="176" t="s">
        <v>18</v>
      </c>
      <c r="G13" s="112" t="s">
        <v>2696</v>
      </c>
      <c r="I13" s="57">
        <v>5</v>
      </c>
    </row>
    <row r="14" spans="1:14" s="57" customFormat="1" ht="42.75" x14ac:dyDescent="0.2">
      <c r="A14" s="200">
        <f t="shared" si="0"/>
        <v>45741</v>
      </c>
      <c r="B14" s="55">
        <f t="shared" si="1"/>
        <v>8</v>
      </c>
      <c r="C14" s="112" t="s">
        <v>3370</v>
      </c>
      <c r="D14" s="125" t="s">
        <v>78</v>
      </c>
      <c r="E14" s="125"/>
      <c r="F14" s="176" t="s">
        <v>18</v>
      </c>
      <c r="G14" s="112" t="s">
        <v>2696</v>
      </c>
      <c r="I14" s="57">
        <v>6</v>
      </c>
    </row>
    <row r="15" spans="1:14" s="57" customFormat="1" ht="28.5" x14ac:dyDescent="0.2">
      <c r="A15" s="200">
        <f t="shared" si="0"/>
        <v>45741</v>
      </c>
      <c r="B15" s="55">
        <f t="shared" si="1"/>
        <v>9</v>
      </c>
      <c r="C15" s="112" t="s">
        <v>3371</v>
      </c>
      <c r="D15" s="125" t="s">
        <v>108</v>
      </c>
      <c r="E15" s="125"/>
      <c r="F15" s="176" t="s">
        <v>18</v>
      </c>
      <c r="G15" s="112" t="s">
        <v>2696</v>
      </c>
      <c r="I15" s="57">
        <v>7</v>
      </c>
    </row>
    <row r="16" spans="1:14" s="57" customFormat="1" ht="42.75" x14ac:dyDescent="0.2">
      <c r="A16" s="200">
        <f t="shared" si="0"/>
        <v>45741</v>
      </c>
      <c r="B16" s="55">
        <f t="shared" si="1"/>
        <v>10</v>
      </c>
      <c r="C16" s="112" t="s">
        <v>3403</v>
      </c>
      <c r="D16" s="125" t="s">
        <v>108</v>
      </c>
      <c r="E16" s="125"/>
      <c r="F16" s="176" t="s">
        <v>18</v>
      </c>
      <c r="G16" s="112" t="s">
        <v>2696</v>
      </c>
      <c r="I16" s="57">
        <v>8</v>
      </c>
    </row>
    <row r="17" spans="1:10" s="57" customFormat="1" ht="28.5" x14ac:dyDescent="0.2">
      <c r="A17" s="200">
        <f t="shared" si="0"/>
        <v>45741</v>
      </c>
      <c r="B17" s="55">
        <f t="shared" si="1"/>
        <v>11</v>
      </c>
      <c r="C17" s="112" t="s">
        <v>3402</v>
      </c>
      <c r="D17" s="125" t="s">
        <v>71</v>
      </c>
      <c r="E17" s="125"/>
      <c r="F17" s="176" t="s">
        <v>18</v>
      </c>
      <c r="G17" s="112" t="s">
        <v>2696</v>
      </c>
      <c r="I17" s="57">
        <v>9</v>
      </c>
    </row>
    <row r="18" spans="1:10" s="57" customFormat="1" x14ac:dyDescent="0.2">
      <c r="A18" s="200">
        <f t="shared" si="0"/>
        <v>45741</v>
      </c>
      <c r="B18" s="55">
        <f t="shared" si="1"/>
        <v>12</v>
      </c>
      <c r="C18" s="112" t="s">
        <v>3404</v>
      </c>
      <c r="D18" s="125" t="s">
        <v>76</v>
      </c>
      <c r="E18" s="125"/>
      <c r="F18" s="176" t="s">
        <v>17</v>
      </c>
      <c r="G18" s="112"/>
      <c r="I18" s="57">
        <v>10</v>
      </c>
    </row>
    <row r="19" spans="1:10" s="57" customFormat="1" ht="42.75" x14ac:dyDescent="0.2">
      <c r="A19" s="200">
        <f t="shared" si="0"/>
        <v>45741</v>
      </c>
      <c r="B19" s="55">
        <f t="shared" si="1"/>
        <v>13</v>
      </c>
      <c r="C19" s="57" t="s">
        <v>3405</v>
      </c>
      <c r="D19" s="125" t="s">
        <v>112</v>
      </c>
      <c r="E19" s="134"/>
      <c r="F19" s="176" t="s">
        <v>17</v>
      </c>
      <c r="G19" s="112"/>
      <c r="I19" s="90"/>
    </row>
    <row r="20" spans="1:10" s="57" customFormat="1" ht="42.75" x14ac:dyDescent="0.2">
      <c r="A20" s="200">
        <f t="shared" si="0"/>
        <v>45741</v>
      </c>
      <c r="B20" s="55">
        <f t="shared" si="1"/>
        <v>14</v>
      </c>
      <c r="C20" s="112" t="s">
        <v>3406</v>
      </c>
      <c r="D20" s="125" t="s">
        <v>112</v>
      </c>
      <c r="E20" s="134"/>
      <c r="F20" s="176" t="s">
        <v>17</v>
      </c>
      <c r="G20" s="112"/>
      <c r="I20" s="115"/>
    </row>
    <row r="21" spans="1:10" s="57" customFormat="1" ht="42.75" x14ac:dyDescent="0.2">
      <c r="A21" s="200">
        <f t="shared" si="0"/>
        <v>45741</v>
      </c>
      <c r="B21" s="55">
        <f t="shared" si="1"/>
        <v>15</v>
      </c>
      <c r="C21" s="112" t="s">
        <v>3407</v>
      </c>
      <c r="D21" s="125" t="s">
        <v>76</v>
      </c>
      <c r="E21" s="134"/>
      <c r="F21" s="176" t="s">
        <v>17</v>
      </c>
      <c r="G21" s="112"/>
      <c r="I21" s="90"/>
    </row>
    <row r="22" spans="1:10" s="57" customFormat="1" ht="42.75" x14ac:dyDescent="0.2">
      <c r="A22" s="200">
        <f t="shared" si="0"/>
        <v>45741</v>
      </c>
      <c r="B22" s="55">
        <f t="shared" si="1"/>
        <v>16</v>
      </c>
      <c r="C22" s="112" t="s">
        <v>3408</v>
      </c>
      <c r="D22" s="125" t="s">
        <v>112</v>
      </c>
      <c r="E22" s="134"/>
      <c r="F22" s="176" t="s">
        <v>17</v>
      </c>
      <c r="G22" s="112"/>
      <c r="I22" s="90"/>
    </row>
    <row r="23" spans="1:10" s="57" customFormat="1" ht="42.75" x14ac:dyDescent="0.2">
      <c r="A23" s="200">
        <f t="shared" si="0"/>
        <v>45741</v>
      </c>
      <c r="B23" s="55">
        <f t="shared" si="1"/>
        <v>17</v>
      </c>
      <c r="C23" s="284" t="s">
        <v>3409</v>
      </c>
      <c r="D23" s="125" t="s">
        <v>112</v>
      </c>
      <c r="E23" s="134"/>
      <c r="F23" s="176" t="s">
        <v>17</v>
      </c>
      <c r="G23" s="112"/>
      <c r="I23" s="90"/>
    </row>
    <row r="24" spans="1:10" s="57" customFormat="1" ht="28.5" x14ac:dyDescent="0.2">
      <c r="A24" s="200">
        <f t="shared" si="0"/>
        <v>45741</v>
      </c>
      <c r="B24" s="55">
        <f t="shared" si="1"/>
        <v>18</v>
      </c>
      <c r="C24" s="112" t="s">
        <v>3438</v>
      </c>
      <c r="D24" s="125" t="s">
        <v>78</v>
      </c>
      <c r="E24" s="134"/>
      <c r="F24" s="176" t="s">
        <v>17</v>
      </c>
      <c r="G24" s="112"/>
      <c r="I24" s="90" t="s">
        <v>310</v>
      </c>
    </row>
    <row r="25" spans="1:10" s="57" customFormat="1" ht="28.5" x14ac:dyDescent="0.2">
      <c r="A25" s="200">
        <f t="shared" si="0"/>
        <v>45741</v>
      </c>
      <c r="B25" s="55">
        <f t="shared" si="1"/>
        <v>19</v>
      </c>
      <c r="C25" s="40" t="s">
        <v>3410</v>
      </c>
      <c r="D25" s="125" t="s">
        <v>78</v>
      </c>
      <c r="E25" s="134"/>
      <c r="F25" s="176" t="s">
        <v>17</v>
      </c>
      <c r="G25" s="112"/>
      <c r="I25" s="90"/>
    </row>
    <row r="26" spans="1:10" s="57" customFormat="1" ht="42.75" x14ac:dyDescent="0.2">
      <c r="A26" s="200">
        <f t="shared" si="0"/>
        <v>45741</v>
      </c>
      <c r="B26" s="55">
        <f t="shared" si="1"/>
        <v>20</v>
      </c>
      <c r="C26" s="40" t="s">
        <v>3411</v>
      </c>
      <c r="D26" s="125" t="s">
        <v>78</v>
      </c>
      <c r="E26" s="134"/>
      <c r="F26" s="176" t="s">
        <v>17</v>
      </c>
      <c r="G26" s="112"/>
      <c r="I26" s="90"/>
    </row>
    <row r="27" spans="1:10" s="57" customFormat="1" ht="42.75" x14ac:dyDescent="0.2">
      <c r="A27" s="200">
        <f t="shared" si="0"/>
        <v>45741</v>
      </c>
      <c r="B27" s="55">
        <f t="shared" si="1"/>
        <v>21</v>
      </c>
      <c r="C27" s="112" t="s">
        <v>3412</v>
      </c>
      <c r="D27" s="125" t="s">
        <v>78</v>
      </c>
      <c r="E27" s="134"/>
      <c r="F27" s="176" t="s">
        <v>17</v>
      </c>
      <c r="G27" s="112"/>
      <c r="I27" s="90"/>
    </row>
    <row r="28" spans="1:10" s="57" customFormat="1" ht="42.75" x14ac:dyDescent="0.2">
      <c r="A28" s="200">
        <f t="shared" si="0"/>
        <v>45741</v>
      </c>
      <c r="B28" s="55">
        <f t="shared" si="1"/>
        <v>22</v>
      </c>
      <c r="C28" s="112" t="s">
        <v>3413</v>
      </c>
      <c r="D28" s="125" t="s">
        <v>78</v>
      </c>
      <c r="E28" s="134"/>
      <c r="F28" s="176" t="s">
        <v>17</v>
      </c>
      <c r="G28" s="112"/>
      <c r="I28" s="90"/>
    </row>
    <row r="29" spans="1:10" s="57" customFormat="1" ht="42.75" x14ac:dyDescent="0.2">
      <c r="A29" s="200">
        <f t="shared" si="0"/>
        <v>45741</v>
      </c>
      <c r="B29" s="55">
        <f t="shared" si="1"/>
        <v>23</v>
      </c>
      <c r="C29" s="112" t="s">
        <v>3414</v>
      </c>
      <c r="D29" s="125" t="s">
        <v>78</v>
      </c>
      <c r="E29" s="134"/>
      <c r="F29" s="176" t="s">
        <v>17</v>
      </c>
      <c r="G29" s="112"/>
      <c r="I29" s="90"/>
    </row>
    <row r="30" spans="1:10" s="57" customFormat="1" ht="42.75" x14ac:dyDescent="0.2">
      <c r="A30" s="200">
        <f t="shared" si="0"/>
        <v>45741</v>
      </c>
      <c r="B30" s="55">
        <f t="shared" si="1"/>
        <v>24</v>
      </c>
      <c r="C30" s="112" t="s">
        <v>3421</v>
      </c>
      <c r="D30" s="125" t="s">
        <v>108</v>
      </c>
      <c r="E30" s="125"/>
      <c r="F30" s="176" t="s">
        <v>18</v>
      </c>
      <c r="G30" s="112" t="s">
        <v>2696</v>
      </c>
      <c r="I30" s="90"/>
    </row>
    <row r="31" spans="1:10" s="57" customFormat="1" ht="28.5" x14ac:dyDescent="0.2">
      <c r="A31" s="200">
        <f t="shared" si="0"/>
        <v>45741</v>
      </c>
      <c r="B31" s="55">
        <f t="shared" si="1"/>
        <v>25</v>
      </c>
      <c r="C31" s="112" t="s">
        <v>3420</v>
      </c>
      <c r="D31" s="125" t="s">
        <v>76</v>
      </c>
      <c r="E31" s="125"/>
      <c r="F31" s="176" t="s">
        <v>18</v>
      </c>
      <c r="G31" s="112" t="s">
        <v>2696</v>
      </c>
      <c r="I31" s="90"/>
      <c r="J31" s="57" t="s">
        <v>457</v>
      </c>
    </row>
    <row r="32" spans="1:10" s="57" customFormat="1" ht="28.5" x14ac:dyDescent="0.2">
      <c r="A32" s="231">
        <f t="shared" si="0"/>
        <v>45741</v>
      </c>
      <c r="B32" s="233">
        <f t="shared" si="1"/>
        <v>26</v>
      </c>
      <c r="C32" s="112" t="s">
        <v>3422</v>
      </c>
      <c r="D32" s="125" t="s">
        <v>76</v>
      </c>
      <c r="E32" s="134"/>
      <c r="F32" s="176" t="s">
        <v>17</v>
      </c>
      <c r="G32" s="112"/>
      <c r="I32" s="90"/>
    </row>
    <row r="33" spans="1:21" s="40" customFormat="1" ht="28.5" x14ac:dyDescent="0.2">
      <c r="A33" s="200">
        <f t="shared" si="0"/>
        <v>45741</v>
      </c>
      <c r="B33" s="55">
        <f t="shared" si="1"/>
        <v>27</v>
      </c>
      <c r="C33" s="112" t="s">
        <v>3423</v>
      </c>
      <c r="D33" s="125" t="s">
        <v>108</v>
      </c>
      <c r="E33" s="125"/>
      <c r="F33" s="176" t="s">
        <v>18</v>
      </c>
      <c r="G33" s="112" t="s">
        <v>2696</v>
      </c>
      <c r="H33" s="279"/>
      <c r="I33" s="280"/>
      <c r="J33" s="279"/>
      <c r="K33" s="279"/>
      <c r="L33" s="279"/>
      <c r="M33" s="279"/>
      <c r="N33" s="279"/>
      <c r="O33" s="279"/>
      <c r="P33" s="279"/>
      <c r="Q33" s="279"/>
      <c r="R33" s="279"/>
      <c r="S33" s="279"/>
      <c r="T33" s="279"/>
      <c r="U33" s="279"/>
    </row>
    <row r="34" spans="1:21" s="279" customFormat="1" ht="28.5" x14ac:dyDescent="0.2">
      <c r="A34" s="200">
        <f t="shared" si="0"/>
        <v>45741</v>
      </c>
      <c r="B34" s="55">
        <f t="shared" si="1"/>
        <v>28</v>
      </c>
      <c r="C34" s="112" t="s">
        <v>3429</v>
      </c>
      <c r="D34" s="125" t="s">
        <v>71</v>
      </c>
      <c r="E34" s="125"/>
      <c r="F34" s="176" t="s">
        <v>18</v>
      </c>
      <c r="G34" s="112" t="s">
        <v>2696</v>
      </c>
      <c r="I34" s="280"/>
    </row>
    <row r="35" spans="1:21" s="279" customFormat="1" ht="42.75" x14ac:dyDescent="0.2">
      <c r="A35" s="200">
        <f t="shared" si="0"/>
        <v>45741</v>
      </c>
      <c r="B35" s="55">
        <f t="shared" si="1"/>
        <v>29</v>
      </c>
      <c r="C35" s="112" t="s">
        <v>3433</v>
      </c>
      <c r="D35" s="125" t="s">
        <v>71</v>
      </c>
      <c r="E35" s="125"/>
      <c r="F35" s="176" t="s">
        <v>18</v>
      </c>
      <c r="G35" s="112" t="s">
        <v>2696</v>
      </c>
      <c r="I35" s="280"/>
    </row>
    <row r="36" spans="1:21" s="279" customFormat="1" ht="28.5" x14ac:dyDescent="0.2">
      <c r="A36" s="200">
        <f t="shared" si="0"/>
        <v>45741</v>
      </c>
      <c r="B36" s="55">
        <f t="shared" si="1"/>
        <v>30</v>
      </c>
      <c r="C36" s="112" t="s">
        <v>3439</v>
      </c>
      <c r="D36" s="125" t="s">
        <v>108</v>
      </c>
      <c r="E36" s="125"/>
      <c r="F36" s="176" t="s">
        <v>18</v>
      </c>
      <c r="G36" s="112" t="s">
        <v>2696</v>
      </c>
      <c r="I36" s="280"/>
    </row>
    <row r="37" spans="1:21" s="279" customFormat="1" ht="28.5" x14ac:dyDescent="0.2">
      <c r="A37" s="200">
        <f t="shared" si="0"/>
        <v>45741</v>
      </c>
      <c r="B37" s="55">
        <f t="shared" si="1"/>
        <v>31</v>
      </c>
      <c r="C37" s="112" t="s">
        <v>3440</v>
      </c>
      <c r="D37" s="125" t="s">
        <v>108</v>
      </c>
      <c r="E37" s="125"/>
      <c r="F37" s="176" t="s">
        <v>18</v>
      </c>
      <c r="G37" s="112" t="s">
        <v>2696</v>
      </c>
      <c r="I37" s="280"/>
    </row>
    <row r="38" spans="1:21" s="279" customFormat="1" ht="42.75" x14ac:dyDescent="0.2">
      <c r="A38" s="200">
        <f t="shared" si="0"/>
        <v>45741</v>
      </c>
      <c r="B38" s="55">
        <f t="shared" si="1"/>
        <v>32</v>
      </c>
      <c r="C38" s="112" t="s">
        <v>3443</v>
      </c>
      <c r="D38" s="125" t="s">
        <v>108</v>
      </c>
      <c r="E38" s="134"/>
      <c r="F38" s="176" t="s">
        <v>18</v>
      </c>
      <c r="G38" s="112" t="s">
        <v>2696</v>
      </c>
      <c r="I38" s="280"/>
    </row>
    <row r="39" spans="1:21" s="279" customFormat="1" ht="42.75" x14ac:dyDescent="0.2">
      <c r="A39" s="200">
        <f t="shared" si="0"/>
        <v>45741</v>
      </c>
      <c r="B39" s="55">
        <f t="shared" si="1"/>
        <v>33</v>
      </c>
      <c r="C39" s="112" t="s">
        <v>3441</v>
      </c>
      <c r="D39" s="125" t="s">
        <v>78</v>
      </c>
      <c r="E39" s="134"/>
      <c r="F39" s="176" t="s">
        <v>17</v>
      </c>
      <c r="G39" s="112" t="s">
        <v>3442</v>
      </c>
      <c r="I39" s="280"/>
    </row>
    <row r="40" spans="1:21" s="279" customFormat="1" ht="28.5" x14ac:dyDescent="0.2">
      <c r="A40" s="200">
        <f t="shared" si="0"/>
        <v>45741</v>
      </c>
      <c r="B40" s="55">
        <f t="shared" si="1"/>
        <v>34</v>
      </c>
      <c r="C40" s="112" t="s">
        <v>3444</v>
      </c>
      <c r="D40" s="125" t="s">
        <v>78</v>
      </c>
      <c r="E40" s="134"/>
      <c r="F40" s="176" t="s">
        <v>18</v>
      </c>
      <c r="G40" s="112"/>
      <c r="I40" s="280"/>
    </row>
    <row r="41" spans="1:21" s="279" customFormat="1" ht="85.5" x14ac:dyDescent="0.2">
      <c r="A41" s="200">
        <f t="shared" si="0"/>
        <v>45741</v>
      </c>
      <c r="B41" s="55">
        <f t="shared" si="1"/>
        <v>35</v>
      </c>
      <c r="C41" s="112" t="s">
        <v>3445</v>
      </c>
      <c r="D41" s="125" t="s">
        <v>108</v>
      </c>
      <c r="E41" s="134"/>
      <c r="F41" s="176" t="s">
        <v>18</v>
      </c>
      <c r="G41" s="112" t="s">
        <v>2696</v>
      </c>
      <c r="I41" s="280"/>
    </row>
    <row r="42" spans="1:21" s="279" customFormat="1" ht="42.75" x14ac:dyDescent="0.2">
      <c r="A42" s="200">
        <f t="shared" si="0"/>
        <v>45741</v>
      </c>
      <c r="B42" s="55">
        <f t="shared" si="1"/>
        <v>36</v>
      </c>
      <c r="C42" s="112" t="s">
        <v>3447</v>
      </c>
      <c r="D42" s="125" t="s">
        <v>78</v>
      </c>
      <c r="E42" s="134"/>
      <c r="F42" s="176" t="s">
        <v>18</v>
      </c>
      <c r="G42" s="112" t="s">
        <v>2696</v>
      </c>
      <c r="I42" s="280"/>
    </row>
    <row r="43" spans="1:21" s="279" customFormat="1" ht="28.5" x14ac:dyDescent="0.2">
      <c r="A43" s="200">
        <f t="shared" si="0"/>
        <v>45741</v>
      </c>
      <c r="B43" s="55">
        <f t="shared" si="1"/>
        <v>37</v>
      </c>
      <c r="C43" s="112" t="s">
        <v>3446</v>
      </c>
      <c r="D43" s="125" t="s">
        <v>78</v>
      </c>
      <c r="E43" s="134"/>
      <c r="F43" s="176" t="s">
        <v>18</v>
      </c>
      <c r="G43" s="112" t="s">
        <v>2696</v>
      </c>
      <c r="I43" s="280"/>
    </row>
    <row r="44" spans="1:21" s="279" customFormat="1" ht="28.5" x14ac:dyDescent="0.2">
      <c r="A44" s="200">
        <f t="shared" si="0"/>
        <v>45741</v>
      </c>
      <c r="B44" s="55">
        <f t="shared" si="1"/>
        <v>38</v>
      </c>
      <c r="C44" s="279" t="s">
        <v>3451</v>
      </c>
      <c r="D44" s="125" t="s">
        <v>78</v>
      </c>
      <c r="E44" s="134"/>
      <c r="F44" s="176" t="s">
        <v>18</v>
      </c>
      <c r="G44" s="112" t="s">
        <v>2696</v>
      </c>
      <c r="I44" s="280"/>
    </row>
    <row r="45" spans="1:21" s="279" customFormat="1" ht="28.5" x14ac:dyDescent="0.2">
      <c r="A45" s="200">
        <f t="shared" si="0"/>
        <v>45741</v>
      </c>
      <c r="B45" s="55">
        <f t="shared" si="1"/>
        <v>39</v>
      </c>
      <c r="C45" s="112" t="s">
        <v>3448</v>
      </c>
      <c r="D45" s="125" t="s">
        <v>78</v>
      </c>
      <c r="E45" s="134"/>
      <c r="F45" s="176" t="s">
        <v>18</v>
      </c>
      <c r="G45" s="112" t="s">
        <v>2696</v>
      </c>
      <c r="I45" s="280"/>
    </row>
    <row r="46" spans="1:21" s="279" customFormat="1" ht="28.5" x14ac:dyDescent="0.2">
      <c r="A46" s="200">
        <f t="shared" si="0"/>
        <v>45741</v>
      </c>
      <c r="B46" s="55">
        <f t="shared" si="1"/>
        <v>40</v>
      </c>
      <c r="C46" s="112" t="s">
        <v>3449</v>
      </c>
      <c r="D46" s="125" t="s">
        <v>78</v>
      </c>
      <c r="E46" s="134"/>
      <c r="F46" s="176" t="s">
        <v>18</v>
      </c>
      <c r="G46" s="112" t="s">
        <v>2696</v>
      </c>
      <c r="I46" s="280"/>
    </row>
    <row r="47" spans="1:21" s="279" customFormat="1" ht="28.5" x14ac:dyDescent="0.2">
      <c r="A47" s="200">
        <f t="shared" si="0"/>
        <v>45741</v>
      </c>
      <c r="B47" s="55">
        <f t="shared" si="1"/>
        <v>41</v>
      </c>
      <c r="C47" s="112" t="s">
        <v>3450</v>
      </c>
      <c r="D47" s="125" t="s">
        <v>78</v>
      </c>
      <c r="E47" s="134"/>
      <c r="F47" s="176" t="s">
        <v>18</v>
      </c>
      <c r="G47" s="112" t="s">
        <v>2696</v>
      </c>
      <c r="I47" s="280"/>
    </row>
    <row r="48" spans="1:21" s="279" customFormat="1" ht="42.75" x14ac:dyDescent="0.2">
      <c r="A48" s="200">
        <f t="shared" si="0"/>
        <v>45741</v>
      </c>
      <c r="B48" s="55">
        <f t="shared" si="1"/>
        <v>42</v>
      </c>
      <c r="C48" s="112" t="s">
        <v>3452</v>
      </c>
      <c r="D48" s="125" t="s">
        <v>108</v>
      </c>
      <c r="E48" s="134"/>
      <c r="F48" s="176" t="s">
        <v>17</v>
      </c>
      <c r="G48" s="112"/>
      <c r="I48" s="280"/>
    </row>
    <row r="49" spans="1:9" s="279" customFormat="1" ht="42.75" x14ac:dyDescent="0.2">
      <c r="A49" s="200">
        <f t="shared" si="0"/>
        <v>45741</v>
      </c>
      <c r="B49" s="55">
        <f t="shared" si="1"/>
        <v>43</v>
      </c>
      <c r="C49" s="112" t="s">
        <v>3453</v>
      </c>
      <c r="D49" s="125" t="s">
        <v>76</v>
      </c>
      <c r="E49" s="134"/>
      <c r="F49" s="176" t="s">
        <v>17</v>
      </c>
      <c r="G49" s="112"/>
      <c r="I49" s="280"/>
    </row>
    <row r="50" spans="1:9" s="279" customFormat="1" ht="28.5" x14ac:dyDescent="0.2">
      <c r="A50" s="200">
        <f t="shared" si="0"/>
        <v>45741</v>
      </c>
      <c r="B50" s="55">
        <f t="shared" si="1"/>
        <v>44</v>
      </c>
      <c r="C50" s="112" t="s">
        <v>3454</v>
      </c>
      <c r="D50" s="125" t="s">
        <v>71</v>
      </c>
      <c r="E50" s="134"/>
      <c r="F50" s="176" t="s">
        <v>17</v>
      </c>
      <c r="G50" s="112"/>
      <c r="I50" s="280"/>
    </row>
    <row r="51" spans="1:9" s="279" customFormat="1" ht="42.75" x14ac:dyDescent="0.2">
      <c r="A51" s="200">
        <f t="shared" si="0"/>
        <v>45741</v>
      </c>
      <c r="B51" s="55">
        <f t="shared" si="1"/>
        <v>45</v>
      </c>
      <c r="C51" s="112" t="s">
        <v>3455</v>
      </c>
      <c r="D51" s="125" t="s">
        <v>108</v>
      </c>
      <c r="E51" s="134"/>
      <c r="F51" s="176" t="s">
        <v>17</v>
      </c>
      <c r="G51" s="112"/>
      <c r="I51" s="280"/>
    </row>
    <row r="52" spans="1:9" s="279" customFormat="1" ht="28.5" x14ac:dyDescent="0.2">
      <c r="A52" s="200">
        <f t="shared" si="0"/>
        <v>45741</v>
      </c>
      <c r="B52" s="55">
        <f t="shared" si="1"/>
        <v>46</v>
      </c>
      <c r="C52" s="112" t="s">
        <v>3456</v>
      </c>
      <c r="D52" s="125" t="s">
        <v>108</v>
      </c>
      <c r="E52" s="134"/>
      <c r="F52" s="176" t="s">
        <v>17</v>
      </c>
      <c r="G52" s="112"/>
      <c r="I52" s="280"/>
    </row>
    <row r="53" spans="1:9" s="279" customFormat="1" ht="57" x14ac:dyDescent="0.2">
      <c r="A53" s="200">
        <f t="shared" si="0"/>
        <v>45741</v>
      </c>
      <c r="B53" s="55">
        <f t="shared" si="1"/>
        <v>47</v>
      </c>
      <c r="C53" s="112" t="s">
        <v>3457</v>
      </c>
      <c r="D53" s="125" t="s">
        <v>78</v>
      </c>
      <c r="E53" s="134"/>
      <c r="F53" s="176" t="s">
        <v>18</v>
      </c>
      <c r="G53" s="112" t="s">
        <v>2696</v>
      </c>
      <c r="I53" s="280"/>
    </row>
    <row r="54" spans="1:9" s="279" customFormat="1" ht="71.25" x14ac:dyDescent="0.2">
      <c r="A54" s="200">
        <f t="shared" si="0"/>
        <v>45741</v>
      </c>
      <c r="B54" s="55">
        <f t="shared" si="1"/>
        <v>48</v>
      </c>
      <c r="C54" s="112" t="s">
        <v>3458</v>
      </c>
      <c r="D54" s="125" t="s">
        <v>108</v>
      </c>
      <c r="E54" s="134"/>
      <c r="F54" s="176" t="s">
        <v>18</v>
      </c>
      <c r="G54" s="112" t="s">
        <v>2696</v>
      </c>
      <c r="I54" s="280"/>
    </row>
    <row r="55" spans="1:9" s="279" customFormat="1" ht="42.75" x14ac:dyDescent="0.2">
      <c r="A55" s="200">
        <f t="shared" si="0"/>
        <v>45741</v>
      </c>
      <c r="B55" s="55">
        <f t="shared" si="1"/>
        <v>49</v>
      </c>
      <c r="C55" s="112" t="s">
        <v>3459</v>
      </c>
      <c r="D55" s="125" t="s">
        <v>76</v>
      </c>
      <c r="E55" s="134"/>
      <c r="F55" s="176" t="s">
        <v>17</v>
      </c>
      <c r="G55" s="112" t="s">
        <v>1932</v>
      </c>
      <c r="I55" s="280"/>
    </row>
    <row r="56" spans="1:9" s="279" customFormat="1" ht="42.75" x14ac:dyDescent="0.2">
      <c r="A56" s="200">
        <f t="shared" si="0"/>
        <v>45741</v>
      </c>
      <c r="B56" s="55">
        <f t="shared" si="1"/>
        <v>50</v>
      </c>
      <c r="C56" s="112" t="s">
        <v>3460</v>
      </c>
      <c r="D56" s="125" t="s">
        <v>76</v>
      </c>
      <c r="E56" s="134"/>
      <c r="F56" s="176" t="s">
        <v>17</v>
      </c>
      <c r="G56" s="112" t="s">
        <v>1932</v>
      </c>
      <c r="I56" s="280"/>
    </row>
    <row r="57" spans="1:9" s="279" customFormat="1" ht="42.75" x14ac:dyDescent="0.2">
      <c r="A57" s="200">
        <f t="shared" si="0"/>
        <v>45741</v>
      </c>
      <c r="B57" s="55">
        <f t="shared" si="1"/>
        <v>51</v>
      </c>
      <c r="C57" s="112" t="s">
        <v>3461</v>
      </c>
      <c r="D57" s="125" t="s">
        <v>76</v>
      </c>
      <c r="E57" s="134"/>
      <c r="F57" s="176" t="s">
        <v>17</v>
      </c>
      <c r="G57" s="112" t="s">
        <v>1932</v>
      </c>
      <c r="I57" s="280"/>
    </row>
    <row r="58" spans="1:9" s="279" customFormat="1" ht="28.5" x14ac:dyDescent="0.2">
      <c r="A58" s="200">
        <f t="shared" si="0"/>
        <v>45741</v>
      </c>
      <c r="B58" s="55">
        <f t="shared" si="1"/>
        <v>52</v>
      </c>
      <c r="C58" s="112" t="s">
        <v>3462</v>
      </c>
      <c r="D58" s="125" t="s">
        <v>71</v>
      </c>
      <c r="E58" s="134"/>
      <c r="F58" s="176" t="s">
        <v>18</v>
      </c>
      <c r="G58" s="112" t="s">
        <v>2696</v>
      </c>
      <c r="I58" s="280"/>
    </row>
    <row r="59" spans="1:9" s="279" customFormat="1" x14ac:dyDescent="0.2">
      <c r="A59" s="200">
        <f t="shared" si="0"/>
        <v>45741</v>
      </c>
      <c r="B59" s="55">
        <f t="shared" si="1"/>
        <v>53</v>
      </c>
      <c r="C59" s="112" t="s">
        <v>3468</v>
      </c>
      <c r="D59" s="125"/>
      <c r="E59" s="134"/>
      <c r="F59" s="176"/>
      <c r="G59" s="112"/>
      <c r="I59" s="280"/>
    </row>
    <row r="60" spans="1:9" s="279" customFormat="1" ht="57" x14ac:dyDescent="0.2">
      <c r="A60" s="200">
        <f t="shared" si="0"/>
        <v>45741</v>
      </c>
      <c r="B60" s="55">
        <f t="shared" si="1"/>
        <v>54</v>
      </c>
      <c r="C60" s="112" t="s">
        <v>3469</v>
      </c>
      <c r="D60" s="125"/>
      <c r="E60" s="134"/>
      <c r="F60" s="176"/>
      <c r="G60" s="112"/>
      <c r="I60" s="280"/>
    </row>
    <row r="61" spans="1:9" s="279" customFormat="1" ht="85.5" x14ac:dyDescent="0.2">
      <c r="A61" s="200">
        <f t="shared" si="0"/>
        <v>45741</v>
      </c>
      <c r="B61" s="55">
        <f t="shared" si="1"/>
        <v>55</v>
      </c>
      <c r="C61" s="112" t="s">
        <v>3470</v>
      </c>
      <c r="D61" s="125"/>
      <c r="E61" s="134"/>
      <c r="F61" s="176"/>
      <c r="G61" s="112"/>
      <c r="I61" s="280"/>
    </row>
    <row r="62" spans="1:9" s="279" customFormat="1" ht="99.75" x14ac:dyDescent="0.2">
      <c r="A62" s="200">
        <f t="shared" si="0"/>
        <v>45741</v>
      </c>
      <c r="B62" s="55">
        <f t="shared" si="1"/>
        <v>56</v>
      </c>
      <c r="C62" s="112" t="s">
        <v>3471</v>
      </c>
      <c r="D62" s="125"/>
      <c r="E62" s="134"/>
      <c r="F62" s="176"/>
      <c r="G62" s="112" t="s">
        <v>3647</v>
      </c>
      <c r="I62" s="280"/>
    </row>
    <row r="63" spans="1:9" s="279" customFormat="1" x14ac:dyDescent="0.2">
      <c r="A63" s="232"/>
      <c r="B63" s="252"/>
      <c r="D63" s="253"/>
      <c r="E63" s="237"/>
      <c r="F63" s="254"/>
      <c r="G63" s="252"/>
      <c r="I63" s="280"/>
    </row>
    <row r="64" spans="1:9" s="279" customFormat="1" x14ac:dyDescent="0.2">
      <c r="A64" s="232"/>
      <c r="B64" s="251"/>
      <c r="C64" s="252"/>
      <c r="D64" s="253"/>
      <c r="E64" s="237"/>
      <c r="F64" s="254"/>
      <c r="G64" s="252"/>
      <c r="I64" s="280"/>
    </row>
    <row r="65" spans="1:9" s="279" customFormat="1" x14ac:dyDescent="0.2">
      <c r="A65" s="232"/>
      <c r="B65" s="251"/>
      <c r="C65" s="252"/>
      <c r="D65" s="253"/>
      <c r="E65" s="237"/>
      <c r="F65" s="254"/>
      <c r="G65" s="252"/>
      <c r="I65" s="280"/>
    </row>
    <row r="66" spans="1:9" x14ac:dyDescent="0.2">
      <c r="A66" s="641" t="s">
        <v>7</v>
      </c>
      <c r="B66" s="641"/>
      <c r="C66" s="641"/>
      <c r="D66" s="641"/>
      <c r="E66" s="641"/>
      <c r="F66" s="641"/>
      <c r="G66" s="641"/>
    </row>
    <row r="67" spans="1:9" x14ac:dyDescent="0.2">
      <c r="A67" s="294"/>
      <c r="B67" s="294"/>
      <c r="C67" s="294"/>
      <c r="D67" s="294"/>
      <c r="E67" s="294"/>
      <c r="F67" s="294"/>
      <c r="G67" s="294"/>
    </row>
    <row r="68" spans="1:9" x14ac:dyDescent="0.2">
      <c r="A68" s="294"/>
      <c r="B68" s="294"/>
      <c r="C68" s="294"/>
      <c r="D68" s="294"/>
      <c r="E68" s="294"/>
      <c r="F68" s="294"/>
      <c r="G68" s="294"/>
    </row>
    <row r="69" spans="1:9" x14ac:dyDescent="0.2">
      <c r="A69" s="182" t="s">
        <v>10</v>
      </c>
      <c r="B69" s="6"/>
      <c r="D69" s="622"/>
      <c r="E69" s="622"/>
      <c r="F69" s="622"/>
      <c r="G69" s="6"/>
    </row>
    <row r="70" spans="1:9" x14ac:dyDescent="0.2">
      <c r="A70" s="183" t="s">
        <v>11</v>
      </c>
      <c r="D70" s="638"/>
      <c r="E70" s="638"/>
      <c r="F70" s="638"/>
    </row>
    <row r="76" spans="1:9" x14ac:dyDescent="0.2">
      <c r="F76" s="1"/>
    </row>
  </sheetData>
  <autoFilter ref="A1:G40"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66:G66"/>
    <mergeCell ref="D69:F69"/>
    <mergeCell ref="D70:F70"/>
    <mergeCell ref="A1:G1"/>
    <mergeCell ref="A2:G2"/>
    <mergeCell ref="A3:G3"/>
    <mergeCell ref="B4:G4"/>
    <mergeCell ref="A5:B6"/>
    <mergeCell ref="C5:E5"/>
    <mergeCell ref="F5:F6"/>
    <mergeCell ref="G5:G6"/>
  </mergeCells>
  <conditionalFormatting sqref="D7:E7 D58:D65">
    <cfRule type="cellIs" dxfId="14100" priority="1153" operator="equal">
      <formula>"CATNES"</formula>
    </cfRule>
    <cfRule type="cellIs" dxfId="14099" priority="1154" operator="equal">
      <formula>"FINANCE"</formula>
    </cfRule>
    <cfRule type="cellIs" dxfId="14098" priority="1155" operator="equal">
      <formula>"ADMIN"</formula>
    </cfRule>
    <cfRule type="cellIs" dxfId="14097" priority="1156" operator="equal">
      <formula>"ENG'G"</formula>
    </cfRule>
    <cfRule type="cellIs" dxfId="14096" priority="1157" operator="equal">
      <formula>"BAC"</formula>
    </cfRule>
    <cfRule type="cellIs" dxfId="14095" priority="1158" operator="equal">
      <formula>"BAC"</formula>
    </cfRule>
    <cfRule type="cellIs" dxfId="14094" priority="1159" operator="equal">
      <formula>"OMS"</formula>
    </cfRule>
    <cfRule type="cellIs" dxfId="14093" priority="1160" operator="equal">
      <formula>"BAC"</formula>
    </cfRule>
    <cfRule type="cellIs" dxfId="14092" priority="1161" operator="equal">
      <formula>"OMS"</formula>
    </cfRule>
    <cfRule type="cellIs" dxfId="14091" priority="1162" operator="equal">
      <formula>"BAC"</formula>
    </cfRule>
    <cfRule type="cellIs" dxfId="14090" priority="1163" operator="equal">
      <formula>"OMS"</formula>
    </cfRule>
  </conditionalFormatting>
  <conditionalFormatting sqref="F7 F59:F65">
    <cfRule type="cellIs" dxfId="14089" priority="1148" operator="equal">
      <formula>"MME"</formula>
    </cfRule>
    <cfRule type="cellIs" dxfId="14088" priority="1149" operator="equal">
      <formula>"VMM"</formula>
    </cfRule>
    <cfRule type="cellIs" dxfId="14087" priority="1150" operator="equal">
      <formula>"VEP"</formula>
    </cfRule>
    <cfRule type="cellIs" dxfId="14086" priority="1151" operator="equal">
      <formula>"LFCP"</formula>
    </cfRule>
    <cfRule type="cellIs" dxfId="14085" priority="1152" operator="equal">
      <formula>"BPB"</formula>
    </cfRule>
  </conditionalFormatting>
  <conditionalFormatting sqref="D22">
    <cfRule type="cellIs" dxfId="14084" priority="887" operator="equal">
      <formula>"CATNES"</formula>
    </cfRule>
    <cfRule type="cellIs" dxfId="14083" priority="888" operator="equal">
      <formula>"FINANCE"</formula>
    </cfRule>
    <cfRule type="cellIs" dxfId="14082" priority="889" operator="equal">
      <formula>"ADMIN"</formula>
    </cfRule>
    <cfRule type="cellIs" dxfId="14081" priority="890" operator="equal">
      <formula>"ENG'G"</formula>
    </cfRule>
    <cfRule type="cellIs" dxfId="14080" priority="891" operator="equal">
      <formula>"BAC"</formula>
    </cfRule>
    <cfRule type="cellIs" dxfId="14079" priority="892" operator="equal">
      <formula>"BAC"</formula>
    </cfRule>
    <cfRule type="cellIs" dxfId="14078" priority="893" operator="equal">
      <formula>"OMS"</formula>
    </cfRule>
    <cfRule type="cellIs" dxfId="14077" priority="894" operator="equal">
      <formula>"BAC"</formula>
    </cfRule>
    <cfRule type="cellIs" dxfId="14076" priority="895" operator="equal">
      <formula>"OMS"</formula>
    </cfRule>
    <cfRule type="cellIs" dxfId="14075" priority="896" operator="equal">
      <formula>"BAC"</formula>
    </cfRule>
    <cfRule type="cellIs" dxfId="14074" priority="897" operator="equal">
      <formula>"OMS"</formula>
    </cfRule>
  </conditionalFormatting>
  <conditionalFormatting sqref="D14">
    <cfRule type="cellIs" dxfId="14073" priority="1077" operator="equal">
      <formula>"CATNES"</formula>
    </cfRule>
    <cfRule type="cellIs" dxfId="14072" priority="1078" operator="equal">
      <formula>"FINANCE"</formula>
    </cfRule>
    <cfRule type="cellIs" dxfId="14071" priority="1079" operator="equal">
      <formula>"ADMIN"</formula>
    </cfRule>
    <cfRule type="cellIs" dxfId="14070" priority="1080" operator="equal">
      <formula>"ENG'G"</formula>
    </cfRule>
    <cfRule type="cellIs" dxfId="14069" priority="1081" operator="equal">
      <formula>"BAC"</formula>
    </cfRule>
    <cfRule type="cellIs" dxfId="14068" priority="1082" operator="equal">
      <formula>"BAC"</formula>
    </cfRule>
    <cfRule type="cellIs" dxfId="14067" priority="1083" operator="equal">
      <formula>"OMS"</formula>
    </cfRule>
    <cfRule type="cellIs" dxfId="14066" priority="1084" operator="equal">
      <formula>"BAC"</formula>
    </cfRule>
    <cfRule type="cellIs" dxfId="14065" priority="1085" operator="equal">
      <formula>"OMS"</formula>
    </cfRule>
    <cfRule type="cellIs" dxfId="14064" priority="1086" operator="equal">
      <formula>"BAC"</formula>
    </cfRule>
    <cfRule type="cellIs" dxfId="14063" priority="1087" operator="equal">
      <formula>"OMS"</formula>
    </cfRule>
  </conditionalFormatting>
  <conditionalFormatting sqref="E14">
    <cfRule type="cellIs" dxfId="14062" priority="1066" operator="equal">
      <formula>"CATNES"</formula>
    </cfRule>
    <cfRule type="cellIs" dxfId="14061" priority="1067" operator="equal">
      <formula>"FINANCE"</formula>
    </cfRule>
    <cfRule type="cellIs" dxfId="14060" priority="1068" operator="equal">
      <formula>"ADMIN"</formula>
    </cfRule>
    <cfRule type="cellIs" dxfId="14059" priority="1069" operator="equal">
      <formula>"ENG'G"</formula>
    </cfRule>
    <cfRule type="cellIs" dxfId="14058" priority="1070" operator="equal">
      <formula>"BAC"</formula>
    </cfRule>
    <cfRule type="cellIs" dxfId="14057" priority="1071" operator="equal">
      <formula>"BAC"</formula>
    </cfRule>
    <cfRule type="cellIs" dxfId="14056" priority="1072" operator="equal">
      <formula>"OMS"</formula>
    </cfRule>
    <cfRule type="cellIs" dxfId="14055" priority="1073" operator="equal">
      <formula>"BAC"</formula>
    </cfRule>
    <cfRule type="cellIs" dxfId="14054" priority="1074" operator="equal">
      <formula>"OMS"</formula>
    </cfRule>
    <cfRule type="cellIs" dxfId="14053" priority="1075" operator="equal">
      <formula>"BAC"</formula>
    </cfRule>
    <cfRule type="cellIs" dxfId="14052" priority="1076" operator="equal">
      <formula>"OMS"</formula>
    </cfRule>
  </conditionalFormatting>
  <conditionalFormatting sqref="D19">
    <cfRule type="cellIs" dxfId="14051" priority="1000" operator="equal">
      <formula>"CATNES"</formula>
    </cfRule>
    <cfRule type="cellIs" dxfId="14050" priority="1001" operator="equal">
      <formula>"FINANCE"</formula>
    </cfRule>
    <cfRule type="cellIs" dxfId="14049" priority="1002" operator="equal">
      <formula>"ADMIN"</formula>
    </cfRule>
    <cfRule type="cellIs" dxfId="14048" priority="1003" operator="equal">
      <formula>"ENG'G"</formula>
    </cfRule>
    <cfRule type="cellIs" dxfId="14047" priority="1004" operator="equal">
      <formula>"BAC"</formula>
    </cfRule>
    <cfRule type="cellIs" dxfId="14046" priority="1005" operator="equal">
      <formula>"BAC"</formula>
    </cfRule>
    <cfRule type="cellIs" dxfId="14045" priority="1006" operator="equal">
      <formula>"OMS"</formula>
    </cfRule>
    <cfRule type="cellIs" dxfId="14044" priority="1007" operator="equal">
      <formula>"BAC"</formula>
    </cfRule>
    <cfRule type="cellIs" dxfId="14043" priority="1008" operator="equal">
      <formula>"OMS"</formula>
    </cfRule>
    <cfRule type="cellIs" dxfId="14042" priority="1009" operator="equal">
      <formula>"BAC"</formula>
    </cfRule>
    <cfRule type="cellIs" dxfId="14041" priority="1010" operator="equal">
      <formula>"OMS"</formula>
    </cfRule>
  </conditionalFormatting>
  <conditionalFormatting sqref="D19">
    <cfRule type="cellIs" dxfId="14040" priority="1011" operator="equal">
      <formula>"CATNES"</formula>
    </cfRule>
    <cfRule type="cellIs" dxfId="14039" priority="1012" operator="equal">
      <formula>"FINANCE"</formula>
    </cfRule>
    <cfRule type="cellIs" dxfId="14038" priority="1013" operator="equal">
      <formula>"ADMIN"</formula>
    </cfRule>
    <cfRule type="cellIs" dxfId="14037" priority="1014" operator="equal">
      <formula>"ENG'G"</formula>
    </cfRule>
    <cfRule type="cellIs" dxfId="14036" priority="1015" operator="equal">
      <formula>"BAC"</formula>
    </cfRule>
    <cfRule type="cellIs" dxfId="14035" priority="1016" operator="equal">
      <formula>"BAC"</formula>
    </cfRule>
    <cfRule type="cellIs" dxfId="14034" priority="1017" operator="equal">
      <formula>"OMS"</formula>
    </cfRule>
    <cfRule type="cellIs" dxfId="14033" priority="1018" operator="equal">
      <formula>"BAC"</formula>
    </cfRule>
    <cfRule type="cellIs" dxfId="14032" priority="1019" operator="equal">
      <formula>"OMS"</formula>
    </cfRule>
    <cfRule type="cellIs" dxfId="14031" priority="1020" operator="equal">
      <formula>"BAC"</formula>
    </cfRule>
    <cfRule type="cellIs" dxfId="14030" priority="1021" operator="equal">
      <formula>"OMS"</formula>
    </cfRule>
  </conditionalFormatting>
  <conditionalFormatting sqref="D20">
    <cfRule type="cellIs" dxfId="14029" priority="941" operator="equal">
      <formula>"CATNES"</formula>
    </cfRule>
    <cfRule type="cellIs" dxfId="14028" priority="942" operator="equal">
      <formula>"FINANCE"</formula>
    </cfRule>
    <cfRule type="cellIs" dxfId="14027" priority="943" operator="equal">
      <formula>"ADMIN"</formula>
    </cfRule>
    <cfRule type="cellIs" dxfId="14026" priority="944" operator="equal">
      <formula>"ENG'G"</formula>
    </cfRule>
    <cfRule type="cellIs" dxfId="14025" priority="945" operator="equal">
      <formula>"BAC"</formula>
    </cfRule>
    <cfRule type="cellIs" dxfId="14024" priority="946" operator="equal">
      <formula>"BAC"</formula>
    </cfRule>
    <cfRule type="cellIs" dxfId="14023" priority="947" operator="equal">
      <formula>"OMS"</formula>
    </cfRule>
    <cfRule type="cellIs" dxfId="14022" priority="948" operator="equal">
      <formula>"BAC"</formula>
    </cfRule>
    <cfRule type="cellIs" dxfId="14021" priority="949" operator="equal">
      <formula>"OMS"</formula>
    </cfRule>
    <cfRule type="cellIs" dxfId="14020" priority="950" operator="equal">
      <formula>"BAC"</formula>
    </cfRule>
    <cfRule type="cellIs" dxfId="14019" priority="951" operator="equal">
      <formula>"OMS"</formula>
    </cfRule>
  </conditionalFormatting>
  <conditionalFormatting sqref="D20">
    <cfRule type="cellIs" dxfId="14018" priority="952" operator="equal">
      <formula>"CATNES"</formula>
    </cfRule>
    <cfRule type="cellIs" dxfId="14017" priority="953" operator="equal">
      <formula>"FINANCE"</formula>
    </cfRule>
    <cfRule type="cellIs" dxfId="14016" priority="954" operator="equal">
      <formula>"ADMIN"</formula>
    </cfRule>
    <cfRule type="cellIs" dxfId="14015" priority="955" operator="equal">
      <formula>"ENG'G"</formula>
    </cfRule>
    <cfRule type="cellIs" dxfId="14014" priority="956" operator="equal">
      <formula>"BAC"</formula>
    </cfRule>
    <cfRule type="cellIs" dxfId="14013" priority="957" operator="equal">
      <formula>"BAC"</formula>
    </cfRule>
    <cfRule type="cellIs" dxfId="14012" priority="958" operator="equal">
      <formula>"OMS"</formula>
    </cfRule>
    <cfRule type="cellIs" dxfId="14011" priority="959" operator="equal">
      <formula>"BAC"</formula>
    </cfRule>
    <cfRule type="cellIs" dxfId="14010" priority="960" operator="equal">
      <formula>"OMS"</formula>
    </cfRule>
    <cfRule type="cellIs" dxfId="14009" priority="961" operator="equal">
      <formula>"BAC"</formula>
    </cfRule>
    <cfRule type="cellIs" dxfId="14008" priority="962" operator="equal">
      <formula>"OMS"</formula>
    </cfRule>
  </conditionalFormatting>
  <conditionalFormatting sqref="D21">
    <cfRule type="cellIs" dxfId="14007" priority="914" operator="equal">
      <formula>"CATNES"</formula>
    </cfRule>
    <cfRule type="cellIs" dxfId="14006" priority="915" operator="equal">
      <formula>"FINANCE"</formula>
    </cfRule>
    <cfRule type="cellIs" dxfId="14005" priority="916" operator="equal">
      <formula>"ADMIN"</formula>
    </cfRule>
    <cfRule type="cellIs" dxfId="14004" priority="917" operator="equal">
      <formula>"ENG'G"</formula>
    </cfRule>
    <cfRule type="cellIs" dxfId="14003" priority="918" operator="equal">
      <formula>"BAC"</formula>
    </cfRule>
    <cfRule type="cellIs" dxfId="14002" priority="919" operator="equal">
      <formula>"BAC"</formula>
    </cfRule>
    <cfRule type="cellIs" dxfId="14001" priority="920" operator="equal">
      <formula>"OMS"</formula>
    </cfRule>
    <cfRule type="cellIs" dxfId="14000" priority="921" operator="equal">
      <formula>"BAC"</formula>
    </cfRule>
    <cfRule type="cellIs" dxfId="13999" priority="922" operator="equal">
      <formula>"OMS"</formula>
    </cfRule>
    <cfRule type="cellIs" dxfId="13998" priority="923" operator="equal">
      <formula>"BAC"</formula>
    </cfRule>
    <cfRule type="cellIs" dxfId="13997" priority="924" operator="equal">
      <formula>"OMS"</formula>
    </cfRule>
  </conditionalFormatting>
  <conditionalFormatting sqref="D21">
    <cfRule type="cellIs" dxfId="13996" priority="925" operator="equal">
      <formula>"CATNES"</formula>
    </cfRule>
    <cfRule type="cellIs" dxfId="13995" priority="926" operator="equal">
      <formula>"FINANCE"</formula>
    </cfRule>
    <cfRule type="cellIs" dxfId="13994" priority="927" operator="equal">
      <formula>"ADMIN"</formula>
    </cfRule>
    <cfRule type="cellIs" dxfId="13993" priority="928" operator="equal">
      <formula>"ENG'G"</formula>
    </cfRule>
    <cfRule type="cellIs" dxfId="13992" priority="929" operator="equal">
      <formula>"BAC"</formula>
    </cfRule>
    <cfRule type="cellIs" dxfId="13991" priority="930" operator="equal">
      <formula>"BAC"</formula>
    </cfRule>
    <cfRule type="cellIs" dxfId="13990" priority="931" operator="equal">
      <formula>"OMS"</formula>
    </cfRule>
    <cfRule type="cellIs" dxfId="13989" priority="932" operator="equal">
      <formula>"BAC"</formula>
    </cfRule>
    <cfRule type="cellIs" dxfId="13988" priority="933" operator="equal">
      <formula>"OMS"</formula>
    </cfRule>
    <cfRule type="cellIs" dxfId="13987" priority="934" operator="equal">
      <formula>"BAC"</formula>
    </cfRule>
    <cfRule type="cellIs" dxfId="13986" priority="935" operator="equal">
      <formula>"OMS"</formula>
    </cfRule>
  </conditionalFormatting>
  <conditionalFormatting sqref="D22">
    <cfRule type="cellIs" dxfId="13985" priority="898" operator="equal">
      <formula>"CATNES"</formula>
    </cfRule>
    <cfRule type="cellIs" dxfId="13984" priority="899" operator="equal">
      <formula>"FINANCE"</formula>
    </cfRule>
    <cfRule type="cellIs" dxfId="13983" priority="900" operator="equal">
      <formula>"ADMIN"</formula>
    </cfRule>
    <cfRule type="cellIs" dxfId="13982" priority="901" operator="equal">
      <formula>"ENG'G"</formula>
    </cfRule>
    <cfRule type="cellIs" dxfId="13981" priority="902" operator="equal">
      <formula>"BAC"</formula>
    </cfRule>
    <cfRule type="cellIs" dxfId="13980" priority="903" operator="equal">
      <formula>"BAC"</formula>
    </cfRule>
    <cfRule type="cellIs" dxfId="13979" priority="904" operator="equal">
      <formula>"OMS"</formula>
    </cfRule>
    <cfRule type="cellIs" dxfId="13978" priority="905" operator="equal">
      <formula>"BAC"</formula>
    </cfRule>
    <cfRule type="cellIs" dxfId="13977" priority="906" operator="equal">
      <formula>"OMS"</formula>
    </cfRule>
    <cfRule type="cellIs" dxfId="13976" priority="907" operator="equal">
      <formula>"BAC"</formula>
    </cfRule>
    <cfRule type="cellIs" dxfId="13975" priority="908" operator="equal">
      <formula>"OMS"</formula>
    </cfRule>
  </conditionalFormatting>
  <conditionalFormatting sqref="D23">
    <cfRule type="cellIs" dxfId="13974" priority="860" operator="equal">
      <formula>"CATNES"</formula>
    </cfRule>
    <cfRule type="cellIs" dxfId="13973" priority="861" operator="equal">
      <formula>"FINANCE"</formula>
    </cfRule>
    <cfRule type="cellIs" dxfId="13972" priority="862" operator="equal">
      <formula>"ADMIN"</formula>
    </cfRule>
    <cfRule type="cellIs" dxfId="13971" priority="863" operator="equal">
      <formula>"ENG'G"</formula>
    </cfRule>
    <cfRule type="cellIs" dxfId="13970" priority="864" operator="equal">
      <formula>"BAC"</formula>
    </cfRule>
    <cfRule type="cellIs" dxfId="13969" priority="865" operator="equal">
      <formula>"BAC"</formula>
    </cfRule>
    <cfRule type="cellIs" dxfId="13968" priority="866" operator="equal">
      <formula>"OMS"</formula>
    </cfRule>
    <cfRule type="cellIs" dxfId="13967" priority="867" operator="equal">
      <formula>"BAC"</formula>
    </cfRule>
    <cfRule type="cellIs" dxfId="13966" priority="868" operator="equal">
      <formula>"OMS"</formula>
    </cfRule>
    <cfRule type="cellIs" dxfId="13965" priority="869" operator="equal">
      <formula>"BAC"</formula>
    </cfRule>
    <cfRule type="cellIs" dxfId="13964" priority="870" operator="equal">
      <formula>"OMS"</formula>
    </cfRule>
  </conditionalFormatting>
  <conditionalFormatting sqref="D23">
    <cfRule type="cellIs" dxfId="13963" priority="871" operator="equal">
      <formula>"CATNES"</formula>
    </cfRule>
    <cfRule type="cellIs" dxfId="13962" priority="872" operator="equal">
      <formula>"FINANCE"</formula>
    </cfRule>
    <cfRule type="cellIs" dxfId="13961" priority="873" operator="equal">
      <formula>"ADMIN"</formula>
    </cfRule>
    <cfRule type="cellIs" dxfId="13960" priority="874" operator="equal">
      <formula>"ENG'G"</formula>
    </cfRule>
    <cfRule type="cellIs" dxfId="13959" priority="875" operator="equal">
      <formula>"BAC"</formula>
    </cfRule>
    <cfRule type="cellIs" dxfId="13958" priority="876" operator="equal">
      <formula>"BAC"</formula>
    </cfRule>
    <cfRule type="cellIs" dxfId="13957" priority="877" operator="equal">
      <formula>"OMS"</formula>
    </cfRule>
    <cfRule type="cellIs" dxfId="13956" priority="878" operator="equal">
      <formula>"BAC"</formula>
    </cfRule>
    <cfRule type="cellIs" dxfId="13955" priority="879" operator="equal">
      <formula>"OMS"</formula>
    </cfRule>
    <cfRule type="cellIs" dxfId="13954" priority="880" operator="equal">
      <formula>"BAC"</formula>
    </cfRule>
    <cfRule type="cellIs" dxfId="13953" priority="881" operator="equal">
      <formula>"OMS"</formula>
    </cfRule>
  </conditionalFormatting>
  <conditionalFormatting sqref="D24:D29">
    <cfRule type="cellIs" dxfId="13952" priority="833" operator="equal">
      <formula>"CATNES"</formula>
    </cfRule>
    <cfRule type="cellIs" dxfId="13951" priority="834" operator="equal">
      <formula>"FINANCE"</formula>
    </cfRule>
    <cfRule type="cellIs" dxfId="13950" priority="835" operator="equal">
      <formula>"ADMIN"</formula>
    </cfRule>
    <cfRule type="cellIs" dxfId="13949" priority="836" operator="equal">
      <formula>"ENG'G"</formula>
    </cfRule>
    <cfRule type="cellIs" dxfId="13948" priority="837" operator="equal">
      <formula>"BAC"</formula>
    </cfRule>
    <cfRule type="cellIs" dxfId="13947" priority="838" operator="equal">
      <formula>"BAC"</formula>
    </cfRule>
    <cfRule type="cellIs" dxfId="13946" priority="839" operator="equal">
      <formula>"OMS"</formula>
    </cfRule>
    <cfRule type="cellIs" dxfId="13945" priority="840" operator="equal">
      <formula>"BAC"</formula>
    </cfRule>
    <cfRule type="cellIs" dxfId="13944" priority="841" operator="equal">
      <formula>"OMS"</formula>
    </cfRule>
    <cfRule type="cellIs" dxfId="13943" priority="842" operator="equal">
      <formula>"BAC"</formula>
    </cfRule>
    <cfRule type="cellIs" dxfId="13942" priority="843" operator="equal">
      <formula>"OMS"</formula>
    </cfRule>
  </conditionalFormatting>
  <conditionalFormatting sqref="D24:D29">
    <cfRule type="cellIs" dxfId="13941" priority="844" operator="equal">
      <formula>"CATNES"</formula>
    </cfRule>
    <cfRule type="cellIs" dxfId="13940" priority="845" operator="equal">
      <formula>"FINANCE"</formula>
    </cfRule>
    <cfRule type="cellIs" dxfId="13939" priority="846" operator="equal">
      <formula>"ADMIN"</formula>
    </cfRule>
    <cfRule type="cellIs" dxfId="13938" priority="847" operator="equal">
      <formula>"ENG'G"</formula>
    </cfRule>
    <cfRule type="cellIs" dxfId="13937" priority="848" operator="equal">
      <formula>"BAC"</formula>
    </cfRule>
    <cfRule type="cellIs" dxfId="13936" priority="849" operator="equal">
      <formula>"BAC"</formula>
    </cfRule>
    <cfRule type="cellIs" dxfId="13935" priority="850" operator="equal">
      <formula>"OMS"</formula>
    </cfRule>
    <cfRule type="cellIs" dxfId="13934" priority="851" operator="equal">
      <formula>"BAC"</formula>
    </cfRule>
    <cfRule type="cellIs" dxfId="13933" priority="852" operator="equal">
      <formula>"OMS"</formula>
    </cfRule>
    <cfRule type="cellIs" dxfId="13932" priority="853" operator="equal">
      <formula>"BAC"</formula>
    </cfRule>
    <cfRule type="cellIs" dxfId="13931" priority="854" operator="equal">
      <formula>"OMS"</formula>
    </cfRule>
  </conditionalFormatting>
  <conditionalFormatting sqref="D32">
    <cfRule type="cellIs" dxfId="13930" priority="617" operator="equal">
      <formula>"CATNES"</formula>
    </cfRule>
    <cfRule type="cellIs" dxfId="13929" priority="618" operator="equal">
      <formula>"FINANCE"</formula>
    </cfRule>
    <cfRule type="cellIs" dxfId="13928" priority="619" operator="equal">
      <formula>"ADMIN"</formula>
    </cfRule>
    <cfRule type="cellIs" dxfId="13927" priority="620" operator="equal">
      <formula>"ENG'G"</formula>
    </cfRule>
    <cfRule type="cellIs" dxfId="13926" priority="621" operator="equal">
      <formula>"BAC"</formula>
    </cfRule>
    <cfRule type="cellIs" dxfId="13925" priority="622" operator="equal">
      <formula>"BAC"</formula>
    </cfRule>
    <cfRule type="cellIs" dxfId="13924" priority="623" operator="equal">
      <formula>"OMS"</formula>
    </cfRule>
    <cfRule type="cellIs" dxfId="13923" priority="624" operator="equal">
      <formula>"BAC"</formula>
    </cfRule>
    <cfRule type="cellIs" dxfId="13922" priority="625" operator="equal">
      <formula>"OMS"</formula>
    </cfRule>
    <cfRule type="cellIs" dxfId="13921" priority="626" operator="equal">
      <formula>"BAC"</formula>
    </cfRule>
    <cfRule type="cellIs" dxfId="13920" priority="627" operator="equal">
      <formula>"OMS"</formula>
    </cfRule>
  </conditionalFormatting>
  <conditionalFormatting sqref="D32">
    <cfRule type="cellIs" dxfId="13919" priority="628" operator="equal">
      <formula>"CATNES"</formula>
    </cfRule>
    <cfRule type="cellIs" dxfId="13918" priority="629" operator="equal">
      <formula>"FINANCE"</formula>
    </cfRule>
    <cfRule type="cellIs" dxfId="13917" priority="630" operator="equal">
      <formula>"ADMIN"</formula>
    </cfRule>
    <cfRule type="cellIs" dxfId="13916" priority="631" operator="equal">
      <formula>"ENG'G"</formula>
    </cfRule>
    <cfRule type="cellIs" dxfId="13915" priority="632" operator="equal">
      <formula>"BAC"</formula>
    </cfRule>
    <cfRule type="cellIs" dxfId="13914" priority="633" operator="equal">
      <formula>"BAC"</formula>
    </cfRule>
    <cfRule type="cellIs" dxfId="13913" priority="634" operator="equal">
      <formula>"OMS"</formula>
    </cfRule>
    <cfRule type="cellIs" dxfId="13912" priority="635" operator="equal">
      <formula>"BAC"</formula>
    </cfRule>
    <cfRule type="cellIs" dxfId="13911" priority="636" operator="equal">
      <formula>"OMS"</formula>
    </cfRule>
    <cfRule type="cellIs" dxfId="13910" priority="637" operator="equal">
      <formula>"BAC"</formula>
    </cfRule>
    <cfRule type="cellIs" dxfId="13909" priority="638" operator="equal">
      <formula>"OMS"</formula>
    </cfRule>
  </conditionalFormatting>
  <conditionalFormatting sqref="F32">
    <cfRule type="cellIs" dxfId="13908" priority="612" operator="equal">
      <formula>"MME"</formula>
    </cfRule>
    <cfRule type="cellIs" dxfId="13907" priority="613" operator="equal">
      <formula>"VMM"</formula>
    </cfRule>
    <cfRule type="cellIs" dxfId="13906" priority="614" operator="equal">
      <formula>"VEP"</formula>
    </cfRule>
    <cfRule type="cellIs" dxfId="13905" priority="615" operator="equal">
      <formula>"LFCP"</formula>
    </cfRule>
    <cfRule type="cellIs" dxfId="13904" priority="616" operator="equal">
      <formula>"BPB"</formula>
    </cfRule>
  </conditionalFormatting>
  <conditionalFormatting sqref="D38:D39 D49:D52 D54">
    <cfRule type="cellIs" dxfId="13903" priority="590" operator="equal">
      <formula>"CATNES"</formula>
    </cfRule>
    <cfRule type="cellIs" dxfId="13902" priority="591" operator="equal">
      <formula>"FINANCE"</formula>
    </cfRule>
    <cfRule type="cellIs" dxfId="13901" priority="592" operator="equal">
      <formula>"ADMIN"</formula>
    </cfRule>
    <cfRule type="cellIs" dxfId="13900" priority="593" operator="equal">
      <formula>"ENG'G"</formula>
    </cfRule>
    <cfRule type="cellIs" dxfId="13899" priority="594" operator="equal">
      <formula>"BAC"</formula>
    </cfRule>
    <cfRule type="cellIs" dxfId="13898" priority="595" operator="equal">
      <formula>"BAC"</formula>
    </cfRule>
    <cfRule type="cellIs" dxfId="13897" priority="596" operator="equal">
      <formula>"OMS"</formula>
    </cfRule>
    <cfRule type="cellIs" dxfId="13896" priority="597" operator="equal">
      <formula>"BAC"</formula>
    </cfRule>
    <cfRule type="cellIs" dxfId="13895" priority="598" operator="equal">
      <formula>"OMS"</formula>
    </cfRule>
    <cfRule type="cellIs" dxfId="13894" priority="599" operator="equal">
      <formula>"BAC"</formula>
    </cfRule>
    <cfRule type="cellIs" dxfId="13893" priority="600" operator="equal">
      <formula>"OMS"</formula>
    </cfRule>
  </conditionalFormatting>
  <conditionalFormatting sqref="D38:D39 D49:D52 D54">
    <cfRule type="cellIs" dxfId="13892" priority="601" operator="equal">
      <formula>"CATNES"</formula>
    </cfRule>
    <cfRule type="cellIs" dxfId="13891" priority="602" operator="equal">
      <formula>"FINANCE"</formula>
    </cfRule>
    <cfRule type="cellIs" dxfId="13890" priority="603" operator="equal">
      <formula>"ADMIN"</formula>
    </cfRule>
    <cfRule type="cellIs" dxfId="13889" priority="604" operator="equal">
      <formula>"ENG'G"</formula>
    </cfRule>
    <cfRule type="cellIs" dxfId="13888" priority="605" operator="equal">
      <formula>"BAC"</formula>
    </cfRule>
    <cfRule type="cellIs" dxfId="13887" priority="606" operator="equal">
      <formula>"BAC"</formula>
    </cfRule>
    <cfRule type="cellIs" dxfId="13886" priority="607" operator="equal">
      <formula>"OMS"</formula>
    </cfRule>
    <cfRule type="cellIs" dxfId="13885" priority="608" operator="equal">
      <formula>"BAC"</formula>
    </cfRule>
    <cfRule type="cellIs" dxfId="13884" priority="609" operator="equal">
      <formula>"OMS"</formula>
    </cfRule>
    <cfRule type="cellIs" dxfId="13883" priority="610" operator="equal">
      <formula>"BAC"</formula>
    </cfRule>
    <cfRule type="cellIs" dxfId="13882" priority="611" operator="equal">
      <formula>"OMS"</formula>
    </cfRule>
  </conditionalFormatting>
  <conditionalFormatting sqref="F39">
    <cfRule type="cellIs" dxfId="13881" priority="585" operator="equal">
      <formula>"MME"</formula>
    </cfRule>
    <cfRule type="cellIs" dxfId="13880" priority="586" operator="equal">
      <formula>"VMM"</formula>
    </cfRule>
    <cfRule type="cellIs" dxfId="13879" priority="587" operator="equal">
      <formula>"VEP"</formula>
    </cfRule>
    <cfRule type="cellIs" dxfId="13878" priority="588" operator="equal">
      <formula>"LFCP"</formula>
    </cfRule>
    <cfRule type="cellIs" dxfId="13877" priority="589" operator="equal">
      <formula>"BPB"</formula>
    </cfRule>
  </conditionalFormatting>
  <conditionalFormatting sqref="D8:E8">
    <cfRule type="cellIs" dxfId="13876" priority="574" operator="equal">
      <formula>"CATNES"</formula>
    </cfRule>
    <cfRule type="cellIs" dxfId="13875" priority="575" operator="equal">
      <formula>"FINANCE"</formula>
    </cfRule>
    <cfRule type="cellIs" dxfId="13874" priority="576" operator="equal">
      <formula>"ADMIN"</formula>
    </cfRule>
    <cfRule type="cellIs" dxfId="13873" priority="577" operator="equal">
      <formula>"ENG'G"</formula>
    </cfRule>
    <cfRule type="cellIs" dxfId="13872" priority="578" operator="equal">
      <formula>"BAC"</formula>
    </cfRule>
    <cfRule type="cellIs" dxfId="13871" priority="579" operator="equal">
      <formula>"BAC"</formula>
    </cfRule>
    <cfRule type="cellIs" dxfId="13870" priority="580" operator="equal">
      <formula>"OMS"</formula>
    </cfRule>
    <cfRule type="cellIs" dxfId="13869" priority="581" operator="equal">
      <formula>"BAC"</formula>
    </cfRule>
    <cfRule type="cellIs" dxfId="13868" priority="582" operator="equal">
      <formula>"OMS"</formula>
    </cfRule>
    <cfRule type="cellIs" dxfId="13867" priority="583" operator="equal">
      <formula>"BAC"</formula>
    </cfRule>
    <cfRule type="cellIs" dxfId="13866" priority="584" operator="equal">
      <formula>"OMS"</formula>
    </cfRule>
  </conditionalFormatting>
  <conditionalFormatting sqref="F8">
    <cfRule type="cellIs" dxfId="13865" priority="569" operator="equal">
      <formula>"MME"</formula>
    </cfRule>
    <cfRule type="cellIs" dxfId="13864" priority="570" operator="equal">
      <formula>"VMM"</formula>
    </cfRule>
    <cfRule type="cellIs" dxfId="13863" priority="571" operator="equal">
      <formula>"VEP"</formula>
    </cfRule>
    <cfRule type="cellIs" dxfId="13862" priority="572" operator="equal">
      <formula>"LFCP"</formula>
    </cfRule>
    <cfRule type="cellIs" dxfId="13861" priority="573" operator="equal">
      <formula>"BPB"</formula>
    </cfRule>
  </conditionalFormatting>
  <conditionalFormatting sqref="D9:E9">
    <cfRule type="cellIs" dxfId="13860" priority="558" operator="equal">
      <formula>"CATNES"</formula>
    </cfRule>
    <cfRule type="cellIs" dxfId="13859" priority="559" operator="equal">
      <formula>"FINANCE"</formula>
    </cfRule>
    <cfRule type="cellIs" dxfId="13858" priority="560" operator="equal">
      <formula>"ADMIN"</formula>
    </cfRule>
    <cfRule type="cellIs" dxfId="13857" priority="561" operator="equal">
      <formula>"ENG'G"</formula>
    </cfRule>
    <cfRule type="cellIs" dxfId="13856" priority="562" operator="equal">
      <formula>"BAC"</formula>
    </cfRule>
    <cfRule type="cellIs" dxfId="13855" priority="563" operator="equal">
      <formula>"BAC"</formula>
    </cfRule>
    <cfRule type="cellIs" dxfId="13854" priority="564" operator="equal">
      <formula>"OMS"</formula>
    </cfRule>
    <cfRule type="cellIs" dxfId="13853" priority="565" operator="equal">
      <formula>"BAC"</formula>
    </cfRule>
    <cfRule type="cellIs" dxfId="13852" priority="566" operator="equal">
      <formula>"OMS"</formula>
    </cfRule>
    <cfRule type="cellIs" dxfId="13851" priority="567" operator="equal">
      <formula>"BAC"</formula>
    </cfRule>
    <cfRule type="cellIs" dxfId="13850" priority="568" operator="equal">
      <formula>"OMS"</formula>
    </cfRule>
  </conditionalFormatting>
  <conditionalFormatting sqref="F9">
    <cfRule type="cellIs" dxfId="13849" priority="553" operator="equal">
      <formula>"MME"</formula>
    </cfRule>
    <cfRule type="cellIs" dxfId="13848" priority="554" operator="equal">
      <formula>"VMM"</formula>
    </cfRule>
    <cfRule type="cellIs" dxfId="13847" priority="555" operator="equal">
      <formula>"VEP"</formula>
    </cfRule>
    <cfRule type="cellIs" dxfId="13846" priority="556" operator="equal">
      <formula>"LFCP"</formula>
    </cfRule>
    <cfRule type="cellIs" dxfId="13845" priority="557" operator="equal">
      <formula>"BPB"</formula>
    </cfRule>
  </conditionalFormatting>
  <conditionalFormatting sqref="D10:E10">
    <cfRule type="cellIs" dxfId="13844" priority="542" operator="equal">
      <formula>"CATNES"</formula>
    </cfRule>
    <cfRule type="cellIs" dxfId="13843" priority="543" operator="equal">
      <formula>"FINANCE"</formula>
    </cfRule>
    <cfRule type="cellIs" dxfId="13842" priority="544" operator="equal">
      <formula>"ADMIN"</formula>
    </cfRule>
    <cfRule type="cellIs" dxfId="13841" priority="545" operator="equal">
      <formula>"ENG'G"</formula>
    </cfRule>
    <cfRule type="cellIs" dxfId="13840" priority="546" operator="equal">
      <formula>"BAC"</formula>
    </cfRule>
    <cfRule type="cellIs" dxfId="13839" priority="547" operator="equal">
      <formula>"BAC"</formula>
    </cfRule>
    <cfRule type="cellIs" dxfId="13838" priority="548" operator="equal">
      <formula>"OMS"</formula>
    </cfRule>
    <cfRule type="cellIs" dxfId="13837" priority="549" operator="equal">
      <formula>"BAC"</formula>
    </cfRule>
    <cfRule type="cellIs" dxfId="13836" priority="550" operator="equal">
      <formula>"OMS"</formula>
    </cfRule>
    <cfRule type="cellIs" dxfId="13835" priority="551" operator="equal">
      <formula>"BAC"</formula>
    </cfRule>
    <cfRule type="cellIs" dxfId="13834" priority="552" operator="equal">
      <formula>"OMS"</formula>
    </cfRule>
  </conditionalFormatting>
  <conditionalFormatting sqref="F10">
    <cfRule type="cellIs" dxfId="13833" priority="537" operator="equal">
      <formula>"MME"</formula>
    </cfRule>
    <cfRule type="cellIs" dxfId="13832" priority="538" operator="equal">
      <formula>"VMM"</formula>
    </cfRule>
    <cfRule type="cellIs" dxfId="13831" priority="539" operator="equal">
      <formula>"VEP"</formula>
    </cfRule>
    <cfRule type="cellIs" dxfId="13830" priority="540" operator="equal">
      <formula>"LFCP"</formula>
    </cfRule>
    <cfRule type="cellIs" dxfId="13829" priority="541" operator="equal">
      <formula>"BPB"</formula>
    </cfRule>
  </conditionalFormatting>
  <conditionalFormatting sqref="D11:E11">
    <cfRule type="cellIs" dxfId="13828" priority="526" operator="equal">
      <formula>"CATNES"</formula>
    </cfRule>
    <cfRule type="cellIs" dxfId="13827" priority="527" operator="equal">
      <formula>"FINANCE"</formula>
    </cfRule>
    <cfRule type="cellIs" dxfId="13826" priority="528" operator="equal">
      <formula>"ADMIN"</formula>
    </cfRule>
    <cfRule type="cellIs" dxfId="13825" priority="529" operator="equal">
      <formula>"ENG'G"</formula>
    </cfRule>
    <cfRule type="cellIs" dxfId="13824" priority="530" operator="equal">
      <formula>"BAC"</formula>
    </cfRule>
    <cfRule type="cellIs" dxfId="13823" priority="531" operator="equal">
      <formula>"BAC"</formula>
    </cfRule>
    <cfRule type="cellIs" dxfId="13822" priority="532" operator="equal">
      <formula>"OMS"</formula>
    </cfRule>
    <cfRule type="cellIs" dxfId="13821" priority="533" operator="equal">
      <formula>"BAC"</formula>
    </cfRule>
    <cfRule type="cellIs" dxfId="13820" priority="534" operator="equal">
      <formula>"OMS"</formula>
    </cfRule>
    <cfRule type="cellIs" dxfId="13819" priority="535" operator="equal">
      <formula>"BAC"</formula>
    </cfRule>
    <cfRule type="cellIs" dxfId="13818" priority="536" operator="equal">
      <formula>"OMS"</formula>
    </cfRule>
  </conditionalFormatting>
  <conditionalFormatting sqref="F11">
    <cfRule type="cellIs" dxfId="13817" priority="521" operator="equal">
      <formula>"MME"</formula>
    </cfRule>
    <cfRule type="cellIs" dxfId="13816" priority="522" operator="equal">
      <formula>"VMM"</formula>
    </cfRule>
    <cfRule type="cellIs" dxfId="13815" priority="523" operator="equal">
      <formula>"VEP"</formula>
    </cfRule>
    <cfRule type="cellIs" dxfId="13814" priority="524" operator="equal">
      <formula>"LFCP"</formula>
    </cfRule>
    <cfRule type="cellIs" dxfId="13813" priority="525" operator="equal">
      <formula>"BPB"</formula>
    </cfRule>
  </conditionalFormatting>
  <conditionalFormatting sqref="D12:E12">
    <cfRule type="cellIs" dxfId="13812" priority="510" operator="equal">
      <formula>"CATNES"</formula>
    </cfRule>
    <cfRule type="cellIs" dxfId="13811" priority="511" operator="equal">
      <formula>"FINANCE"</formula>
    </cfRule>
    <cfRule type="cellIs" dxfId="13810" priority="512" operator="equal">
      <formula>"ADMIN"</formula>
    </cfRule>
    <cfRule type="cellIs" dxfId="13809" priority="513" operator="equal">
      <formula>"ENG'G"</formula>
    </cfRule>
    <cfRule type="cellIs" dxfId="13808" priority="514" operator="equal">
      <formula>"BAC"</formula>
    </cfRule>
    <cfRule type="cellIs" dxfId="13807" priority="515" operator="equal">
      <formula>"BAC"</formula>
    </cfRule>
    <cfRule type="cellIs" dxfId="13806" priority="516" operator="equal">
      <formula>"OMS"</formula>
    </cfRule>
    <cfRule type="cellIs" dxfId="13805" priority="517" operator="equal">
      <formula>"BAC"</formula>
    </cfRule>
    <cfRule type="cellIs" dxfId="13804" priority="518" operator="equal">
      <formula>"OMS"</formula>
    </cfRule>
    <cfRule type="cellIs" dxfId="13803" priority="519" operator="equal">
      <formula>"BAC"</formula>
    </cfRule>
    <cfRule type="cellIs" dxfId="13802" priority="520" operator="equal">
      <formula>"OMS"</formula>
    </cfRule>
  </conditionalFormatting>
  <conditionalFormatting sqref="F12">
    <cfRule type="cellIs" dxfId="13801" priority="505" operator="equal">
      <formula>"MME"</formula>
    </cfRule>
    <cfRule type="cellIs" dxfId="13800" priority="506" operator="equal">
      <formula>"VMM"</formula>
    </cfRule>
    <cfRule type="cellIs" dxfId="13799" priority="507" operator="equal">
      <formula>"VEP"</formula>
    </cfRule>
    <cfRule type="cellIs" dxfId="13798" priority="508" operator="equal">
      <formula>"LFCP"</formula>
    </cfRule>
    <cfRule type="cellIs" dxfId="13797" priority="509" operator="equal">
      <formula>"BPB"</formula>
    </cfRule>
  </conditionalFormatting>
  <conditionalFormatting sqref="D13:E13">
    <cfRule type="cellIs" dxfId="13796" priority="494" operator="equal">
      <formula>"CATNES"</formula>
    </cfRule>
    <cfRule type="cellIs" dxfId="13795" priority="495" operator="equal">
      <formula>"FINANCE"</formula>
    </cfRule>
    <cfRule type="cellIs" dxfId="13794" priority="496" operator="equal">
      <formula>"ADMIN"</formula>
    </cfRule>
    <cfRule type="cellIs" dxfId="13793" priority="497" operator="equal">
      <formula>"ENG'G"</formula>
    </cfRule>
    <cfRule type="cellIs" dxfId="13792" priority="498" operator="equal">
      <formula>"BAC"</formula>
    </cfRule>
    <cfRule type="cellIs" dxfId="13791" priority="499" operator="equal">
      <formula>"BAC"</formula>
    </cfRule>
    <cfRule type="cellIs" dxfId="13790" priority="500" operator="equal">
      <formula>"OMS"</formula>
    </cfRule>
    <cfRule type="cellIs" dxfId="13789" priority="501" operator="equal">
      <formula>"BAC"</formula>
    </cfRule>
    <cfRule type="cellIs" dxfId="13788" priority="502" operator="equal">
      <formula>"OMS"</formula>
    </cfRule>
    <cfRule type="cellIs" dxfId="13787" priority="503" operator="equal">
      <formula>"BAC"</formula>
    </cfRule>
    <cfRule type="cellIs" dxfId="13786" priority="504" operator="equal">
      <formula>"OMS"</formula>
    </cfRule>
  </conditionalFormatting>
  <conditionalFormatting sqref="F13">
    <cfRule type="cellIs" dxfId="13785" priority="489" operator="equal">
      <formula>"MME"</formula>
    </cfRule>
    <cfRule type="cellIs" dxfId="13784" priority="490" operator="equal">
      <formula>"VMM"</formula>
    </cfRule>
    <cfRule type="cellIs" dxfId="13783" priority="491" operator="equal">
      <formula>"VEP"</formula>
    </cfRule>
    <cfRule type="cellIs" dxfId="13782" priority="492" operator="equal">
      <formula>"LFCP"</formula>
    </cfRule>
    <cfRule type="cellIs" dxfId="13781" priority="493" operator="equal">
      <formula>"BPB"</formula>
    </cfRule>
  </conditionalFormatting>
  <conditionalFormatting sqref="F14">
    <cfRule type="cellIs" dxfId="13780" priority="484" operator="equal">
      <formula>"MME"</formula>
    </cfRule>
    <cfRule type="cellIs" dxfId="13779" priority="485" operator="equal">
      <formula>"VMM"</formula>
    </cfRule>
    <cfRule type="cellIs" dxfId="13778" priority="486" operator="equal">
      <formula>"VEP"</formula>
    </cfRule>
    <cfRule type="cellIs" dxfId="13777" priority="487" operator="equal">
      <formula>"LFCP"</formula>
    </cfRule>
    <cfRule type="cellIs" dxfId="13776" priority="488" operator="equal">
      <formula>"BPB"</formula>
    </cfRule>
  </conditionalFormatting>
  <conditionalFormatting sqref="D15:E15">
    <cfRule type="cellIs" dxfId="13775" priority="473" operator="equal">
      <formula>"CATNES"</formula>
    </cfRule>
    <cfRule type="cellIs" dxfId="13774" priority="474" operator="equal">
      <formula>"FINANCE"</formula>
    </cfRule>
    <cfRule type="cellIs" dxfId="13773" priority="475" operator="equal">
      <formula>"ADMIN"</formula>
    </cfRule>
    <cfRule type="cellIs" dxfId="13772" priority="476" operator="equal">
      <formula>"ENG'G"</formula>
    </cfRule>
    <cfRule type="cellIs" dxfId="13771" priority="477" operator="equal">
      <formula>"BAC"</formula>
    </cfRule>
    <cfRule type="cellIs" dxfId="13770" priority="478" operator="equal">
      <formula>"BAC"</formula>
    </cfRule>
    <cfRule type="cellIs" dxfId="13769" priority="479" operator="equal">
      <formula>"OMS"</formula>
    </cfRule>
    <cfRule type="cellIs" dxfId="13768" priority="480" operator="equal">
      <formula>"BAC"</formula>
    </cfRule>
    <cfRule type="cellIs" dxfId="13767" priority="481" operator="equal">
      <formula>"OMS"</formula>
    </cfRule>
    <cfRule type="cellIs" dxfId="13766" priority="482" operator="equal">
      <formula>"BAC"</formula>
    </cfRule>
    <cfRule type="cellIs" dxfId="13765" priority="483" operator="equal">
      <formula>"OMS"</formula>
    </cfRule>
  </conditionalFormatting>
  <conditionalFormatting sqref="F15">
    <cfRule type="cellIs" dxfId="13764" priority="468" operator="equal">
      <formula>"MME"</formula>
    </cfRule>
    <cfRule type="cellIs" dxfId="13763" priority="469" operator="equal">
      <formula>"VMM"</formula>
    </cfRule>
    <cfRule type="cellIs" dxfId="13762" priority="470" operator="equal">
      <formula>"VEP"</formula>
    </cfRule>
    <cfRule type="cellIs" dxfId="13761" priority="471" operator="equal">
      <formula>"LFCP"</formula>
    </cfRule>
    <cfRule type="cellIs" dxfId="13760" priority="472" operator="equal">
      <formula>"BPB"</formula>
    </cfRule>
  </conditionalFormatting>
  <conditionalFormatting sqref="D16:E16">
    <cfRule type="cellIs" dxfId="13759" priority="457" operator="equal">
      <formula>"CATNES"</formula>
    </cfRule>
    <cfRule type="cellIs" dxfId="13758" priority="458" operator="equal">
      <formula>"FINANCE"</formula>
    </cfRule>
    <cfRule type="cellIs" dxfId="13757" priority="459" operator="equal">
      <formula>"ADMIN"</formula>
    </cfRule>
    <cfRule type="cellIs" dxfId="13756" priority="460" operator="equal">
      <formula>"ENG'G"</formula>
    </cfRule>
    <cfRule type="cellIs" dxfId="13755" priority="461" operator="equal">
      <formula>"BAC"</formula>
    </cfRule>
    <cfRule type="cellIs" dxfId="13754" priority="462" operator="equal">
      <formula>"BAC"</formula>
    </cfRule>
    <cfRule type="cellIs" dxfId="13753" priority="463" operator="equal">
      <formula>"OMS"</formula>
    </cfRule>
    <cfRule type="cellIs" dxfId="13752" priority="464" operator="equal">
      <formula>"BAC"</formula>
    </cfRule>
    <cfRule type="cellIs" dxfId="13751" priority="465" operator="equal">
      <formula>"OMS"</formula>
    </cfRule>
    <cfRule type="cellIs" dxfId="13750" priority="466" operator="equal">
      <formula>"BAC"</formula>
    </cfRule>
    <cfRule type="cellIs" dxfId="13749" priority="467" operator="equal">
      <formula>"OMS"</formula>
    </cfRule>
  </conditionalFormatting>
  <conditionalFormatting sqref="F16">
    <cfRule type="cellIs" dxfId="13748" priority="452" operator="equal">
      <formula>"MME"</formula>
    </cfRule>
    <cfRule type="cellIs" dxfId="13747" priority="453" operator="equal">
      <formula>"VMM"</formula>
    </cfRule>
    <cfRule type="cellIs" dxfId="13746" priority="454" operator="equal">
      <formula>"VEP"</formula>
    </cfRule>
    <cfRule type="cellIs" dxfId="13745" priority="455" operator="equal">
      <formula>"LFCP"</formula>
    </cfRule>
    <cfRule type="cellIs" dxfId="13744" priority="456" operator="equal">
      <formula>"BPB"</formula>
    </cfRule>
  </conditionalFormatting>
  <conditionalFormatting sqref="D17:E17">
    <cfRule type="cellIs" dxfId="13743" priority="441" operator="equal">
      <formula>"CATNES"</formula>
    </cfRule>
    <cfRule type="cellIs" dxfId="13742" priority="442" operator="equal">
      <formula>"FINANCE"</formula>
    </cfRule>
    <cfRule type="cellIs" dxfId="13741" priority="443" operator="equal">
      <formula>"ADMIN"</formula>
    </cfRule>
    <cfRule type="cellIs" dxfId="13740" priority="444" operator="equal">
      <formula>"ENG'G"</formula>
    </cfRule>
    <cfRule type="cellIs" dxfId="13739" priority="445" operator="equal">
      <formula>"BAC"</formula>
    </cfRule>
    <cfRule type="cellIs" dxfId="13738" priority="446" operator="equal">
      <formula>"BAC"</formula>
    </cfRule>
    <cfRule type="cellIs" dxfId="13737" priority="447" operator="equal">
      <formula>"OMS"</formula>
    </cfRule>
    <cfRule type="cellIs" dxfId="13736" priority="448" operator="equal">
      <formula>"BAC"</formula>
    </cfRule>
    <cfRule type="cellIs" dxfId="13735" priority="449" operator="equal">
      <formula>"OMS"</formula>
    </cfRule>
    <cfRule type="cellIs" dxfId="13734" priority="450" operator="equal">
      <formula>"BAC"</formula>
    </cfRule>
    <cfRule type="cellIs" dxfId="13733" priority="451" operator="equal">
      <formula>"OMS"</formula>
    </cfRule>
  </conditionalFormatting>
  <conditionalFormatting sqref="F17">
    <cfRule type="cellIs" dxfId="13732" priority="436" operator="equal">
      <formula>"MME"</formula>
    </cfRule>
    <cfRule type="cellIs" dxfId="13731" priority="437" operator="equal">
      <formula>"VMM"</formula>
    </cfRule>
    <cfRule type="cellIs" dxfId="13730" priority="438" operator="equal">
      <formula>"VEP"</formula>
    </cfRule>
    <cfRule type="cellIs" dxfId="13729" priority="439" operator="equal">
      <formula>"LFCP"</formula>
    </cfRule>
    <cfRule type="cellIs" dxfId="13728" priority="440" operator="equal">
      <formula>"BPB"</formula>
    </cfRule>
  </conditionalFormatting>
  <conditionalFormatting sqref="D18:E18">
    <cfRule type="cellIs" dxfId="13727" priority="425" operator="equal">
      <formula>"CATNES"</formula>
    </cfRule>
    <cfRule type="cellIs" dxfId="13726" priority="426" operator="equal">
      <formula>"FINANCE"</formula>
    </cfRule>
    <cfRule type="cellIs" dxfId="13725" priority="427" operator="equal">
      <formula>"ADMIN"</formula>
    </cfRule>
    <cfRule type="cellIs" dxfId="13724" priority="428" operator="equal">
      <formula>"ENG'G"</formula>
    </cfRule>
    <cfRule type="cellIs" dxfId="13723" priority="429" operator="equal">
      <formula>"BAC"</formula>
    </cfRule>
    <cfRule type="cellIs" dxfId="13722" priority="430" operator="equal">
      <formula>"BAC"</formula>
    </cfRule>
    <cfRule type="cellIs" dxfId="13721" priority="431" operator="equal">
      <formula>"OMS"</formula>
    </cfRule>
    <cfRule type="cellIs" dxfId="13720" priority="432" operator="equal">
      <formula>"BAC"</formula>
    </cfRule>
    <cfRule type="cellIs" dxfId="13719" priority="433" operator="equal">
      <formula>"OMS"</formula>
    </cfRule>
    <cfRule type="cellIs" dxfId="13718" priority="434" operator="equal">
      <formula>"BAC"</formula>
    </cfRule>
    <cfRule type="cellIs" dxfId="13717" priority="435" operator="equal">
      <formula>"OMS"</formula>
    </cfRule>
  </conditionalFormatting>
  <conditionalFormatting sqref="F18">
    <cfRule type="cellIs" dxfId="13716" priority="420" operator="equal">
      <formula>"MME"</formula>
    </cfRule>
    <cfRule type="cellIs" dxfId="13715" priority="421" operator="equal">
      <formula>"VMM"</formula>
    </cfRule>
    <cfRule type="cellIs" dxfId="13714" priority="422" operator="equal">
      <formula>"VEP"</formula>
    </cfRule>
    <cfRule type="cellIs" dxfId="13713" priority="423" operator="equal">
      <formula>"LFCP"</formula>
    </cfRule>
    <cfRule type="cellIs" dxfId="13712" priority="424" operator="equal">
      <formula>"BPB"</formula>
    </cfRule>
  </conditionalFormatting>
  <conditionalFormatting sqref="F19:F29">
    <cfRule type="cellIs" dxfId="13711" priority="415" operator="equal">
      <formula>"MME"</formula>
    </cfRule>
    <cfRule type="cellIs" dxfId="13710" priority="416" operator="equal">
      <formula>"VMM"</formula>
    </cfRule>
    <cfRule type="cellIs" dxfId="13709" priority="417" operator="equal">
      <formula>"VEP"</formula>
    </cfRule>
    <cfRule type="cellIs" dxfId="13708" priority="418" operator="equal">
      <formula>"LFCP"</formula>
    </cfRule>
    <cfRule type="cellIs" dxfId="13707" priority="419" operator="equal">
      <formula>"BPB"</formula>
    </cfRule>
  </conditionalFormatting>
  <conditionalFormatting sqref="D30:E30">
    <cfRule type="cellIs" dxfId="13706" priority="404" operator="equal">
      <formula>"CATNES"</formula>
    </cfRule>
    <cfRule type="cellIs" dxfId="13705" priority="405" operator="equal">
      <formula>"FINANCE"</formula>
    </cfRule>
    <cfRule type="cellIs" dxfId="13704" priority="406" operator="equal">
      <formula>"ADMIN"</formula>
    </cfRule>
    <cfRule type="cellIs" dxfId="13703" priority="407" operator="equal">
      <formula>"ENG'G"</formula>
    </cfRule>
    <cfRule type="cellIs" dxfId="13702" priority="408" operator="equal">
      <formula>"BAC"</formula>
    </cfRule>
    <cfRule type="cellIs" dxfId="13701" priority="409" operator="equal">
      <formula>"BAC"</formula>
    </cfRule>
    <cfRule type="cellIs" dxfId="13700" priority="410" operator="equal">
      <formula>"OMS"</formula>
    </cfRule>
    <cfRule type="cellIs" dxfId="13699" priority="411" operator="equal">
      <formula>"BAC"</formula>
    </cfRule>
    <cfRule type="cellIs" dxfId="13698" priority="412" operator="equal">
      <formula>"OMS"</formula>
    </cfRule>
    <cfRule type="cellIs" dxfId="13697" priority="413" operator="equal">
      <formula>"BAC"</formula>
    </cfRule>
    <cfRule type="cellIs" dxfId="13696" priority="414" operator="equal">
      <formula>"OMS"</formula>
    </cfRule>
  </conditionalFormatting>
  <conditionalFormatting sqref="F30">
    <cfRule type="cellIs" dxfId="13695" priority="399" operator="equal">
      <formula>"MME"</formula>
    </cfRule>
    <cfRule type="cellIs" dxfId="13694" priority="400" operator="equal">
      <formula>"VMM"</formula>
    </cfRule>
    <cfRule type="cellIs" dxfId="13693" priority="401" operator="equal">
      <formula>"VEP"</formula>
    </cfRule>
    <cfRule type="cellIs" dxfId="13692" priority="402" operator="equal">
      <formula>"LFCP"</formula>
    </cfRule>
    <cfRule type="cellIs" dxfId="13691" priority="403" operator="equal">
      <formula>"BPB"</formula>
    </cfRule>
  </conditionalFormatting>
  <conditionalFormatting sqref="D31:E31">
    <cfRule type="cellIs" dxfId="13690" priority="388" operator="equal">
      <formula>"CATNES"</formula>
    </cfRule>
    <cfRule type="cellIs" dxfId="13689" priority="389" operator="equal">
      <formula>"FINANCE"</formula>
    </cfRule>
    <cfRule type="cellIs" dxfId="13688" priority="390" operator="equal">
      <formula>"ADMIN"</formula>
    </cfRule>
    <cfRule type="cellIs" dxfId="13687" priority="391" operator="equal">
      <formula>"ENG'G"</formula>
    </cfRule>
    <cfRule type="cellIs" dxfId="13686" priority="392" operator="equal">
      <formula>"BAC"</formula>
    </cfRule>
    <cfRule type="cellIs" dxfId="13685" priority="393" operator="equal">
      <formula>"BAC"</formula>
    </cfRule>
    <cfRule type="cellIs" dxfId="13684" priority="394" operator="equal">
      <formula>"OMS"</formula>
    </cfRule>
    <cfRule type="cellIs" dxfId="13683" priority="395" operator="equal">
      <formula>"BAC"</formula>
    </cfRule>
    <cfRule type="cellIs" dxfId="13682" priority="396" operator="equal">
      <formula>"OMS"</formula>
    </cfRule>
    <cfRule type="cellIs" dxfId="13681" priority="397" operator="equal">
      <formula>"BAC"</formula>
    </cfRule>
    <cfRule type="cellIs" dxfId="13680" priority="398" operator="equal">
      <formula>"OMS"</formula>
    </cfRule>
  </conditionalFormatting>
  <conditionalFormatting sqref="F31">
    <cfRule type="cellIs" dxfId="13679" priority="383" operator="equal">
      <formula>"MME"</formula>
    </cfRule>
    <cfRule type="cellIs" dxfId="13678" priority="384" operator="equal">
      <formula>"VMM"</formula>
    </cfRule>
    <cfRule type="cellIs" dxfId="13677" priority="385" operator="equal">
      <formula>"VEP"</formula>
    </cfRule>
    <cfRule type="cellIs" dxfId="13676" priority="386" operator="equal">
      <formula>"LFCP"</formula>
    </cfRule>
    <cfRule type="cellIs" dxfId="13675" priority="387" operator="equal">
      <formula>"BPB"</formula>
    </cfRule>
  </conditionalFormatting>
  <conditionalFormatting sqref="D33:E33">
    <cfRule type="cellIs" dxfId="13674" priority="372" operator="equal">
      <formula>"CATNES"</formula>
    </cfRule>
    <cfRule type="cellIs" dxfId="13673" priority="373" operator="equal">
      <formula>"FINANCE"</formula>
    </cfRule>
    <cfRule type="cellIs" dxfId="13672" priority="374" operator="equal">
      <formula>"ADMIN"</formula>
    </cfRule>
    <cfRule type="cellIs" dxfId="13671" priority="375" operator="equal">
      <formula>"ENG'G"</formula>
    </cfRule>
    <cfRule type="cellIs" dxfId="13670" priority="376" operator="equal">
      <formula>"BAC"</formula>
    </cfRule>
    <cfRule type="cellIs" dxfId="13669" priority="377" operator="equal">
      <formula>"BAC"</formula>
    </cfRule>
    <cfRule type="cellIs" dxfId="13668" priority="378" operator="equal">
      <formula>"OMS"</formula>
    </cfRule>
    <cfRule type="cellIs" dxfId="13667" priority="379" operator="equal">
      <formula>"BAC"</formula>
    </cfRule>
    <cfRule type="cellIs" dxfId="13666" priority="380" operator="equal">
      <formula>"OMS"</formula>
    </cfRule>
    <cfRule type="cellIs" dxfId="13665" priority="381" operator="equal">
      <formula>"BAC"</formula>
    </cfRule>
    <cfRule type="cellIs" dxfId="13664" priority="382" operator="equal">
      <formula>"OMS"</formula>
    </cfRule>
  </conditionalFormatting>
  <conditionalFormatting sqref="F33">
    <cfRule type="cellIs" dxfId="13663" priority="367" operator="equal">
      <formula>"MME"</formula>
    </cfRule>
    <cfRule type="cellIs" dxfId="13662" priority="368" operator="equal">
      <formula>"VMM"</formula>
    </cfRule>
    <cfRule type="cellIs" dxfId="13661" priority="369" operator="equal">
      <formula>"VEP"</formula>
    </cfRule>
    <cfRule type="cellIs" dxfId="13660" priority="370" operator="equal">
      <formula>"LFCP"</formula>
    </cfRule>
    <cfRule type="cellIs" dxfId="13659" priority="371" operator="equal">
      <formula>"BPB"</formula>
    </cfRule>
  </conditionalFormatting>
  <conditionalFormatting sqref="D34:E34">
    <cfRule type="cellIs" dxfId="13658" priority="356" operator="equal">
      <formula>"CATNES"</formula>
    </cfRule>
    <cfRule type="cellIs" dxfId="13657" priority="357" operator="equal">
      <formula>"FINANCE"</formula>
    </cfRule>
    <cfRule type="cellIs" dxfId="13656" priority="358" operator="equal">
      <formula>"ADMIN"</formula>
    </cfRule>
    <cfRule type="cellIs" dxfId="13655" priority="359" operator="equal">
      <formula>"ENG'G"</formula>
    </cfRule>
    <cfRule type="cellIs" dxfId="13654" priority="360" operator="equal">
      <formula>"BAC"</formula>
    </cfRule>
    <cfRule type="cellIs" dxfId="13653" priority="361" operator="equal">
      <formula>"BAC"</formula>
    </cfRule>
    <cfRule type="cellIs" dxfId="13652" priority="362" operator="equal">
      <formula>"OMS"</formula>
    </cfRule>
    <cfRule type="cellIs" dxfId="13651" priority="363" operator="equal">
      <formula>"BAC"</formula>
    </cfRule>
    <cfRule type="cellIs" dxfId="13650" priority="364" operator="equal">
      <formula>"OMS"</formula>
    </cfRule>
    <cfRule type="cellIs" dxfId="13649" priority="365" operator="equal">
      <formula>"BAC"</formula>
    </cfRule>
    <cfRule type="cellIs" dxfId="13648" priority="366" operator="equal">
      <formula>"OMS"</formula>
    </cfRule>
  </conditionalFormatting>
  <conditionalFormatting sqref="F34">
    <cfRule type="cellIs" dxfId="13647" priority="351" operator="equal">
      <formula>"MME"</formula>
    </cfRule>
    <cfRule type="cellIs" dxfId="13646" priority="352" operator="equal">
      <formula>"VMM"</formula>
    </cfRule>
    <cfRule type="cellIs" dxfId="13645" priority="353" operator="equal">
      <formula>"VEP"</formula>
    </cfRule>
    <cfRule type="cellIs" dxfId="13644" priority="354" operator="equal">
      <formula>"LFCP"</formula>
    </cfRule>
    <cfRule type="cellIs" dxfId="13643" priority="355" operator="equal">
      <formula>"BPB"</formula>
    </cfRule>
  </conditionalFormatting>
  <conditionalFormatting sqref="D35:E35">
    <cfRule type="cellIs" dxfId="13642" priority="340" operator="equal">
      <formula>"CATNES"</formula>
    </cfRule>
    <cfRule type="cellIs" dxfId="13641" priority="341" operator="equal">
      <formula>"FINANCE"</formula>
    </cfRule>
    <cfRule type="cellIs" dxfId="13640" priority="342" operator="equal">
      <formula>"ADMIN"</formula>
    </cfRule>
    <cfRule type="cellIs" dxfId="13639" priority="343" operator="equal">
      <formula>"ENG'G"</formula>
    </cfRule>
    <cfRule type="cellIs" dxfId="13638" priority="344" operator="equal">
      <formula>"BAC"</formula>
    </cfRule>
    <cfRule type="cellIs" dxfId="13637" priority="345" operator="equal">
      <formula>"BAC"</formula>
    </cfRule>
    <cfRule type="cellIs" dxfId="13636" priority="346" operator="equal">
      <formula>"OMS"</formula>
    </cfRule>
    <cfRule type="cellIs" dxfId="13635" priority="347" operator="equal">
      <formula>"BAC"</formula>
    </cfRule>
    <cfRule type="cellIs" dxfId="13634" priority="348" operator="equal">
      <formula>"OMS"</formula>
    </cfRule>
    <cfRule type="cellIs" dxfId="13633" priority="349" operator="equal">
      <formula>"BAC"</formula>
    </cfRule>
    <cfRule type="cellIs" dxfId="13632" priority="350" operator="equal">
      <formula>"OMS"</formula>
    </cfRule>
  </conditionalFormatting>
  <conditionalFormatting sqref="F35">
    <cfRule type="cellIs" dxfId="13631" priority="335" operator="equal">
      <formula>"MME"</formula>
    </cfRule>
    <cfRule type="cellIs" dxfId="13630" priority="336" operator="equal">
      <formula>"VMM"</formula>
    </cfRule>
    <cfRule type="cellIs" dxfId="13629" priority="337" operator="equal">
      <formula>"VEP"</formula>
    </cfRule>
    <cfRule type="cellIs" dxfId="13628" priority="338" operator="equal">
      <formula>"LFCP"</formula>
    </cfRule>
    <cfRule type="cellIs" dxfId="13627" priority="339" operator="equal">
      <formula>"BPB"</formula>
    </cfRule>
  </conditionalFormatting>
  <conditionalFormatting sqref="D36:E36">
    <cfRule type="cellIs" dxfId="13626" priority="324" operator="equal">
      <formula>"CATNES"</formula>
    </cfRule>
    <cfRule type="cellIs" dxfId="13625" priority="325" operator="equal">
      <formula>"FINANCE"</formula>
    </cfRule>
    <cfRule type="cellIs" dxfId="13624" priority="326" operator="equal">
      <formula>"ADMIN"</formula>
    </cfRule>
    <cfRule type="cellIs" dxfId="13623" priority="327" operator="equal">
      <formula>"ENG'G"</formula>
    </cfRule>
    <cfRule type="cellIs" dxfId="13622" priority="328" operator="equal">
      <formula>"BAC"</formula>
    </cfRule>
    <cfRule type="cellIs" dxfId="13621" priority="329" operator="equal">
      <formula>"BAC"</formula>
    </cfRule>
    <cfRule type="cellIs" dxfId="13620" priority="330" operator="equal">
      <formula>"OMS"</formula>
    </cfRule>
    <cfRule type="cellIs" dxfId="13619" priority="331" operator="equal">
      <formula>"BAC"</formula>
    </cfRule>
    <cfRule type="cellIs" dxfId="13618" priority="332" operator="equal">
      <formula>"OMS"</formula>
    </cfRule>
    <cfRule type="cellIs" dxfId="13617" priority="333" operator="equal">
      <formula>"BAC"</formula>
    </cfRule>
    <cfRule type="cellIs" dxfId="13616" priority="334" operator="equal">
      <formula>"OMS"</formula>
    </cfRule>
  </conditionalFormatting>
  <conditionalFormatting sqref="F36">
    <cfRule type="cellIs" dxfId="13615" priority="319" operator="equal">
      <formula>"MME"</formula>
    </cfRule>
    <cfRule type="cellIs" dxfId="13614" priority="320" operator="equal">
      <formula>"VMM"</formula>
    </cfRule>
    <cfRule type="cellIs" dxfId="13613" priority="321" operator="equal">
      <formula>"VEP"</formula>
    </cfRule>
    <cfRule type="cellIs" dxfId="13612" priority="322" operator="equal">
      <formula>"LFCP"</formula>
    </cfRule>
    <cfRule type="cellIs" dxfId="13611" priority="323" operator="equal">
      <formula>"BPB"</formula>
    </cfRule>
  </conditionalFormatting>
  <conditionalFormatting sqref="D37:E37">
    <cfRule type="cellIs" dxfId="13610" priority="308" operator="equal">
      <formula>"CATNES"</formula>
    </cfRule>
    <cfRule type="cellIs" dxfId="13609" priority="309" operator="equal">
      <formula>"FINANCE"</formula>
    </cfRule>
    <cfRule type="cellIs" dxfId="13608" priority="310" operator="equal">
      <formula>"ADMIN"</formula>
    </cfRule>
    <cfRule type="cellIs" dxfId="13607" priority="311" operator="equal">
      <formula>"ENG'G"</formula>
    </cfRule>
    <cfRule type="cellIs" dxfId="13606" priority="312" operator="equal">
      <formula>"BAC"</formula>
    </cfRule>
    <cfRule type="cellIs" dxfId="13605" priority="313" operator="equal">
      <formula>"BAC"</formula>
    </cfRule>
    <cfRule type="cellIs" dxfId="13604" priority="314" operator="equal">
      <formula>"OMS"</formula>
    </cfRule>
    <cfRule type="cellIs" dxfId="13603" priority="315" operator="equal">
      <formula>"BAC"</formula>
    </cfRule>
    <cfRule type="cellIs" dxfId="13602" priority="316" operator="equal">
      <formula>"OMS"</formula>
    </cfRule>
    <cfRule type="cellIs" dxfId="13601" priority="317" operator="equal">
      <formula>"BAC"</formula>
    </cfRule>
    <cfRule type="cellIs" dxfId="13600" priority="318" operator="equal">
      <formula>"OMS"</formula>
    </cfRule>
  </conditionalFormatting>
  <conditionalFormatting sqref="F37:F38">
    <cfRule type="cellIs" dxfId="13599" priority="303" operator="equal">
      <formula>"MME"</formula>
    </cfRule>
    <cfRule type="cellIs" dxfId="13598" priority="304" operator="equal">
      <formula>"VMM"</formula>
    </cfRule>
    <cfRule type="cellIs" dxfId="13597" priority="305" operator="equal">
      <formula>"VEP"</formula>
    </cfRule>
    <cfRule type="cellIs" dxfId="13596" priority="306" operator="equal">
      <formula>"LFCP"</formula>
    </cfRule>
    <cfRule type="cellIs" dxfId="13595" priority="307" operator="equal">
      <formula>"BPB"</formula>
    </cfRule>
  </conditionalFormatting>
  <conditionalFormatting sqref="D40">
    <cfRule type="cellIs" dxfId="13594" priority="281" operator="equal">
      <formula>"CATNES"</formula>
    </cfRule>
    <cfRule type="cellIs" dxfId="13593" priority="282" operator="equal">
      <formula>"FINANCE"</formula>
    </cfRule>
    <cfRule type="cellIs" dxfId="13592" priority="283" operator="equal">
      <formula>"ADMIN"</formula>
    </cfRule>
    <cfRule type="cellIs" dxfId="13591" priority="284" operator="equal">
      <formula>"ENG'G"</formula>
    </cfRule>
    <cfRule type="cellIs" dxfId="13590" priority="285" operator="equal">
      <formula>"BAC"</formula>
    </cfRule>
    <cfRule type="cellIs" dxfId="13589" priority="286" operator="equal">
      <formula>"BAC"</formula>
    </cfRule>
    <cfRule type="cellIs" dxfId="13588" priority="287" operator="equal">
      <formula>"OMS"</formula>
    </cfRule>
    <cfRule type="cellIs" dxfId="13587" priority="288" operator="equal">
      <formula>"BAC"</formula>
    </cfRule>
    <cfRule type="cellIs" dxfId="13586" priority="289" operator="equal">
      <formula>"OMS"</formula>
    </cfRule>
    <cfRule type="cellIs" dxfId="13585" priority="290" operator="equal">
      <formula>"BAC"</formula>
    </cfRule>
    <cfRule type="cellIs" dxfId="13584" priority="291" operator="equal">
      <formula>"OMS"</formula>
    </cfRule>
  </conditionalFormatting>
  <conditionalFormatting sqref="D40">
    <cfRule type="cellIs" dxfId="13583" priority="292" operator="equal">
      <formula>"CATNES"</formula>
    </cfRule>
    <cfRule type="cellIs" dxfId="13582" priority="293" operator="equal">
      <formula>"FINANCE"</formula>
    </cfRule>
    <cfRule type="cellIs" dxfId="13581" priority="294" operator="equal">
      <formula>"ADMIN"</formula>
    </cfRule>
    <cfRule type="cellIs" dxfId="13580" priority="295" operator="equal">
      <formula>"ENG'G"</formula>
    </cfRule>
    <cfRule type="cellIs" dxfId="13579" priority="296" operator="equal">
      <formula>"BAC"</formula>
    </cfRule>
    <cfRule type="cellIs" dxfId="13578" priority="297" operator="equal">
      <formula>"BAC"</formula>
    </cfRule>
    <cfRule type="cellIs" dxfId="13577" priority="298" operator="equal">
      <formula>"OMS"</formula>
    </cfRule>
    <cfRule type="cellIs" dxfId="13576" priority="299" operator="equal">
      <formula>"BAC"</formula>
    </cfRule>
    <cfRule type="cellIs" dxfId="13575" priority="300" operator="equal">
      <formula>"OMS"</formula>
    </cfRule>
    <cfRule type="cellIs" dxfId="13574" priority="301" operator="equal">
      <formula>"BAC"</formula>
    </cfRule>
    <cfRule type="cellIs" dxfId="13573" priority="302" operator="equal">
      <formula>"OMS"</formula>
    </cfRule>
  </conditionalFormatting>
  <conditionalFormatting sqref="F40">
    <cfRule type="cellIs" dxfId="13572" priority="276" operator="equal">
      <formula>"MME"</formula>
    </cfRule>
    <cfRule type="cellIs" dxfId="13571" priority="277" operator="equal">
      <formula>"VMM"</formula>
    </cfRule>
    <cfRule type="cellIs" dxfId="13570" priority="278" operator="equal">
      <formula>"VEP"</formula>
    </cfRule>
    <cfRule type="cellIs" dxfId="13569" priority="279" operator="equal">
      <formula>"LFCP"</formula>
    </cfRule>
    <cfRule type="cellIs" dxfId="13568" priority="280" operator="equal">
      <formula>"BPB"</formula>
    </cfRule>
  </conditionalFormatting>
  <conditionalFormatting sqref="D41">
    <cfRule type="cellIs" dxfId="13567" priority="254" operator="equal">
      <formula>"CATNES"</formula>
    </cfRule>
    <cfRule type="cellIs" dxfId="13566" priority="255" operator="equal">
      <formula>"FINANCE"</formula>
    </cfRule>
    <cfRule type="cellIs" dxfId="13565" priority="256" operator="equal">
      <formula>"ADMIN"</formula>
    </cfRule>
    <cfRule type="cellIs" dxfId="13564" priority="257" operator="equal">
      <formula>"ENG'G"</formula>
    </cfRule>
    <cfRule type="cellIs" dxfId="13563" priority="258" operator="equal">
      <formula>"BAC"</formula>
    </cfRule>
    <cfRule type="cellIs" dxfId="13562" priority="259" operator="equal">
      <formula>"BAC"</formula>
    </cfRule>
    <cfRule type="cellIs" dxfId="13561" priority="260" operator="equal">
      <formula>"OMS"</formula>
    </cfRule>
    <cfRule type="cellIs" dxfId="13560" priority="261" operator="equal">
      <formula>"BAC"</formula>
    </cfRule>
    <cfRule type="cellIs" dxfId="13559" priority="262" operator="equal">
      <formula>"OMS"</formula>
    </cfRule>
    <cfRule type="cellIs" dxfId="13558" priority="263" operator="equal">
      <formula>"BAC"</formula>
    </cfRule>
    <cfRule type="cellIs" dxfId="13557" priority="264" operator="equal">
      <formula>"OMS"</formula>
    </cfRule>
  </conditionalFormatting>
  <conditionalFormatting sqref="D41">
    <cfRule type="cellIs" dxfId="13556" priority="265" operator="equal">
      <formula>"CATNES"</formula>
    </cfRule>
    <cfRule type="cellIs" dxfId="13555" priority="266" operator="equal">
      <formula>"FINANCE"</formula>
    </cfRule>
    <cfRule type="cellIs" dxfId="13554" priority="267" operator="equal">
      <formula>"ADMIN"</formula>
    </cfRule>
    <cfRule type="cellIs" dxfId="13553" priority="268" operator="equal">
      <formula>"ENG'G"</formula>
    </cfRule>
    <cfRule type="cellIs" dxfId="13552" priority="269" operator="equal">
      <formula>"BAC"</formula>
    </cfRule>
    <cfRule type="cellIs" dxfId="13551" priority="270" operator="equal">
      <formula>"BAC"</formula>
    </cfRule>
    <cfRule type="cellIs" dxfId="13550" priority="271" operator="equal">
      <formula>"OMS"</formula>
    </cfRule>
    <cfRule type="cellIs" dxfId="13549" priority="272" operator="equal">
      <formula>"BAC"</formula>
    </cfRule>
    <cfRule type="cellIs" dxfId="13548" priority="273" operator="equal">
      <formula>"OMS"</formula>
    </cfRule>
    <cfRule type="cellIs" dxfId="13547" priority="274" operator="equal">
      <formula>"BAC"</formula>
    </cfRule>
    <cfRule type="cellIs" dxfId="13546" priority="275" operator="equal">
      <formula>"OMS"</formula>
    </cfRule>
  </conditionalFormatting>
  <conditionalFormatting sqref="F41">
    <cfRule type="cellIs" dxfId="13545" priority="249" operator="equal">
      <formula>"MME"</formula>
    </cfRule>
    <cfRule type="cellIs" dxfId="13544" priority="250" operator="equal">
      <formula>"VMM"</formula>
    </cfRule>
    <cfRule type="cellIs" dxfId="13543" priority="251" operator="equal">
      <formula>"VEP"</formula>
    </cfRule>
    <cfRule type="cellIs" dxfId="13542" priority="252" operator="equal">
      <formula>"LFCP"</formula>
    </cfRule>
    <cfRule type="cellIs" dxfId="13541" priority="253" operator="equal">
      <formula>"BPB"</formula>
    </cfRule>
  </conditionalFormatting>
  <conditionalFormatting sqref="D42">
    <cfRule type="cellIs" dxfId="13540" priority="227" operator="equal">
      <formula>"CATNES"</formula>
    </cfRule>
    <cfRule type="cellIs" dxfId="13539" priority="228" operator="equal">
      <formula>"FINANCE"</formula>
    </cfRule>
    <cfRule type="cellIs" dxfId="13538" priority="229" operator="equal">
      <formula>"ADMIN"</formula>
    </cfRule>
    <cfRule type="cellIs" dxfId="13537" priority="230" operator="equal">
      <formula>"ENG'G"</formula>
    </cfRule>
    <cfRule type="cellIs" dxfId="13536" priority="231" operator="equal">
      <formula>"BAC"</formula>
    </cfRule>
    <cfRule type="cellIs" dxfId="13535" priority="232" operator="equal">
      <formula>"BAC"</formula>
    </cfRule>
    <cfRule type="cellIs" dxfId="13534" priority="233" operator="equal">
      <formula>"OMS"</formula>
    </cfRule>
    <cfRule type="cellIs" dxfId="13533" priority="234" operator="equal">
      <formula>"BAC"</formula>
    </cfRule>
    <cfRule type="cellIs" dxfId="13532" priority="235" operator="equal">
      <formula>"OMS"</formula>
    </cfRule>
    <cfRule type="cellIs" dxfId="13531" priority="236" operator="equal">
      <formula>"BAC"</formula>
    </cfRule>
    <cfRule type="cellIs" dxfId="13530" priority="237" operator="equal">
      <formula>"OMS"</formula>
    </cfRule>
  </conditionalFormatting>
  <conditionalFormatting sqref="D42">
    <cfRule type="cellIs" dxfId="13529" priority="238" operator="equal">
      <formula>"CATNES"</formula>
    </cfRule>
    <cfRule type="cellIs" dxfId="13528" priority="239" operator="equal">
      <formula>"FINANCE"</formula>
    </cfRule>
    <cfRule type="cellIs" dxfId="13527" priority="240" operator="equal">
      <formula>"ADMIN"</formula>
    </cfRule>
    <cfRule type="cellIs" dxfId="13526" priority="241" operator="equal">
      <formula>"ENG'G"</formula>
    </cfRule>
    <cfRule type="cellIs" dxfId="13525" priority="242" operator="equal">
      <formula>"BAC"</formula>
    </cfRule>
    <cfRule type="cellIs" dxfId="13524" priority="243" operator="equal">
      <formula>"BAC"</formula>
    </cfRule>
    <cfRule type="cellIs" dxfId="13523" priority="244" operator="equal">
      <formula>"OMS"</formula>
    </cfRule>
    <cfRule type="cellIs" dxfId="13522" priority="245" operator="equal">
      <formula>"BAC"</formula>
    </cfRule>
    <cfRule type="cellIs" dxfId="13521" priority="246" operator="equal">
      <formula>"OMS"</formula>
    </cfRule>
    <cfRule type="cellIs" dxfId="13520" priority="247" operator="equal">
      <formula>"BAC"</formula>
    </cfRule>
    <cfRule type="cellIs" dxfId="13519" priority="248" operator="equal">
      <formula>"OMS"</formula>
    </cfRule>
  </conditionalFormatting>
  <conditionalFormatting sqref="F42">
    <cfRule type="cellIs" dxfId="13518" priority="222" operator="equal">
      <formula>"MME"</formula>
    </cfRule>
    <cfRule type="cellIs" dxfId="13517" priority="223" operator="equal">
      <formula>"VMM"</formula>
    </cfRule>
    <cfRule type="cellIs" dxfId="13516" priority="224" operator="equal">
      <formula>"VEP"</formula>
    </cfRule>
    <cfRule type="cellIs" dxfId="13515" priority="225" operator="equal">
      <formula>"LFCP"</formula>
    </cfRule>
    <cfRule type="cellIs" dxfId="13514" priority="226" operator="equal">
      <formula>"BPB"</formula>
    </cfRule>
  </conditionalFormatting>
  <conditionalFormatting sqref="D43">
    <cfRule type="cellIs" dxfId="13513" priority="200" operator="equal">
      <formula>"CATNES"</formula>
    </cfRule>
    <cfRule type="cellIs" dxfId="13512" priority="201" operator="equal">
      <formula>"FINANCE"</formula>
    </cfRule>
    <cfRule type="cellIs" dxfId="13511" priority="202" operator="equal">
      <formula>"ADMIN"</formula>
    </cfRule>
    <cfRule type="cellIs" dxfId="13510" priority="203" operator="equal">
      <formula>"ENG'G"</formula>
    </cfRule>
    <cfRule type="cellIs" dxfId="13509" priority="204" operator="equal">
      <formula>"BAC"</formula>
    </cfRule>
    <cfRule type="cellIs" dxfId="13508" priority="205" operator="equal">
      <formula>"BAC"</formula>
    </cfRule>
    <cfRule type="cellIs" dxfId="13507" priority="206" operator="equal">
      <formula>"OMS"</formula>
    </cfRule>
    <cfRule type="cellIs" dxfId="13506" priority="207" operator="equal">
      <formula>"BAC"</formula>
    </cfRule>
    <cfRule type="cellIs" dxfId="13505" priority="208" operator="equal">
      <formula>"OMS"</formula>
    </cfRule>
    <cfRule type="cellIs" dxfId="13504" priority="209" operator="equal">
      <formula>"BAC"</formula>
    </cfRule>
    <cfRule type="cellIs" dxfId="13503" priority="210" operator="equal">
      <formula>"OMS"</formula>
    </cfRule>
  </conditionalFormatting>
  <conditionalFormatting sqref="D43">
    <cfRule type="cellIs" dxfId="13502" priority="211" operator="equal">
      <formula>"CATNES"</formula>
    </cfRule>
    <cfRule type="cellIs" dxfId="13501" priority="212" operator="equal">
      <formula>"FINANCE"</formula>
    </cfRule>
    <cfRule type="cellIs" dxfId="13500" priority="213" operator="equal">
      <formula>"ADMIN"</formula>
    </cfRule>
    <cfRule type="cellIs" dxfId="13499" priority="214" operator="equal">
      <formula>"ENG'G"</formula>
    </cfRule>
    <cfRule type="cellIs" dxfId="13498" priority="215" operator="equal">
      <formula>"BAC"</formula>
    </cfRule>
    <cfRule type="cellIs" dxfId="13497" priority="216" operator="equal">
      <formula>"BAC"</formula>
    </cfRule>
    <cfRule type="cellIs" dxfId="13496" priority="217" operator="equal">
      <formula>"OMS"</formula>
    </cfRule>
    <cfRule type="cellIs" dxfId="13495" priority="218" operator="equal">
      <formula>"BAC"</formula>
    </cfRule>
    <cfRule type="cellIs" dxfId="13494" priority="219" operator="equal">
      <formula>"OMS"</formula>
    </cfRule>
    <cfRule type="cellIs" dxfId="13493" priority="220" operator="equal">
      <formula>"BAC"</formula>
    </cfRule>
    <cfRule type="cellIs" dxfId="13492" priority="221" operator="equal">
      <formula>"OMS"</formula>
    </cfRule>
  </conditionalFormatting>
  <conditionalFormatting sqref="F43">
    <cfRule type="cellIs" dxfId="13491" priority="195" operator="equal">
      <formula>"MME"</formula>
    </cfRule>
    <cfRule type="cellIs" dxfId="13490" priority="196" operator="equal">
      <formula>"VMM"</formula>
    </cfRule>
    <cfRule type="cellIs" dxfId="13489" priority="197" operator="equal">
      <formula>"VEP"</formula>
    </cfRule>
    <cfRule type="cellIs" dxfId="13488" priority="198" operator="equal">
      <formula>"LFCP"</formula>
    </cfRule>
    <cfRule type="cellIs" dxfId="13487" priority="199" operator="equal">
      <formula>"BPB"</formula>
    </cfRule>
  </conditionalFormatting>
  <conditionalFormatting sqref="F58">
    <cfRule type="cellIs" dxfId="13486" priority="1" operator="equal">
      <formula>"MME"</formula>
    </cfRule>
    <cfRule type="cellIs" dxfId="13485" priority="2" operator="equal">
      <formula>"VMM"</formula>
    </cfRule>
    <cfRule type="cellIs" dxfId="13484" priority="3" operator="equal">
      <formula>"VEP"</formula>
    </cfRule>
    <cfRule type="cellIs" dxfId="13483" priority="4" operator="equal">
      <formula>"LFCP"</formula>
    </cfRule>
    <cfRule type="cellIs" dxfId="13482" priority="5" operator="equal">
      <formula>"BPB"</formula>
    </cfRule>
  </conditionalFormatting>
  <conditionalFormatting sqref="D44:D45">
    <cfRule type="cellIs" dxfId="13481" priority="146" operator="equal">
      <formula>"CATNES"</formula>
    </cfRule>
    <cfRule type="cellIs" dxfId="13480" priority="147" operator="equal">
      <formula>"FINANCE"</formula>
    </cfRule>
    <cfRule type="cellIs" dxfId="13479" priority="148" operator="equal">
      <formula>"ADMIN"</formula>
    </cfRule>
    <cfRule type="cellIs" dxfId="13478" priority="149" operator="equal">
      <formula>"ENG'G"</formula>
    </cfRule>
    <cfRule type="cellIs" dxfId="13477" priority="150" operator="equal">
      <formula>"BAC"</formula>
    </cfRule>
    <cfRule type="cellIs" dxfId="13476" priority="151" operator="equal">
      <formula>"BAC"</formula>
    </cfRule>
    <cfRule type="cellIs" dxfId="13475" priority="152" operator="equal">
      <formula>"OMS"</formula>
    </cfRule>
    <cfRule type="cellIs" dxfId="13474" priority="153" operator="equal">
      <formula>"BAC"</formula>
    </cfRule>
    <cfRule type="cellIs" dxfId="13473" priority="154" operator="equal">
      <formula>"OMS"</formula>
    </cfRule>
    <cfRule type="cellIs" dxfId="13472" priority="155" operator="equal">
      <formula>"BAC"</formula>
    </cfRule>
    <cfRule type="cellIs" dxfId="13471" priority="156" operator="equal">
      <formula>"OMS"</formula>
    </cfRule>
  </conditionalFormatting>
  <conditionalFormatting sqref="D44:D45">
    <cfRule type="cellIs" dxfId="13470" priority="157" operator="equal">
      <formula>"CATNES"</formula>
    </cfRule>
    <cfRule type="cellIs" dxfId="13469" priority="158" operator="equal">
      <formula>"FINANCE"</formula>
    </cfRule>
    <cfRule type="cellIs" dxfId="13468" priority="159" operator="equal">
      <formula>"ADMIN"</formula>
    </cfRule>
    <cfRule type="cellIs" dxfId="13467" priority="160" operator="equal">
      <formula>"ENG'G"</formula>
    </cfRule>
    <cfRule type="cellIs" dxfId="13466" priority="161" operator="equal">
      <formula>"BAC"</formula>
    </cfRule>
    <cfRule type="cellIs" dxfId="13465" priority="162" operator="equal">
      <formula>"BAC"</formula>
    </cfRule>
    <cfRule type="cellIs" dxfId="13464" priority="163" operator="equal">
      <formula>"OMS"</formula>
    </cfRule>
    <cfRule type="cellIs" dxfId="13463" priority="164" operator="equal">
      <formula>"BAC"</formula>
    </cfRule>
    <cfRule type="cellIs" dxfId="13462" priority="165" operator="equal">
      <formula>"OMS"</formula>
    </cfRule>
    <cfRule type="cellIs" dxfId="13461" priority="166" operator="equal">
      <formula>"BAC"</formula>
    </cfRule>
    <cfRule type="cellIs" dxfId="13460" priority="167" operator="equal">
      <formula>"OMS"</formula>
    </cfRule>
  </conditionalFormatting>
  <conditionalFormatting sqref="F44:F45">
    <cfRule type="cellIs" dxfId="13459" priority="141" operator="equal">
      <formula>"MME"</formula>
    </cfRule>
    <cfRule type="cellIs" dxfId="13458" priority="142" operator="equal">
      <formula>"VMM"</formula>
    </cfRule>
    <cfRule type="cellIs" dxfId="13457" priority="143" operator="equal">
      <formula>"VEP"</formula>
    </cfRule>
    <cfRule type="cellIs" dxfId="13456" priority="144" operator="equal">
      <formula>"LFCP"</formula>
    </cfRule>
    <cfRule type="cellIs" dxfId="13455" priority="145" operator="equal">
      <formula>"BPB"</formula>
    </cfRule>
  </conditionalFormatting>
  <conditionalFormatting sqref="D46">
    <cfRule type="cellIs" dxfId="13454" priority="119" operator="equal">
      <formula>"CATNES"</formula>
    </cfRule>
    <cfRule type="cellIs" dxfId="13453" priority="120" operator="equal">
      <formula>"FINANCE"</formula>
    </cfRule>
    <cfRule type="cellIs" dxfId="13452" priority="121" operator="equal">
      <formula>"ADMIN"</formula>
    </cfRule>
    <cfRule type="cellIs" dxfId="13451" priority="122" operator="equal">
      <formula>"ENG'G"</formula>
    </cfRule>
    <cfRule type="cellIs" dxfId="13450" priority="123" operator="equal">
      <formula>"BAC"</formula>
    </cfRule>
    <cfRule type="cellIs" dxfId="13449" priority="124" operator="equal">
      <formula>"BAC"</formula>
    </cfRule>
    <cfRule type="cellIs" dxfId="13448" priority="125" operator="equal">
      <formula>"OMS"</formula>
    </cfRule>
    <cfRule type="cellIs" dxfId="13447" priority="126" operator="equal">
      <formula>"BAC"</formula>
    </cfRule>
    <cfRule type="cellIs" dxfId="13446" priority="127" operator="equal">
      <formula>"OMS"</formula>
    </cfRule>
    <cfRule type="cellIs" dxfId="13445" priority="128" operator="equal">
      <formula>"BAC"</formula>
    </cfRule>
    <cfRule type="cellIs" dxfId="13444" priority="129" operator="equal">
      <formula>"OMS"</formula>
    </cfRule>
  </conditionalFormatting>
  <conditionalFormatting sqref="D46">
    <cfRule type="cellIs" dxfId="13443" priority="130" operator="equal">
      <formula>"CATNES"</formula>
    </cfRule>
    <cfRule type="cellIs" dxfId="13442" priority="131" operator="equal">
      <formula>"FINANCE"</formula>
    </cfRule>
    <cfRule type="cellIs" dxfId="13441" priority="132" operator="equal">
      <formula>"ADMIN"</formula>
    </cfRule>
    <cfRule type="cellIs" dxfId="13440" priority="133" operator="equal">
      <formula>"ENG'G"</formula>
    </cfRule>
    <cfRule type="cellIs" dxfId="13439" priority="134" operator="equal">
      <formula>"BAC"</formula>
    </cfRule>
    <cfRule type="cellIs" dxfId="13438" priority="135" operator="equal">
      <formula>"BAC"</formula>
    </cfRule>
    <cfRule type="cellIs" dxfId="13437" priority="136" operator="equal">
      <formula>"OMS"</formula>
    </cfRule>
    <cfRule type="cellIs" dxfId="13436" priority="137" operator="equal">
      <formula>"BAC"</formula>
    </cfRule>
    <cfRule type="cellIs" dxfId="13435" priority="138" operator="equal">
      <formula>"OMS"</formula>
    </cfRule>
    <cfRule type="cellIs" dxfId="13434" priority="139" operator="equal">
      <formula>"BAC"</formula>
    </cfRule>
    <cfRule type="cellIs" dxfId="13433" priority="140" operator="equal">
      <formula>"OMS"</formula>
    </cfRule>
  </conditionalFormatting>
  <conditionalFormatting sqref="F46">
    <cfRule type="cellIs" dxfId="13432" priority="114" operator="equal">
      <formula>"MME"</formula>
    </cfRule>
    <cfRule type="cellIs" dxfId="13431" priority="115" operator="equal">
      <formula>"VMM"</formula>
    </cfRule>
    <cfRule type="cellIs" dxfId="13430" priority="116" operator="equal">
      <formula>"VEP"</formula>
    </cfRule>
    <cfRule type="cellIs" dxfId="13429" priority="117" operator="equal">
      <formula>"LFCP"</formula>
    </cfRule>
    <cfRule type="cellIs" dxfId="13428" priority="118" operator="equal">
      <formula>"BPB"</formula>
    </cfRule>
  </conditionalFormatting>
  <conditionalFormatting sqref="D47">
    <cfRule type="cellIs" dxfId="13427" priority="92" operator="equal">
      <formula>"CATNES"</formula>
    </cfRule>
    <cfRule type="cellIs" dxfId="13426" priority="93" operator="equal">
      <formula>"FINANCE"</formula>
    </cfRule>
    <cfRule type="cellIs" dxfId="13425" priority="94" operator="equal">
      <formula>"ADMIN"</formula>
    </cfRule>
    <cfRule type="cellIs" dxfId="13424" priority="95" operator="equal">
      <formula>"ENG'G"</formula>
    </cfRule>
    <cfRule type="cellIs" dxfId="13423" priority="96" operator="equal">
      <formula>"BAC"</formula>
    </cfRule>
    <cfRule type="cellIs" dxfId="13422" priority="97" operator="equal">
      <formula>"BAC"</formula>
    </cfRule>
    <cfRule type="cellIs" dxfId="13421" priority="98" operator="equal">
      <formula>"OMS"</formula>
    </cfRule>
    <cfRule type="cellIs" dxfId="13420" priority="99" operator="equal">
      <formula>"BAC"</formula>
    </cfRule>
    <cfRule type="cellIs" dxfId="13419" priority="100" operator="equal">
      <formula>"OMS"</formula>
    </cfRule>
    <cfRule type="cellIs" dxfId="13418" priority="101" operator="equal">
      <formula>"BAC"</formula>
    </cfRule>
    <cfRule type="cellIs" dxfId="13417" priority="102" operator="equal">
      <formula>"OMS"</formula>
    </cfRule>
  </conditionalFormatting>
  <conditionalFormatting sqref="D47">
    <cfRule type="cellIs" dxfId="13416" priority="103" operator="equal">
      <formula>"CATNES"</formula>
    </cfRule>
    <cfRule type="cellIs" dxfId="13415" priority="104" operator="equal">
      <formula>"FINANCE"</formula>
    </cfRule>
    <cfRule type="cellIs" dxfId="13414" priority="105" operator="equal">
      <formula>"ADMIN"</formula>
    </cfRule>
    <cfRule type="cellIs" dxfId="13413" priority="106" operator="equal">
      <formula>"ENG'G"</formula>
    </cfRule>
    <cfRule type="cellIs" dxfId="13412" priority="107" operator="equal">
      <formula>"BAC"</formula>
    </cfRule>
    <cfRule type="cellIs" dxfId="13411" priority="108" operator="equal">
      <formula>"BAC"</formula>
    </cfRule>
    <cfRule type="cellIs" dxfId="13410" priority="109" operator="equal">
      <formula>"OMS"</formula>
    </cfRule>
    <cfRule type="cellIs" dxfId="13409" priority="110" operator="equal">
      <formula>"BAC"</formula>
    </cfRule>
    <cfRule type="cellIs" dxfId="13408" priority="111" operator="equal">
      <formula>"OMS"</formula>
    </cfRule>
    <cfRule type="cellIs" dxfId="13407" priority="112" operator="equal">
      <formula>"BAC"</formula>
    </cfRule>
    <cfRule type="cellIs" dxfId="13406" priority="113" operator="equal">
      <formula>"OMS"</formula>
    </cfRule>
  </conditionalFormatting>
  <conditionalFormatting sqref="F47">
    <cfRule type="cellIs" dxfId="13405" priority="87" operator="equal">
      <formula>"MME"</formula>
    </cfRule>
    <cfRule type="cellIs" dxfId="13404" priority="88" operator="equal">
      <formula>"VMM"</formula>
    </cfRule>
    <cfRule type="cellIs" dxfId="13403" priority="89" operator="equal">
      <formula>"VEP"</formula>
    </cfRule>
    <cfRule type="cellIs" dxfId="13402" priority="90" operator="equal">
      <formula>"LFCP"</formula>
    </cfRule>
    <cfRule type="cellIs" dxfId="13401" priority="91" operator="equal">
      <formula>"BPB"</formula>
    </cfRule>
  </conditionalFormatting>
  <conditionalFormatting sqref="D48">
    <cfRule type="cellIs" dxfId="13400" priority="65" operator="equal">
      <formula>"CATNES"</formula>
    </cfRule>
    <cfRule type="cellIs" dxfId="13399" priority="66" operator="equal">
      <formula>"FINANCE"</formula>
    </cfRule>
    <cfRule type="cellIs" dxfId="13398" priority="67" operator="equal">
      <formula>"ADMIN"</formula>
    </cfRule>
    <cfRule type="cellIs" dxfId="13397" priority="68" operator="equal">
      <formula>"ENG'G"</formula>
    </cfRule>
    <cfRule type="cellIs" dxfId="13396" priority="69" operator="equal">
      <formula>"BAC"</formula>
    </cfRule>
    <cfRule type="cellIs" dxfId="13395" priority="70" operator="equal">
      <formula>"BAC"</formula>
    </cfRule>
    <cfRule type="cellIs" dxfId="13394" priority="71" operator="equal">
      <formula>"OMS"</formula>
    </cfRule>
    <cfRule type="cellIs" dxfId="13393" priority="72" operator="equal">
      <formula>"BAC"</formula>
    </cfRule>
    <cfRule type="cellIs" dxfId="13392" priority="73" operator="equal">
      <formula>"OMS"</formula>
    </cfRule>
    <cfRule type="cellIs" dxfId="13391" priority="74" operator="equal">
      <formula>"BAC"</formula>
    </cfRule>
    <cfRule type="cellIs" dxfId="13390" priority="75" operator="equal">
      <formula>"OMS"</formula>
    </cfRule>
  </conditionalFormatting>
  <conditionalFormatting sqref="D48">
    <cfRule type="cellIs" dxfId="13389" priority="76" operator="equal">
      <formula>"CATNES"</formula>
    </cfRule>
    <cfRule type="cellIs" dxfId="13388" priority="77" operator="equal">
      <formula>"FINANCE"</formula>
    </cfRule>
    <cfRule type="cellIs" dxfId="13387" priority="78" operator="equal">
      <formula>"ADMIN"</formula>
    </cfRule>
    <cfRule type="cellIs" dxfId="13386" priority="79" operator="equal">
      <formula>"ENG'G"</formula>
    </cfRule>
    <cfRule type="cellIs" dxfId="13385" priority="80" operator="equal">
      <formula>"BAC"</formula>
    </cfRule>
    <cfRule type="cellIs" dxfId="13384" priority="81" operator="equal">
      <formula>"BAC"</formula>
    </cfRule>
    <cfRule type="cellIs" dxfId="13383" priority="82" operator="equal">
      <formula>"OMS"</formula>
    </cfRule>
    <cfRule type="cellIs" dxfId="13382" priority="83" operator="equal">
      <formula>"BAC"</formula>
    </cfRule>
    <cfRule type="cellIs" dxfId="13381" priority="84" operator="equal">
      <formula>"OMS"</formula>
    </cfRule>
    <cfRule type="cellIs" dxfId="13380" priority="85" operator="equal">
      <formula>"BAC"</formula>
    </cfRule>
    <cfRule type="cellIs" dxfId="13379" priority="86" operator="equal">
      <formula>"OMS"</formula>
    </cfRule>
  </conditionalFormatting>
  <conditionalFormatting sqref="F48:F52">
    <cfRule type="cellIs" dxfId="13378" priority="60" operator="equal">
      <formula>"MME"</formula>
    </cfRule>
    <cfRule type="cellIs" dxfId="13377" priority="61" operator="equal">
      <formula>"VMM"</formula>
    </cfRule>
    <cfRule type="cellIs" dxfId="13376" priority="62" operator="equal">
      <formula>"VEP"</formula>
    </cfRule>
    <cfRule type="cellIs" dxfId="13375" priority="63" operator="equal">
      <formula>"LFCP"</formula>
    </cfRule>
    <cfRule type="cellIs" dxfId="13374" priority="64" operator="equal">
      <formula>"BPB"</formula>
    </cfRule>
  </conditionalFormatting>
  <conditionalFormatting sqref="D53">
    <cfRule type="cellIs" dxfId="13373" priority="38" operator="equal">
      <formula>"CATNES"</formula>
    </cfRule>
    <cfRule type="cellIs" dxfId="13372" priority="39" operator="equal">
      <formula>"FINANCE"</formula>
    </cfRule>
    <cfRule type="cellIs" dxfId="13371" priority="40" operator="equal">
      <formula>"ADMIN"</formula>
    </cfRule>
    <cfRule type="cellIs" dxfId="13370" priority="41" operator="equal">
      <formula>"ENG'G"</formula>
    </cfRule>
    <cfRule type="cellIs" dxfId="13369" priority="42" operator="equal">
      <formula>"BAC"</formula>
    </cfRule>
    <cfRule type="cellIs" dxfId="13368" priority="43" operator="equal">
      <formula>"BAC"</formula>
    </cfRule>
    <cfRule type="cellIs" dxfId="13367" priority="44" operator="equal">
      <formula>"OMS"</formula>
    </cfRule>
    <cfRule type="cellIs" dxfId="13366" priority="45" operator="equal">
      <formula>"BAC"</formula>
    </cfRule>
    <cfRule type="cellIs" dxfId="13365" priority="46" operator="equal">
      <formula>"OMS"</formula>
    </cfRule>
    <cfRule type="cellIs" dxfId="13364" priority="47" operator="equal">
      <formula>"BAC"</formula>
    </cfRule>
    <cfRule type="cellIs" dxfId="13363" priority="48" operator="equal">
      <formula>"OMS"</formula>
    </cfRule>
  </conditionalFormatting>
  <conditionalFormatting sqref="D53">
    <cfRule type="cellIs" dxfId="13362" priority="49" operator="equal">
      <formula>"CATNES"</formula>
    </cfRule>
    <cfRule type="cellIs" dxfId="13361" priority="50" operator="equal">
      <formula>"FINANCE"</formula>
    </cfRule>
    <cfRule type="cellIs" dxfId="13360" priority="51" operator="equal">
      <formula>"ADMIN"</formula>
    </cfRule>
    <cfRule type="cellIs" dxfId="13359" priority="52" operator="equal">
      <formula>"ENG'G"</formula>
    </cfRule>
    <cfRule type="cellIs" dxfId="13358" priority="53" operator="equal">
      <formula>"BAC"</formula>
    </cfRule>
    <cfRule type="cellIs" dxfId="13357" priority="54" operator="equal">
      <formula>"BAC"</formula>
    </cfRule>
    <cfRule type="cellIs" dxfId="13356" priority="55" operator="equal">
      <formula>"OMS"</formula>
    </cfRule>
    <cfRule type="cellIs" dxfId="13355" priority="56" operator="equal">
      <formula>"BAC"</formula>
    </cfRule>
    <cfRule type="cellIs" dxfId="13354" priority="57" operator="equal">
      <formula>"OMS"</formula>
    </cfRule>
    <cfRule type="cellIs" dxfId="13353" priority="58" operator="equal">
      <formula>"BAC"</formula>
    </cfRule>
    <cfRule type="cellIs" dxfId="13352" priority="59" operator="equal">
      <formula>"OMS"</formula>
    </cfRule>
  </conditionalFormatting>
  <conditionalFormatting sqref="F53:F54">
    <cfRule type="cellIs" dxfId="13351" priority="33" operator="equal">
      <formula>"MME"</formula>
    </cfRule>
    <cfRule type="cellIs" dxfId="13350" priority="34" operator="equal">
      <formula>"VMM"</formula>
    </cfRule>
    <cfRule type="cellIs" dxfId="13349" priority="35" operator="equal">
      <formula>"VEP"</formula>
    </cfRule>
    <cfRule type="cellIs" dxfId="13348" priority="36" operator="equal">
      <formula>"LFCP"</formula>
    </cfRule>
    <cfRule type="cellIs" dxfId="13347" priority="37" operator="equal">
      <formula>"BPB"</formula>
    </cfRule>
  </conditionalFormatting>
  <conditionalFormatting sqref="D55:D57">
    <cfRule type="cellIs" dxfId="13346" priority="11" operator="equal">
      <formula>"CATNES"</formula>
    </cfRule>
    <cfRule type="cellIs" dxfId="13345" priority="12" operator="equal">
      <formula>"FINANCE"</formula>
    </cfRule>
    <cfRule type="cellIs" dxfId="13344" priority="13" operator="equal">
      <formula>"ADMIN"</formula>
    </cfRule>
    <cfRule type="cellIs" dxfId="13343" priority="14" operator="equal">
      <formula>"ENG'G"</formula>
    </cfRule>
    <cfRule type="cellIs" dxfId="13342" priority="15" operator="equal">
      <formula>"BAC"</formula>
    </cfRule>
    <cfRule type="cellIs" dxfId="13341" priority="16" operator="equal">
      <formula>"BAC"</formula>
    </cfRule>
    <cfRule type="cellIs" dxfId="13340" priority="17" operator="equal">
      <formula>"OMS"</formula>
    </cfRule>
    <cfRule type="cellIs" dxfId="13339" priority="18" operator="equal">
      <formula>"BAC"</formula>
    </cfRule>
    <cfRule type="cellIs" dxfId="13338" priority="19" operator="equal">
      <formula>"OMS"</formula>
    </cfRule>
    <cfRule type="cellIs" dxfId="13337" priority="20" operator="equal">
      <formula>"BAC"</formula>
    </cfRule>
    <cfRule type="cellIs" dxfId="13336" priority="21" operator="equal">
      <formula>"OMS"</formula>
    </cfRule>
  </conditionalFormatting>
  <conditionalFormatting sqref="D55:D57">
    <cfRule type="cellIs" dxfId="13335" priority="22" operator="equal">
      <formula>"CATNES"</formula>
    </cfRule>
    <cfRule type="cellIs" dxfId="13334" priority="23" operator="equal">
      <formula>"FINANCE"</formula>
    </cfRule>
    <cfRule type="cellIs" dxfId="13333" priority="24" operator="equal">
      <formula>"ADMIN"</formula>
    </cfRule>
    <cfRule type="cellIs" dxfId="13332" priority="25" operator="equal">
      <formula>"ENG'G"</formula>
    </cfRule>
    <cfRule type="cellIs" dxfId="13331" priority="26" operator="equal">
      <formula>"BAC"</formula>
    </cfRule>
    <cfRule type="cellIs" dxfId="13330" priority="27" operator="equal">
      <formula>"BAC"</formula>
    </cfRule>
    <cfRule type="cellIs" dxfId="13329" priority="28" operator="equal">
      <formula>"OMS"</formula>
    </cfRule>
    <cfRule type="cellIs" dxfId="13328" priority="29" operator="equal">
      <formula>"BAC"</formula>
    </cfRule>
    <cfRule type="cellIs" dxfId="13327" priority="30" operator="equal">
      <formula>"OMS"</formula>
    </cfRule>
    <cfRule type="cellIs" dxfId="13326" priority="31" operator="equal">
      <formula>"BAC"</formula>
    </cfRule>
    <cfRule type="cellIs" dxfId="13325" priority="32" operator="equal">
      <formula>"OMS"</formula>
    </cfRule>
  </conditionalFormatting>
  <conditionalFormatting sqref="F55:F57">
    <cfRule type="cellIs" dxfId="13324" priority="6" operator="equal">
      <formula>"MME"</formula>
    </cfRule>
    <cfRule type="cellIs" dxfId="13323" priority="7" operator="equal">
      <formula>"VMM"</formula>
    </cfRule>
    <cfRule type="cellIs" dxfId="13322" priority="8" operator="equal">
      <formula>"VEP"</formula>
    </cfRule>
    <cfRule type="cellIs" dxfId="13321" priority="9" operator="equal">
      <formula>"LFCP"</formula>
    </cfRule>
    <cfRule type="cellIs" dxfId="13320" priority="10"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E204FB1-5BFE-42D9-B785-B9A4A6B4EC46}">
          <x14:formula1>
            <xm:f>DropdownLIST!$A$11:$A$17</xm:f>
          </x14:formula1>
          <xm:sqref>E7:E18 E30:E31 E33:E37 D7:D65</xm:sqref>
        </x14:dataValidation>
        <x14:dataValidation type="list" allowBlank="1" showInputMessage="1" showErrorMessage="1" xr:uid="{81929ABF-B17F-4360-961F-C4F2AB362980}">
          <x14:formula1>
            <xm:f>DropdownLIST!$A$2:$A$7</xm:f>
          </x14:formula1>
          <xm:sqref>F7:F65</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297F-1884-4F5C-BE92-6952A91AC47A}">
  <sheetPr codeName="Sheet69"/>
  <dimension ref="A1:U72"/>
  <sheetViews>
    <sheetView topLeftCell="A45" zoomScale="115" zoomScaleNormal="115" zoomScaleSheetLayoutView="130" workbookViewId="0">
      <selection activeCell="C56" sqref="C5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299"/>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45742</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3530</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5" t="s">
        <v>3</v>
      </c>
      <c r="E6" s="5" t="s">
        <v>347</v>
      </c>
      <c r="F6" s="632"/>
      <c r="G6" s="632"/>
    </row>
    <row r="7" spans="1:14" s="57" customFormat="1" ht="28.5" x14ac:dyDescent="0.2">
      <c r="A7" s="200">
        <f>A2</f>
        <v>45742</v>
      </c>
      <c r="B7" s="55">
        <v>1</v>
      </c>
      <c r="C7" s="112" t="s">
        <v>3473</v>
      </c>
      <c r="D7" s="125" t="s">
        <v>126</v>
      </c>
      <c r="E7" s="125"/>
      <c r="F7" s="176" t="s">
        <v>17</v>
      </c>
      <c r="G7" s="112" t="s">
        <v>1932</v>
      </c>
      <c r="J7" s="642" t="s">
        <v>2817</v>
      </c>
      <c r="K7" s="642"/>
      <c r="L7" s="642"/>
      <c r="M7" s="642"/>
    </row>
    <row r="8" spans="1:14" s="57" customFormat="1" ht="57" x14ac:dyDescent="0.2">
      <c r="A8" s="200">
        <f>A7</f>
        <v>45742</v>
      </c>
      <c r="B8" s="55">
        <f>B7+1</f>
        <v>2</v>
      </c>
      <c r="C8" s="112" t="s">
        <v>3472</v>
      </c>
      <c r="D8" s="125"/>
      <c r="E8" s="125"/>
      <c r="F8" s="176"/>
      <c r="G8" s="112"/>
      <c r="J8" s="301" t="s">
        <v>698</v>
      </c>
      <c r="L8" s="57" t="s">
        <v>3178</v>
      </c>
      <c r="N8" s="57" t="s">
        <v>2822</v>
      </c>
    </row>
    <row r="9" spans="1:14" s="57" customFormat="1" ht="57" x14ac:dyDescent="0.2">
      <c r="A9" s="200">
        <f t="shared" ref="A9:A58" si="0">A8</f>
        <v>45742</v>
      </c>
      <c r="B9" s="55">
        <f t="shared" ref="B9:B58" si="1">B8+1</f>
        <v>3</v>
      </c>
      <c r="C9" s="57" t="s">
        <v>3474</v>
      </c>
      <c r="D9" s="125"/>
      <c r="E9" s="125"/>
      <c r="F9" s="176"/>
      <c r="G9" s="112"/>
      <c r="I9" s="57">
        <v>1</v>
      </c>
    </row>
    <row r="10" spans="1:14" s="57" customFormat="1" ht="28.5" x14ac:dyDescent="0.2">
      <c r="A10" s="200">
        <f t="shared" si="0"/>
        <v>45742</v>
      </c>
      <c r="B10" s="55">
        <f t="shared" si="1"/>
        <v>4</v>
      </c>
      <c r="C10" s="40" t="s">
        <v>3478</v>
      </c>
      <c r="D10" s="125"/>
      <c r="E10" s="125"/>
      <c r="F10" s="176"/>
      <c r="G10" s="112"/>
      <c r="I10" s="57">
        <v>2</v>
      </c>
    </row>
    <row r="11" spans="1:14" s="57" customFormat="1" x14ac:dyDescent="0.2">
      <c r="A11" s="200">
        <f t="shared" si="0"/>
        <v>45742</v>
      </c>
      <c r="B11" s="55">
        <f t="shared" si="1"/>
        <v>5</v>
      </c>
      <c r="C11" s="57" t="s">
        <v>3481</v>
      </c>
      <c r="D11" s="125"/>
      <c r="E11" s="125"/>
      <c r="F11" s="176"/>
      <c r="G11" s="112"/>
      <c r="I11" s="57">
        <v>3</v>
      </c>
    </row>
    <row r="12" spans="1:14" s="57" customFormat="1" ht="28.5" x14ac:dyDescent="0.2">
      <c r="A12" s="200">
        <f t="shared" si="0"/>
        <v>45742</v>
      </c>
      <c r="B12" s="55">
        <f t="shared" si="1"/>
        <v>6</v>
      </c>
      <c r="C12" s="112" t="s">
        <v>3482</v>
      </c>
      <c r="D12" s="125"/>
      <c r="E12" s="125"/>
      <c r="F12" s="176"/>
      <c r="G12" s="112"/>
      <c r="I12" s="57">
        <v>4</v>
      </c>
    </row>
    <row r="13" spans="1:14" s="57" customFormat="1" x14ac:dyDescent="0.2">
      <c r="A13" s="200">
        <f t="shared" si="0"/>
        <v>45742</v>
      </c>
      <c r="B13" s="55">
        <f t="shared" si="1"/>
        <v>7</v>
      </c>
      <c r="C13" s="112" t="s">
        <v>3483</v>
      </c>
      <c r="D13" s="125"/>
      <c r="E13" s="125"/>
      <c r="F13" s="176"/>
      <c r="G13" s="112"/>
      <c r="I13" s="57">
        <v>5</v>
      </c>
    </row>
    <row r="14" spans="1:14" s="57" customFormat="1" ht="42.75" x14ac:dyDescent="0.2">
      <c r="A14" s="200">
        <f t="shared" si="0"/>
        <v>45742</v>
      </c>
      <c r="B14" s="55">
        <f t="shared" si="1"/>
        <v>8</v>
      </c>
      <c r="C14" s="112" t="s">
        <v>3484</v>
      </c>
      <c r="D14" s="125"/>
      <c r="E14" s="125"/>
      <c r="F14" s="176"/>
      <c r="G14" s="112"/>
      <c r="I14" s="57">
        <v>6</v>
      </c>
    </row>
    <row r="15" spans="1:14" s="57" customFormat="1" ht="28.5" x14ac:dyDescent="0.2">
      <c r="A15" s="200">
        <f t="shared" si="0"/>
        <v>45742</v>
      </c>
      <c r="B15" s="55">
        <f t="shared" si="1"/>
        <v>9</v>
      </c>
      <c r="C15" s="112" t="s">
        <v>3485</v>
      </c>
      <c r="D15" s="125"/>
      <c r="E15" s="125"/>
      <c r="F15" s="176"/>
      <c r="G15" s="112"/>
      <c r="I15" s="57">
        <v>7</v>
      </c>
    </row>
    <row r="16" spans="1:14" s="57" customFormat="1" ht="71.25" x14ac:dyDescent="0.2">
      <c r="A16" s="200">
        <f t="shared" si="0"/>
        <v>45742</v>
      </c>
      <c r="B16" s="55">
        <f t="shared" si="1"/>
        <v>10</v>
      </c>
      <c r="C16" s="112" t="s">
        <v>3486</v>
      </c>
      <c r="D16" s="125" t="s">
        <v>76</v>
      </c>
      <c r="E16" s="125"/>
      <c r="F16" s="176"/>
      <c r="G16" s="112"/>
      <c r="I16" s="57">
        <v>8</v>
      </c>
    </row>
    <row r="17" spans="1:10" s="57" customFormat="1" ht="28.5" x14ac:dyDescent="0.2">
      <c r="A17" s="200">
        <f t="shared" si="0"/>
        <v>45742</v>
      </c>
      <c r="B17" s="55">
        <f t="shared" si="1"/>
        <v>11</v>
      </c>
      <c r="C17" s="112" t="s">
        <v>3492</v>
      </c>
      <c r="D17" s="125"/>
      <c r="E17" s="125"/>
      <c r="F17" s="176"/>
      <c r="G17" s="112"/>
      <c r="I17" s="57">
        <v>9</v>
      </c>
    </row>
    <row r="18" spans="1:10" s="57" customFormat="1" ht="71.25" x14ac:dyDescent="0.2">
      <c r="A18" s="200">
        <f t="shared" si="0"/>
        <v>45742</v>
      </c>
      <c r="B18" s="55">
        <f t="shared" si="1"/>
        <v>12</v>
      </c>
      <c r="C18" s="112" t="s">
        <v>3487</v>
      </c>
      <c r="D18" s="125"/>
      <c r="E18" s="125"/>
      <c r="F18" s="176"/>
      <c r="G18" s="112"/>
      <c r="I18" s="57">
        <v>10</v>
      </c>
    </row>
    <row r="19" spans="1:10" s="57" customFormat="1" ht="28.5" x14ac:dyDescent="0.2">
      <c r="A19" s="200">
        <f t="shared" si="0"/>
        <v>45742</v>
      </c>
      <c r="B19" s="55">
        <f t="shared" si="1"/>
        <v>13</v>
      </c>
      <c r="C19" s="57" t="s">
        <v>3488</v>
      </c>
      <c r="D19" s="125"/>
      <c r="E19" s="134"/>
      <c r="F19" s="176"/>
      <c r="G19" s="112"/>
      <c r="I19" s="90"/>
    </row>
    <row r="20" spans="1:10" s="57" customFormat="1" ht="28.5" x14ac:dyDescent="0.2">
      <c r="A20" s="200">
        <f t="shared" si="0"/>
        <v>45742</v>
      </c>
      <c r="B20" s="55">
        <f t="shared" si="1"/>
        <v>14</v>
      </c>
      <c r="C20" s="112" t="s">
        <v>3489</v>
      </c>
      <c r="D20" s="125"/>
      <c r="E20" s="134"/>
      <c r="F20" s="176"/>
      <c r="G20" s="112"/>
      <c r="I20" s="115"/>
    </row>
    <row r="21" spans="1:10" s="57" customFormat="1" ht="28.5" x14ac:dyDescent="0.2">
      <c r="A21" s="200">
        <f t="shared" si="0"/>
        <v>45742</v>
      </c>
      <c r="B21" s="55">
        <f t="shared" si="1"/>
        <v>15</v>
      </c>
      <c r="C21" s="112" t="s">
        <v>3490</v>
      </c>
      <c r="D21" s="125"/>
      <c r="E21" s="134"/>
      <c r="F21" s="176"/>
      <c r="G21" s="112"/>
      <c r="I21" s="90"/>
    </row>
    <row r="22" spans="1:10" s="57" customFormat="1" ht="42.75" x14ac:dyDescent="0.2">
      <c r="A22" s="200">
        <f t="shared" si="0"/>
        <v>45742</v>
      </c>
      <c r="B22" s="55">
        <f t="shared" si="1"/>
        <v>16</v>
      </c>
      <c r="C22" s="112" t="s">
        <v>3491</v>
      </c>
      <c r="D22" s="125" t="s">
        <v>76</v>
      </c>
      <c r="E22" s="134"/>
      <c r="F22" s="176"/>
      <c r="G22" s="112"/>
      <c r="I22" s="90"/>
    </row>
    <row r="23" spans="1:10" s="57" customFormat="1" ht="128.25" x14ac:dyDescent="0.2">
      <c r="A23" s="200">
        <f t="shared" si="0"/>
        <v>45742</v>
      </c>
      <c r="B23" s="55">
        <f t="shared" si="1"/>
        <v>17</v>
      </c>
      <c r="C23" s="284" t="s">
        <v>3493</v>
      </c>
      <c r="D23" s="125"/>
      <c r="E23" s="134"/>
      <c r="F23" s="176"/>
      <c r="G23" s="112"/>
      <c r="I23" s="90"/>
    </row>
    <row r="24" spans="1:10" s="57" customFormat="1" ht="114" x14ac:dyDescent="0.2">
      <c r="A24" s="200">
        <f t="shared" si="0"/>
        <v>45742</v>
      </c>
      <c r="B24" s="55">
        <f t="shared" si="1"/>
        <v>18</v>
      </c>
      <c r="C24" s="112" t="s">
        <v>3494</v>
      </c>
      <c r="D24" s="125"/>
      <c r="E24" s="134"/>
      <c r="F24" s="176"/>
      <c r="G24" s="112"/>
      <c r="I24" s="90" t="s">
        <v>310</v>
      </c>
    </row>
    <row r="25" spans="1:10" s="57" customFormat="1" ht="99.75" x14ac:dyDescent="0.2">
      <c r="A25" s="200">
        <f t="shared" si="0"/>
        <v>45742</v>
      </c>
      <c r="B25" s="55">
        <f t="shared" si="1"/>
        <v>19</v>
      </c>
      <c r="C25" s="40" t="s">
        <v>3495</v>
      </c>
      <c r="D25" s="125"/>
      <c r="E25" s="134"/>
      <c r="F25" s="176"/>
      <c r="G25" s="112"/>
      <c r="I25" s="90"/>
    </row>
    <row r="26" spans="1:10" s="57" customFormat="1" ht="28.5" x14ac:dyDescent="0.2">
      <c r="A26" s="200">
        <f t="shared" si="0"/>
        <v>45742</v>
      </c>
      <c r="B26" s="55">
        <f t="shared" si="1"/>
        <v>20</v>
      </c>
      <c r="C26" s="40" t="s">
        <v>3496</v>
      </c>
      <c r="D26" s="125"/>
      <c r="E26" s="134"/>
      <c r="F26" s="176"/>
      <c r="G26" s="112"/>
      <c r="I26" s="90"/>
    </row>
    <row r="27" spans="1:10" s="57" customFormat="1" ht="57" x14ac:dyDescent="0.2">
      <c r="A27" s="200">
        <f t="shared" si="0"/>
        <v>45742</v>
      </c>
      <c r="B27" s="55">
        <f t="shared" si="1"/>
        <v>21</v>
      </c>
      <c r="C27" s="112" t="s">
        <v>3497</v>
      </c>
      <c r="D27" s="125"/>
      <c r="E27" s="134"/>
      <c r="F27" s="176"/>
      <c r="G27" s="112"/>
      <c r="I27" s="90"/>
    </row>
    <row r="28" spans="1:10" s="57" customFormat="1" ht="114" x14ac:dyDescent="0.2">
      <c r="A28" s="200">
        <f t="shared" si="0"/>
        <v>45742</v>
      </c>
      <c r="B28" s="55">
        <f t="shared" si="1"/>
        <v>22</v>
      </c>
      <c r="C28" s="112" t="s">
        <v>3498</v>
      </c>
      <c r="D28" s="125"/>
      <c r="E28" s="134"/>
      <c r="F28" s="176"/>
      <c r="G28" s="112"/>
      <c r="I28" s="90"/>
    </row>
    <row r="29" spans="1:10" s="57" customFormat="1" ht="156.75" x14ac:dyDescent="0.2">
      <c r="A29" s="200">
        <f t="shared" si="0"/>
        <v>45742</v>
      </c>
      <c r="B29" s="55">
        <f t="shared" si="1"/>
        <v>23</v>
      </c>
      <c r="C29" s="112" t="s">
        <v>3499</v>
      </c>
      <c r="D29" s="125"/>
      <c r="E29" s="134"/>
      <c r="F29" s="176"/>
      <c r="G29" s="112"/>
      <c r="I29" s="90"/>
    </row>
    <row r="30" spans="1:10" s="57" customFormat="1" ht="28.5" x14ac:dyDescent="0.2">
      <c r="A30" s="200">
        <f t="shared" si="0"/>
        <v>45742</v>
      </c>
      <c r="B30" s="55">
        <f t="shared" si="1"/>
        <v>24</v>
      </c>
      <c r="C30" s="112" t="s">
        <v>3500</v>
      </c>
      <c r="D30" s="125"/>
      <c r="E30" s="125"/>
      <c r="F30" s="176"/>
      <c r="G30" s="112"/>
      <c r="I30" s="90"/>
    </row>
    <row r="31" spans="1:10" s="57" customFormat="1" ht="28.5" x14ac:dyDescent="0.2">
      <c r="A31" s="200">
        <f t="shared" si="0"/>
        <v>45742</v>
      </c>
      <c r="B31" s="55">
        <f t="shared" si="1"/>
        <v>25</v>
      </c>
      <c r="C31" s="112" t="s">
        <v>3501</v>
      </c>
      <c r="D31" s="125"/>
      <c r="E31" s="125"/>
      <c r="F31" s="176"/>
      <c r="G31" s="112"/>
      <c r="I31" s="90"/>
      <c r="J31" s="57" t="s">
        <v>457</v>
      </c>
    </row>
    <row r="32" spans="1:10" s="57" customFormat="1" x14ac:dyDescent="0.2">
      <c r="A32" s="231">
        <f t="shared" si="0"/>
        <v>45742</v>
      </c>
      <c r="B32" s="233">
        <f t="shared" si="1"/>
        <v>26</v>
      </c>
      <c r="C32" s="112" t="s">
        <v>3502</v>
      </c>
      <c r="D32" s="125"/>
      <c r="E32" s="134"/>
      <c r="F32" s="176"/>
      <c r="G32" s="112"/>
      <c r="I32" s="90"/>
    </row>
    <row r="33" spans="1:21" s="40" customFormat="1" ht="42.75" x14ac:dyDescent="0.2">
      <c r="A33" s="200">
        <f t="shared" si="0"/>
        <v>45742</v>
      </c>
      <c r="B33" s="55">
        <f t="shared" si="1"/>
        <v>27</v>
      </c>
      <c r="C33" s="112" t="s">
        <v>3503</v>
      </c>
      <c r="D33" s="125"/>
      <c r="E33" s="125"/>
      <c r="F33" s="176"/>
      <c r="G33" s="112"/>
      <c r="H33" s="279"/>
      <c r="I33" s="280"/>
      <c r="J33" s="279"/>
      <c r="K33" s="279"/>
      <c r="L33" s="279"/>
      <c r="M33" s="279"/>
      <c r="N33" s="279"/>
      <c r="O33" s="279"/>
      <c r="P33" s="279"/>
      <c r="Q33" s="279"/>
      <c r="R33" s="279"/>
      <c r="S33" s="279"/>
      <c r="T33" s="279"/>
      <c r="U33" s="279"/>
    </row>
    <row r="34" spans="1:21" s="279" customFormat="1" ht="42.75" x14ac:dyDescent="0.2">
      <c r="A34" s="200">
        <f t="shared" si="0"/>
        <v>45742</v>
      </c>
      <c r="B34" s="55">
        <f t="shared" si="1"/>
        <v>28</v>
      </c>
      <c r="C34" s="112" t="s">
        <v>3506</v>
      </c>
      <c r="D34" s="125"/>
      <c r="E34" s="125"/>
      <c r="F34" s="176"/>
      <c r="G34" s="112"/>
      <c r="I34" s="280"/>
    </row>
    <row r="35" spans="1:21" s="279" customFormat="1" ht="42.75" x14ac:dyDescent="0.2">
      <c r="A35" s="200">
        <f t="shared" si="0"/>
        <v>45742</v>
      </c>
      <c r="B35" s="55">
        <f t="shared" si="1"/>
        <v>29</v>
      </c>
      <c r="C35" s="112" t="s">
        <v>3507</v>
      </c>
      <c r="D35" s="125"/>
      <c r="E35" s="125"/>
      <c r="F35" s="176"/>
      <c r="G35" s="112"/>
      <c r="I35" s="280"/>
    </row>
    <row r="36" spans="1:21" s="279" customFormat="1" ht="57" x14ac:dyDescent="0.2">
      <c r="A36" s="200">
        <f t="shared" si="0"/>
        <v>45742</v>
      </c>
      <c r="B36" s="55">
        <f t="shared" si="1"/>
        <v>30</v>
      </c>
      <c r="C36" s="112" t="s">
        <v>3508</v>
      </c>
      <c r="D36" s="125"/>
      <c r="E36" s="125"/>
      <c r="F36" s="176"/>
      <c r="G36" s="112"/>
      <c r="I36" s="280"/>
    </row>
    <row r="37" spans="1:21" s="279" customFormat="1" ht="42.75" x14ac:dyDescent="0.2">
      <c r="A37" s="200">
        <f t="shared" si="0"/>
        <v>45742</v>
      </c>
      <c r="B37" s="55">
        <f t="shared" si="1"/>
        <v>31</v>
      </c>
      <c r="C37" s="112" t="s">
        <v>3512</v>
      </c>
      <c r="D37" s="125"/>
      <c r="E37" s="125"/>
      <c r="F37" s="176"/>
      <c r="G37" s="112"/>
      <c r="I37" s="280"/>
    </row>
    <row r="38" spans="1:21" s="279" customFormat="1" ht="28.5" x14ac:dyDescent="0.2">
      <c r="A38" s="200">
        <f t="shared" si="0"/>
        <v>45742</v>
      </c>
      <c r="B38" s="55">
        <f t="shared" si="1"/>
        <v>32</v>
      </c>
      <c r="C38" s="112" t="s">
        <v>3513</v>
      </c>
      <c r="D38" s="125"/>
      <c r="E38" s="134"/>
      <c r="F38" s="176"/>
      <c r="G38" s="112"/>
      <c r="I38" s="280"/>
    </row>
    <row r="39" spans="1:21" s="279" customFormat="1" ht="28.5" x14ac:dyDescent="0.2">
      <c r="A39" s="200">
        <f t="shared" si="0"/>
        <v>45742</v>
      </c>
      <c r="B39" s="55">
        <f t="shared" si="1"/>
        <v>33</v>
      </c>
      <c r="C39" s="112" t="s">
        <v>3514</v>
      </c>
      <c r="D39" s="125"/>
      <c r="E39" s="134"/>
      <c r="F39" s="176"/>
      <c r="G39" s="112"/>
      <c r="I39" s="280"/>
    </row>
    <row r="40" spans="1:21" s="279" customFormat="1" ht="28.5" x14ac:dyDescent="0.2">
      <c r="A40" s="200">
        <f t="shared" si="0"/>
        <v>45742</v>
      </c>
      <c r="B40" s="55">
        <f t="shared" si="1"/>
        <v>34</v>
      </c>
      <c r="C40" s="112" t="s">
        <v>3515</v>
      </c>
      <c r="D40" s="125"/>
      <c r="E40" s="134"/>
      <c r="F40" s="176"/>
      <c r="G40" s="112"/>
      <c r="I40" s="280"/>
    </row>
    <row r="41" spans="1:21" s="279" customFormat="1" ht="28.5" x14ac:dyDescent="0.2">
      <c r="A41" s="200">
        <f t="shared" si="0"/>
        <v>45742</v>
      </c>
      <c r="B41" s="55">
        <f t="shared" si="1"/>
        <v>35</v>
      </c>
      <c r="C41" s="112" t="s">
        <v>3516</v>
      </c>
      <c r="D41" s="125"/>
      <c r="E41" s="134"/>
      <c r="F41" s="176"/>
      <c r="G41" s="112"/>
      <c r="I41" s="280"/>
    </row>
    <row r="42" spans="1:21" s="279" customFormat="1" ht="28.5" x14ac:dyDescent="0.2">
      <c r="A42" s="200">
        <f t="shared" si="0"/>
        <v>45742</v>
      </c>
      <c r="B42" s="55">
        <f t="shared" si="1"/>
        <v>36</v>
      </c>
      <c r="C42" s="112" t="s">
        <v>3517</v>
      </c>
      <c r="D42" s="125"/>
      <c r="E42" s="134"/>
      <c r="F42" s="176"/>
      <c r="G42" s="112"/>
      <c r="I42" s="280"/>
    </row>
    <row r="43" spans="1:21" s="279" customFormat="1" ht="57" x14ac:dyDescent="0.2">
      <c r="A43" s="200">
        <f t="shared" si="0"/>
        <v>45742</v>
      </c>
      <c r="B43" s="55">
        <f t="shared" si="1"/>
        <v>37</v>
      </c>
      <c r="C43" s="112" t="s">
        <v>3518</v>
      </c>
      <c r="D43" s="125"/>
      <c r="E43" s="134"/>
      <c r="F43" s="176"/>
      <c r="G43" s="112"/>
      <c r="I43" s="280"/>
    </row>
    <row r="44" spans="1:21" s="279" customFormat="1" ht="42.75" x14ac:dyDescent="0.2">
      <c r="A44" s="200">
        <f t="shared" si="0"/>
        <v>45742</v>
      </c>
      <c r="B44" s="55">
        <f t="shared" si="1"/>
        <v>38</v>
      </c>
      <c r="C44" s="279" t="s">
        <v>3526</v>
      </c>
      <c r="D44" s="125"/>
      <c r="E44" s="134"/>
      <c r="F44" s="176"/>
      <c r="G44" s="112"/>
      <c r="I44" s="280"/>
    </row>
    <row r="45" spans="1:21" s="279" customFormat="1" ht="28.5" x14ac:dyDescent="0.2">
      <c r="A45" s="200">
        <f t="shared" si="0"/>
        <v>45742</v>
      </c>
      <c r="B45" s="55">
        <f t="shared" si="1"/>
        <v>39</v>
      </c>
      <c r="C45" s="112" t="s">
        <v>3521</v>
      </c>
      <c r="D45" s="125"/>
      <c r="E45" s="134"/>
      <c r="F45" s="176"/>
      <c r="G45" s="112"/>
      <c r="I45" s="280"/>
    </row>
    <row r="46" spans="1:21" s="279" customFormat="1" ht="28.5" x14ac:dyDescent="0.2">
      <c r="A46" s="200">
        <f t="shared" si="0"/>
        <v>45742</v>
      </c>
      <c r="B46" s="55">
        <f t="shared" si="1"/>
        <v>40</v>
      </c>
      <c r="C46" s="112" t="s">
        <v>3527</v>
      </c>
      <c r="D46" s="125"/>
      <c r="E46" s="134"/>
      <c r="F46" s="176"/>
      <c r="G46" s="112"/>
      <c r="I46" s="280"/>
    </row>
    <row r="47" spans="1:21" s="279" customFormat="1" ht="28.5" x14ac:dyDescent="0.2">
      <c r="A47" s="200">
        <f t="shared" si="0"/>
        <v>45742</v>
      </c>
      <c r="B47" s="55">
        <f t="shared" si="1"/>
        <v>41</v>
      </c>
      <c r="C47" s="112" t="s">
        <v>3528</v>
      </c>
      <c r="D47" s="125"/>
      <c r="E47" s="134"/>
      <c r="F47" s="176"/>
      <c r="G47" s="112"/>
      <c r="I47" s="280"/>
    </row>
    <row r="48" spans="1:21" s="279" customFormat="1" ht="28.5" x14ac:dyDescent="0.2">
      <c r="A48" s="200">
        <f t="shared" si="0"/>
        <v>45742</v>
      </c>
      <c r="B48" s="55">
        <f t="shared" si="1"/>
        <v>42</v>
      </c>
      <c r="C48" s="112" t="s">
        <v>3529</v>
      </c>
      <c r="D48" s="125"/>
      <c r="E48" s="134"/>
      <c r="F48" s="176"/>
      <c r="G48" s="112"/>
      <c r="I48" s="280"/>
    </row>
    <row r="49" spans="1:9" s="279" customFormat="1" ht="99.75" x14ac:dyDescent="0.2">
      <c r="A49" s="200">
        <f t="shared" si="0"/>
        <v>45742</v>
      </c>
      <c r="B49" s="55">
        <f t="shared" si="1"/>
        <v>43</v>
      </c>
      <c r="C49" s="112" t="s">
        <v>3531</v>
      </c>
      <c r="D49" s="125"/>
      <c r="E49" s="134"/>
      <c r="F49" s="176"/>
      <c r="G49" s="112"/>
      <c r="I49" s="280"/>
    </row>
    <row r="50" spans="1:9" s="279" customFormat="1" x14ac:dyDescent="0.2">
      <c r="A50" s="200">
        <f t="shared" si="0"/>
        <v>45742</v>
      </c>
      <c r="B50" s="55">
        <f t="shared" si="1"/>
        <v>44</v>
      </c>
      <c r="C50" s="112" t="s">
        <v>3532</v>
      </c>
      <c r="D50" s="125"/>
      <c r="E50" s="134"/>
      <c r="F50" s="176"/>
      <c r="G50" s="112"/>
      <c r="I50" s="280"/>
    </row>
    <row r="51" spans="1:9" s="279" customFormat="1" ht="42.75" x14ac:dyDescent="0.2">
      <c r="A51" s="200">
        <f t="shared" si="0"/>
        <v>45742</v>
      </c>
      <c r="B51" s="55">
        <f t="shared" si="1"/>
        <v>45</v>
      </c>
      <c r="C51" s="112" t="s">
        <v>3533</v>
      </c>
      <c r="D51" s="125"/>
      <c r="E51" s="134"/>
      <c r="F51" s="176"/>
      <c r="G51" s="112"/>
      <c r="I51" s="280"/>
    </row>
    <row r="52" spans="1:9" s="279" customFormat="1" ht="57" x14ac:dyDescent="0.2">
      <c r="A52" s="200">
        <f t="shared" si="0"/>
        <v>45742</v>
      </c>
      <c r="B52" s="55">
        <f t="shared" si="1"/>
        <v>46</v>
      </c>
      <c r="C52" s="112" t="s">
        <v>3534</v>
      </c>
      <c r="D52" s="125"/>
      <c r="E52" s="134"/>
      <c r="F52" s="176"/>
      <c r="G52" s="112"/>
      <c r="I52" s="280"/>
    </row>
    <row r="53" spans="1:9" s="279" customFormat="1" ht="42.75" x14ac:dyDescent="0.2">
      <c r="A53" s="200">
        <f t="shared" si="0"/>
        <v>45742</v>
      </c>
      <c r="B53" s="55">
        <f t="shared" si="1"/>
        <v>47</v>
      </c>
      <c r="C53" s="112" t="s">
        <v>3535</v>
      </c>
      <c r="D53" s="125"/>
      <c r="E53" s="134"/>
      <c r="F53" s="176"/>
      <c r="G53" s="112"/>
      <c r="I53" s="280"/>
    </row>
    <row r="54" spans="1:9" s="279" customFormat="1" ht="28.5" x14ac:dyDescent="0.2">
      <c r="A54" s="200">
        <f t="shared" si="0"/>
        <v>45742</v>
      </c>
      <c r="B54" s="55">
        <f t="shared" si="1"/>
        <v>48</v>
      </c>
      <c r="C54" s="112" t="s">
        <v>3536</v>
      </c>
      <c r="D54" s="125"/>
      <c r="E54" s="134"/>
      <c r="F54" s="176"/>
      <c r="G54" s="112"/>
      <c r="I54" s="280"/>
    </row>
    <row r="55" spans="1:9" s="279" customFormat="1" ht="42.75" x14ac:dyDescent="0.2">
      <c r="A55" s="200">
        <f t="shared" si="0"/>
        <v>45742</v>
      </c>
      <c r="B55" s="55">
        <f t="shared" si="1"/>
        <v>49</v>
      </c>
      <c r="C55" s="112" t="s">
        <v>3538</v>
      </c>
      <c r="D55" s="125"/>
      <c r="E55" s="134"/>
      <c r="F55" s="176"/>
      <c r="G55" s="112"/>
      <c r="I55" s="280"/>
    </row>
    <row r="56" spans="1:9" s="279" customFormat="1" ht="28.5" x14ac:dyDescent="0.2">
      <c r="A56" s="200">
        <f t="shared" si="0"/>
        <v>45742</v>
      </c>
      <c r="B56" s="55">
        <f t="shared" si="1"/>
        <v>50</v>
      </c>
      <c r="C56" s="112" t="s">
        <v>3537</v>
      </c>
      <c r="D56" s="125"/>
      <c r="E56" s="134"/>
      <c r="F56" s="176"/>
      <c r="G56" s="112"/>
      <c r="I56" s="280"/>
    </row>
    <row r="57" spans="1:9" s="279" customFormat="1" ht="42.75" x14ac:dyDescent="0.2">
      <c r="A57" s="200">
        <f t="shared" si="0"/>
        <v>45742</v>
      </c>
      <c r="B57" s="55">
        <f t="shared" si="1"/>
        <v>51</v>
      </c>
      <c r="C57" s="112" t="s">
        <v>3539</v>
      </c>
      <c r="D57" s="125"/>
      <c r="E57" s="134"/>
      <c r="F57" s="176"/>
      <c r="G57" s="112"/>
      <c r="I57" s="280"/>
    </row>
    <row r="58" spans="1:9" s="279" customFormat="1" ht="28.5" x14ac:dyDescent="0.2">
      <c r="A58" s="200">
        <f t="shared" si="0"/>
        <v>45742</v>
      </c>
      <c r="B58" s="55">
        <f t="shared" si="1"/>
        <v>52</v>
      </c>
      <c r="C58" s="112" t="s">
        <v>3540</v>
      </c>
      <c r="D58" s="125"/>
      <c r="E58" s="134"/>
      <c r="F58" s="176"/>
      <c r="G58" s="112"/>
      <c r="I58" s="280"/>
    </row>
    <row r="59" spans="1:9" s="279" customFormat="1" x14ac:dyDescent="0.2">
      <c r="A59" s="232"/>
      <c r="B59" s="252"/>
      <c r="D59" s="253"/>
      <c r="E59" s="237"/>
      <c r="F59" s="254"/>
      <c r="G59" s="252"/>
      <c r="I59" s="280"/>
    </row>
    <row r="60" spans="1:9" s="279" customFormat="1" x14ac:dyDescent="0.2">
      <c r="A60" s="232"/>
      <c r="B60" s="251"/>
      <c r="C60" s="252"/>
      <c r="D60" s="253"/>
      <c r="E60" s="237"/>
      <c r="F60" s="254"/>
      <c r="G60" s="252"/>
      <c r="I60" s="280"/>
    </row>
    <row r="61" spans="1:9" s="279" customFormat="1" x14ac:dyDescent="0.2">
      <c r="A61" s="232"/>
      <c r="B61" s="251"/>
      <c r="C61" s="252"/>
      <c r="D61" s="253"/>
      <c r="E61" s="237"/>
      <c r="F61" s="254"/>
      <c r="G61" s="252"/>
      <c r="I61" s="280"/>
    </row>
    <row r="62" spans="1:9" x14ac:dyDescent="0.2">
      <c r="A62" s="641" t="s">
        <v>7</v>
      </c>
      <c r="B62" s="641"/>
      <c r="C62" s="641"/>
      <c r="D62" s="641"/>
      <c r="E62" s="641"/>
      <c r="F62" s="641"/>
      <c r="G62" s="641"/>
    </row>
    <row r="63" spans="1:9" x14ac:dyDescent="0.2">
      <c r="A63" s="300"/>
      <c r="B63" s="300"/>
      <c r="C63" s="300"/>
      <c r="D63" s="300"/>
      <c r="E63" s="300"/>
      <c r="F63" s="300"/>
      <c r="G63" s="300"/>
    </row>
    <row r="64" spans="1:9" x14ac:dyDescent="0.2">
      <c r="A64" s="300"/>
      <c r="B64" s="300"/>
      <c r="C64" s="300"/>
      <c r="D64" s="300"/>
      <c r="E64" s="300"/>
      <c r="F64" s="300"/>
      <c r="G64" s="300"/>
    </row>
    <row r="65" spans="1:7" x14ac:dyDescent="0.2">
      <c r="A65" s="182" t="s">
        <v>10</v>
      </c>
      <c r="B65" s="6"/>
      <c r="D65" s="622"/>
      <c r="E65" s="622"/>
      <c r="F65" s="622"/>
      <c r="G65" s="6"/>
    </row>
    <row r="66" spans="1:7" x14ac:dyDescent="0.2">
      <c r="A66" s="183" t="s">
        <v>11</v>
      </c>
      <c r="D66" s="638"/>
      <c r="E66" s="638"/>
      <c r="F66" s="638"/>
    </row>
    <row r="72" spans="1:7" x14ac:dyDescent="0.2">
      <c r="F72" s="1"/>
    </row>
  </sheetData>
  <autoFilter ref="A1:G40"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62:G62"/>
    <mergeCell ref="D65:F65"/>
    <mergeCell ref="D66:F66"/>
    <mergeCell ref="A1:G1"/>
    <mergeCell ref="A2:G2"/>
    <mergeCell ref="A3:G3"/>
    <mergeCell ref="B4:G4"/>
    <mergeCell ref="A5:B6"/>
    <mergeCell ref="C5:E5"/>
    <mergeCell ref="F5:F6"/>
    <mergeCell ref="G5:G6"/>
  </mergeCells>
  <conditionalFormatting sqref="D7:E7 D58:D61">
    <cfRule type="cellIs" dxfId="13319" priority="771" operator="equal">
      <formula>"CATNES"</formula>
    </cfRule>
    <cfRule type="cellIs" dxfId="13318" priority="772" operator="equal">
      <formula>"FINANCE"</formula>
    </cfRule>
    <cfRule type="cellIs" dxfId="13317" priority="773" operator="equal">
      <formula>"ADMIN"</formula>
    </cfRule>
    <cfRule type="cellIs" dxfId="13316" priority="774" operator="equal">
      <formula>"ENG'G"</formula>
    </cfRule>
    <cfRule type="cellIs" dxfId="13315" priority="775" operator="equal">
      <formula>"BAC"</formula>
    </cfRule>
    <cfRule type="cellIs" dxfId="13314" priority="776" operator="equal">
      <formula>"BAC"</formula>
    </cfRule>
    <cfRule type="cellIs" dxfId="13313" priority="777" operator="equal">
      <formula>"OMS"</formula>
    </cfRule>
    <cfRule type="cellIs" dxfId="13312" priority="778" operator="equal">
      <formula>"BAC"</formula>
    </cfRule>
    <cfRule type="cellIs" dxfId="13311" priority="779" operator="equal">
      <formula>"OMS"</formula>
    </cfRule>
    <cfRule type="cellIs" dxfId="13310" priority="780" operator="equal">
      <formula>"BAC"</formula>
    </cfRule>
    <cfRule type="cellIs" dxfId="13309" priority="781" operator="equal">
      <formula>"OMS"</formula>
    </cfRule>
  </conditionalFormatting>
  <conditionalFormatting sqref="F7 F59:F61">
    <cfRule type="cellIs" dxfId="13308" priority="766" operator="equal">
      <formula>"MME"</formula>
    </cfRule>
    <cfRule type="cellIs" dxfId="13307" priority="767" operator="equal">
      <formula>"VMM"</formula>
    </cfRule>
    <cfRule type="cellIs" dxfId="13306" priority="768" operator="equal">
      <formula>"VEP"</formula>
    </cfRule>
    <cfRule type="cellIs" dxfId="13305" priority="769" operator="equal">
      <formula>"LFCP"</formula>
    </cfRule>
    <cfRule type="cellIs" dxfId="13304" priority="770" operator="equal">
      <formula>"BPB"</formula>
    </cfRule>
  </conditionalFormatting>
  <conditionalFormatting sqref="D22">
    <cfRule type="cellIs" dxfId="13303" priority="656" operator="equal">
      <formula>"CATNES"</formula>
    </cfRule>
    <cfRule type="cellIs" dxfId="13302" priority="657" operator="equal">
      <formula>"FINANCE"</formula>
    </cfRule>
    <cfRule type="cellIs" dxfId="13301" priority="658" operator="equal">
      <formula>"ADMIN"</formula>
    </cfRule>
    <cfRule type="cellIs" dxfId="13300" priority="659" operator="equal">
      <formula>"ENG'G"</formula>
    </cfRule>
    <cfRule type="cellIs" dxfId="13299" priority="660" operator="equal">
      <formula>"BAC"</formula>
    </cfRule>
    <cfRule type="cellIs" dxfId="13298" priority="661" operator="equal">
      <formula>"BAC"</formula>
    </cfRule>
    <cfRule type="cellIs" dxfId="13297" priority="662" operator="equal">
      <formula>"OMS"</formula>
    </cfRule>
    <cfRule type="cellIs" dxfId="13296" priority="663" operator="equal">
      <formula>"BAC"</formula>
    </cfRule>
    <cfRule type="cellIs" dxfId="13295" priority="664" operator="equal">
      <formula>"OMS"</formula>
    </cfRule>
    <cfRule type="cellIs" dxfId="13294" priority="665" operator="equal">
      <formula>"BAC"</formula>
    </cfRule>
    <cfRule type="cellIs" dxfId="13293" priority="666" operator="equal">
      <formula>"OMS"</formula>
    </cfRule>
  </conditionalFormatting>
  <conditionalFormatting sqref="D14">
    <cfRule type="cellIs" dxfId="13292" priority="755" operator="equal">
      <formula>"CATNES"</formula>
    </cfRule>
    <cfRule type="cellIs" dxfId="13291" priority="756" operator="equal">
      <formula>"FINANCE"</formula>
    </cfRule>
    <cfRule type="cellIs" dxfId="13290" priority="757" operator="equal">
      <formula>"ADMIN"</formula>
    </cfRule>
    <cfRule type="cellIs" dxfId="13289" priority="758" operator="equal">
      <formula>"ENG'G"</formula>
    </cfRule>
    <cfRule type="cellIs" dxfId="13288" priority="759" operator="equal">
      <formula>"BAC"</formula>
    </cfRule>
    <cfRule type="cellIs" dxfId="13287" priority="760" operator="equal">
      <formula>"BAC"</formula>
    </cfRule>
    <cfRule type="cellIs" dxfId="13286" priority="761" operator="equal">
      <formula>"OMS"</formula>
    </cfRule>
    <cfRule type="cellIs" dxfId="13285" priority="762" operator="equal">
      <formula>"BAC"</formula>
    </cfRule>
    <cfRule type="cellIs" dxfId="13284" priority="763" operator="equal">
      <formula>"OMS"</formula>
    </cfRule>
    <cfRule type="cellIs" dxfId="13283" priority="764" operator="equal">
      <formula>"BAC"</formula>
    </cfRule>
    <cfRule type="cellIs" dxfId="13282" priority="765" operator="equal">
      <formula>"OMS"</formula>
    </cfRule>
  </conditionalFormatting>
  <conditionalFormatting sqref="E14">
    <cfRule type="cellIs" dxfId="13281" priority="744" operator="equal">
      <formula>"CATNES"</formula>
    </cfRule>
    <cfRule type="cellIs" dxfId="13280" priority="745" operator="equal">
      <formula>"FINANCE"</formula>
    </cfRule>
    <cfRule type="cellIs" dxfId="13279" priority="746" operator="equal">
      <formula>"ADMIN"</formula>
    </cfRule>
    <cfRule type="cellIs" dxfId="13278" priority="747" operator="equal">
      <formula>"ENG'G"</formula>
    </cfRule>
    <cfRule type="cellIs" dxfId="13277" priority="748" operator="equal">
      <formula>"BAC"</formula>
    </cfRule>
    <cfRule type="cellIs" dxfId="13276" priority="749" operator="equal">
      <formula>"BAC"</formula>
    </cfRule>
    <cfRule type="cellIs" dxfId="13275" priority="750" operator="equal">
      <formula>"OMS"</formula>
    </cfRule>
    <cfRule type="cellIs" dxfId="13274" priority="751" operator="equal">
      <formula>"BAC"</formula>
    </cfRule>
    <cfRule type="cellIs" dxfId="13273" priority="752" operator="equal">
      <formula>"OMS"</formula>
    </cfRule>
    <cfRule type="cellIs" dxfId="13272" priority="753" operator="equal">
      <formula>"BAC"</formula>
    </cfRule>
    <cfRule type="cellIs" dxfId="13271" priority="754" operator="equal">
      <formula>"OMS"</formula>
    </cfRule>
  </conditionalFormatting>
  <conditionalFormatting sqref="D19">
    <cfRule type="cellIs" dxfId="13270" priority="722" operator="equal">
      <formula>"CATNES"</formula>
    </cfRule>
    <cfRule type="cellIs" dxfId="13269" priority="723" operator="equal">
      <formula>"FINANCE"</formula>
    </cfRule>
    <cfRule type="cellIs" dxfId="13268" priority="724" operator="equal">
      <formula>"ADMIN"</formula>
    </cfRule>
    <cfRule type="cellIs" dxfId="13267" priority="725" operator="equal">
      <formula>"ENG'G"</formula>
    </cfRule>
    <cfRule type="cellIs" dxfId="13266" priority="726" operator="equal">
      <formula>"BAC"</formula>
    </cfRule>
    <cfRule type="cellIs" dxfId="13265" priority="727" operator="equal">
      <formula>"BAC"</formula>
    </cfRule>
    <cfRule type="cellIs" dxfId="13264" priority="728" operator="equal">
      <formula>"OMS"</formula>
    </cfRule>
    <cfRule type="cellIs" dxfId="13263" priority="729" operator="equal">
      <formula>"BAC"</formula>
    </cfRule>
    <cfRule type="cellIs" dxfId="13262" priority="730" operator="equal">
      <formula>"OMS"</formula>
    </cfRule>
    <cfRule type="cellIs" dxfId="13261" priority="731" operator="equal">
      <formula>"BAC"</formula>
    </cfRule>
    <cfRule type="cellIs" dxfId="13260" priority="732" operator="equal">
      <formula>"OMS"</formula>
    </cfRule>
  </conditionalFormatting>
  <conditionalFormatting sqref="D19">
    <cfRule type="cellIs" dxfId="13259" priority="733" operator="equal">
      <formula>"CATNES"</formula>
    </cfRule>
    <cfRule type="cellIs" dxfId="13258" priority="734" operator="equal">
      <formula>"FINANCE"</formula>
    </cfRule>
    <cfRule type="cellIs" dxfId="13257" priority="735" operator="equal">
      <formula>"ADMIN"</formula>
    </cfRule>
    <cfRule type="cellIs" dxfId="13256" priority="736" operator="equal">
      <formula>"ENG'G"</formula>
    </cfRule>
    <cfRule type="cellIs" dxfId="13255" priority="737" operator="equal">
      <formula>"BAC"</formula>
    </cfRule>
    <cfRule type="cellIs" dxfId="13254" priority="738" operator="equal">
      <formula>"BAC"</formula>
    </cfRule>
    <cfRule type="cellIs" dxfId="13253" priority="739" operator="equal">
      <formula>"OMS"</formula>
    </cfRule>
    <cfRule type="cellIs" dxfId="13252" priority="740" operator="equal">
      <formula>"BAC"</formula>
    </cfRule>
    <cfRule type="cellIs" dxfId="13251" priority="741" operator="equal">
      <formula>"OMS"</formula>
    </cfRule>
    <cfRule type="cellIs" dxfId="13250" priority="742" operator="equal">
      <formula>"BAC"</formula>
    </cfRule>
    <cfRule type="cellIs" dxfId="13249" priority="743" operator="equal">
      <formula>"OMS"</formula>
    </cfRule>
  </conditionalFormatting>
  <conditionalFormatting sqref="D20">
    <cfRule type="cellIs" dxfId="13248" priority="700" operator="equal">
      <formula>"CATNES"</formula>
    </cfRule>
    <cfRule type="cellIs" dxfId="13247" priority="701" operator="equal">
      <formula>"FINANCE"</formula>
    </cfRule>
    <cfRule type="cellIs" dxfId="13246" priority="702" operator="equal">
      <formula>"ADMIN"</formula>
    </cfRule>
    <cfRule type="cellIs" dxfId="13245" priority="703" operator="equal">
      <formula>"ENG'G"</formula>
    </cfRule>
    <cfRule type="cellIs" dxfId="13244" priority="704" operator="equal">
      <formula>"BAC"</formula>
    </cfRule>
    <cfRule type="cellIs" dxfId="13243" priority="705" operator="equal">
      <formula>"BAC"</formula>
    </cfRule>
    <cfRule type="cellIs" dxfId="13242" priority="706" operator="equal">
      <formula>"OMS"</formula>
    </cfRule>
    <cfRule type="cellIs" dxfId="13241" priority="707" operator="equal">
      <formula>"BAC"</formula>
    </cfRule>
    <cfRule type="cellIs" dxfId="13240" priority="708" operator="equal">
      <formula>"OMS"</formula>
    </cfRule>
    <cfRule type="cellIs" dxfId="13239" priority="709" operator="equal">
      <formula>"BAC"</formula>
    </cfRule>
    <cfRule type="cellIs" dxfId="13238" priority="710" operator="equal">
      <formula>"OMS"</formula>
    </cfRule>
  </conditionalFormatting>
  <conditionalFormatting sqref="D20">
    <cfRule type="cellIs" dxfId="13237" priority="711" operator="equal">
      <formula>"CATNES"</formula>
    </cfRule>
    <cfRule type="cellIs" dxfId="13236" priority="712" operator="equal">
      <formula>"FINANCE"</formula>
    </cfRule>
    <cfRule type="cellIs" dxfId="13235" priority="713" operator="equal">
      <formula>"ADMIN"</formula>
    </cfRule>
    <cfRule type="cellIs" dxfId="13234" priority="714" operator="equal">
      <formula>"ENG'G"</formula>
    </cfRule>
    <cfRule type="cellIs" dxfId="13233" priority="715" operator="equal">
      <formula>"BAC"</formula>
    </cfRule>
    <cfRule type="cellIs" dxfId="13232" priority="716" operator="equal">
      <formula>"BAC"</formula>
    </cfRule>
    <cfRule type="cellIs" dxfId="13231" priority="717" operator="equal">
      <formula>"OMS"</formula>
    </cfRule>
    <cfRule type="cellIs" dxfId="13230" priority="718" operator="equal">
      <formula>"BAC"</formula>
    </cfRule>
    <cfRule type="cellIs" dxfId="13229" priority="719" operator="equal">
      <formula>"OMS"</formula>
    </cfRule>
    <cfRule type="cellIs" dxfId="13228" priority="720" operator="equal">
      <formula>"BAC"</formula>
    </cfRule>
    <cfRule type="cellIs" dxfId="13227" priority="721" operator="equal">
      <formula>"OMS"</formula>
    </cfRule>
  </conditionalFormatting>
  <conditionalFormatting sqref="D21">
    <cfRule type="cellIs" dxfId="13226" priority="678" operator="equal">
      <formula>"CATNES"</formula>
    </cfRule>
    <cfRule type="cellIs" dxfId="13225" priority="679" operator="equal">
      <formula>"FINANCE"</formula>
    </cfRule>
    <cfRule type="cellIs" dxfId="13224" priority="680" operator="equal">
      <formula>"ADMIN"</formula>
    </cfRule>
    <cfRule type="cellIs" dxfId="13223" priority="681" operator="equal">
      <formula>"ENG'G"</formula>
    </cfRule>
    <cfRule type="cellIs" dxfId="13222" priority="682" operator="equal">
      <formula>"BAC"</formula>
    </cfRule>
    <cfRule type="cellIs" dxfId="13221" priority="683" operator="equal">
      <formula>"BAC"</formula>
    </cfRule>
    <cfRule type="cellIs" dxfId="13220" priority="684" operator="equal">
      <formula>"OMS"</formula>
    </cfRule>
    <cfRule type="cellIs" dxfId="13219" priority="685" operator="equal">
      <formula>"BAC"</formula>
    </cfRule>
    <cfRule type="cellIs" dxfId="13218" priority="686" operator="equal">
      <formula>"OMS"</formula>
    </cfRule>
    <cfRule type="cellIs" dxfId="13217" priority="687" operator="equal">
      <formula>"BAC"</formula>
    </cfRule>
    <cfRule type="cellIs" dxfId="13216" priority="688" operator="equal">
      <formula>"OMS"</formula>
    </cfRule>
  </conditionalFormatting>
  <conditionalFormatting sqref="D21">
    <cfRule type="cellIs" dxfId="13215" priority="689" operator="equal">
      <formula>"CATNES"</formula>
    </cfRule>
    <cfRule type="cellIs" dxfId="13214" priority="690" operator="equal">
      <formula>"FINANCE"</formula>
    </cfRule>
    <cfRule type="cellIs" dxfId="13213" priority="691" operator="equal">
      <formula>"ADMIN"</formula>
    </cfRule>
    <cfRule type="cellIs" dxfId="13212" priority="692" operator="equal">
      <formula>"ENG'G"</formula>
    </cfRule>
    <cfRule type="cellIs" dxfId="13211" priority="693" operator="equal">
      <formula>"BAC"</formula>
    </cfRule>
    <cfRule type="cellIs" dxfId="13210" priority="694" operator="equal">
      <formula>"BAC"</formula>
    </cfRule>
    <cfRule type="cellIs" dxfId="13209" priority="695" operator="equal">
      <formula>"OMS"</formula>
    </cfRule>
    <cfRule type="cellIs" dxfId="13208" priority="696" operator="equal">
      <formula>"BAC"</formula>
    </cfRule>
    <cfRule type="cellIs" dxfId="13207" priority="697" operator="equal">
      <formula>"OMS"</formula>
    </cfRule>
    <cfRule type="cellIs" dxfId="13206" priority="698" operator="equal">
      <formula>"BAC"</formula>
    </cfRule>
    <cfRule type="cellIs" dxfId="13205" priority="699" operator="equal">
      <formula>"OMS"</formula>
    </cfRule>
  </conditionalFormatting>
  <conditionalFormatting sqref="D22">
    <cfRule type="cellIs" dxfId="13204" priority="667" operator="equal">
      <formula>"CATNES"</formula>
    </cfRule>
    <cfRule type="cellIs" dxfId="13203" priority="668" operator="equal">
      <formula>"FINANCE"</formula>
    </cfRule>
    <cfRule type="cellIs" dxfId="13202" priority="669" operator="equal">
      <formula>"ADMIN"</formula>
    </cfRule>
    <cfRule type="cellIs" dxfId="13201" priority="670" operator="equal">
      <formula>"ENG'G"</formula>
    </cfRule>
    <cfRule type="cellIs" dxfId="13200" priority="671" operator="equal">
      <formula>"BAC"</formula>
    </cfRule>
    <cfRule type="cellIs" dxfId="13199" priority="672" operator="equal">
      <formula>"BAC"</formula>
    </cfRule>
    <cfRule type="cellIs" dxfId="13198" priority="673" operator="equal">
      <formula>"OMS"</formula>
    </cfRule>
    <cfRule type="cellIs" dxfId="13197" priority="674" operator="equal">
      <formula>"BAC"</formula>
    </cfRule>
    <cfRule type="cellIs" dxfId="13196" priority="675" operator="equal">
      <formula>"OMS"</formula>
    </cfRule>
    <cfRule type="cellIs" dxfId="13195" priority="676" operator="equal">
      <formula>"BAC"</formula>
    </cfRule>
    <cfRule type="cellIs" dxfId="13194" priority="677" operator="equal">
      <formula>"OMS"</formula>
    </cfRule>
  </conditionalFormatting>
  <conditionalFormatting sqref="D23">
    <cfRule type="cellIs" dxfId="13193" priority="634" operator="equal">
      <formula>"CATNES"</formula>
    </cfRule>
    <cfRule type="cellIs" dxfId="13192" priority="635" operator="equal">
      <formula>"FINANCE"</formula>
    </cfRule>
    <cfRule type="cellIs" dxfId="13191" priority="636" operator="equal">
      <formula>"ADMIN"</formula>
    </cfRule>
    <cfRule type="cellIs" dxfId="13190" priority="637" operator="equal">
      <formula>"ENG'G"</formula>
    </cfRule>
    <cfRule type="cellIs" dxfId="13189" priority="638" operator="equal">
      <formula>"BAC"</formula>
    </cfRule>
    <cfRule type="cellIs" dxfId="13188" priority="639" operator="equal">
      <formula>"BAC"</formula>
    </cfRule>
    <cfRule type="cellIs" dxfId="13187" priority="640" operator="equal">
      <formula>"OMS"</formula>
    </cfRule>
    <cfRule type="cellIs" dxfId="13186" priority="641" operator="equal">
      <formula>"BAC"</formula>
    </cfRule>
    <cfRule type="cellIs" dxfId="13185" priority="642" operator="equal">
      <formula>"OMS"</formula>
    </cfRule>
    <cfRule type="cellIs" dxfId="13184" priority="643" operator="equal">
      <formula>"BAC"</formula>
    </cfRule>
    <cfRule type="cellIs" dxfId="13183" priority="644" operator="equal">
      <formula>"OMS"</formula>
    </cfRule>
  </conditionalFormatting>
  <conditionalFormatting sqref="D23">
    <cfRule type="cellIs" dxfId="13182" priority="645" operator="equal">
      <formula>"CATNES"</formula>
    </cfRule>
    <cfRule type="cellIs" dxfId="13181" priority="646" operator="equal">
      <formula>"FINANCE"</formula>
    </cfRule>
    <cfRule type="cellIs" dxfId="13180" priority="647" operator="equal">
      <formula>"ADMIN"</formula>
    </cfRule>
    <cfRule type="cellIs" dxfId="13179" priority="648" operator="equal">
      <formula>"ENG'G"</formula>
    </cfRule>
    <cfRule type="cellIs" dxfId="13178" priority="649" operator="equal">
      <formula>"BAC"</formula>
    </cfRule>
    <cfRule type="cellIs" dxfId="13177" priority="650" operator="equal">
      <formula>"BAC"</formula>
    </cfRule>
    <cfRule type="cellIs" dxfId="13176" priority="651" operator="equal">
      <formula>"OMS"</formula>
    </cfRule>
    <cfRule type="cellIs" dxfId="13175" priority="652" operator="equal">
      <formula>"BAC"</formula>
    </cfRule>
    <cfRule type="cellIs" dxfId="13174" priority="653" operator="equal">
      <formula>"OMS"</formula>
    </cfRule>
    <cfRule type="cellIs" dxfId="13173" priority="654" operator="equal">
      <formula>"BAC"</formula>
    </cfRule>
    <cfRule type="cellIs" dxfId="13172" priority="655" operator="equal">
      <formula>"OMS"</formula>
    </cfRule>
  </conditionalFormatting>
  <conditionalFormatting sqref="D24:D29">
    <cfRule type="cellIs" dxfId="13171" priority="612" operator="equal">
      <formula>"CATNES"</formula>
    </cfRule>
    <cfRule type="cellIs" dxfId="13170" priority="613" operator="equal">
      <formula>"FINANCE"</formula>
    </cfRule>
    <cfRule type="cellIs" dxfId="13169" priority="614" operator="equal">
      <formula>"ADMIN"</formula>
    </cfRule>
    <cfRule type="cellIs" dxfId="13168" priority="615" operator="equal">
      <formula>"ENG'G"</formula>
    </cfRule>
    <cfRule type="cellIs" dxfId="13167" priority="616" operator="equal">
      <formula>"BAC"</formula>
    </cfRule>
    <cfRule type="cellIs" dxfId="13166" priority="617" operator="equal">
      <formula>"BAC"</formula>
    </cfRule>
    <cfRule type="cellIs" dxfId="13165" priority="618" operator="equal">
      <formula>"OMS"</formula>
    </cfRule>
    <cfRule type="cellIs" dxfId="13164" priority="619" operator="equal">
      <formula>"BAC"</formula>
    </cfRule>
    <cfRule type="cellIs" dxfId="13163" priority="620" operator="equal">
      <formula>"OMS"</formula>
    </cfRule>
    <cfRule type="cellIs" dxfId="13162" priority="621" operator="equal">
      <formula>"BAC"</formula>
    </cfRule>
    <cfRule type="cellIs" dxfId="13161" priority="622" operator="equal">
      <formula>"OMS"</formula>
    </cfRule>
  </conditionalFormatting>
  <conditionalFormatting sqref="D24:D29">
    <cfRule type="cellIs" dxfId="13160" priority="623" operator="equal">
      <formula>"CATNES"</formula>
    </cfRule>
    <cfRule type="cellIs" dxfId="13159" priority="624" operator="equal">
      <formula>"FINANCE"</formula>
    </cfRule>
    <cfRule type="cellIs" dxfId="13158" priority="625" operator="equal">
      <formula>"ADMIN"</formula>
    </cfRule>
    <cfRule type="cellIs" dxfId="13157" priority="626" operator="equal">
      <formula>"ENG'G"</formula>
    </cfRule>
    <cfRule type="cellIs" dxfId="13156" priority="627" operator="equal">
      <formula>"BAC"</formula>
    </cfRule>
    <cfRule type="cellIs" dxfId="13155" priority="628" operator="equal">
      <formula>"BAC"</formula>
    </cfRule>
    <cfRule type="cellIs" dxfId="13154" priority="629" operator="equal">
      <formula>"OMS"</formula>
    </cfRule>
    <cfRule type="cellIs" dxfId="13153" priority="630" operator="equal">
      <formula>"BAC"</formula>
    </cfRule>
    <cfRule type="cellIs" dxfId="13152" priority="631" operator="equal">
      <formula>"OMS"</formula>
    </cfRule>
    <cfRule type="cellIs" dxfId="13151" priority="632" operator="equal">
      <formula>"BAC"</formula>
    </cfRule>
    <cfRule type="cellIs" dxfId="13150" priority="633" operator="equal">
      <formula>"OMS"</formula>
    </cfRule>
  </conditionalFormatting>
  <conditionalFormatting sqref="D32">
    <cfRule type="cellIs" dxfId="13149" priority="590" operator="equal">
      <formula>"CATNES"</formula>
    </cfRule>
    <cfRule type="cellIs" dxfId="13148" priority="591" operator="equal">
      <formula>"FINANCE"</formula>
    </cfRule>
    <cfRule type="cellIs" dxfId="13147" priority="592" operator="equal">
      <formula>"ADMIN"</formula>
    </cfRule>
    <cfRule type="cellIs" dxfId="13146" priority="593" operator="equal">
      <formula>"ENG'G"</formula>
    </cfRule>
    <cfRule type="cellIs" dxfId="13145" priority="594" operator="equal">
      <formula>"BAC"</formula>
    </cfRule>
    <cfRule type="cellIs" dxfId="13144" priority="595" operator="equal">
      <formula>"BAC"</formula>
    </cfRule>
    <cfRule type="cellIs" dxfId="13143" priority="596" operator="equal">
      <formula>"OMS"</formula>
    </cfRule>
    <cfRule type="cellIs" dxfId="13142" priority="597" operator="equal">
      <formula>"BAC"</formula>
    </cfRule>
    <cfRule type="cellIs" dxfId="13141" priority="598" operator="equal">
      <formula>"OMS"</formula>
    </cfRule>
    <cfRule type="cellIs" dxfId="13140" priority="599" operator="equal">
      <formula>"BAC"</formula>
    </cfRule>
    <cfRule type="cellIs" dxfId="13139" priority="600" operator="equal">
      <formula>"OMS"</formula>
    </cfRule>
  </conditionalFormatting>
  <conditionalFormatting sqref="D32">
    <cfRule type="cellIs" dxfId="13138" priority="601" operator="equal">
      <formula>"CATNES"</formula>
    </cfRule>
    <cfRule type="cellIs" dxfId="13137" priority="602" operator="equal">
      <formula>"FINANCE"</formula>
    </cfRule>
    <cfRule type="cellIs" dxfId="13136" priority="603" operator="equal">
      <formula>"ADMIN"</formula>
    </cfRule>
    <cfRule type="cellIs" dxfId="13135" priority="604" operator="equal">
      <formula>"ENG'G"</formula>
    </cfRule>
    <cfRule type="cellIs" dxfId="13134" priority="605" operator="equal">
      <formula>"BAC"</formula>
    </cfRule>
    <cfRule type="cellIs" dxfId="13133" priority="606" operator="equal">
      <formula>"BAC"</formula>
    </cfRule>
    <cfRule type="cellIs" dxfId="13132" priority="607" operator="equal">
      <formula>"OMS"</formula>
    </cfRule>
    <cfRule type="cellIs" dxfId="13131" priority="608" operator="equal">
      <formula>"BAC"</formula>
    </cfRule>
    <cfRule type="cellIs" dxfId="13130" priority="609" operator="equal">
      <formula>"OMS"</formula>
    </cfRule>
    <cfRule type="cellIs" dxfId="13129" priority="610" operator="equal">
      <formula>"BAC"</formula>
    </cfRule>
    <cfRule type="cellIs" dxfId="13128" priority="611" operator="equal">
      <formula>"OMS"</formula>
    </cfRule>
  </conditionalFormatting>
  <conditionalFormatting sqref="F32">
    <cfRule type="cellIs" dxfId="13127" priority="585" operator="equal">
      <formula>"MME"</formula>
    </cfRule>
    <cfRule type="cellIs" dxfId="13126" priority="586" operator="equal">
      <formula>"VMM"</formula>
    </cfRule>
    <cfRule type="cellIs" dxfId="13125" priority="587" operator="equal">
      <formula>"VEP"</formula>
    </cfRule>
    <cfRule type="cellIs" dxfId="13124" priority="588" operator="equal">
      <formula>"LFCP"</formula>
    </cfRule>
    <cfRule type="cellIs" dxfId="13123" priority="589" operator="equal">
      <formula>"BPB"</formula>
    </cfRule>
  </conditionalFormatting>
  <conditionalFormatting sqref="D38:D39 D49:D52 D54">
    <cfRule type="cellIs" dxfId="13122" priority="563" operator="equal">
      <formula>"CATNES"</formula>
    </cfRule>
    <cfRule type="cellIs" dxfId="13121" priority="564" operator="equal">
      <formula>"FINANCE"</formula>
    </cfRule>
    <cfRule type="cellIs" dxfId="13120" priority="565" operator="equal">
      <formula>"ADMIN"</formula>
    </cfRule>
    <cfRule type="cellIs" dxfId="13119" priority="566" operator="equal">
      <formula>"ENG'G"</formula>
    </cfRule>
    <cfRule type="cellIs" dxfId="13118" priority="567" operator="equal">
      <formula>"BAC"</formula>
    </cfRule>
    <cfRule type="cellIs" dxfId="13117" priority="568" operator="equal">
      <formula>"BAC"</formula>
    </cfRule>
    <cfRule type="cellIs" dxfId="13116" priority="569" operator="equal">
      <formula>"OMS"</formula>
    </cfRule>
    <cfRule type="cellIs" dxfId="13115" priority="570" operator="equal">
      <formula>"BAC"</formula>
    </cfRule>
    <cfRule type="cellIs" dxfId="13114" priority="571" operator="equal">
      <formula>"OMS"</formula>
    </cfRule>
    <cfRule type="cellIs" dxfId="13113" priority="572" operator="equal">
      <formula>"BAC"</formula>
    </cfRule>
    <cfRule type="cellIs" dxfId="13112" priority="573" operator="equal">
      <formula>"OMS"</formula>
    </cfRule>
  </conditionalFormatting>
  <conditionalFormatting sqref="D38:D39 D49:D52 D54">
    <cfRule type="cellIs" dxfId="13111" priority="574" operator="equal">
      <formula>"CATNES"</formula>
    </cfRule>
    <cfRule type="cellIs" dxfId="13110" priority="575" operator="equal">
      <formula>"FINANCE"</formula>
    </cfRule>
    <cfRule type="cellIs" dxfId="13109" priority="576" operator="equal">
      <formula>"ADMIN"</formula>
    </cfRule>
    <cfRule type="cellIs" dxfId="13108" priority="577" operator="equal">
      <formula>"ENG'G"</formula>
    </cfRule>
    <cfRule type="cellIs" dxfId="13107" priority="578" operator="equal">
      <formula>"BAC"</formula>
    </cfRule>
    <cfRule type="cellIs" dxfId="13106" priority="579" operator="equal">
      <formula>"BAC"</formula>
    </cfRule>
    <cfRule type="cellIs" dxfId="13105" priority="580" operator="equal">
      <formula>"OMS"</formula>
    </cfRule>
    <cfRule type="cellIs" dxfId="13104" priority="581" operator="equal">
      <formula>"BAC"</formula>
    </cfRule>
    <cfRule type="cellIs" dxfId="13103" priority="582" operator="equal">
      <formula>"OMS"</formula>
    </cfRule>
    <cfRule type="cellIs" dxfId="13102" priority="583" operator="equal">
      <formula>"BAC"</formula>
    </cfRule>
    <cfRule type="cellIs" dxfId="13101" priority="584" operator="equal">
      <formula>"OMS"</formula>
    </cfRule>
  </conditionalFormatting>
  <conditionalFormatting sqref="F39">
    <cfRule type="cellIs" dxfId="13100" priority="558" operator="equal">
      <formula>"MME"</formula>
    </cfRule>
    <cfRule type="cellIs" dxfId="13099" priority="559" operator="equal">
      <formula>"VMM"</formula>
    </cfRule>
    <cfRule type="cellIs" dxfId="13098" priority="560" operator="equal">
      <formula>"VEP"</formula>
    </cfRule>
    <cfRule type="cellIs" dxfId="13097" priority="561" operator="equal">
      <formula>"LFCP"</formula>
    </cfRule>
    <cfRule type="cellIs" dxfId="13096" priority="562" operator="equal">
      <formula>"BPB"</formula>
    </cfRule>
  </conditionalFormatting>
  <conditionalFormatting sqref="D8:E8">
    <cfRule type="cellIs" dxfId="13095" priority="547" operator="equal">
      <formula>"CATNES"</formula>
    </cfRule>
    <cfRule type="cellIs" dxfId="13094" priority="548" operator="equal">
      <formula>"FINANCE"</formula>
    </cfRule>
    <cfRule type="cellIs" dxfId="13093" priority="549" operator="equal">
      <formula>"ADMIN"</formula>
    </cfRule>
    <cfRule type="cellIs" dxfId="13092" priority="550" operator="equal">
      <formula>"ENG'G"</formula>
    </cfRule>
    <cfRule type="cellIs" dxfId="13091" priority="551" operator="equal">
      <formula>"BAC"</formula>
    </cfRule>
    <cfRule type="cellIs" dxfId="13090" priority="552" operator="equal">
      <formula>"BAC"</formula>
    </cfRule>
    <cfRule type="cellIs" dxfId="13089" priority="553" operator="equal">
      <formula>"OMS"</formula>
    </cfRule>
    <cfRule type="cellIs" dxfId="13088" priority="554" operator="equal">
      <formula>"BAC"</formula>
    </cfRule>
    <cfRule type="cellIs" dxfId="13087" priority="555" operator="equal">
      <formula>"OMS"</formula>
    </cfRule>
    <cfRule type="cellIs" dxfId="13086" priority="556" operator="equal">
      <formula>"BAC"</formula>
    </cfRule>
    <cfRule type="cellIs" dxfId="13085" priority="557" operator="equal">
      <formula>"OMS"</formula>
    </cfRule>
  </conditionalFormatting>
  <conditionalFormatting sqref="F8">
    <cfRule type="cellIs" dxfId="13084" priority="542" operator="equal">
      <formula>"MME"</formula>
    </cfRule>
    <cfRule type="cellIs" dxfId="13083" priority="543" operator="equal">
      <formula>"VMM"</formula>
    </cfRule>
    <cfRule type="cellIs" dxfId="13082" priority="544" operator="equal">
      <formula>"VEP"</formula>
    </cfRule>
    <cfRule type="cellIs" dxfId="13081" priority="545" operator="equal">
      <formula>"LFCP"</formula>
    </cfRule>
    <cfRule type="cellIs" dxfId="13080" priority="546" operator="equal">
      <formula>"BPB"</formula>
    </cfRule>
  </conditionalFormatting>
  <conditionalFormatting sqref="D9:E9">
    <cfRule type="cellIs" dxfId="13079" priority="531" operator="equal">
      <formula>"CATNES"</formula>
    </cfRule>
    <cfRule type="cellIs" dxfId="13078" priority="532" operator="equal">
      <formula>"FINANCE"</formula>
    </cfRule>
    <cfRule type="cellIs" dxfId="13077" priority="533" operator="equal">
      <formula>"ADMIN"</formula>
    </cfRule>
    <cfRule type="cellIs" dxfId="13076" priority="534" operator="equal">
      <formula>"ENG'G"</formula>
    </cfRule>
    <cfRule type="cellIs" dxfId="13075" priority="535" operator="equal">
      <formula>"BAC"</formula>
    </cfRule>
    <cfRule type="cellIs" dxfId="13074" priority="536" operator="equal">
      <formula>"BAC"</formula>
    </cfRule>
    <cfRule type="cellIs" dxfId="13073" priority="537" operator="equal">
      <formula>"OMS"</formula>
    </cfRule>
    <cfRule type="cellIs" dxfId="13072" priority="538" operator="equal">
      <formula>"BAC"</formula>
    </cfRule>
    <cfRule type="cellIs" dxfId="13071" priority="539" operator="equal">
      <formula>"OMS"</formula>
    </cfRule>
    <cfRule type="cellIs" dxfId="13070" priority="540" operator="equal">
      <formula>"BAC"</formula>
    </cfRule>
    <cfRule type="cellIs" dxfId="13069" priority="541" operator="equal">
      <formula>"OMS"</formula>
    </cfRule>
  </conditionalFormatting>
  <conditionalFormatting sqref="F9">
    <cfRule type="cellIs" dxfId="13068" priority="526" operator="equal">
      <formula>"MME"</formula>
    </cfRule>
    <cfRule type="cellIs" dxfId="13067" priority="527" operator="equal">
      <formula>"VMM"</formula>
    </cfRule>
    <cfRule type="cellIs" dxfId="13066" priority="528" operator="equal">
      <formula>"VEP"</formula>
    </cfRule>
    <cfRule type="cellIs" dxfId="13065" priority="529" operator="equal">
      <formula>"LFCP"</formula>
    </cfRule>
    <cfRule type="cellIs" dxfId="13064" priority="530" operator="equal">
      <formula>"BPB"</formula>
    </cfRule>
  </conditionalFormatting>
  <conditionalFormatting sqref="D10:E10">
    <cfRule type="cellIs" dxfId="13063" priority="515" operator="equal">
      <formula>"CATNES"</formula>
    </cfRule>
    <cfRule type="cellIs" dxfId="13062" priority="516" operator="equal">
      <formula>"FINANCE"</formula>
    </cfRule>
    <cfRule type="cellIs" dxfId="13061" priority="517" operator="equal">
      <formula>"ADMIN"</formula>
    </cfRule>
    <cfRule type="cellIs" dxfId="13060" priority="518" operator="equal">
      <formula>"ENG'G"</formula>
    </cfRule>
    <cfRule type="cellIs" dxfId="13059" priority="519" operator="equal">
      <formula>"BAC"</formula>
    </cfRule>
    <cfRule type="cellIs" dxfId="13058" priority="520" operator="equal">
      <formula>"BAC"</formula>
    </cfRule>
    <cfRule type="cellIs" dxfId="13057" priority="521" operator="equal">
      <formula>"OMS"</formula>
    </cfRule>
    <cfRule type="cellIs" dxfId="13056" priority="522" operator="equal">
      <formula>"BAC"</formula>
    </cfRule>
    <cfRule type="cellIs" dxfId="13055" priority="523" operator="equal">
      <formula>"OMS"</formula>
    </cfRule>
    <cfRule type="cellIs" dxfId="13054" priority="524" operator="equal">
      <formula>"BAC"</formula>
    </cfRule>
    <cfRule type="cellIs" dxfId="13053" priority="525" operator="equal">
      <formula>"OMS"</formula>
    </cfRule>
  </conditionalFormatting>
  <conditionalFormatting sqref="F10">
    <cfRule type="cellIs" dxfId="13052" priority="510" operator="equal">
      <formula>"MME"</formula>
    </cfRule>
    <cfRule type="cellIs" dxfId="13051" priority="511" operator="equal">
      <formula>"VMM"</formula>
    </cfRule>
    <cfRule type="cellIs" dxfId="13050" priority="512" operator="equal">
      <formula>"VEP"</formula>
    </cfRule>
    <cfRule type="cellIs" dxfId="13049" priority="513" operator="equal">
      <formula>"LFCP"</formula>
    </cfRule>
    <cfRule type="cellIs" dxfId="13048" priority="514" operator="equal">
      <formula>"BPB"</formula>
    </cfRule>
  </conditionalFormatting>
  <conditionalFormatting sqref="D11:E11">
    <cfRule type="cellIs" dxfId="13047" priority="499" operator="equal">
      <formula>"CATNES"</formula>
    </cfRule>
    <cfRule type="cellIs" dxfId="13046" priority="500" operator="equal">
      <formula>"FINANCE"</formula>
    </cfRule>
    <cfRule type="cellIs" dxfId="13045" priority="501" operator="equal">
      <formula>"ADMIN"</formula>
    </cfRule>
    <cfRule type="cellIs" dxfId="13044" priority="502" operator="equal">
      <formula>"ENG'G"</formula>
    </cfRule>
    <cfRule type="cellIs" dxfId="13043" priority="503" operator="equal">
      <formula>"BAC"</formula>
    </cfRule>
    <cfRule type="cellIs" dxfId="13042" priority="504" operator="equal">
      <formula>"BAC"</formula>
    </cfRule>
    <cfRule type="cellIs" dxfId="13041" priority="505" operator="equal">
      <formula>"OMS"</formula>
    </cfRule>
    <cfRule type="cellIs" dxfId="13040" priority="506" operator="equal">
      <formula>"BAC"</formula>
    </cfRule>
    <cfRule type="cellIs" dxfId="13039" priority="507" operator="equal">
      <formula>"OMS"</formula>
    </cfRule>
    <cfRule type="cellIs" dxfId="13038" priority="508" operator="equal">
      <formula>"BAC"</formula>
    </cfRule>
    <cfRule type="cellIs" dxfId="13037" priority="509" operator="equal">
      <formula>"OMS"</formula>
    </cfRule>
  </conditionalFormatting>
  <conditionalFormatting sqref="F11">
    <cfRule type="cellIs" dxfId="13036" priority="494" operator="equal">
      <formula>"MME"</formula>
    </cfRule>
    <cfRule type="cellIs" dxfId="13035" priority="495" operator="equal">
      <formula>"VMM"</formula>
    </cfRule>
    <cfRule type="cellIs" dxfId="13034" priority="496" operator="equal">
      <formula>"VEP"</formula>
    </cfRule>
    <cfRule type="cellIs" dxfId="13033" priority="497" operator="equal">
      <formula>"LFCP"</formula>
    </cfRule>
    <cfRule type="cellIs" dxfId="13032" priority="498" operator="equal">
      <formula>"BPB"</formula>
    </cfRule>
  </conditionalFormatting>
  <conditionalFormatting sqref="D12:E12">
    <cfRule type="cellIs" dxfId="13031" priority="483" operator="equal">
      <formula>"CATNES"</formula>
    </cfRule>
    <cfRule type="cellIs" dxfId="13030" priority="484" operator="equal">
      <formula>"FINANCE"</formula>
    </cfRule>
    <cfRule type="cellIs" dxfId="13029" priority="485" operator="equal">
      <formula>"ADMIN"</formula>
    </cfRule>
    <cfRule type="cellIs" dxfId="13028" priority="486" operator="equal">
      <formula>"ENG'G"</formula>
    </cfRule>
    <cfRule type="cellIs" dxfId="13027" priority="487" operator="equal">
      <formula>"BAC"</formula>
    </cfRule>
    <cfRule type="cellIs" dxfId="13026" priority="488" operator="equal">
      <formula>"BAC"</formula>
    </cfRule>
    <cfRule type="cellIs" dxfId="13025" priority="489" operator="equal">
      <formula>"OMS"</formula>
    </cfRule>
    <cfRule type="cellIs" dxfId="13024" priority="490" operator="equal">
      <formula>"BAC"</formula>
    </cfRule>
    <cfRule type="cellIs" dxfId="13023" priority="491" operator="equal">
      <formula>"OMS"</formula>
    </cfRule>
    <cfRule type="cellIs" dxfId="13022" priority="492" operator="equal">
      <formula>"BAC"</formula>
    </cfRule>
    <cfRule type="cellIs" dxfId="13021" priority="493" operator="equal">
      <formula>"OMS"</formula>
    </cfRule>
  </conditionalFormatting>
  <conditionalFormatting sqref="F12">
    <cfRule type="cellIs" dxfId="13020" priority="478" operator="equal">
      <formula>"MME"</formula>
    </cfRule>
    <cfRule type="cellIs" dxfId="13019" priority="479" operator="equal">
      <formula>"VMM"</formula>
    </cfRule>
    <cfRule type="cellIs" dxfId="13018" priority="480" operator="equal">
      <formula>"VEP"</formula>
    </cfRule>
    <cfRule type="cellIs" dxfId="13017" priority="481" operator="equal">
      <formula>"LFCP"</formula>
    </cfRule>
    <cfRule type="cellIs" dxfId="13016" priority="482" operator="equal">
      <formula>"BPB"</formula>
    </cfRule>
  </conditionalFormatting>
  <conditionalFormatting sqref="D13:E13">
    <cfRule type="cellIs" dxfId="13015" priority="467" operator="equal">
      <formula>"CATNES"</formula>
    </cfRule>
    <cfRule type="cellIs" dxfId="13014" priority="468" operator="equal">
      <formula>"FINANCE"</formula>
    </cfRule>
    <cfRule type="cellIs" dxfId="13013" priority="469" operator="equal">
      <formula>"ADMIN"</formula>
    </cfRule>
    <cfRule type="cellIs" dxfId="13012" priority="470" operator="equal">
      <formula>"ENG'G"</formula>
    </cfRule>
    <cfRule type="cellIs" dxfId="13011" priority="471" operator="equal">
      <formula>"BAC"</formula>
    </cfRule>
    <cfRule type="cellIs" dxfId="13010" priority="472" operator="equal">
      <formula>"BAC"</formula>
    </cfRule>
    <cfRule type="cellIs" dxfId="13009" priority="473" operator="equal">
      <formula>"OMS"</formula>
    </cfRule>
    <cfRule type="cellIs" dxfId="13008" priority="474" operator="equal">
      <formula>"BAC"</formula>
    </cfRule>
    <cfRule type="cellIs" dxfId="13007" priority="475" operator="equal">
      <formula>"OMS"</formula>
    </cfRule>
    <cfRule type="cellIs" dxfId="13006" priority="476" operator="equal">
      <formula>"BAC"</formula>
    </cfRule>
    <cfRule type="cellIs" dxfId="13005" priority="477" operator="equal">
      <formula>"OMS"</formula>
    </cfRule>
  </conditionalFormatting>
  <conditionalFormatting sqref="F13">
    <cfRule type="cellIs" dxfId="13004" priority="462" operator="equal">
      <formula>"MME"</formula>
    </cfRule>
    <cfRule type="cellIs" dxfId="13003" priority="463" operator="equal">
      <formula>"VMM"</formula>
    </cfRule>
    <cfRule type="cellIs" dxfId="13002" priority="464" operator="equal">
      <formula>"VEP"</formula>
    </cfRule>
    <cfRule type="cellIs" dxfId="13001" priority="465" operator="equal">
      <formula>"LFCP"</formula>
    </cfRule>
    <cfRule type="cellIs" dxfId="13000" priority="466" operator="equal">
      <formula>"BPB"</formula>
    </cfRule>
  </conditionalFormatting>
  <conditionalFormatting sqref="F14">
    <cfRule type="cellIs" dxfId="12999" priority="457" operator="equal">
      <formula>"MME"</formula>
    </cfRule>
    <cfRule type="cellIs" dxfId="12998" priority="458" operator="equal">
      <formula>"VMM"</formula>
    </cfRule>
    <cfRule type="cellIs" dxfId="12997" priority="459" operator="equal">
      <formula>"VEP"</formula>
    </cfRule>
    <cfRule type="cellIs" dxfId="12996" priority="460" operator="equal">
      <formula>"LFCP"</formula>
    </cfRule>
    <cfRule type="cellIs" dxfId="12995" priority="461" operator="equal">
      <formula>"BPB"</formula>
    </cfRule>
  </conditionalFormatting>
  <conditionalFormatting sqref="D15:E15">
    <cfRule type="cellIs" dxfId="12994" priority="446" operator="equal">
      <formula>"CATNES"</formula>
    </cfRule>
    <cfRule type="cellIs" dxfId="12993" priority="447" operator="equal">
      <formula>"FINANCE"</formula>
    </cfRule>
    <cfRule type="cellIs" dxfId="12992" priority="448" operator="equal">
      <formula>"ADMIN"</formula>
    </cfRule>
    <cfRule type="cellIs" dxfId="12991" priority="449" operator="equal">
      <formula>"ENG'G"</formula>
    </cfRule>
    <cfRule type="cellIs" dxfId="12990" priority="450" operator="equal">
      <formula>"BAC"</formula>
    </cfRule>
    <cfRule type="cellIs" dxfId="12989" priority="451" operator="equal">
      <formula>"BAC"</formula>
    </cfRule>
    <cfRule type="cellIs" dxfId="12988" priority="452" operator="equal">
      <formula>"OMS"</formula>
    </cfRule>
    <cfRule type="cellIs" dxfId="12987" priority="453" operator="equal">
      <formula>"BAC"</formula>
    </cfRule>
    <cfRule type="cellIs" dxfId="12986" priority="454" operator="equal">
      <formula>"OMS"</formula>
    </cfRule>
    <cfRule type="cellIs" dxfId="12985" priority="455" operator="equal">
      <formula>"BAC"</formula>
    </cfRule>
    <cfRule type="cellIs" dxfId="12984" priority="456" operator="equal">
      <formula>"OMS"</formula>
    </cfRule>
  </conditionalFormatting>
  <conditionalFormatting sqref="F15">
    <cfRule type="cellIs" dxfId="12983" priority="441" operator="equal">
      <formula>"MME"</formula>
    </cfRule>
    <cfRule type="cellIs" dxfId="12982" priority="442" operator="equal">
      <formula>"VMM"</formula>
    </cfRule>
    <cfRule type="cellIs" dxfId="12981" priority="443" operator="equal">
      <formula>"VEP"</formula>
    </cfRule>
    <cfRule type="cellIs" dxfId="12980" priority="444" operator="equal">
      <formula>"LFCP"</formula>
    </cfRule>
    <cfRule type="cellIs" dxfId="12979" priority="445" operator="equal">
      <formula>"BPB"</formula>
    </cfRule>
  </conditionalFormatting>
  <conditionalFormatting sqref="D16:E16">
    <cfRule type="cellIs" dxfId="12978" priority="430" operator="equal">
      <formula>"CATNES"</formula>
    </cfRule>
    <cfRule type="cellIs" dxfId="12977" priority="431" operator="equal">
      <formula>"FINANCE"</formula>
    </cfRule>
    <cfRule type="cellIs" dxfId="12976" priority="432" operator="equal">
      <formula>"ADMIN"</formula>
    </cfRule>
    <cfRule type="cellIs" dxfId="12975" priority="433" operator="equal">
      <formula>"ENG'G"</formula>
    </cfRule>
    <cfRule type="cellIs" dxfId="12974" priority="434" operator="equal">
      <formula>"BAC"</formula>
    </cfRule>
    <cfRule type="cellIs" dxfId="12973" priority="435" operator="equal">
      <formula>"BAC"</formula>
    </cfRule>
    <cfRule type="cellIs" dxfId="12972" priority="436" operator="equal">
      <formula>"OMS"</formula>
    </cfRule>
    <cfRule type="cellIs" dxfId="12971" priority="437" operator="equal">
      <formula>"BAC"</formula>
    </cfRule>
    <cfRule type="cellIs" dxfId="12970" priority="438" operator="equal">
      <formula>"OMS"</formula>
    </cfRule>
    <cfRule type="cellIs" dxfId="12969" priority="439" operator="equal">
      <formula>"BAC"</formula>
    </cfRule>
    <cfRule type="cellIs" dxfId="12968" priority="440" operator="equal">
      <formula>"OMS"</formula>
    </cfRule>
  </conditionalFormatting>
  <conditionalFormatting sqref="F16">
    <cfRule type="cellIs" dxfId="12967" priority="425" operator="equal">
      <formula>"MME"</formula>
    </cfRule>
    <cfRule type="cellIs" dxfId="12966" priority="426" operator="equal">
      <formula>"VMM"</formula>
    </cfRule>
    <cfRule type="cellIs" dxfId="12965" priority="427" operator="equal">
      <formula>"VEP"</formula>
    </cfRule>
    <cfRule type="cellIs" dxfId="12964" priority="428" operator="equal">
      <formula>"LFCP"</formula>
    </cfRule>
    <cfRule type="cellIs" dxfId="12963" priority="429" operator="equal">
      <formula>"BPB"</formula>
    </cfRule>
  </conditionalFormatting>
  <conditionalFormatting sqref="D17:E17">
    <cfRule type="cellIs" dxfId="12962" priority="414" operator="equal">
      <formula>"CATNES"</formula>
    </cfRule>
    <cfRule type="cellIs" dxfId="12961" priority="415" operator="equal">
      <formula>"FINANCE"</formula>
    </cfRule>
    <cfRule type="cellIs" dxfId="12960" priority="416" operator="equal">
      <formula>"ADMIN"</formula>
    </cfRule>
    <cfRule type="cellIs" dxfId="12959" priority="417" operator="equal">
      <formula>"ENG'G"</formula>
    </cfRule>
    <cfRule type="cellIs" dxfId="12958" priority="418" operator="equal">
      <formula>"BAC"</formula>
    </cfRule>
    <cfRule type="cellIs" dxfId="12957" priority="419" operator="equal">
      <formula>"BAC"</formula>
    </cfRule>
    <cfRule type="cellIs" dxfId="12956" priority="420" operator="equal">
      <formula>"OMS"</formula>
    </cfRule>
    <cfRule type="cellIs" dxfId="12955" priority="421" operator="equal">
      <formula>"BAC"</formula>
    </cfRule>
    <cfRule type="cellIs" dxfId="12954" priority="422" operator="equal">
      <formula>"OMS"</formula>
    </cfRule>
    <cfRule type="cellIs" dxfId="12953" priority="423" operator="equal">
      <formula>"BAC"</formula>
    </cfRule>
    <cfRule type="cellIs" dxfId="12952" priority="424" operator="equal">
      <formula>"OMS"</formula>
    </cfRule>
  </conditionalFormatting>
  <conditionalFormatting sqref="F17">
    <cfRule type="cellIs" dxfId="12951" priority="409" operator="equal">
      <formula>"MME"</formula>
    </cfRule>
    <cfRule type="cellIs" dxfId="12950" priority="410" operator="equal">
      <formula>"VMM"</formula>
    </cfRule>
    <cfRule type="cellIs" dxfId="12949" priority="411" operator="equal">
      <formula>"VEP"</formula>
    </cfRule>
    <cfRule type="cellIs" dxfId="12948" priority="412" operator="equal">
      <formula>"LFCP"</formula>
    </cfRule>
    <cfRule type="cellIs" dxfId="12947" priority="413" operator="equal">
      <formula>"BPB"</formula>
    </cfRule>
  </conditionalFormatting>
  <conditionalFormatting sqref="D18:E18">
    <cfRule type="cellIs" dxfId="12946" priority="398" operator="equal">
      <formula>"CATNES"</formula>
    </cfRule>
    <cfRule type="cellIs" dxfId="12945" priority="399" operator="equal">
      <formula>"FINANCE"</formula>
    </cfRule>
    <cfRule type="cellIs" dxfId="12944" priority="400" operator="equal">
      <formula>"ADMIN"</formula>
    </cfRule>
    <cfRule type="cellIs" dxfId="12943" priority="401" operator="equal">
      <formula>"ENG'G"</formula>
    </cfRule>
    <cfRule type="cellIs" dxfId="12942" priority="402" operator="equal">
      <formula>"BAC"</formula>
    </cfRule>
    <cfRule type="cellIs" dxfId="12941" priority="403" operator="equal">
      <formula>"BAC"</formula>
    </cfRule>
    <cfRule type="cellIs" dxfId="12940" priority="404" operator="equal">
      <formula>"OMS"</formula>
    </cfRule>
    <cfRule type="cellIs" dxfId="12939" priority="405" operator="equal">
      <formula>"BAC"</formula>
    </cfRule>
    <cfRule type="cellIs" dxfId="12938" priority="406" operator="equal">
      <formula>"OMS"</formula>
    </cfRule>
    <cfRule type="cellIs" dxfId="12937" priority="407" operator="equal">
      <formula>"BAC"</formula>
    </cfRule>
    <cfRule type="cellIs" dxfId="12936" priority="408" operator="equal">
      <formula>"OMS"</formula>
    </cfRule>
  </conditionalFormatting>
  <conditionalFormatting sqref="F18">
    <cfRule type="cellIs" dxfId="12935" priority="393" operator="equal">
      <formula>"MME"</formula>
    </cfRule>
    <cfRule type="cellIs" dxfId="12934" priority="394" operator="equal">
      <formula>"VMM"</formula>
    </cfRule>
    <cfRule type="cellIs" dxfId="12933" priority="395" operator="equal">
      <formula>"VEP"</formula>
    </cfRule>
    <cfRule type="cellIs" dxfId="12932" priority="396" operator="equal">
      <formula>"LFCP"</formula>
    </cfRule>
    <cfRule type="cellIs" dxfId="12931" priority="397" operator="equal">
      <formula>"BPB"</formula>
    </cfRule>
  </conditionalFormatting>
  <conditionalFormatting sqref="F19:F29">
    <cfRule type="cellIs" dxfId="12930" priority="388" operator="equal">
      <formula>"MME"</formula>
    </cfRule>
    <cfRule type="cellIs" dxfId="12929" priority="389" operator="equal">
      <formula>"VMM"</formula>
    </cfRule>
    <cfRule type="cellIs" dxfId="12928" priority="390" operator="equal">
      <formula>"VEP"</formula>
    </cfRule>
    <cfRule type="cellIs" dxfId="12927" priority="391" operator="equal">
      <formula>"LFCP"</formula>
    </cfRule>
    <cfRule type="cellIs" dxfId="12926" priority="392" operator="equal">
      <formula>"BPB"</formula>
    </cfRule>
  </conditionalFormatting>
  <conditionalFormatting sqref="D30:E30">
    <cfRule type="cellIs" dxfId="12925" priority="377" operator="equal">
      <formula>"CATNES"</formula>
    </cfRule>
    <cfRule type="cellIs" dxfId="12924" priority="378" operator="equal">
      <formula>"FINANCE"</formula>
    </cfRule>
    <cfRule type="cellIs" dxfId="12923" priority="379" operator="equal">
      <formula>"ADMIN"</formula>
    </cfRule>
    <cfRule type="cellIs" dxfId="12922" priority="380" operator="equal">
      <formula>"ENG'G"</formula>
    </cfRule>
    <cfRule type="cellIs" dxfId="12921" priority="381" operator="equal">
      <formula>"BAC"</formula>
    </cfRule>
    <cfRule type="cellIs" dxfId="12920" priority="382" operator="equal">
      <formula>"BAC"</formula>
    </cfRule>
    <cfRule type="cellIs" dxfId="12919" priority="383" operator="equal">
      <formula>"OMS"</formula>
    </cfRule>
    <cfRule type="cellIs" dxfId="12918" priority="384" operator="equal">
      <formula>"BAC"</formula>
    </cfRule>
    <cfRule type="cellIs" dxfId="12917" priority="385" operator="equal">
      <formula>"OMS"</formula>
    </cfRule>
    <cfRule type="cellIs" dxfId="12916" priority="386" operator="equal">
      <formula>"BAC"</formula>
    </cfRule>
    <cfRule type="cellIs" dxfId="12915" priority="387" operator="equal">
      <formula>"OMS"</formula>
    </cfRule>
  </conditionalFormatting>
  <conditionalFormatting sqref="F30">
    <cfRule type="cellIs" dxfId="12914" priority="372" operator="equal">
      <formula>"MME"</formula>
    </cfRule>
    <cfRule type="cellIs" dxfId="12913" priority="373" operator="equal">
      <formula>"VMM"</formula>
    </cfRule>
    <cfRule type="cellIs" dxfId="12912" priority="374" operator="equal">
      <formula>"VEP"</formula>
    </cfRule>
    <cfRule type="cellIs" dxfId="12911" priority="375" operator="equal">
      <formula>"LFCP"</formula>
    </cfRule>
    <cfRule type="cellIs" dxfId="12910" priority="376" operator="equal">
      <formula>"BPB"</formula>
    </cfRule>
  </conditionalFormatting>
  <conditionalFormatting sqref="D31:E31">
    <cfRule type="cellIs" dxfId="12909" priority="361" operator="equal">
      <formula>"CATNES"</formula>
    </cfRule>
    <cfRule type="cellIs" dxfId="12908" priority="362" operator="equal">
      <formula>"FINANCE"</formula>
    </cfRule>
    <cfRule type="cellIs" dxfId="12907" priority="363" operator="equal">
      <formula>"ADMIN"</formula>
    </cfRule>
    <cfRule type="cellIs" dxfId="12906" priority="364" operator="equal">
      <formula>"ENG'G"</formula>
    </cfRule>
    <cfRule type="cellIs" dxfId="12905" priority="365" operator="equal">
      <formula>"BAC"</formula>
    </cfRule>
    <cfRule type="cellIs" dxfId="12904" priority="366" operator="equal">
      <formula>"BAC"</formula>
    </cfRule>
    <cfRule type="cellIs" dxfId="12903" priority="367" operator="equal">
      <formula>"OMS"</formula>
    </cfRule>
    <cfRule type="cellIs" dxfId="12902" priority="368" operator="equal">
      <formula>"BAC"</formula>
    </cfRule>
    <cfRule type="cellIs" dxfId="12901" priority="369" operator="equal">
      <formula>"OMS"</formula>
    </cfRule>
    <cfRule type="cellIs" dxfId="12900" priority="370" operator="equal">
      <formula>"BAC"</formula>
    </cfRule>
    <cfRule type="cellIs" dxfId="12899" priority="371" operator="equal">
      <formula>"OMS"</formula>
    </cfRule>
  </conditionalFormatting>
  <conditionalFormatting sqref="F31">
    <cfRule type="cellIs" dxfId="12898" priority="356" operator="equal">
      <formula>"MME"</formula>
    </cfRule>
    <cfRule type="cellIs" dxfId="12897" priority="357" operator="equal">
      <formula>"VMM"</formula>
    </cfRule>
    <cfRule type="cellIs" dxfId="12896" priority="358" operator="equal">
      <formula>"VEP"</formula>
    </cfRule>
    <cfRule type="cellIs" dxfId="12895" priority="359" operator="equal">
      <formula>"LFCP"</formula>
    </cfRule>
    <cfRule type="cellIs" dxfId="12894" priority="360" operator="equal">
      <formula>"BPB"</formula>
    </cfRule>
  </conditionalFormatting>
  <conditionalFormatting sqref="D33:E33">
    <cfRule type="cellIs" dxfId="12893" priority="345" operator="equal">
      <formula>"CATNES"</formula>
    </cfRule>
    <cfRule type="cellIs" dxfId="12892" priority="346" operator="equal">
      <formula>"FINANCE"</formula>
    </cfRule>
    <cfRule type="cellIs" dxfId="12891" priority="347" operator="equal">
      <formula>"ADMIN"</formula>
    </cfRule>
    <cfRule type="cellIs" dxfId="12890" priority="348" operator="equal">
      <formula>"ENG'G"</formula>
    </cfRule>
    <cfRule type="cellIs" dxfId="12889" priority="349" operator="equal">
      <formula>"BAC"</formula>
    </cfRule>
    <cfRule type="cellIs" dxfId="12888" priority="350" operator="equal">
      <formula>"BAC"</formula>
    </cfRule>
    <cfRule type="cellIs" dxfId="12887" priority="351" operator="equal">
      <formula>"OMS"</formula>
    </cfRule>
    <cfRule type="cellIs" dxfId="12886" priority="352" operator="equal">
      <formula>"BAC"</formula>
    </cfRule>
    <cfRule type="cellIs" dxfId="12885" priority="353" operator="equal">
      <formula>"OMS"</formula>
    </cfRule>
    <cfRule type="cellIs" dxfId="12884" priority="354" operator="equal">
      <formula>"BAC"</formula>
    </cfRule>
    <cfRule type="cellIs" dxfId="12883" priority="355" operator="equal">
      <formula>"OMS"</formula>
    </cfRule>
  </conditionalFormatting>
  <conditionalFormatting sqref="F33">
    <cfRule type="cellIs" dxfId="12882" priority="340" operator="equal">
      <formula>"MME"</formula>
    </cfRule>
    <cfRule type="cellIs" dxfId="12881" priority="341" operator="equal">
      <formula>"VMM"</formula>
    </cfRule>
    <cfRule type="cellIs" dxfId="12880" priority="342" operator="equal">
      <formula>"VEP"</formula>
    </cfRule>
    <cfRule type="cellIs" dxfId="12879" priority="343" operator="equal">
      <formula>"LFCP"</formula>
    </cfRule>
    <cfRule type="cellIs" dxfId="12878" priority="344" operator="equal">
      <formula>"BPB"</formula>
    </cfRule>
  </conditionalFormatting>
  <conditionalFormatting sqref="D34:E34">
    <cfRule type="cellIs" dxfId="12877" priority="329" operator="equal">
      <formula>"CATNES"</formula>
    </cfRule>
    <cfRule type="cellIs" dxfId="12876" priority="330" operator="equal">
      <formula>"FINANCE"</formula>
    </cfRule>
    <cfRule type="cellIs" dxfId="12875" priority="331" operator="equal">
      <formula>"ADMIN"</formula>
    </cfRule>
    <cfRule type="cellIs" dxfId="12874" priority="332" operator="equal">
      <formula>"ENG'G"</formula>
    </cfRule>
    <cfRule type="cellIs" dxfId="12873" priority="333" operator="equal">
      <formula>"BAC"</formula>
    </cfRule>
    <cfRule type="cellIs" dxfId="12872" priority="334" operator="equal">
      <formula>"BAC"</formula>
    </cfRule>
    <cfRule type="cellIs" dxfId="12871" priority="335" operator="equal">
      <formula>"OMS"</formula>
    </cfRule>
    <cfRule type="cellIs" dxfId="12870" priority="336" operator="equal">
      <formula>"BAC"</formula>
    </cfRule>
    <cfRule type="cellIs" dxfId="12869" priority="337" operator="equal">
      <formula>"OMS"</formula>
    </cfRule>
    <cfRule type="cellIs" dxfId="12868" priority="338" operator="equal">
      <formula>"BAC"</formula>
    </cfRule>
    <cfRule type="cellIs" dxfId="12867" priority="339" operator="equal">
      <formula>"OMS"</formula>
    </cfRule>
  </conditionalFormatting>
  <conditionalFormatting sqref="F34">
    <cfRule type="cellIs" dxfId="12866" priority="324" operator="equal">
      <formula>"MME"</formula>
    </cfRule>
    <cfRule type="cellIs" dxfId="12865" priority="325" operator="equal">
      <formula>"VMM"</formula>
    </cfRule>
    <cfRule type="cellIs" dxfId="12864" priority="326" operator="equal">
      <formula>"VEP"</formula>
    </cfRule>
    <cfRule type="cellIs" dxfId="12863" priority="327" operator="equal">
      <formula>"LFCP"</formula>
    </cfRule>
    <cfRule type="cellIs" dxfId="12862" priority="328" operator="equal">
      <formula>"BPB"</formula>
    </cfRule>
  </conditionalFormatting>
  <conditionalFormatting sqref="D35:E35">
    <cfRule type="cellIs" dxfId="12861" priority="313" operator="equal">
      <formula>"CATNES"</formula>
    </cfRule>
    <cfRule type="cellIs" dxfId="12860" priority="314" operator="equal">
      <formula>"FINANCE"</formula>
    </cfRule>
    <cfRule type="cellIs" dxfId="12859" priority="315" operator="equal">
      <formula>"ADMIN"</formula>
    </cfRule>
    <cfRule type="cellIs" dxfId="12858" priority="316" operator="equal">
      <formula>"ENG'G"</formula>
    </cfRule>
    <cfRule type="cellIs" dxfId="12857" priority="317" operator="equal">
      <formula>"BAC"</formula>
    </cfRule>
    <cfRule type="cellIs" dxfId="12856" priority="318" operator="equal">
      <formula>"BAC"</formula>
    </cfRule>
    <cfRule type="cellIs" dxfId="12855" priority="319" operator="equal">
      <formula>"OMS"</formula>
    </cfRule>
    <cfRule type="cellIs" dxfId="12854" priority="320" operator="equal">
      <formula>"BAC"</formula>
    </cfRule>
    <cfRule type="cellIs" dxfId="12853" priority="321" operator="equal">
      <formula>"OMS"</formula>
    </cfRule>
    <cfRule type="cellIs" dxfId="12852" priority="322" operator="equal">
      <formula>"BAC"</formula>
    </cfRule>
    <cfRule type="cellIs" dxfId="12851" priority="323" operator="equal">
      <formula>"OMS"</formula>
    </cfRule>
  </conditionalFormatting>
  <conditionalFormatting sqref="F35">
    <cfRule type="cellIs" dxfId="12850" priority="308" operator="equal">
      <formula>"MME"</formula>
    </cfRule>
    <cfRule type="cellIs" dxfId="12849" priority="309" operator="equal">
      <formula>"VMM"</formula>
    </cfRule>
    <cfRule type="cellIs" dxfId="12848" priority="310" operator="equal">
      <formula>"VEP"</formula>
    </cfRule>
    <cfRule type="cellIs" dxfId="12847" priority="311" operator="equal">
      <formula>"LFCP"</formula>
    </cfRule>
    <cfRule type="cellIs" dxfId="12846" priority="312" operator="equal">
      <formula>"BPB"</formula>
    </cfRule>
  </conditionalFormatting>
  <conditionalFormatting sqref="D36:E36">
    <cfRule type="cellIs" dxfId="12845" priority="297" operator="equal">
      <formula>"CATNES"</formula>
    </cfRule>
    <cfRule type="cellIs" dxfId="12844" priority="298" operator="equal">
      <formula>"FINANCE"</formula>
    </cfRule>
    <cfRule type="cellIs" dxfId="12843" priority="299" operator="equal">
      <formula>"ADMIN"</formula>
    </cfRule>
    <cfRule type="cellIs" dxfId="12842" priority="300" operator="equal">
      <formula>"ENG'G"</formula>
    </cfRule>
    <cfRule type="cellIs" dxfId="12841" priority="301" operator="equal">
      <formula>"BAC"</formula>
    </cfRule>
    <cfRule type="cellIs" dxfId="12840" priority="302" operator="equal">
      <formula>"BAC"</formula>
    </cfRule>
    <cfRule type="cellIs" dxfId="12839" priority="303" operator="equal">
      <formula>"OMS"</formula>
    </cfRule>
    <cfRule type="cellIs" dxfId="12838" priority="304" operator="equal">
      <formula>"BAC"</formula>
    </cfRule>
    <cfRule type="cellIs" dxfId="12837" priority="305" operator="equal">
      <formula>"OMS"</formula>
    </cfRule>
    <cfRule type="cellIs" dxfId="12836" priority="306" operator="equal">
      <formula>"BAC"</formula>
    </cfRule>
    <cfRule type="cellIs" dxfId="12835" priority="307" operator="equal">
      <formula>"OMS"</formula>
    </cfRule>
  </conditionalFormatting>
  <conditionalFormatting sqref="F36">
    <cfRule type="cellIs" dxfId="12834" priority="292" operator="equal">
      <formula>"MME"</formula>
    </cfRule>
    <cfRule type="cellIs" dxfId="12833" priority="293" operator="equal">
      <formula>"VMM"</formula>
    </cfRule>
    <cfRule type="cellIs" dxfId="12832" priority="294" operator="equal">
      <formula>"VEP"</formula>
    </cfRule>
    <cfRule type="cellIs" dxfId="12831" priority="295" operator="equal">
      <formula>"LFCP"</formula>
    </cfRule>
    <cfRule type="cellIs" dxfId="12830" priority="296" operator="equal">
      <formula>"BPB"</formula>
    </cfRule>
  </conditionalFormatting>
  <conditionalFormatting sqref="D37:E37">
    <cfRule type="cellIs" dxfId="12829" priority="281" operator="equal">
      <formula>"CATNES"</formula>
    </cfRule>
    <cfRule type="cellIs" dxfId="12828" priority="282" operator="equal">
      <formula>"FINANCE"</formula>
    </cfRule>
    <cfRule type="cellIs" dxfId="12827" priority="283" operator="equal">
      <formula>"ADMIN"</formula>
    </cfRule>
    <cfRule type="cellIs" dxfId="12826" priority="284" operator="equal">
      <formula>"ENG'G"</formula>
    </cfRule>
    <cfRule type="cellIs" dxfId="12825" priority="285" operator="equal">
      <formula>"BAC"</formula>
    </cfRule>
    <cfRule type="cellIs" dxfId="12824" priority="286" operator="equal">
      <formula>"BAC"</formula>
    </cfRule>
    <cfRule type="cellIs" dxfId="12823" priority="287" operator="equal">
      <formula>"OMS"</formula>
    </cfRule>
    <cfRule type="cellIs" dxfId="12822" priority="288" operator="equal">
      <formula>"BAC"</formula>
    </cfRule>
    <cfRule type="cellIs" dxfId="12821" priority="289" operator="equal">
      <formula>"OMS"</formula>
    </cfRule>
    <cfRule type="cellIs" dxfId="12820" priority="290" operator="equal">
      <formula>"BAC"</formula>
    </cfRule>
    <cfRule type="cellIs" dxfId="12819" priority="291" operator="equal">
      <formula>"OMS"</formula>
    </cfRule>
  </conditionalFormatting>
  <conditionalFormatting sqref="F37:F38">
    <cfRule type="cellIs" dxfId="12818" priority="276" operator="equal">
      <formula>"MME"</formula>
    </cfRule>
    <cfRule type="cellIs" dxfId="12817" priority="277" operator="equal">
      <formula>"VMM"</formula>
    </cfRule>
    <cfRule type="cellIs" dxfId="12816" priority="278" operator="equal">
      <formula>"VEP"</formula>
    </cfRule>
    <cfRule type="cellIs" dxfId="12815" priority="279" operator="equal">
      <formula>"LFCP"</formula>
    </cfRule>
    <cfRule type="cellIs" dxfId="12814" priority="280" operator="equal">
      <formula>"BPB"</formula>
    </cfRule>
  </conditionalFormatting>
  <conditionalFormatting sqref="D40">
    <cfRule type="cellIs" dxfId="12813" priority="254" operator="equal">
      <formula>"CATNES"</formula>
    </cfRule>
    <cfRule type="cellIs" dxfId="12812" priority="255" operator="equal">
      <formula>"FINANCE"</formula>
    </cfRule>
    <cfRule type="cellIs" dxfId="12811" priority="256" operator="equal">
      <formula>"ADMIN"</formula>
    </cfRule>
    <cfRule type="cellIs" dxfId="12810" priority="257" operator="equal">
      <formula>"ENG'G"</formula>
    </cfRule>
    <cfRule type="cellIs" dxfId="12809" priority="258" operator="equal">
      <formula>"BAC"</formula>
    </cfRule>
    <cfRule type="cellIs" dxfId="12808" priority="259" operator="equal">
      <formula>"BAC"</formula>
    </cfRule>
    <cfRule type="cellIs" dxfId="12807" priority="260" operator="equal">
      <formula>"OMS"</formula>
    </cfRule>
    <cfRule type="cellIs" dxfId="12806" priority="261" operator="equal">
      <formula>"BAC"</formula>
    </cfRule>
    <cfRule type="cellIs" dxfId="12805" priority="262" operator="equal">
      <formula>"OMS"</formula>
    </cfRule>
    <cfRule type="cellIs" dxfId="12804" priority="263" operator="equal">
      <formula>"BAC"</formula>
    </cfRule>
    <cfRule type="cellIs" dxfId="12803" priority="264" operator="equal">
      <formula>"OMS"</formula>
    </cfRule>
  </conditionalFormatting>
  <conditionalFormatting sqref="D40">
    <cfRule type="cellIs" dxfId="12802" priority="265" operator="equal">
      <formula>"CATNES"</formula>
    </cfRule>
    <cfRule type="cellIs" dxfId="12801" priority="266" operator="equal">
      <formula>"FINANCE"</formula>
    </cfRule>
    <cfRule type="cellIs" dxfId="12800" priority="267" operator="equal">
      <formula>"ADMIN"</formula>
    </cfRule>
    <cfRule type="cellIs" dxfId="12799" priority="268" operator="equal">
      <formula>"ENG'G"</formula>
    </cfRule>
    <cfRule type="cellIs" dxfId="12798" priority="269" operator="equal">
      <formula>"BAC"</formula>
    </cfRule>
    <cfRule type="cellIs" dxfId="12797" priority="270" operator="equal">
      <formula>"BAC"</formula>
    </cfRule>
    <cfRule type="cellIs" dxfId="12796" priority="271" operator="equal">
      <formula>"OMS"</formula>
    </cfRule>
    <cfRule type="cellIs" dxfId="12795" priority="272" operator="equal">
      <formula>"BAC"</formula>
    </cfRule>
    <cfRule type="cellIs" dxfId="12794" priority="273" operator="equal">
      <formula>"OMS"</formula>
    </cfRule>
    <cfRule type="cellIs" dxfId="12793" priority="274" operator="equal">
      <formula>"BAC"</formula>
    </cfRule>
    <cfRule type="cellIs" dxfId="12792" priority="275" operator="equal">
      <formula>"OMS"</formula>
    </cfRule>
  </conditionalFormatting>
  <conditionalFormatting sqref="F40">
    <cfRule type="cellIs" dxfId="12791" priority="249" operator="equal">
      <formula>"MME"</formula>
    </cfRule>
    <cfRule type="cellIs" dxfId="12790" priority="250" operator="equal">
      <formula>"VMM"</formula>
    </cfRule>
    <cfRule type="cellIs" dxfId="12789" priority="251" operator="equal">
      <formula>"VEP"</formula>
    </cfRule>
    <cfRule type="cellIs" dxfId="12788" priority="252" operator="equal">
      <formula>"LFCP"</formula>
    </cfRule>
    <cfRule type="cellIs" dxfId="12787" priority="253" operator="equal">
      <formula>"BPB"</formula>
    </cfRule>
  </conditionalFormatting>
  <conditionalFormatting sqref="D41">
    <cfRule type="cellIs" dxfId="12786" priority="227" operator="equal">
      <formula>"CATNES"</formula>
    </cfRule>
    <cfRule type="cellIs" dxfId="12785" priority="228" operator="equal">
      <formula>"FINANCE"</formula>
    </cfRule>
    <cfRule type="cellIs" dxfId="12784" priority="229" operator="equal">
      <formula>"ADMIN"</formula>
    </cfRule>
    <cfRule type="cellIs" dxfId="12783" priority="230" operator="equal">
      <formula>"ENG'G"</formula>
    </cfRule>
    <cfRule type="cellIs" dxfId="12782" priority="231" operator="equal">
      <formula>"BAC"</formula>
    </cfRule>
    <cfRule type="cellIs" dxfId="12781" priority="232" operator="equal">
      <formula>"BAC"</formula>
    </cfRule>
    <cfRule type="cellIs" dxfId="12780" priority="233" operator="equal">
      <formula>"OMS"</formula>
    </cfRule>
    <cfRule type="cellIs" dxfId="12779" priority="234" operator="equal">
      <formula>"BAC"</formula>
    </cfRule>
    <cfRule type="cellIs" dxfId="12778" priority="235" operator="equal">
      <formula>"OMS"</formula>
    </cfRule>
    <cfRule type="cellIs" dxfId="12777" priority="236" operator="equal">
      <formula>"BAC"</formula>
    </cfRule>
    <cfRule type="cellIs" dxfId="12776" priority="237" operator="equal">
      <formula>"OMS"</formula>
    </cfRule>
  </conditionalFormatting>
  <conditionalFormatting sqref="D41">
    <cfRule type="cellIs" dxfId="12775" priority="238" operator="equal">
      <formula>"CATNES"</formula>
    </cfRule>
    <cfRule type="cellIs" dxfId="12774" priority="239" operator="equal">
      <formula>"FINANCE"</formula>
    </cfRule>
    <cfRule type="cellIs" dxfId="12773" priority="240" operator="equal">
      <formula>"ADMIN"</formula>
    </cfRule>
    <cfRule type="cellIs" dxfId="12772" priority="241" operator="equal">
      <formula>"ENG'G"</formula>
    </cfRule>
    <cfRule type="cellIs" dxfId="12771" priority="242" operator="equal">
      <formula>"BAC"</formula>
    </cfRule>
    <cfRule type="cellIs" dxfId="12770" priority="243" operator="equal">
      <formula>"BAC"</formula>
    </cfRule>
    <cfRule type="cellIs" dxfId="12769" priority="244" operator="equal">
      <formula>"OMS"</formula>
    </cfRule>
    <cfRule type="cellIs" dxfId="12768" priority="245" operator="equal">
      <formula>"BAC"</formula>
    </cfRule>
    <cfRule type="cellIs" dxfId="12767" priority="246" operator="equal">
      <formula>"OMS"</formula>
    </cfRule>
    <cfRule type="cellIs" dxfId="12766" priority="247" operator="equal">
      <formula>"BAC"</formula>
    </cfRule>
    <cfRule type="cellIs" dxfId="12765" priority="248" operator="equal">
      <formula>"OMS"</formula>
    </cfRule>
  </conditionalFormatting>
  <conditionalFormatting sqref="F41">
    <cfRule type="cellIs" dxfId="12764" priority="222" operator="equal">
      <formula>"MME"</formula>
    </cfRule>
    <cfRule type="cellIs" dxfId="12763" priority="223" operator="equal">
      <formula>"VMM"</formula>
    </cfRule>
    <cfRule type="cellIs" dxfId="12762" priority="224" operator="equal">
      <formula>"VEP"</formula>
    </cfRule>
    <cfRule type="cellIs" dxfId="12761" priority="225" operator="equal">
      <formula>"LFCP"</formula>
    </cfRule>
    <cfRule type="cellIs" dxfId="12760" priority="226" operator="equal">
      <formula>"BPB"</formula>
    </cfRule>
  </conditionalFormatting>
  <conditionalFormatting sqref="D42">
    <cfRule type="cellIs" dxfId="12759" priority="200" operator="equal">
      <formula>"CATNES"</formula>
    </cfRule>
    <cfRule type="cellIs" dxfId="12758" priority="201" operator="equal">
      <formula>"FINANCE"</formula>
    </cfRule>
    <cfRule type="cellIs" dxfId="12757" priority="202" operator="equal">
      <formula>"ADMIN"</formula>
    </cfRule>
    <cfRule type="cellIs" dxfId="12756" priority="203" operator="equal">
      <formula>"ENG'G"</formula>
    </cfRule>
    <cfRule type="cellIs" dxfId="12755" priority="204" operator="equal">
      <formula>"BAC"</formula>
    </cfRule>
    <cfRule type="cellIs" dxfId="12754" priority="205" operator="equal">
      <formula>"BAC"</formula>
    </cfRule>
    <cfRule type="cellIs" dxfId="12753" priority="206" operator="equal">
      <formula>"OMS"</formula>
    </cfRule>
    <cfRule type="cellIs" dxfId="12752" priority="207" operator="equal">
      <formula>"BAC"</formula>
    </cfRule>
    <cfRule type="cellIs" dxfId="12751" priority="208" operator="equal">
      <formula>"OMS"</formula>
    </cfRule>
    <cfRule type="cellIs" dxfId="12750" priority="209" operator="equal">
      <formula>"BAC"</formula>
    </cfRule>
    <cfRule type="cellIs" dxfId="12749" priority="210" operator="equal">
      <formula>"OMS"</formula>
    </cfRule>
  </conditionalFormatting>
  <conditionalFormatting sqref="D42">
    <cfRule type="cellIs" dxfId="12748" priority="211" operator="equal">
      <formula>"CATNES"</formula>
    </cfRule>
    <cfRule type="cellIs" dxfId="12747" priority="212" operator="equal">
      <formula>"FINANCE"</formula>
    </cfRule>
    <cfRule type="cellIs" dxfId="12746" priority="213" operator="equal">
      <formula>"ADMIN"</formula>
    </cfRule>
    <cfRule type="cellIs" dxfId="12745" priority="214" operator="equal">
      <formula>"ENG'G"</formula>
    </cfRule>
    <cfRule type="cellIs" dxfId="12744" priority="215" operator="equal">
      <formula>"BAC"</formula>
    </cfRule>
    <cfRule type="cellIs" dxfId="12743" priority="216" operator="equal">
      <formula>"BAC"</formula>
    </cfRule>
    <cfRule type="cellIs" dxfId="12742" priority="217" operator="equal">
      <formula>"OMS"</formula>
    </cfRule>
    <cfRule type="cellIs" dxfId="12741" priority="218" operator="equal">
      <formula>"BAC"</formula>
    </cfRule>
    <cfRule type="cellIs" dxfId="12740" priority="219" operator="equal">
      <formula>"OMS"</formula>
    </cfRule>
    <cfRule type="cellIs" dxfId="12739" priority="220" operator="equal">
      <formula>"BAC"</formula>
    </cfRule>
    <cfRule type="cellIs" dxfId="12738" priority="221" operator="equal">
      <formula>"OMS"</formula>
    </cfRule>
  </conditionalFormatting>
  <conditionalFormatting sqref="F42">
    <cfRule type="cellIs" dxfId="12737" priority="195" operator="equal">
      <formula>"MME"</formula>
    </cfRule>
    <cfRule type="cellIs" dxfId="12736" priority="196" operator="equal">
      <formula>"VMM"</formula>
    </cfRule>
    <cfRule type="cellIs" dxfId="12735" priority="197" operator="equal">
      <formula>"VEP"</formula>
    </cfRule>
    <cfRule type="cellIs" dxfId="12734" priority="198" operator="equal">
      <formula>"LFCP"</formula>
    </cfRule>
    <cfRule type="cellIs" dxfId="12733" priority="199" operator="equal">
      <formula>"BPB"</formula>
    </cfRule>
  </conditionalFormatting>
  <conditionalFormatting sqref="D43">
    <cfRule type="cellIs" dxfId="12732" priority="173" operator="equal">
      <formula>"CATNES"</formula>
    </cfRule>
    <cfRule type="cellIs" dxfId="12731" priority="174" operator="equal">
      <formula>"FINANCE"</formula>
    </cfRule>
    <cfRule type="cellIs" dxfId="12730" priority="175" operator="equal">
      <formula>"ADMIN"</formula>
    </cfRule>
    <cfRule type="cellIs" dxfId="12729" priority="176" operator="equal">
      <formula>"ENG'G"</formula>
    </cfRule>
    <cfRule type="cellIs" dxfId="12728" priority="177" operator="equal">
      <formula>"BAC"</formula>
    </cfRule>
    <cfRule type="cellIs" dxfId="12727" priority="178" operator="equal">
      <formula>"BAC"</formula>
    </cfRule>
    <cfRule type="cellIs" dxfId="12726" priority="179" operator="equal">
      <formula>"OMS"</formula>
    </cfRule>
    <cfRule type="cellIs" dxfId="12725" priority="180" operator="equal">
      <formula>"BAC"</formula>
    </cfRule>
    <cfRule type="cellIs" dxfId="12724" priority="181" operator="equal">
      <formula>"OMS"</formula>
    </cfRule>
    <cfRule type="cellIs" dxfId="12723" priority="182" operator="equal">
      <formula>"BAC"</formula>
    </cfRule>
    <cfRule type="cellIs" dxfId="12722" priority="183" operator="equal">
      <formula>"OMS"</formula>
    </cfRule>
  </conditionalFormatting>
  <conditionalFormatting sqref="D43">
    <cfRule type="cellIs" dxfId="12721" priority="184" operator="equal">
      <formula>"CATNES"</formula>
    </cfRule>
    <cfRule type="cellIs" dxfId="12720" priority="185" operator="equal">
      <formula>"FINANCE"</formula>
    </cfRule>
    <cfRule type="cellIs" dxfId="12719" priority="186" operator="equal">
      <formula>"ADMIN"</formula>
    </cfRule>
    <cfRule type="cellIs" dxfId="12718" priority="187" operator="equal">
      <formula>"ENG'G"</formula>
    </cfRule>
    <cfRule type="cellIs" dxfId="12717" priority="188" operator="equal">
      <formula>"BAC"</formula>
    </cfRule>
    <cfRule type="cellIs" dxfId="12716" priority="189" operator="equal">
      <formula>"BAC"</formula>
    </cfRule>
    <cfRule type="cellIs" dxfId="12715" priority="190" operator="equal">
      <formula>"OMS"</formula>
    </cfRule>
    <cfRule type="cellIs" dxfId="12714" priority="191" operator="equal">
      <formula>"BAC"</formula>
    </cfRule>
    <cfRule type="cellIs" dxfId="12713" priority="192" operator="equal">
      <formula>"OMS"</formula>
    </cfRule>
    <cfRule type="cellIs" dxfId="12712" priority="193" operator="equal">
      <formula>"BAC"</formula>
    </cfRule>
    <cfRule type="cellIs" dxfId="12711" priority="194" operator="equal">
      <formula>"OMS"</formula>
    </cfRule>
  </conditionalFormatting>
  <conditionalFormatting sqref="F43">
    <cfRule type="cellIs" dxfId="12710" priority="168" operator="equal">
      <formula>"MME"</formula>
    </cfRule>
    <cfRule type="cellIs" dxfId="12709" priority="169" operator="equal">
      <formula>"VMM"</formula>
    </cfRule>
    <cfRule type="cellIs" dxfId="12708" priority="170" operator="equal">
      <formula>"VEP"</formula>
    </cfRule>
    <cfRule type="cellIs" dxfId="12707" priority="171" operator="equal">
      <formula>"LFCP"</formula>
    </cfRule>
    <cfRule type="cellIs" dxfId="12706" priority="172" operator="equal">
      <formula>"BPB"</formula>
    </cfRule>
  </conditionalFormatting>
  <conditionalFormatting sqref="F58">
    <cfRule type="cellIs" dxfId="12705" priority="1" operator="equal">
      <formula>"MME"</formula>
    </cfRule>
    <cfRule type="cellIs" dxfId="12704" priority="2" operator="equal">
      <formula>"VMM"</formula>
    </cfRule>
    <cfRule type="cellIs" dxfId="12703" priority="3" operator="equal">
      <formula>"VEP"</formula>
    </cfRule>
    <cfRule type="cellIs" dxfId="12702" priority="4" operator="equal">
      <formula>"LFCP"</formula>
    </cfRule>
    <cfRule type="cellIs" dxfId="12701" priority="5" operator="equal">
      <formula>"BPB"</formula>
    </cfRule>
  </conditionalFormatting>
  <conditionalFormatting sqref="D44:D45">
    <cfRule type="cellIs" dxfId="12700" priority="146" operator="equal">
      <formula>"CATNES"</formula>
    </cfRule>
    <cfRule type="cellIs" dxfId="12699" priority="147" operator="equal">
      <formula>"FINANCE"</formula>
    </cfRule>
    <cfRule type="cellIs" dxfId="12698" priority="148" operator="equal">
      <formula>"ADMIN"</formula>
    </cfRule>
    <cfRule type="cellIs" dxfId="12697" priority="149" operator="equal">
      <formula>"ENG'G"</formula>
    </cfRule>
    <cfRule type="cellIs" dxfId="12696" priority="150" operator="equal">
      <formula>"BAC"</formula>
    </cfRule>
    <cfRule type="cellIs" dxfId="12695" priority="151" operator="equal">
      <formula>"BAC"</formula>
    </cfRule>
    <cfRule type="cellIs" dxfId="12694" priority="152" operator="equal">
      <formula>"OMS"</formula>
    </cfRule>
    <cfRule type="cellIs" dxfId="12693" priority="153" operator="equal">
      <formula>"BAC"</formula>
    </cfRule>
    <cfRule type="cellIs" dxfId="12692" priority="154" operator="equal">
      <formula>"OMS"</formula>
    </cfRule>
    <cfRule type="cellIs" dxfId="12691" priority="155" operator="equal">
      <formula>"BAC"</formula>
    </cfRule>
    <cfRule type="cellIs" dxfId="12690" priority="156" operator="equal">
      <formula>"OMS"</formula>
    </cfRule>
  </conditionalFormatting>
  <conditionalFormatting sqref="D44:D45">
    <cfRule type="cellIs" dxfId="12689" priority="157" operator="equal">
      <formula>"CATNES"</formula>
    </cfRule>
    <cfRule type="cellIs" dxfId="12688" priority="158" operator="equal">
      <formula>"FINANCE"</formula>
    </cfRule>
    <cfRule type="cellIs" dxfId="12687" priority="159" operator="equal">
      <formula>"ADMIN"</formula>
    </cfRule>
    <cfRule type="cellIs" dxfId="12686" priority="160" operator="equal">
      <formula>"ENG'G"</formula>
    </cfRule>
    <cfRule type="cellIs" dxfId="12685" priority="161" operator="equal">
      <formula>"BAC"</formula>
    </cfRule>
    <cfRule type="cellIs" dxfId="12684" priority="162" operator="equal">
      <formula>"BAC"</formula>
    </cfRule>
    <cfRule type="cellIs" dxfId="12683" priority="163" operator="equal">
      <formula>"OMS"</formula>
    </cfRule>
    <cfRule type="cellIs" dxfId="12682" priority="164" operator="equal">
      <formula>"BAC"</formula>
    </cfRule>
    <cfRule type="cellIs" dxfId="12681" priority="165" operator="equal">
      <formula>"OMS"</formula>
    </cfRule>
    <cfRule type="cellIs" dxfId="12680" priority="166" operator="equal">
      <formula>"BAC"</formula>
    </cfRule>
    <cfRule type="cellIs" dxfId="12679" priority="167" operator="equal">
      <formula>"OMS"</formula>
    </cfRule>
  </conditionalFormatting>
  <conditionalFormatting sqref="F44:F45">
    <cfRule type="cellIs" dxfId="12678" priority="141" operator="equal">
      <formula>"MME"</formula>
    </cfRule>
    <cfRule type="cellIs" dxfId="12677" priority="142" operator="equal">
      <formula>"VMM"</formula>
    </cfRule>
    <cfRule type="cellIs" dxfId="12676" priority="143" operator="equal">
      <formula>"VEP"</formula>
    </cfRule>
    <cfRule type="cellIs" dxfId="12675" priority="144" operator="equal">
      <formula>"LFCP"</formula>
    </cfRule>
    <cfRule type="cellIs" dxfId="12674" priority="145" operator="equal">
      <formula>"BPB"</formula>
    </cfRule>
  </conditionalFormatting>
  <conditionalFormatting sqref="D46">
    <cfRule type="cellIs" dxfId="12673" priority="119" operator="equal">
      <formula>"CATNES"</formula>
    </cfRule>
    <cfRule type="cellIs" dxfId="12672" priority="120" operator="equal">
      <formula>"FINANCE"</formula>
    </cfRule>
    <cfRule type="cellIs" dxfId="12671" priority="121" operator="equal">
      <formula>"ADMIN"</formula>
    </cfRule>
    <cfRule type="cellIs" dxfId="12670" priority="122" operator="equal">
      <formula>"ENG'G"</formula>
    </cfRule>
    <cfRule type="cellIs" dxfId="12669" priority="123" operator="equal">
      <formula>"BAC"</formula>
    </cfRule>
    <cfRule type="cellIs" dxfId="12668" priority="124" operator="equal">
      <formula>"BAC"</formula>
    </cfRule>
    <cfRule type="cellIs" dxfId="12667" priority="125" operator="equal">
      <formula>"OMS"</formula>
    </cfRule>
    <cfRule type="cellIs" dxfId="12666" priority="126" operator="equal">
      <formula>"BAC"</formula>
    </cfRule>
    <cfRule type="cellIs" dxfId="12665" priority="127" operator="equal">
      <formula>"OMS"</formula>
    </cfRule>
    <cfRule type="cellIs" dxfId="12664" priority="128" operator="equal">
      <formula>"BAC"</formula>
    </cfRule>
    <cfRule type="cellIs" dxfId="12663" priority="129" operator="equal">
      <formula>"OMS"</formula>
    </cfRule>
  </conditionalFormatting>
  <conditionalFormatting sqref="D46">
    <cfRule type="cellIs" dxfId="12662" priority="130" operator="equal">
      <formula>"CATNES"</formula>
    </cfRule>
    <cfRule type="cellIs" dxfId="12661" priority="131" operator="equal">
      <formula>"FINANCE"</formula>
    </cfRule>
    <cfRule type="cellIs" dxfId="12660" priority="132" operator="equal">
      <formula>"ADMIN"</formula>
    </cfRule>
    <cfRule type="cellIs" dxfId="12659" priority="133" operator="equal">
      <formula>"ENG'G"</formula>
    </cfRule>
    <cfRule type="cellIs" dxfId="12658" priority="134" operator="equal">
      <formula>"BAC"</formula>
    </cfRule>
    <cfRule type="cellIs" dxfId="12657" priority="135" operator="equal">
      <formula>"BAC"</formula>
    </cfRule>
    <cfRule type="cellIs" dxfId="12656" priority="136" operator="equal">
      <formula>"OMS"</formula>
    </cfRule>
    <cfRule type="cellIs" dxfId="12655" priority="137" operator="equal">
      <formula>"BAC"</formula>
    </cfRule>
    <cfRule type="cellIs" dxfId="12654" priority="138" operator="equal">
      <formula>"OMS"</formula>
    </cfRule>
    <cfRule type="cellIs" dxfId="12653" priority="139" operator="equal">
      <formula>"BAC"</formula>
    </cfRule>
    <cfRule type="cellIs" dxfId="12652" priority="140" operator="equal">
      <formula>"OMS"</formula>
    </cfRule>
  </conditionalFormatting>
  <conditionalFormatting sqref="F46">
    <cfRule type="cellIs" dxfId="12651" priority="114" operator="equal">
      <formula>"MME"</formula>
    </cfRule>
    <cfRule type="cellIs" dxfId="12650" priority="115" operator="equal">
      <formula>"VMM"</formula>
    </cfRule>
    <cfRule type="cellIs" dxfId="12649" priority="116" operator="equal">
      <formula>"VEP"</formula>
    </cfRule>
    <cfRule type="cellIs" dxfId="12648" priority="117" operator="equal">
      <formula>"LFCP"</formula>
    </cfRule>
    <cfRule type="cellIs" dxfId="12647" priority="118" operator="equal">
      <formula>"BPB"</formula>
    </cfRule>
  </conditionalFormatting>
  <conditionalFormatting sqref="D47">
    <cfRule type="cellIs" dxfId="12646" priority="92" operator="equal">
      <formula>"CATNES"</formula>
    </cfRule>
    <cfRule type="cellIs" dxfId="12645" priority="93" operator="equal">
      <formula>"FINANCE"</formula>
    </cfRule>
    <cfRule type="cellIs" dxfId="12644" priority="94" operator="equal">
      <formula>"ADMIN"</formula>
    </cfRule>
    <cfRule type="cellIs" dxfId="12643" priority="95" operator="equal">
      <formula>"ENG'G"</formula>
    </cfRule>
    <cfRule type="cellIs" dxfId="12642" priority="96" operator="equal">
      <formula>"BAC"</formula>
    </cfRule>
    <cfRule type="cellIs" dxfId="12641" priority="97" operator="equal">
      <formula>"BAC"</formula>
    </cfRule>
    <cfRule type="cellIs" dxfId="12640" priority="98" operator="equal">
      <formula>"OMS"</formula>
    </cfRule>
    <cfRule type="cellIs" dxfId="12639" priority="99" operator="equal">
      <formula>"BAC"</formula>
    </cfRule>
    <cfRule type="cellIs" dxfId="12638" priority="100" operator="equal">
      <formula>"OMS"</formula>
    </cfRule>
    <cfRule type="cellIs" dxfId="12637" priority="101" operator="equal">
      <formula>"BAC"</formula>
    </cfRule>
    <cfRule type="cellIs" dxfId="12636" priority="102" operator="equal">
      <formula>"OMS"</formula>
    </cfRule>
  </conditionalFormatting>
  <conditionalFormatting sqref="D47">
    <cfRule type="cellIs" dxfId="12635" priority="103" operator="equal">
      <formula>"CATNES"</formula>
    </cfRule>
    <cfRule type="cellIs" dxfId="12634" priority="104" operator="equal">
      <formula>"FINANCE"</formula>
    </cfRule>
    <cfRule type="cellIs" dxfId="12633" priority="105" operator="equal">
      <formula>"ADMIN"</formula>
    </cfRule>
    <cfRule type="cellIs" dxfId="12632" priority="106" operator="equal">
      <formula>"ENG'G"</formula>
    </cfRule>
    <cfRule type="cellIs" dxfId="12631" priority="107" operator="equal">
      <formula>"BAC"</formula>
    </cfRule>
    <cfRule type="cellIs" dxfId="12630" priority="108" operator="equal">
      <formula>"BAC"</formula>
    </cfRule>
    <cfRule type="cellIs" dxfId="12629" priority="109" operator="equal">
      <formula>"OMS"</formula>
    </cfRule>
    <cfRule type="cellIs" dxfId="12628" priority="110" operator="equal">
      <formula>"BAC"</formula>
    </cfRule>
    <cfRule type="cellIs" dxfId="12627" priority="111" operator="equal">
      <formula>"OMS"</formula>
    </cfRule>
    <cfRule type="cellIs" dxfId="12626" priority="112" operator="equal">
      <formula>"BAC"</formula>
    </cfRule>
    <cfRule type="cellIs" dxfId="12625" priority="113" operator="equal">
      <formula>"OMS"</formula>
    </cfRule>
  </conditionalFormatting>
  <conditionalFormatting sqref="F47">
    <cfRule type="cellIs" dxfId="12624" priority="87" operator="equal">
      <formula>"MME"</formula>
    </cfRule>
    <cfRule type="cellIs" dxfId="12623" priority="88" operator="equal">
      <formula>"VMM"</formula>
    </cfRule>
    <cfRule type="cellIs" dxfId="12622" priority="89" operator="equal">
      <formula>"VEP"</formula>
    </cfRule>
    <cfRule type="cellIs" dxfId="12621" priority="90" operator="equal">
      <formula>"LFCP"</formula>
    </cfRule>
    <cfRule type="cellIs" dxfId="12620" priority="91" operator="equal">
      <formula>"BPB"</formula>
    </cfRule>
  </conditionalFormatting>
  <conditionalFormatting sqref="D48">
    <cfRule type="cellIs" dxfId="12619" priority="65" operator="equal">
      <formula>"CATNES"</formula>
    </cfRule>
    <cfRule type="cellIs" dxfId="12618" priority="66" operator="equal">
      <formula>"FINANCE"</formula>
    </cfRule>
    <cfRule type="cellIs" dxfId="12617" priority="67" operator="equal">
      <formula>"ADMIN"</formula>
    </cfRule>
    <cfRule type="cellIs" dxfId="12616" priority="68" operator="equal">
      <formula>"ENG'G"</formula>
    </cfRule>
    <cfRule type="cellIs" dxfId="12615" priority="69" operator="equal">
      <formula>"BAC"</formula>
    </cfRule>
    <cfRule type="cellIs" dxfId="12614" priority="70" operator="equal">
      <formula>"BAC"</formula>
    </cfRule>
    <cfRule type="cellIs" dxfId="12613" priority="71" operator="equal">
      <formula>"OMS"</formula>
    </cfRule>
    <cfRule type="cellIs" dxfId="12612" priority="72" operator="equal">
      <formula>"BAC"</formula>
    </cfRule>
    <cfRule type="cellIs" dxfId="12611" priority="73" operator="equal">
      <formula>"OMS"</formula>
    </cfRule>
    <cfRule type="cellIs" dxfId="12610" priority="74" operator="equal">
      <formula>"BAC"</formula>
    </cfRule>
    <cfRule type="cellIs" dxfId="12609" priority="75" operator="equal">
      <formula>"OMS"</formula>
    </cfRule>
  </conditionalFormatting>
  <conditionalFormatting sqref="D48">
    <cfRule type="cellIs" dxfId="12608" priority="76" operator="equal">
      <formula>"CATNES"</formula>
    </cfRule>
    <cfRule type="cellIs" dxfId="12607" priority="77" operator="equal">
      <formula>"FINANCE"</formula>
    </cfRule>
    <cfRule type="cellIs" dxfId="12606" priority="78" operator="equal">
      <formula>"ADMIN"</formula>
    </cfRule>
    <cfRule type="cellIs" dxfId="12605" priority="79" operator="equal">
      <formula>"ENG'G"</formula>
    </cfRule>
    <cfRule type="cellIs" dxfId="12604" priority="80" operator="equal">
      <formula>"BAC"</formula>
    </cfRule>
    <cfRule type="cellIs" dxfId="12603" priority="81" operator="equal">
      <formula>"BAC"</formula>
    </cfRule>
    <cfRule type="cellIs" dxfId="12602" priority="82" operator="equal">
      <formula>"OMS"</formula>
    </cfRule>
    <cfRule type="cellIs" dxfId="12601" priority="83" operator="equal">
      <formula>"BAC"</formula>
    </cfRule>
    <cfRule type="cellIs" dxfId="12600" priority="84" operator="equal">
      <formula>"OMS"</formula>
    </cfRule>
    <cfRule type="cellIs" dxfId="12599" priority="85" operator="equal">
      <formula>"BAC"</formula>
    </cfRule>
    <cfRule type="cellIs" dxfId="12598" priority="86" operator="equal">
      <formula>"OMS"</formula>
    </cfRule>
  </conditionalFormatting>
  <conditionalFormatting sqref="F48:F52">
    <cfRule type="cellIs" dxfId="12597" priority="60" operator="equal">
      <formula>"MME"</formula>
    </cfRule>
    <cfRule type="cellIs" dxfId="12596" priority="61" operator="equal">
      <formula>"VMM"</formula>
    </cfRule>
    <cfRule type="cellIs" dxfId="12595" priority="62" operator="equal">
      <formula>"VEP"</formula>
    </cfRule>
    <cfRule type="cellIs" dxfId="12594" priority="63" operator="equal">
      <formula>"LFCP"</formula>
    </cfRule>
    <cfRule type="cellIs" dxfId="12593" priority="64" operator="equal">
      <formula>"BPB"</formula>
    </cfRule>
  </conditionalFormatting>
  <conditionalFormatting sqref="D53">
    <cfRule type="cellIs" dxfId="12592" priority="38" operator="equal">
      <formula>"CATNES"</formula>
    </cfRule>
    <cfRule type="cellIs" dxfId="12591" priority="39" operator="equal">
      <formula>"FINANCE"</formula>
    </cfRule>
    <cfRule type="cellIs" dxfId="12590" priority="40" operator="equal">
      <formula>"ADMIN"</formula>
    </cfRule>
    <cfRule type="cellIs" dxfId="12589" priority="41" operator="equal">
      <formula>"ENG'G"</formula>
    </cfRule>
    <cfRule type="cellIs" dxfId="12588" priority="42" operator="equal">
      <formula>"BAC"</formula>
    </cfRule>
    <cfRule type="cellIs" dxfId="12587" priority="43" operator="equal">
      <formula>"BAC"</formula>
    </cfRule>
    <cfRule type="cellIs" dxfId="12586" priority="44" operator="equal">
      <formula>"OMS"</formula>
    </cfRule>
    <cfRule type="cellIs" dxfId="12585" priority="45" operator="equal">
      <formula>"BAC"</formula>
    </cfRule>
    <cfRule type="cellIs" dxfId="12584" priority="46" operator="equal">
      <formula>"OMS"</formula>
    </cfRule>
    <cfRule type="cellIs" dxfId="12583" priority="47" operator="equal">
      <formula>"BAC"</formula>
    </cfRule>
    <cfRule type="cellIs" dxfId="12582" priority="48" operator="equal">
      <formula>"OMS"</formula>
    </cfRule>
  </conditionalFormatting>
  <conditionalFormatting sqref="D53">
    <cfRule type="cellIs" dxfId="12581" priority="49" operator="equal">
      <formula>"CATNES"</formula>
    </cfRule>
    <cfRule type="cellIs" dxfId="12580" priority="50" operator="equal">
      <formula>"FINANCE"</formula>
    </cfRule>
    <cfRule type="cellIs" dxfId="12579" priority="51" operator="equal">
      <formula>"ADMIN"</formula>
    </cfRule>
    <cfRule type="cellIs" dxfId="12578" priority="52" operator="equal">
      <formula>"ENG'G"</formula>
    </cfRule>
    <cfRule type="cellIs" dxfId="12577" priority="53" operator="equal">
      <formula>"BAC"</formula>
    </cfRule>
    <cfRule type="cellIs" dxfId="12576" priority="54" operator="equal">
      <formula>"BAC"</formula>
    </cfRule>
    <cfRule type="cellIs" dxfId="12575" priority="55" operator="equal">
      <formula>"OMS"</formula>
    </cfRule>
    <cfRule type="cellIs" dxfId="12574" priority="56" operator="equal">
      <formula>"BAC"</formula>
    </cfRule>
    <cfRule type="cellIs" dxfId="12573" priority="57" operator="equal">
      <formula>"OMS"</formula>
    </cfRule>
    <cfRule type="cellIs" dxfId="12572" priority="58" operator="equal">
      <formula>"BAC"</formula>
    </cfRule>
    <cfRule type="cellIs" dxfId="12571" priority="59" operator="equal">
      <formula>"OMS"</formula>
    </cfRule>
  </conditionalFormatting>
  <conditionalFormatting sqref="F53:F54">
    <cfRule type="cellIs" dxfId="12570" priority="33" operator="equal">
      <formula>"MME"</formula>
    </cfRule>
    <cfRule type="cellIs" dxfId="12569" priority="34" operator="equal">
      <formula>"VMM"</formula>
    </cfRule>
    <cfRule type="cellIs" dxfId="12568" priority="35" operator="equal">
      <formula>"VEP"</formula>
    </cfRule>
    <cfRule type="cellIs" dxfId="12567" priority="36" operator="equal">
      <formula>"LFCP"</formula>
    </cfRule>
    <cfRule type="cellIs" dxfId="12566" priority="37" operator="equal">
      <formula>"BPB"</formula>
    </cfRule>
  </conditionalFormatting>
  <conditionalFormatting sqref="D55:D57">
    <cfRule type="cellIs" dxfId="12565" priority="11" operator="equal">
      <formula>"CATNES"</formula>
    </cfRule>
    <cfRule type="cellIs" dxfId="12564" priority="12" operator="equal">
      <formula>"FINANCE"</formula>
    </cfRule>
    <cfRule type="cellIs" dxfId="12563" priority="13" operator="equal">
      <formula>"ADMIN"</formula>
    </cfRule>
    <cfRule type="cellIs" dxfId="12562" priority="14" operator="equal">
      <formula>"ENG'G"</formula>
    </cfRule>
    <cfRule type="cellIs" dxfId="12561" priority="15" operator="equal">
      <formula>"BAC"</formula>
    </cfRule>
    <cfRule type="cellIs" dxfId="12560" priority="16" operator="equal">
      <formula>"BAC"</formula>
    </cfRule>
    <cfRule type="cellIs" dxfId="12559" priority="17" operator="equal">
      <formula>"OMS"</formula>
    </cfRule>
    <cfRule type="cellIs" dxfId="12558" priority="18" operator="equal">
      <formula>"BAC"</formula>
    </cfRule>
    <cfRule type="cellIs" dxfId="12557" priority="19" operator="equal">
      <formula>"OMS"</formula>
    </cfRule>
    <cfRule type="cellIs" dxfId="12556" priority="20" operator="equal">
      <formula>"BAC"</formula>
    </cfRule>
    <cfRule type="cellIs" dxfId="12555" priority="21" operator="equal">
      <formula>"OMS"</formula>
    </cfRule>
  </conditionalFormatting>
  <conditionalFormatting sqref="D55:D57">
    <cfRule type="cellIs" dxfId="12554" priority="22" operator="equal">
      <formula>"CATNES"</formula>
    </cfRule>
    <cfRule type="cellIs" dxfId="12553" priority="23" operator="equal">
      <formula>"FINANCE"</formula>
    </cfRule>
    <cfRule type="cellIs" dxfId="12552" priority="24" operator="equal">
      <formula>"ADMIN"</formula>
    </cfRule>
    <cfRule type="cellIs" dxfId="12551" priority="25" operator="equal">
      <formula>"ENG'G"</formula>
    </cfRule>
    <cfRule type="cellIs" dxfId="12550" priority="26" operator="equal">
      <formula>"BAC"</formula>
    </cfRule>
    <cfRule type="cellIs" dxfId="12549" priority="27" operator="equal">
      <formula>"BAC"</formula>
    </cfRule>
    <cfRule type="cellIs" dxfId="12548" priority="28" operator="equal">
      <formula>"OMS"</formula>
    </cfRule>
    <cfRule type="cellIs" dxfId="12547" priority="29" operator="equal">
      <formula>"BAC"</formula>
    </cfRule>
    <cfRule type="cellIs" dxfId="12546" priority="30" operator="equal">
      <formula>"OMS"</formula>
    </cfRule>
    <cfRule type="cellIs" dxfId="12545" priority="31" operator="equal">
      <formula>"BAC"</formula>
    </cfRule>
    <cfRule type="cellIs" dxfId="12544" priority="32" operator="equal">
      <formula>"OMS"</formula>
    </cfRule>
  </conditionalFormatting>
  <conditionalFormatting sqref="F55:F57">
    <cfRule type="cellIs" dxfId="12543" priority="6" operator="equal">
      <formula>"MME"</formula>
    </cfRule>
    <cfRule type="cellIs" dxfId="12542" priority="7" operator="equal">
      <formula>"VMM"</formula>
    </cfRule>
    <cfRule type="cellIs" dxfId="12541" priority="8" operator="equal">
      <formula>"VEP"</formula>
    </cfRule>
    <cfRule type="cellIs" dxfId="12540" priority="9" operator="equal">
      <formula>"LFCP"</formula>
    </cfRule>
    <cfRule type="cellIs" dxfId="12539" priority="10"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C9C9150-FE4D-4501-BC5C-D243A2385BB9}">
          <x14:formula1>
            <xm:f>DropdownLIST!$A$11:$A$17</xm:f>
          </x14:formula1>
          <xm:sqref>E7:E18 E30:E31 E33:E37 D7:D61</xm:sqref>
        </x14:dataValidation>
        <x14:dataValidation type="list" allowBlank="1" showInputMessage="1" showErrorMessage="1" xr:uid="{72EAB800-FF0E-40E2-989A-0EFA5764A66F}">
          <x14:formula1>
            <xm:f>DropdownLIST!$A$2:$A$7</xm:f>
          </x14:formula1>
          <xm:sqref>F7:F61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ADEA-A073-49E4-9715-86771EF1120D}">
  <sheetPr codeName="Sheet70"/>
  <dimension ref="A1:U48"/>
  <sheetViews>
    <sheetView topLeftCell="A20" zoomScale="115" zoomScaleNormal="115" zoomScaleSheetLayoutView="130" workbookViewId="0">
      <selection activeCell="C56" sqref="C5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0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45743</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3544</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309" t="s">
        <v>3</v>
      </c>
      <c r="E6" s="5" t="s">
        <v>347</v>
      </c>
      <c r="F6" s="632"/>
      <c r="G6" s="632"/>
    </row>
    <row r="7" spans="1:14" s="57" customFormat="1" ht="28.5" x14ac:dyDescent="0.2">
      <c r="A7" s="200">
        <f>A2</f>
        <v>45743</v>
      </c>
      <c r="B7" s="55">
        <v>1</v>
      </c>
      <c r="C7" s="112" t="s">
        <v>3541</v>
      </c>
      <c r="D7" s="112" t="s">
        <v>108</v>
      </c>
      <c r="E7" s="125"/>
      <c r="F7" s="176" t="s">
        <v>20</v>
      </c>
      <c r="G7" s="112" t="s">
        <v>2696</v>
      </c>
      <c r="J7" s="642" t="s">
        <v>2817</v>
      </c>
      <c r="K7" s="642"/>
      <c r="L7" s="642"/>
      <c r="M7" s="642"/>
    </row>
    <row r="8" spans="1:14" s="57" customFormat="1" ht="42.75" x14ac:dyDescent="0.2">
      <c r="A8" s="200">
        <f>A7</f>
        <v>45743</v>
      </c>
      <c r="B8" s="55">
        <f>B7+1</f>
        <v>2</v>
      </c>
      <c r="C8" s="112" t="s">
        <v>3542</v>
      </c>
      <c r="D8" s="112" t="s">
        <v>76</v>
      </c>
      <c r="E8" s="125"/>
      <c r="F8" s="176" t="s">
        <v>17</v>
      </c>
      <c r="G8" s="112"/>
      <c r="J8" s="308" t="s">
        <v>698</v>
      </c>
      <c r="L8" s="57" t="s">
        <v>3178</v>
      </c>
      <c r="N8" s="57" t="s">
        <v>2822</v>
      </c>
    </row>
    <row r="9" spans="1:14" s="57" customFormat="1" ht="42.75" x14ac:dyDescent="0.2">
      <c r="A9" s="200">
        <f t="shared" ref="A9:A34" si="0">A8</f>
        <v>45743</v>
      </c>
      <c r="B9" s="55">
        <f t="shared" ref="B9:B34" si="1">B8+1</f>
        <v>3</v>
      </c>
      <c r="C9" s="57" t="s">
        <v>3543</v>
      </c>
      <c r="D9" s="112" t="s">
        <v>76</v>
      </c>
      <c r="E9" s="125"/>
      <c r="F9" s="176" t="s">
        <v>17</v>
      </c>
      <c r="G9" s="112"/>
      <c r="I9" s="57">
        <v>1</v>
      </c>
    </row>
    <row r="10" spans="1:14" s="57" customFormat="1" ht="42.75" x14ac:dyDescent="0.2">
      <c r="A10" s="200">
        <f t="shared" si="0"/>
        <v>45743</v>
      </c>
      <c r="B10" s="55">
        <f t="shared" si="1"/>
        <v>4</v>
      </c>
      <c r="C10" s="40" t="s">
        <v>3545</v>
      </c>
      <c r="D10" s="112" t="s">
        <v>71</v>
      </c>
      <c r="E10" s="125"/>
      <c r="F10" s="176" t="s">
        <v>20</v>
      </c>
      <c r="G10" s="112" t="s">
        <v>2696</v>
      </c>
      <c r="I10" s="57">
        <v>2</v>
      </c>
    </row>
    <row r="11" spans="1:14" s="57" customFormat="1" ht="28.5" x14ac:dyDescent="0.2">
      <c r="A11" s="200">
        <f t="shared" si="0"/>
        <v>45743</v>
      </c>
      <c r="B11" s="55">
        <f t="shared" si="1"/>
        <v>5</v>
      </c>
      <c r="C11" s="57" t="s">
        <v>3546</v>
      </c>
      <c r="D11" s="112" t="s">
        <v>108</v>
      </c>
      <c r="E11" s="125"/>
      <c r="F11" s="176" t="s">
        <v>20</v>
      </c>
      <c r="G11" s="112" t="s">
        <v>2696</v>
      </c>
      <c r="I11" s="57">
        <v>3</v>
      </c>
    </row>
    <row r="12" spans="1:14" s="57" customFormat="1" ht="28.5" x14ac:dyDescent="0.2">
      <c r="A12" s="200">
        <f t="shared" si="0"/>
        <v>45743</v>
      </c>
      <c r="B12" s="55">
        <f t="shared" si="1"/>
        <v>6</v>
      </c>
      <c r="C12" s="112" t="s">
        <v>3547</v>
      </c>
      <c r="D12" s="112" t="s">
        <v>108</v>
      </c>
      <c r="E12" s="125"/>
      <c r="F12" s="176" t="s">
        <v>20</v>
      </c>
      <c r="G12" s="112" t="s">
        <v>2696</v>
      </c>
      <c r="I12" s="57">
        <v>4</v>
      </c>
    </row>
    <row r="13" spans="1:14" s="57" customFormat="1" ht="28.5" x14ac:dyDescent="0.2">
      <c r="A13" s="200">
        <f t="shared" si="0"/>
        <v>45743</v>
      </c>
      <c r="B13" s="55">
        <f t="shared" si="1"/>
        <v>7</v>
      </c>
      <c r="C13" s="112" t="s">
        <v>3548</v>
      </c>
      <c r="D13" s="112" t="s">
        <v>108</v>
      </c>
      <c r="E13" s="125"/>
      <c r="F13" s="176" t="s">
        <v>20</v>
      </c>
      <c r="G13" s="112" t="s">
        <v>2696</v>
      </c>
      <c r="I13" s="57">
        <v>5</v>
      </c>
    </row>
    <row r="14" spans="1:14" s="57" customFormat="1" ht="57" x14ac:dyDescent="0.2">
      <c r="A14" s="200">
        <f t="shared" si="0"/>
        <v>45743</v>
      </c>
      <c r="B14" s="55">
        <f t="shared" si="1"/>
        <v>8</v>
      </c>
      <c r="C14" s="112" t="s">
        <v>3549</v>
      </c>
      <c r="D14" s="112" t="s">
        <v>78</v>
      </c>
      <c r="E14" s="125"/>
      <c r="F14" s="176" t="s">
        <v>17</v>
      </c>
      <c r="G14" s="112" t="s">
        <v>3555</v>
      </c>
      <c r="I14" s="57">
        <v>6</v>
      </c>
    </row>
    <row r="15" spans="1:14" s="57" customFormat="1" ht="71.25" x14ac:dyDescent="0.2">
      <c r="A15" s="200">
        <f t="shared" si="0"/>
        <v>45743</v>
      </c>
      <c r="B15" s="55">
        <f t="shared" si="1"/>
        <v>9</v>
      </c>
      <c r="C15" s="112" t="s">
        <v>3550</v>
      </c>
      <c r="D15" s="112" t="s">
        <v>78</v>
      </c>
      <c r="E15" s="125"/>
      <c r="F15" s="176" t="s">
        <v>17</v>
      </c>
      <c r="G15" s="112" t="s">
        <v>3555</v>
      </c>
      <c r="I15" s="57">
        <v>7</v>
      </c>
    </row>
    <row r="16" spans="1:14" s="57" customFormat="1" ht="57" x14ac:dyDescent="0.2">
      <c r="A16" s="200">
        <f t="shared" si="0"/>
        <v>45743</v>
      </c>
      <c r="B16" s="55">
        <f t="shared" si="1"/>
        <v>10</v>
      </c>
      <c r="C16" s="112" t="s">
        <v>3551</v>
      </c>
      <c r="D16" s="112" t="s">
        <v>78</v>
      </c>
      <c r="E16" s="125"/>
      <c r="F16" s="176" t="s">
        <v>17</v>
      </c>
      <c r="G16" s="112" t="s">
        <v>3555</v>
      </c>
      <c r="I16" s="57">
        <v>8</v>
      </c>
    </row>
    <row r="17" spans="1:12" s="57" customFormat="1" ht="57" x14ac:dyDescent="0.2">
      <c r="A17" s="200">
        <f t="shared" si="0"/>
        <v>45743</v>
      </c>
      <c r="B17" s="55">
        <f t="shared" si="1"/>
        <v>11</v>
      </c>
      <c r="C17" s="112" t="s">
        <v>3552</v>
      </c>
      <c r="D17" s="112" t="s">
        <v>78</v>
      </c>
      <c r="E17" s="125"/>
      <c r="F17" s="176" t="s">
        <v>17</v>
      </c>
      <c r="G17" s="112" t="s">
        <v>3555</v>
      </c>
      <c r="I17" s="57">
        <v>9</v>
      </c>
    </row>
    <row r="18" spans="1:12" s="57" customFormat="1" ht="42.75" x14ac:dyDescent="0.2">
      <c r="A18" s="200">
        <f t="shared" si="0"/>
        <v>45743</v>
      </c>
      <c r="B18" s="55">
        <f t="shared" si="1"/>
        <v>12</v>
      </c>
      <c r="C18" s="112" t="s">
        <v>3553</v>
      </c>
      <c r="D18" s="112" t="s">
        <v>78</v>
      </c>
      <c r="E18" s="125"/>
      <c r="F18" s="176"/>
      <c r="G18" s="112" t="s">
        <v>3555</v>
      </c>
      <c r="I18" s="57">
        <v>10</v>
      </c>
    </row>
    <row r="19" spans="1:12" s="57" customFormat="1" ht="57" x14ac:dyDescent="0.2">
      <c r="A19" s="200">
        <f t="shared" si="0"/>
        <v>45743</v>
      </c>
      <c r="B19" s="55">
        <f t="shared" si="1"/>
        <v>13</v>
      </c>
      <c r="C19" s="57" t="s">
        <v>3554</v>
      </c>
      <c r="D19" s="112" t="s">
        <v>108</v>
      </c>
      <c r="E19" s="134"/>
      <c r="F19" s="176" t="s">
        <v>17</v>
      </c>
      <c r="G19" s="112"/>
      <c r="I19" s="90"/>
    </row>
    <row r="20" spans="1:12" s="57" customFormat="1" ht="28.5" x14ac:dyDescent="0.2">
      <c r="A20" s="200">
        <f t="shared" si="0"/>
        <v>45743</v>
      </c>
      <c r="B20" s="55">
        <f t="shared" si="1"/>
        <v>14</v>
      </c>
      <c r="C20" s="112" t="s">
        <v>3556</v>
      </c>
      <c r="D20" s="112" t="s">
        <v>71</v>
      </c>
      <c r="E20" s="134"/>
      <c r="F20" s="176"/>
      <c r="G20" s="112"/>
      <c r="I20" s="115"/>
    </row>
    <row r="21" spans="1:12" s="57" customFormat="1" ht="71.25" x14ac:dyDescent="0.2">
      <c r="A21" s="200">
        <f t="shared" si="0"/>
        <v>45743</v>
      </c>
      <c r="B21" s="55">
        <f t="shared" si="1"/>
        <v>15</v>
      </c>
      <c r="C21" s="112" t="s">
        <v>3557</v>
      </c>
      <c r="D21" s="112" t="s">
        <v>71</v>
      </c>
      <c r="E21" s="134"/>
      <c r="F21" s="176"/>
      <c r="G21" s="112"/>
      <c r="I21" s="90"/>
    </row>
    <row r="22" spans="1:12" s="57" customFormat="1" ht="57" x14ac:dyDescent="0.2">
      <c r="A22" s="200">
        <f t="shared" si="0"/>
        <v>45743</v>
      </c>
      <c r="B22" s="55">
        <f t="shared" si="1"/>
        <v>16</v>
      </c>
      <c r="C22" s="112" t="s">
        <v>3558</v>
      </c>
      <c r="D22" s="112" t="s">
        <v>71</v>
      </c>
      <c r="E22" s="134"/>
      <c r="F22" s="176"/>
      <c r="G22" s="112" t="s">
        <v>4246</v>
      </c>
      <c r="I22" s="90"/>
    </row>
    <row r="23" spans="1:12" s="57" customFormat="1" ht="42.75" x14ac:dyDescent="0.2">
      <c r="A23" s="200">
        <f t="shared" si="0"/>
        <v>45743</v>
      </c>
      <c r="B23" s="55">
        <f t="shared" si="1"/>
        <v>17</v>
      </c>
      <c r="C23" s="284" t="s">
        <v>3559</v>
      </c>
      <c r="D23" s="112" t="s">
        <v>76</v>
      </c>
      <c r="E23" s="134"/>
      <c r="F23" s="176"/>
      <c r="G23" s="112"/>
      <c r="I23" s="90"/>
    </row>
    <row r="24" spans="1:12" s="57" customFormat="1" ht="28.5" x14ac:dyDescent="0.2">
      <c r="A24" s="200">
        <f t="shared" si="0"/>
        <v>45743</v>
      </c>
      <c r="B24" s="55">
        <f t="shared" si="1"/>
        <v>18</v>
      </c>
      <c r="C24" s="112" t="s">
        <v>3562</v>
      </c>
      <c r="D24" s="112"/>
      <c r="E24" s="134"/>
      <c r="F24" s="176"/>
      <c r="G24" s="112"/>
      <c r="I24" s="90" t="s">
        <v>310</v>
      </c>
      <c r="L24" s="311"/>
    </row>
    <row r="25" spans="1:12" s="57" customFormat="1" ht="114" x14ac:dyDescent="0.2">
      <c r="A25" s="200">
        <f t="shared" si="0"/>
        <v>45743</v>
      </c>
      <c r="B25" s="55">
        <f t="shared" si="1"/>
        <v>19</v>
      </c>
      <c r="C25" s="40" t="s">
        <v>3563</v>
      </c>
      <c r="D25" s="112"/>
      <c r="E25" s="134"/>
      <c r="F25" s="176"/>
      <c r="G25" s="112"/>
      <c r="I25" s="90"/>
    </row>
    <row r="26" spans="1:12" s="57" customFormat="1" ht="42.75" x14ac:dyDescent="0.2">
      <c r="A26" s="200">
        <f t="shared" si="0"/>
        <v>45743</v>
      </c>
      <c r="B26" s="55">
        <f t="shared" si="1"/>
        <v>20</v>
      </c>
      <c r="C26" s="40" t="s">
        <v>3564</v>
      </c>
      <c r="D26" s="112"/>
      <c r="E26" s="134"/>
      <c r="F26" s="176"/>
      <c r="G26" s="112" t="s">
        <v>3566</v>
      </c>
      <c r="I26" s="90"/>
    </row>
    <row r="27" spans="1:12" s="57" customFormat="1" ht="57" x14ac:dyDescent="0.2">
      <c r="A27" s="200">
        <f t="shared" si="0"/>
        <v>45743</v>
      </c>
      <c r="B27" s="55">
        <f t="shared" si="1"/>
        <v>21</v>
      </c>
      <c r="C27" s="112" t="s">
        <v>3565</v>
      </c>
      <c r="D27" s="112"/>
      <c r="E27" s="134"/>
      <c r="F27" s="176"/>
      <c r="G27" s="112"/>
      <c r="I27" s="90"/>
    </row>
    <row r="28" spans="1:12" s="57" customFormat="1" ht="42.75" x14ac:dyDescent="0.2">
      <c r="A28" s="200">
        <f t="shared" si="0"/>
        <v>45743</v>
      </c>
      <c r="B28" s="55">
        <f t="shared" si="1"/>
        <v>22</v>
      </c>
      <c r="C28" s="112" t="s">
        <v>3567</v>
      </c>
      <c r="D28" s="112"/>
      <c r="E28" s="134"/>
      <c r="F28" s="176"/>
      <c r="G28" s="112"/>
      <c r="I28" s="90"/>
    </row>
    <row r="29" spans="1:12" s="57" customFormat="1" ht="42.75" x14ac:dyDescent="0.2">
      <c r="A29" s="200">
        <f t="shared" si="0"/>
        <v>45743</v>
      </c>
      <c r="B29" s="55">
        <f t="shared" si="1"/>
        <v>23</v>
      </c>
      <c r="C29" s="112" t="s">
        <v>3568</v>
      </c>
      <c r="D29" s="112"/>
      <c r="E29" s="134"/>
      <c r="F29" s="176"/>
      <c r="G29" s="112"/>
      <c r="I29" s="90"/>
    </row>
    <row r="30" spans="1:12" s="57" customFormat="1" ht="28.5" x14ac:dyDescent="0.2">
      <c r="A30" s="200">
        <f t="shared" si="0"/>
        <v>45743</v>
      </c>
      <c r="B30" s="55">
        <f t="shared" si="1"/>
        <v>24</v>
      </c>
      <c r="C30" s="112" t="s">
        <v>3569</v>
      </c>
      <c r="D30" s="112"/>
      <c r="E30" s="125"/>
      <c r="F30" s="176"/>
      <c r="G30" s="112"/>
      <c r="I30" s="90"/>
    </row>
    <row r="31" spans="1:12" s="57" customFormat="1" ht="28.5" x14ac:dyDescent="0.2">
      <c r="A31" s="200">
        <f t="shared" si="0"/>
        <v>45743</v>
      </c>
      <c r="B31" s="55">
        <f t="shared" si="1"/>
        <v>25</v>
      </c>
      <c r="C31" s="112" t="s">
        <v>3570</v>
      </c>
      <c r="D31" s="112"/>
      <c r="E31" s="125"/>
      <c r="F31" s="176"/>
      <c r="G31" s="112" t="s">
        <v>3571</v>
      </c>
      <c r="I31" s="90"/>
      <c r="J31" s="57" t="s">
        <v>457</v>
      </c>
    </row>
    <row r="32" spans="1:12" s="57" customFormat="1" ht="57" x14ac:dyDescent="0.2">
      <c r="A32" s="231">
        <f t="shared" si="0"/>
        <v>45743</v>
      </c>
      <c r="B32" s="233">
        <f t="shared" si="1"/>
        <v>26</v>
      </c>
      <c r="C32" s="112" t="s">
        <v>3572</v>
      </c>
      <c r="D32" s="112"/>
      <c r="E32" s="134"/>
      <c r="F32" s="176"/>
      <c r="G32" s="112"/>
      <c r="I32" s="90"/>
    </row>
    <row r="33" spans="1:21" s="40" customFormat="1" ht="28.5" x14ac:dyDescent="0.2">
      <c r="A33" s="200">
        <f t="shared" si="0"/>
        <v>45743</v>
      </c>
      <c r="B33" s="55">
        <f t="shared" si="1"/>
        <v>27</v>
      </c>
      <c r="C33" s="112" t="s">
        <v>3573</v>
      </c>
      <c r="D33" s="112"/>
      <c r="E33" s="125"/>
      <c r="F33" s="176"/>
      <c r="G33" s="112"/>
      <c r="H33" s="279"/>
      <c r="I33" s="280"/>
      <c r="J33" s="279"/>
      <c r="K33" s="279"/>
      <c r="L33" s="279"/>
      <c r="M33" s="279"/>
      <c r="N33" s="279"/>
      <c r="O33" s="279"/>
      <c r="P33" s="279"/>
      <c r="Q33" s="279"/>
      <c r="R33" s="279"/>
      <c r="S33" s="279"/>
      <c r="T33" s="279"/>
      <c r="U33" s="279"/>
    </row>
    <row r="34" spans="1:21" s="279" customFormat="1" ht="42.75" x14ac:dyDescent="0.2">
      <c r="A34" s="200">
        <f t="shared" si="0"/>
        <v>45743</v>
      </c>
      <c r="B34" s="55">
        <f t="shared" si="1"/>
        <v>28</v>
      </c>
      <c r="C34" s="112" t="s">
        <v>3574</v>
      </c>
      <c r="D34" s="112"/>
      <c r="E34" s="125"/>
      <c r="F34" s="176"/>
      <c r="G34" s="112"/>
      <c r="I34" s="280"/>
    </row>
    <row r="35" spans="1:21" s="279" customFormat="1" x14ac:dyDescent="0.2">
      <c r="A35" s="232"/>
      <c r="B35" s="252"/>
      <c r="D35" s="252"/>
      <c r="E35" s="237"/>
      <c r="F35" s="254"/>
      <c r="G35" s="252"/>
      <c r="I35" s="280"/>
    </row>
    <row r="36" spans="1:21" s="279" customFormat="1" x14ac:dyDescent="0.2">
      <c r="A36" s="232"/>
      <c r="B36" s="251"/>
      <c r="C36" s="252"/>
      <c r="D36" s="252"/>
      <c r="E36" s="237"/>
      <c r="F36" s="254"/>
      <c r="G36" s="252"/>
      <c r="I36" s="280"/>
    </row>
    <row r="37" spans="1:21" s="279" customFormat="1" x14ac:dyDescent="0.2">
      <c r="A37" s="232"/>
      <c r="B37" s="251"/>
      <c r="C37" s="252"/>
      <c r="D37" s="252"/>
      <c r="E37" s="237"/>
      <c r="F37" s="254"/>
      <c r="G37" s="252"/>
      <c r="I37" s="280"/>
    </row>
    <row r="38" spans="1:21" x14ac:dyDescent="0.2">
      <c r="A38" s="641" t="s">
        <v>7</v>
      </c>
      <c r="B38" s="641"/>
      <c r="C38" s="641"/>
      <c r="D38" s="641"/>
      <c r="E38" s="641"/>
      <c r="F38" s="641"/>
      <c r="G38" s="641"/>
    </row>
    <row r="39" spans="1:21" x14ac:dyDescent="0.2">
      <c r="A39" s="307"/>
      <c r="B39" s="307"/>
      <c r="C39" s="307"/>
      <c r="D39" s="310"/>
      <c r="E39" s="307"/>
      <c r="F39" s="307"/>
      <c r="G39" s="307"/>
    </row>
    <row r="40" spans="1:21" x14ac:dyDescent="0.2">
      <c r="A40" s="307"/>
      <c r="B40" s="307"/>
      <c r="C40" s="307"/>
      <c r="D40" s="310"/>
      <c r="E40" s="307"/>
      <c r="F40" s="307"/>
      <c r="G40" s="307"/>
    </row>
    <row r="41" spans="1:21" x14ac:dyDescent="0.2">
      <c r="A41" s="182" t="s">
        <v>10</v>
      </c>
      <c r="B41" s="6"/>
      <c r="D41" s="622"/>
      <c r="E41" s="622"/>
      <c r="F41" s="622"/>
      <c r="G41" s="6"/>
    </row>
    <row r="42" spans="1:21" x14ac:dyDescent="0.2">
      <c r="A42" s="183" t="s">
        <v>11</v>
      </c>
      <c r="D42" s="638"/>
      <c r="E42" s="638"/>
      <c r="F42" s="638"/>
    </row>
    <row r="48" spans="1:21" x14ac:dyDescent="0.2">
      <c r="F48"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38:G38"/>
    <mergeCell ref="D41:F41"/>
    <mergeCell ref="D42:F42"/>
    <mergeCell ref="A1:G1"/>
    <mergeCell ref="A2:G2"/>
    <mergeCell ref="A3:G3"/>
    <mergeCell ref="B4:G4"/>
    <mergeCell ref="A5:B6"/>
    <mergeCell ref="C5:E5"/>
    <mergeCell ref="F5:F6"/>
    <mergeCell ref="G5:G6"/>
  </mergeCells>
  <conditionalFormatting sqref="D7:E7 D35:D37">
    <cfRule type="cellIs" dxfId="12538" priority="904" operator="equal">
      <formula>"CATNES"</formula>
    </cfRule>
    <cfRule type="cellIs" dxfId="12537" priority="905" operator="equal">
      <formula>"FINANCE"</formula>
    </cfRule>
    <cfRule type="cellIs" dxfId="12536" priority="906" operator="equal">
      <formula>"ADMIN"</formula>
    </cfRule>
    <cfRule type="cellIs" dxfId="12535" priority="907" operator="equal">
      <formula>"ENG'G"</formula>
    </cfRule>
    <cfRule type="cellIs" dxfId="12534" priority="908" operator="equal">
      <formula>"BAC"</formula>
    </cfRule>
    <cfRule type="cellIs" dxfId="12533" priority="909" operator="equal">
      <formula>"BAC"</formula>
    </cfRule>
    <cfRule type="cellIs" dxfId="12532" priority="910" operator="equal">
      <formula>"OMS"</formula>
    </cfRule>
    <cfRule type="cellIs" dxfId="12531" priority="911" operator="equal">
      <formula>"BAC"</formula>
    </cfRule>
    <cfRule type="cellIs" dxfId="12530" priority="912" operator="equal">
      <formula>"OMS"</formula>
    </cfRule>
    <cfRule type="cellIs" dxfId="12529" priority="913" operator="equal">
      <formula>"BAC"</formula>
    </cfRule>
    <cfRule type="cellIs" dxfId="12528" priority="914" operator="equal">
      <formula>"OMS"</formula>
    </cfRule>
  </conditionalFormatting>
  <conditionalFormatting sqref="F7 F35:F37">
    <cfRule type="cellIs" dxfId="12527" priority="899" operator="equal">
      <formula>"MME"</formula>
    </cfRule>
    <cfRule type="cellIs" dxfId="12526" priority="900" operator="equal">
      <formula>"VMM"</formula>
    </cfRule>
    <cfRule type="cellIs" dxfId="12525" priority="901" operator="equal">
      <formula>"VEP"</formula>
    </cfRule>
    <cfRule type="cellIs" dxfId="12524" priority="902" operator="equal">
      <formula>"LFCP"</formula>
    </cfRule>
    <cfRule type="cellIs" dxfId="12523" priority="903" operator="equal">
      <formula>"BPB"</formula>
    </cfRule>
  </conditionalFormatting>
  <conditionalFormatting sqref="D22">
    <cfRule type="cellIs" dxfId="12522" priority="789" operator="equal">
      <formula>"CATNES"</formula>
    </cfRule>
    <cfRule type="cellIs" dxfId="12521" priority="790" operator="equal">
      <formula>"FINANCE"</formula>
    </cfRule>
    <cfRule type="cellIs" dxfId="12520" priority="791" operator="equal">
      <formula>"ADMIN"</formula>
    </cfRule>
    <cfRule type="cellIs" dxfId="12519" priority="792" operator="equal">
      <formula>"ENG'G"</formula>
    </cfRule>
    <cfRule type="cellIs" dxfId="12518" priority="793" operator="equal">
      <formula>"BAC"</formula>
    </cfRule>
    <cfRule type="cellIs" dxfId="12517" priority="794" operator="equal">
      <formula>"BAC"</formula>
    </cfRule>
    <cfRule type="cellIs" dxfId="12516" priority="795" operator="equal">
      <formula>"OMS"</formula>
    </cfRule>
    <cfRule type="cellIs" dxfId="12515" priority="796" operator="equal">
      <formula>"BAC"</formula>
    </cfRule>
    <cfRule type="cellIs" dxfId="12514" priority="797" operator="equal">
      <formula>"OMS"</formula>
    </cfRule>
    <cfRule type="cellIs" dxfId="12513" priority="798" operator="equal">
      <formula>"BAC"</formula>
    </cfRule>
    <cfRule type="cellIs" dxfId="12512" priority="799" operator="equal">
      <formula>"OMS"</formula>
    </cfRule>
  </conditionalFormatting>
  <conditionalFormatting sqref="D20">
    <cfRule type="cellIs" dxfId="12511" priority="833" operator="equal">
      <formula>"CATNES"</formula>
    </cfRule>
    <cfRule type="cellIs" dxfId="12510" priority="834" operator="equal">
      <formula>"FINANCE"</formula>
    </cfRule>
    <cfRule type="cellIs" dxfId="12509" priority="835" operator="equal">
      <formula>"ADMIN"</formula>
    </cfRule>
    <cfRule type="cellIs" dxfId="12508" priority="836" operator="equal">
      <formula>"ENG'G"</formula>
    </cfRule>
    <cfRule type="cellIs" dxfId="12507" priority="837" operator="equal">
      <formula>"BAC"</formula>
    </cfRule>
    <cfRule type="cellIs" dxfId="12506" priority="838" operator="equal">
      <formula>"BAC"</formula>
    </cfRule>
    <cfRule type="cellIs" dxfId="12505" priority="839" operator="equal">
      <formula>"OMS"</formula>
    </cfRule>
    <cfRule type="cellIs" dxfId="12504" priority="840" operator="equal">
      <formula>"BAC"</formula>
    </cfRule>
    <cfRule type="cellIs" dxfId="12503" priority="841" operator="equal">
      <formula>"OMS"</formula>
    </cfRule>
    <cfRule type="cellIs" dxfId="12502" priority="842" operator="equal">
      <formula>"BAC"</formula>
    </cfRule>
    <cfRule type="cellIs" dxfId="12501" priority="843" operator="equal">
      <formula>"OMS"</formula>
    </cfRule>
  </conditionalFormatting>
  <conditionalFormatting sqref="D20">
    <cfRule type="cellIs" dxfId="12500" priority="844" operator="equal">
      <formula>"CATNES"</formula>
    </cfRule>
    <cfRule type="cellIs" dxfId="12499" priority="845" operator="equal">
      <formula>"FINANCE"</formula>
    </cfRule>
    <cfRule type="cellIs" dxfId="12498" priority="846" operator="equal">
      <formula>"ADMIN"</formula>
    </cfRule>
    <cfRule type="cellIs" dxfId="12497" priority="847" operator="equal">
      <formula>"ENG'G"</formula>
    </cfRule>
    <cfRule type="cellIs" dxfId="12496" priority="848" operator="equal">
      <formula>"BAC"</formula>
    </cfRule>
    <cfRule type="cellIs" dxfId="12495" priority="849" operator="equal">
      <formula>"BAC"</formula>
    </cfRule>
    <cfRule type="cellIs" dxfId="12494" priority="850" operator="equal">
      <formula>"OMS"</formula>
    </cfRule>
    <cfRule type="cellIs" dxfId="12493" priority="851" operator="equal">
      <formula>"BAC"</formula>
    </cfRule>
    <cfRule type="cellIs" dxfId="12492" priority="852" operator="equal">
      <formula>"OMS"</formula>
    </cfRule>
    <cfRule type="cellIs" dxfId="12491" priority="853" operator="equal">
      <formula>"BAC"</formula>
    </cfRule>
    <cfRule type="cellIs" dxfId="12490" priority="854" operator="equal">
      <formula>"OMS"</formula>
    </cfRule>
  </conditionalFormatting>
  <conditionalFormatting sqref="D21">
    <cfRule type="cellIs" dxfId="12489" priority="811" operator="equal">
      <formula>"CATNES"</formula>
    </cfRule>
    <cfRule type="cellIs" dxfId="12488" priority="812" operator="equal">
      <formula>"FINANCE"</formula>
    </cfRule>
    <cfRule type="cellIs" dxfId="12487" priority="813" operator="equal">
      <formula>"ADMIN"</formula>
    </cfRule>
    <cfRule type="cellIs" dxfId="12486" priority="814" operator="equal">
      <formula>"ENG'G"</formula>
    </cfRule>
    <cfRule type="cellIs" dxfId="12485" priority="815" operator="equal">
      <formula>"BAC"</formula>
    </cfRule>
    <cfRule type="cellIs" dxfId="12484" priority="816" operator="equal">
      <formula>"BAC"</formula>
    </cfRule>
    <cfRule type="cellIs" dxfId="12483" priority="817" operator="equal">
      <formula>"OMS"</formula>
    </cfRule>
    <cfRule type="cellIs" dxfId="12482" priority="818" operator="equal">
      <formula>"BAC"</formula>
    </cfRule>
    <cfRule type="cellIs" dxfId="12481" priority="819" operator="equal">
      <formula>"OMS"</formula>
    </cfRule>
    <cfRule type="cellIs" dxfId="12480" priority="820" operator="equal">
      <formula>"BAC"</formula>
    </cfRule>
    <cfRule type="cellIs" dxfId="12479" priority="821" operator="equal">
      <formula>"OMS"</formula>
    </cfRule>
  </conditionalFormatting>
  <conditionalFormatting sqref="D21">
    <cfRule type="cellIs" dxfId="12478" priority="822" operator="equal">
      <formula>"CATNES"</formula>
    </cfRule>
    <cfRule type="cellIs" dxfId="12477" priority="823" operator="equal">
      <formula>"FINANCE"</formula>
    </cfRule>
    <cfRule type="cellIs" dxfId="12476" priority="824" operator="equal">
      <formula>"ADMIN"</formula>
    </cfRule>
    <cfRule type="cellIs" dxfId="12475" priority="825" operator="equal">
      <formula>"ENG'G"</formula>
    </cfRule>
    <cfRule type="cellIs" dxfId="12474" priority="826" operator="equal">
      <formula>"BAC"</formula>
    </cfRule>
    <cfRule type="cellIs" dxfId="12473" priority="827" operator="equal">
      <formula>"BAC"</formula>
    </cfRule>
    <cfRule type="cellIs" dxfId="12472" priority="828" operator="equal">
      <formula>"OMS"</formula>
    </cfRule>
    <cfRule type="cellIs" dxfId="12471" priority="829" operator="equal">
      <formula>"BAC"</formula>
    </cfRule>
    <cfRule type="cellIs" dxfId="12470" priority="830" operator="equal">
      <formula>"OMS"</formula>
    </cfRule>
    <cfRule type="cellIs" dxfId="12469" priority="831" operator="equal">
      <formula>"BAC"</formula>
    </cfRule>
    <cfRule type="cellIs" dxfId="12468" priority="832" operator="equal">
      <formula>"OMS"</formula>
    </cfRule>
  </conditionalFormatting>
  <conditionalFormatting sqref="D22">
    <cfRule type="cellIs" dxfId="12467" priority="800" operator="equal">
      <formula>"CATNES"</formula>
    </cfRule>
    <cfRule type="cellIs" dxfId="12466" priority="801" operator="equal">
      <formula>"FINANCE"</formula>
    </cfRule>
    <cfRule type="cellIs" dxfId="12465" priority="802" operator="equal">
      <formula>"ADMIN"</formula>
    </cfRule>
    <cfRule type="cellIs" dxfId="12464" priority="803" operator="equal">
      <formula>"ENG'G"</formula>
    </cfRule>
    <cfRule type="cellIs" dxfId="12463" priority="804" operator="equal">
      <formula>"BAC"</formula>
    </cfRule>
    <cfRule type="cellIs" dxfId="12462" priority="805" operator="equal">
      <formula>"BAC"</formula>
    </cfRule>
    <cfRule type="cellIs" dxfId="12461" priority="806" operator="equal">
      <formula>"OMS"</formula>
    </cfRule>
    <cfRule type="cellIs" dxfId="12460" priority="807" operator="equal">
      <formula>"BAC"</formula>
    </cfRule>
    <cfRule type="cellIs" dxfId="12459" priority="808" operator="equal">
      <formula>"OMS"</formula>
    </cfRule>
    <cfRule type="cellIs" dxfId="12458" priority="809" operator="equal">
      <formula>"BAC"</formula>
    </cfRule>
    <cfRule type="cellIs" dxfId="12457" priority="810" operator="equal">
      <formula>"OMS"</formula>
    </cfRule>
  </conditionalFormatting>
  <conditionalFormatting sqref="D23">
    <cfRule type="cellIs" dxfId="12456" priority="767" operator="equal">
      <formula>"CATNES"</formula>
    </cfRule>
    <cfRule type="cellIs" dxfId="12455" priority="768" operator="equal">
      <formula>"FINANCE"</formula>
    </cfRule>
    <cfRule type="cellIs" dxfId="12454" priority="769" operator="equal">
      <formula>"ADMIN"</formula>
    </cfRule>
    <cfRule type="cellIs" dxfId="12453" priority="770" operator="equal">
      <formula>"ENG'G"</formula>
    </cfRule>
    <cfRule type="cellIs" dxfId="12452" priority="771" operator="equal">
      <formula>"BAC"</formula>
    </cfRule>
    <cfRule type="cellIs" dxfId="12451" priority="772" operator="equal">
      <formula>"BAC"</formula>
    </cfRule>
    <cfRule type="cellIs" dxfId="12450" priority="773" operator="equal">
      <formula>"OMS"</formula>
    </cfRule>
    <cfRule type="cellIs" dxfId="12449" priority="774" operator="equal">
      <formula>"BAC"</formula>
    </cfRule>
    <cfRule type="cellIs" dxfId="12448" priority="775" operator="equal">
      <formula>"OMS"</formula>
    </cfRule>
    <cfRule type="cellIs" dxfId="12447" priority="776" operator="equal">
      <formula>"BAC"</formula>
    </cfRule>
    <cfRule type="cellIs" dxfId="12446" priority="777" operator="equal">
      <formula>"OMS"</formula>
    </cfRule>
  </conditionalFormatting>
  <conditionalFormatting sqref="D23">
    <cfRule type="cellIs" dxfId="12445" priority="778" operator="equal">
      <formula>"CATNES"</formula>
    </cfRule>
    <cfRule type="cellIs" dxfId="12444" priority="779" operator="equal">
      <formula>"FINANCE"</formula>
    </cfRule>
    <cfRule type="cellIs" dxfId="12443" priority="780" operator="equal">
      <formula>"ADMIN"</formula>
    </cfRule>
    <cfRule type="cellIs" dxfId="12442" priority="781" operator="equal">
      <formula>"ENG'G"</formula>
    </cfRule>
    <cfRule type="cellIs" dxfId="12441" priority="782" operator="equal">
      <formula>"BAC"</formula>
    </cfRule>
    <cfRule type="cellIs" dxfId="12440" priority="783" operator="equal">
      <formula>"BAC"</formula>
    </cfRule>
    <cfRule type="cellIs" dxfId="12439" priority="784" operator="equal">
      <formula>"OMS"</formula>
    </cfRule>
    <cfRule type="cellIs" dxfId="12438" priority="785" operator="equal">
      <formula>"BAC"</formula>
    </cfRule>
    <cfRule type="cellIs" dxfId="12437" priority="786" operator="equal">
      <formula>"OMS"</formula>
    </cfRule>
    <cfRule type="cellIs" dxfId="12436" priority="787" operator="equal">
      <formula>"BAC"</formula>
    </cfRule>
    <cfRule type="cellIs" dxfId="12435" priority="788" operator="equal">
      <formula>"OMS"</formula>
    </cfRule>
  </conditionalFormatting>
  <conditionalFormatting sqref="D24:D29">
    <cfRule type="cellIs" dxfId="12434" priority="745" operator="equal">
      <formula>"CATNES"</formula>
    </cfRule>
    <cfRule type="cellIs" dxfId="12433" priority="746" operator="equal">
      <formula>"FINANCE"</formula>
    </cfRule>
    <cfRule type="cellIs" dxfId="12432" priority="747" operator="equal">
      <formula>"ADMIN"</formula>
    </cfRule>
    <cfRule type="cellIs" dxfId="12431" priority="748" operator="equal">
      <formula>"ENG'G"</formula>
    </cfRule>
    <cfRule type="cellIs" dxfId="12430" priority="749" operator="equal">
      <formula>"BAC"</formula>
    </cfRule>
    <cfRule type="cellIs" dxfId="12429" priority="750" operator="equal">
      <formula>"BAC"</formula>
    </cfRule>
    <cfRule type="cellIs" dxfId="12428" priority="751" operator="equal">
      <formula>"OMS"</formula>
    </cfRule>
    <cfRule type="cellIs" dxfId="12427" priority="752" operator="equal">
      <formula>"BAC"</formula>
    </cfRule>
    <cfRule type="cellIs" dxfId="12426" priority="753" operator="equal">
      <formula>"OMS"</formula>
    </cfRule>
    <cfRule type="cellIs" dxfId="12425" priority="754" operator="equal">
      <formula>"BAC"</formula>
    </cfRule>
    <cfRule type="cellIs" dxfId="12424" priority="755" operator="equal">
      <formula>"OMS"</formula>
    </cfRule>
  </conditionalFormatting>
  <conditionalFormatting sqref="D24:D29">
    <cfRule type="cellIs" dxfId="12423" priority="756" operator="equal">
      <formula>"CATNES"</formula>
    </cfRule>
    <cfRule type="cellIs" dxfId="12422" priority="757" operator="equal">
      <formula>"FINANCE"</formula>
    </cfRule>
    <cfRule type="cellIs" dxfId="12421" priority="758" operator="equal">
      <formula>"ADMIN"</formula>
    </cfRule>
    <cfRule type="cellIs" dxfId="12420" priority="759" operator="equal">
      <formula>"ENG'G"</formula>
    </cfRule>
    <cfRule type="cellIs" dxfId="12419" priority="760" operator="equal">
      <formula>"BAC"</formula>
    </cfRule>
    <cfRule type="cellIs" dxfId="12418" priority="761" operator="equal">
      <formula>"BAC"</formula>
    </cfRule>
    <cfRule type="cellIs" dxfId="12417" priority="762" operator="equal">
      <formula>"OMS"</formula>
    </cfRule>
    <cfRule type="cellIs" dxfId="12416" priority="763" operator="equal">
      <formula>"BAC"</formula>
    </cfRule>
    <cfRule type="cellIs" dxfId="12415" priority="764" operator="equal">
      <formula>"OMS"</formula>
    </cfRule>
    <cfRule type="cellIs" dxfId="12414" priority="765" operator="equal">
      <formula>"BAC"</formula>
    </cfRule>
    <cfRule type="cellIs" dxfId="12413" priority="766" operator="equal">
      <formula>"OMS"</formula>
    </cfRule>
  </conditionalFormatting>
  <conditionalFormatting sqref="D32">
    <cfRule type="cellIs" dxfId="12412" priority="723" operator="equal">
      <formula>"CATNES"</formula>
    </cfRule>
    <cfRule type="cellIs" dxfId="12411" priority="724" operator="equal">
      <formula>"FINANCE"</formula>
    </cfRule>
    <cfRule type="cellIs" dxfId="12410" priority="725" operator="equal">
      <formula>"ADMIN"</formula>
    </cfRule>
    <cfRule type="cellIs" dxfId="12409" priority="726" operator="equal">
      <formula>"ENG'G"</formula>
    </cfRule>
    <cfRule type="cellIs" dxfId="12408" priority="727" operator="equal">
      <formula>"BAC"</formula>
    </cfRule>
    <cfRule type="cellIs" dxfId="12407" priority="728" operator="equal">
      <formula>"BAC"</formula>
    </cfRule>
    <cfRule type="cellIs" dxfId="12406" priority="729" operator="equal">
      <formula>"OMS"</formula>
    </cfRule>
    <cfRule type="cellIs" dxfId="12405" priority="730" operator="equal">
      <formula>"BAC"</formula>
    </cfRule>
    <cfRule type="cellIs" dxfId="12404" priority="731" operator="equal">
      <formula>"OMS"</formula>
    </cfRule>
    <cfRule type="cellIs" dxfId="12403" priority="732" operator="equal">
      <formula>"BAC"</formula>
    </cfRule>
    <cfRule type="cellIs" dxfId="12402" priority="733" operator="equal">
      <formula>"OMS"</formula>
    </cfRule>
  </conditionalFormatting>
  <conditionalFormatting sqref="D32">
    <cfRule type="cellIs" dxfId="12401" priority="734" operator="equal">
      <formula>"CATNES"</formula>
    </cfRule>
    <cfRule type="cellIs" dxfId="12400" priority="735" operator="equal">
      <formula>"FINANCE"</formula>
    </cfRule>
    <cfRule type="cellIs" dxfId="12399" priority="736" operator="equal">
      <formula>"ADMIN"</formula>
    </cfRule>
    <cfRule type="cellIs" dxfId="12398" priority="737" operator="equal">
      <formula>"ENG'G"</formula>
    </cfRule>
    <cfRule type="cellIs" dxfId="12397" priority="738" operator="equal">
      <formula>"BAC"</formula>
    </cfRule>
    <cfRule type="cellIs" dxfId="12396" priority="739" operator="equal">
      <formula>"BAC"</formula>
    </cfRule>
    <cfRule type="cellIs" dxfId="12395" priority="740" operator="equal">
      <formula>"OMS"</formula>
    </cfRule>
    <cfRule type="cellIs" dxfId="12394" priority="741" operator="equal">
      <formula>"BAC"</formula>
    </cfRule>
    <cfRule type="cellIs" dxfId="12393" priority="742" operator="equal">
      <formula>"OMS"</formula>
    </cfRule>
    <cfRule type="cellIs" dxfId="12392" priority="743" operator="equal">
      <formula>"BAC"</formula>
    </cfRule>
    <cfRule type="cellIs" dxfId="12391" priority="744" operator="equal">
      <formula>"OMS"</formula>
    </cfRule>
  </conditionalFormatting>
  <conditionalFormatting sqref="F32">
    <cfRule type="cellIs" dxfId="12390" priority="718" operator="equal">
      <formula>"MME"</formula>
    </cfRule>
    <cfRule type="cellIs" dxfId="12389" priority="719" operator="equal">
      <formula>"VMM"</formula>
    </cfRule>
    <cfRule type="cellIs" dxfId="12388" priority="720" operator="equal">
      <formula>"VEP"</formula>
    </cfRule>
    <cfRule type="cellIs" dxfId="12387" priority="721" operator="equal">
      <formula>"LFCP"</formula>
    </cfRule>
    <cfRule type="cellIs" dxfId="12386" priority="722" operator="equal">
      <formula>"BPB"</formula>
    </cfRule>
  </conditionalFormatting>
  <conditionalFormatting sqref="E15">
    <cfRule type="cellIs" dxfId="12385" priority="579" operator="equal">
      <formula>"CATNES"</formula>
    </cfRule>
    <cfRule type="cellIs" dxfId="12384" priority="580" operator="equal">
      <formula>"FINANCE"</formula>
    </cfRule>
    <cfRule type="cellIs" dxfId="12383" priority="581" operator="equal">
      <formula>"ADMIN"</formula>
    </cfRule>
    <cfRule type="cellIs" dxfId="12382" priority="582" operator="equal">
      <formula>"ENG'G"</formula>
    </cfRule>
    <cfRule type="cellIs" dxfId="12381" priority="583" operator="equal">
      <formula>"BAC"</formula>
    </cfRule>
    <cfRule type="cellIs" dxfId="12380" priority="584" operator="equal">
      <formula>"BAC"</formula>
    </cfRule>
    <cfRule type="cellIs" dxfId="12379" priority="585" operator="equal">
      <formula>"OMS"</formula>
    </cfRule>
    <cfRule type="cellIs" dxfId="12378" priority="586" operator="equal">
      <formula>"BAC"</formula>
    </cfRule>
    <cfRule type="cellIs" dxfId="12377" priority="587" operator="equal">
      <formula>"OMS"</formula>
    </cfRule>
    <cfRule type="cellIs" dxfId="12376" priority="588" operator="equal">
      <formula>"BAC"</formula>
    </cfRule>
    <cfRule type="cellIs" dxfId="12375" priority="589" operator="equal">
      <formula>"OMS"</formula>
    </cfRule>
  </conditionalFormatting>
  <conditionalFormatting sqref="E16">
    <cfRule type="cellIs" dxfId="12374" priority="563" operator="equal">
      <formula>"CATNES"</formula>
    </cfRule>
    <cfRule type="cellIs" dxfId="12373" priority="564" operator="equal">
      <formula>"FINANCE"</formula>
    </cfRule>
    <cfRule type="cellIs" dxfId="12372" priority="565" operator="equal">
      <formula>"ADMIN"</formula>
    </cfRule>
    <cfRule type="cellIs" dxfId="12371" priority="566" operator="equal">
      <formula>"ENG'G"</formula>
    </cfRule>
    <cfRule type="cellIs" dxfId="12370" priority="567" operator="equal">
      <formula>"BAC"</formula>
    </cfRule>
    <cfRule type="cellIs" dxfId="12369" priority="568" operator="equal">
      <formula>"BAC"</formula>
    </cfRule>
    <cfRule type="cellIs" dxfId="12368" priority="569" operator="equal">
      <formula>"OMS"</formula>
    </cfRule>
    <cfRule type="cellIs" dxfId="12367" priority="570" operator="equal">
      <formula>"BAC"</formula>
    </cfRule>
    <cfRule type="cellIs" dxfId="12366" priority="571" operator="equal">
      <formula>"OMS"</formula>
    </cfRule>
    <cfRule type="cellIs" dxfId="12365" priority="572" operator="equal">
      <formula>"BAC"</formula>
    </cfRule>
    <cfRule type="cellIs" dxfId="12364" priority="573" operator="equal">
      <formula>"OMS"</formula>
    </cfRule>
  </conditionalFormatting>
  <conditionalFormatting sqref="E17">
    <cfRule type="cellIs" dxfId="12363" priority="547" operator="equal">
      <formula>"CATNES"</formula>
    </cfRule>
    <cfRule type="cellIs" dxfId="12362" priority="548" operator="equal">
      <formula>"FINANCE"</formula>
    </cfRule>
    <cfRule type="cellIs" dxfId="12361" priority="549" operator="equal">
      <formula>"ADMIN"</formula>
    </cfRule>
    <cfRule type="cellIs" dxfId="12360" priority="550" operator="equal">
      <formula>"ENG'G"</formula>
    </cfRule>
    <cfRule type="cellIs" dxfId="12359" priority="551" operator="equal">
      <formula>"BAC"</formula>
    </cfRule>
    <cfRule type="cellIs" dxfId="12358" priority="552" operator="equal">
      <formula>"BAC"</formula>
    </cfRule>
    <cfRule type="cellIs" dxfId="12357" priority="553" operator="equal">
      <formula>"OMS"</formula>
    </cfRule>
    <cfRule type="cellIs" dxfId="12356" priority="554" operator="equal">
      <formula>"BAC"</formula>
    </cfRule>
    <cfRule type="cellIs" dxfId="12355" priority="555" operator="equal">
      <formula>"OMS"</formula>
    </cfRule>
    <cfRule type="cellIs" dxfId="12354" priority="556" operator="equal">
      <formula>"BAC"</formula>
    </cfRule>
    <cfRule type="cellIs" dxfId="12353" priority="557" operator="equal">
      <formula>"OMS"</formula>
    </cfRule>
  </conditionalFormatting>
  <conditionalFormatting sqref="E18">
    <cfRule type="cellIs" dxfId="12352" priority="531" operator="equal">
      <formula>"CATNES"</formula>
    </cfRule>
    <cfRule type="cellIs" dxfId="12351" priority="532" operator="equal">
      <formula>"FINANCE"</formula>
    </cfRule>
    <cfRule type="cellIs" dxfId="12350" priority="533" operator="equal">
      <formula>"ADMIN"</formula>
    </cfRule>
    <cfRule type="cellIs" dxfId="12349" priority="534" operator="equal">
      <formula>"ENG'G"</formula>
    </cfRule>
    <cfRule type="cellIs" dxfId="12348" priority="535" operator="equal">
      <formula>"BAC"</formula>
    </cfRule>
    <cfRule type="cellIs" dxfId="12347" priority="536" operator="equal">
      <formula>"BAC"</formula>
    </cfRule>
    <cfRule type="cellIs" dxfId="12346" priority="537" operator="equal">
      <formula>"OMS"</formula>
    </cfRule>
    <cfRule type="cellIs" dxfId="12345" priority="538" operator="equal">
      <formula>"BAC"</formula>
    </cfRule>
    <cfRule type="cellIs" dxfId="12344" priority="539" operator="equal">
      <formula>"OMS"</formula>
    </cfRule>
    <cfRule type="cellIs" dxfId="12343" priority="540" operator="equal">
      <formula>"BAC"</formula>
    </cfRule>
    <cfRule type="cellIs" dxfId="12342" priority="541" operator="equal">
      <formula>"OMS"</formula>
    </cfRule>
  </conditionalFormatting>
  <conditionalFormatting sqref="F18">
    <cfRule type="cellIs" dxfId="12341" priority="526" operator="equal">
      <formula>"MME"</formula>
    </cfRule>
    <cfRule type="cellIs" dxfId="12340" priority="527" operator="equal">
      <formula>"VMM"</formula>
    </cfRule>
    <cfRule type="cellIs" dxfId="12339" priority="528" operator="equal">
      <formula>"VEP"</formula>
    </cfRule>
    <cfRule type="cellIs" dxfId="12338" priority="529" operator="equal">
      <formula>"LFCP"</formula>
    </cfRule>
    <cfRule type="cellIs" dxfId="12337" priority="530" operator="equal">
      <formula>"BPB"</formula>
    </cfRule>
  </conditionalFormatting>
  <conditionalFormatting sqref="F20:F29">
    <cfRule type="cellIs" dxfId="12336" priority="521" operator="equal">
      <formula>"MME"</formula>
    </cfRule>
    <cfRule type="cellIs" dxfId="12335" priority="522" operator="equal">
      <formula>"VMM"</formula>
    </cfRule>
    <cfRule type="cellIs" dxfId="12334" priority="523" operator="equal">
      <formula>"VEP"</formula>
    </cfRule>
    <cfRule type="cellIs" dxfId="12333" priority="524" operator="equal">
      <formula>"LFCP"</formula>
    </cfRule>
    <cfRule type="cellIs" dxfId="12332" priority="525" operator="equal">
      <formula>"BPB"</formula>
    </cfRule>
  </conditionalFormatting>
  <conditionalFormatting sqref="D30:E30">
    <cfRule type="cellIs" dxfId="12331" priority="510" operator="equal">
      <formula>"CATNES"</formula>
    </cfRule>
    <cfRule type="cellIs" dxfId="12330" priority="511" operator="equal">
      <formula>"FINANCE"</formula>
    </cfRule>
    <cfRule type="cellIs" dxfId="12329" priority="512" operator="equal">
      <formula>"ADMIN"</formula>
    </cfRule>
    <cfRule type="cellIs" dxfId="12328" priority="513" operator="equal">
      <formula>"ENG'G"</formula>
    </cfRule>
    <cfRule type="cellIs" dxfId="12327" priority="514" operator="equal">
      <formula>"BAC"</formula>
    </cfRule>
    <cfRule type="cellIs" dxfId="12326" priority="515" operator="equal">
      <formula>"BAC"</formula>
    </cfRule>
    <cfRule type="cellIs" dxfId="12325" priority="516" operator="equal">
      <formula>"OMS"</formula>
    </cfRule>
    <cfRule type="cellIs" dxfId="12324" priority="517" operator="equal">
      <formula>"BAC"</formula>
    </cfRule>
    <cfRule type="cellIs" dxfId="12323" priority="518" operator="equal">
      <formula>"OMS"</formula>
    </cfRule>
    <cfRule type="cellIs" dxfId="12322" priority="519" operator="equal">
      <formula>"BAC"</formula>
    </cfRule>
    <cfRule type="cellIs" dxfId="12321" priority="520" operator="equal">
      <formula>"OMS"</formula>
    </cfRule>
  </conditionalFormatting>
  <conditionalFormatting sqref="F30">
    <cfRule type="cellIs" dxfId="12320" priority="505" operator="equal">
      <formula>"MME"</formula>
    </cfRule>
    <cfRule type="cellIs" dxfId="12319" priority="506" operator="equal">
      <formula>"VMM"</formula>
    </cfRule>
    <cfRule type="cellIs" dxfId="12318" priority="507" operator="equal">
      <formula>"VEP"</formula>
    </cfRule>
    <cfRule type="cellIs" dxfId="12317" priority="508" operator="equal">
      <formula>"LFCP"</formula>
    </cfRule>
    <cfRule type="cellIs" dxfId="12316" priority="509" operator="equal">
      <formula>"BPB"</formula>
    </cfRule>
  </conditionalFormatting>
  <conditionalFormatting sqref="D31:E31">
    <cfRule type="cellIs" dxfId="12315" priority="494" operator="equal">
      <formula>"CATNES"</formula>
    </cfRule>
    <cfRule type="cellIs" dxfId="12314" priority="495" operator="equal">
      <formula>"FINANCE"</formula>
    </cfRule>
    <cfRule type="cellIs" dxfId="12313" priority="496" operator="equal">
      <formula>"ADMIN"</formula>
    </cfRule>
    <cfRule type="cellIs" dxfId="12312" priority="497" operator="equal">
      <formula>"ENG'G"</formula>
    </cfRule>
    <cfRule type="cellIs" dxfId="12311" priority="498" operator="equal">
      <formula>"BAC"</formula>
    </cfRule>
    <cfRule type="cellIs" dxfId="12310" priority="499" operator="equal">
      <formula>"BAC"</formula>
    </cfRule>
    <cfRule type="cellIs" dxfId="12309" priority="500" operator="equal">
      <formula>"OMS"</formula>
    </cfRule>
    <cfRule type="cellIs" dxfId="12308" priority="501" operator="equal">
      <formula>"BAC"</formula>
    </cfRule>
    <cfRule type="cellIs" dxfId="12307" priority="502" operator="equal">
      <formula>"OMS"</formula>
    </cfRule>
    <cfRule type="cellIs" dxfId="12306" priority="503" operator="equal">
      <formula>"BAC"</formula>
    </cfRule>
    <cfRule type="cellIs" dxfId="12305" priority="504" operator="equal">
      <formula>"OMS"</formula>
    </cfRule>
  </conditionalFormatting>
  <conditionalFormatting sqref="F31">
    <cfRule type="cellIs" dxfId="12304" priority="489" operator="equal">
      <formula>"MME"</formula>
    </cfRule>
    <cfRule type="cellIs" dxfId="12303" priority="490" operator="equal">
      <formula>"VMM"</formula>
    </cfRule>
    <cfRule type="cellIs" dxfId="12302" priority="491" operator="equal">
      <formula>"VEP"</formula>
    </cfRule>
    <cfRule type="cellIs" dxfId="12301" priority="492" operator="equal">
      <formula>"LFCP"</formula>
    </cfRule>
    <cfRule type="cellIs" dxfId="12300" priority="493" operator="equal">
      <formula>"BPB"</formula>
    </cfRule>
  </conditionalFormatting>
  <conditionalFormatting sqref="D33:E33">
    <cfRule type="cellIs" dxfId="12299" priority="478" operator="equal">
      <formula>"CATNES"</formula>
    </cfRule>
    <cfRule type="cellIs" dxfId="12298" priority="479" operator="equal">
      <formula>"FINANCE"</formula>
    </cfRule>
    <cfRule type="cellIs" dxfId="12297" priority="480" operator="equal">
      <formula>"ADMIN"</formula>
    </cfRule>
    <cfRule type="cellIs" dxfId="12296" priority="481" operator="equal">
      <formula>"ENG'G"</formula>
    </cfRule>
    <cfRule type="cellIs" dxfId="12295" priority="482" operator="equal">
      <formula>"BAC"</formula>
    </cfRule>
    <cfRule type="cellIs" dxfId="12294" priority="483" operator="equal">
      <formula>"BAC"</formula>
    </cfRule>
    <cfRule type="cellIs" dxfId="12293" priority="484" operator="equal">
      <formula>"OMS"</formula>
    </cfRule>
    <cfRule type="cellIs" dxfId="12292" priority="485" operator="equal">
      <formula>"BAC"</formula>
    </cfRule>
    <cfRule type="cellIs" dxfId="12291" priority="486" operator="equal">
      <formula>"OMS"</formula>
    </cfRule>
    <cfRule type="cellIs" dxfId="12290" priority="487" operator="equal">
      <formula>"BAC"</formula>
    </cfRule>
    <cfRule type="cellIs" dxfId="12289" priority="488" operator="equal">
      <formula>"OMS"</formula>
    </cfRule>
  </conditionalFormatting>
  <conditionalFormatting sqref="F33">
    <cfRule type="cellIs" dxfId="12288" priority="473" operator="equal">
      <formula>"MME"</formula>
    </cfRule>
    <cfRule type="cellIs" dxfId="12287" priority="474" operator="equal">
      <formula>"VMM"</formula>
    </cfRule>
    <cfRule type="cellIs" dxfId="12286" priority="475" operator="equal">
      <formula>"VEP"</formula>
    </cfRule>
    <cfRule type="cellIs" dxfId="12285" priority="476" operator="equal">
      <formula>"LFCP"</formula>
    </cfRule>
    <cfRule type="cellIs" dxfId="12284" priority="477" operator="equal">
      <formula>"BPB"</formula>
    </cfRule>
  </conditionalFormatting>
  <conditionalFormatting sqref="D34:E34">
    <cfRule type="cellIs" dxfId="12283" priority="462" operator="equal">
      <formula>"CATNES"</formula>
    </cfRule>
    <cfRule type="cellIs" dxfId="12282" priority="463" operator="equal">
      <formula>"FINANCE"</formula>
    </cfRule>
    <cfRule type="cellIs" dxfId="12281" priority="464" operator="equal">
      <formula>"ADMIN"</formula>
    </cfRule>
    <cfRule type="cellIs" dxfId="12280" priority="465" operator="equal">
      <formula>"ENG'G"</formula>
    </cfRule>
    <cfRule type="cellIs" dxfId="12279" priority="466" operator="equal">
      <formula>"BAC"</formula>
    </cfRule>
    <cfRule type="cellIs" dxfId="12278" priority="467" operator="equal">
      <formula>"BAC"</formula>
    </cfRule>
    <cfRule type="cellIs" dxfId="12277" priority="468" operator="equal">
      <formula>"OMS"</formula>
    </cfRule>
    <cfRule type="cellIs" dxfId="12276" priority="469" operator="equal">
      <formula>"BAC"</formula>
    </cfRule>
    <cfRule type="cellIs" dxfId="12275" priority="470" operator="equal">
      <formula>"OMS"</formula>
    </cfRule>
    <cfRule type="cellIs" dxfId="12274" priority="471" operator="equal">
      <formula>"BAC"</formula>
    </cfRule>
    <cfRule type="cellIs" dxfId="12273" priority="472" operator="equal">
      <formula>"OMS"</formula>
    </cfRule>
  </conditionalFormatting>
  <conditionalFormatting sqref="F34">
    <cfRule type="cellIs" dxfId="12272" priority="457" operator="equal">
      <formula>"MME"</formula>
    </cfRule>
    <cfRule type="cellIs" dxfId="12271" priority="458" operator="equal">
      <formula>"VMM"</formula>
    </cfRule>
    <cfRule type="cellIs" dxfId="12270" priority="459" operator="equal">
      <formula>"VEP"</formula>
    </cfRule>
    <cfRule type="cellIs" dxfId="12269" priority="460" operator="equal">
      <formula>"LFCP"</formula>
    </cfRule>
    <cfRule type="cellIs" dxfId="12268" priority="461" operator="equal">
      <formula>"BPB"</formula>
    </cfRule>
  </conditionalFormatting>
  <conditionalFormatting sqref="D8:E8">
    <cfRule type="cellIs" dxfId="12267" priority="112" operator="equal">
      <formula>"CATNES"</formula>
    </cfRule>
    <cfRule type="cellIs" dxfId="12266" priority="113" operator="equal">
      <formula>"FINANCE"</formula>
    </cfRule>
    <cfRule type="cellIs" dxfId="12265" priority="114" operator="equal">
      <formula>"ADMIN"</formula>
    </cfRule>
    <cfRule type="cellIs" dxfId="12264" priority="115" operator="equal">
      <formula>"ENG'G"</formula>
    </cfRule>
    <cfRule type="cellIs" dxfId="12263" priority="116" operator="equal">
      <formula>"BAC"</formula>
    </cfRule>
    <cfRule type="cellIs" dxfId="12262" priority="117" operator="equal">
      <formula>"BAC"</formula>
    </cfRule>
    <cfRule type="cellIs" dxfId="12261" priority="118" operator="equal">
      <formula>"OMS"</formula>
    </cfRule>
    <cfRule type="cellIs" dxfId="12260" priority="119" operator="equal">
      <formula>"BAC"</formula>
    </cfRule>
    <cfRule type="cellIs" dxfId="12259" priority="120" operator="equal">
      <formula>"OMS"</formula>
    </cfRule>
    <cfRule type="cellIs" dxfId="12258" priority="121" operator="equal">
      <formula>"BAC"</formula>
    </cfRule>
    <cfRule type="cellIs" dxfId="12257" priority="122" operator="equal">
      <formula>"OMS"</formula>
    </cfRule>
  </conditionalFormatting>
  <conditionalFormatting sqref="F8">
    <cfRule type="cellIs" dxfId="12256" priority="107" operator="equal">
      <formula>"MME"</formula>
    </cfRule>
    <cfRule type="cellIs" dxfId="12255" priority="108" operator="equal">
      <formula>"VMM"</formula>
    </cfRule>
    <cfRule type="cellIs" dxfId="12254" priority="109" operator="equal">
      <formula>"VEP"</formula>
    </cfRule>
    <cfRule type="cellIs" dxfId="12253" priority="110" operator="equal">
      <formula>"LFCP"</formula>
    </cfRule>
    <cfRule type="cellIs" dxfId="12252" priority="111" operator="equal">
      <formula>"BPB"</formula>
    </cfRule>
  </conditionalFormatting>
  <conditionalFormatting sqref="D9:E9">
    <cfRule type="cellIs" dxfId="12251" priority="96" operator="equal">
      <formula>"CATNES"</formula>
    </cfRule>
    <cfRule type="cellIs" dxfId="12250" priority="97" operator="equal">
      <formula>"FINANCE"</formula>
    </cfRule>
    <cfRule type="cellIs" dxfId="12249" priority="98" operator="equal">
      <formula>"ADMIN"</formula>
    </cfRule>
    <cfRule type="cellIs" dxfId="12248" priority="99" operator="equal">
      <formula>"ENG'G"</formula>
    </cfRule>
    <cfRule type="cellIs" dxfId="12247" priority="100" operator="equal">
      <formula>"BAC"</formula>
    </cfRule>
    <cfRule type="cellIs" dxfId="12246" priority="101" operator="equal">
      <formula>"BAC"</formula>
    </cfRule>
    <cfRule type="cellIs" dxfId="12245" priority="102" operator="equal">
      <formula>"OMS"</formula>
    </cfRule>
    <cfRule type="cellIs" dxfId="12244" priority="103" operator="equal">
      <formula>"BAC"</formula>
    </cfRule>
    <cfRule type="cellIs" dxfId="12243" priority="104" operator="equal">
      <formula>"OMS"</formula>
    </cfRule>
    <cfRule type="cellIs" dxfId="12242" priority="105" operator="equal">
      <formula>"BAC"</formula>
    </cfRule>
    <cfRule type="cellIs" dxfId="12241" priority="106" operator="equal">
      <formula>"OMS"</formula>
    </cfRule>
  </conditionalFormatting>
  <conditionalFormatting sqref="F9">
    <cfRule type="cellIs" dxfId="12240" priority="91" operator="equal">
      <formula>"MME"</formula>
    </cfRule>
    <cfRule type="cellIs" dxfId="12239" priority="92" operator="equal">
      <formula>"VMM"</formula>
    </cfRule>
    <cfRule type="cellIs" dxfId="12238" priority="93" operator="equal">
      <formula>"VEP"</formula>
    </cfRule>
    <cfRule type="cellIs" dxfId="12237" priority="94" operator="equal">
      <formula>"LFCP"</formula>
    </cfRule>
    <cfRule type="cellIs" dxfId="12236" priority="95" operator="equal">
      <formula>"BPB"</formula>
    </cfRule>
  </conditionalFormatting>
  <conditionalFormatting sqref="D10:E10">
    <cfRule type="cellIs" dxfId="12235" priority="80" operator="equal">
      <formula>"CATNES"</formula>
    </cfRule>
    <cfRule type="cellIs" dxfId="12234" priority="81" operator="equal">
      <formula>"FINANCE"</formula>
    </cfRule>
    <cfRule type="cellIs" dxfId="12233" priority="82" operator="equal">
      <formula>"ADMIN"</formula>
    </cfRule>
    <cfRule type="cellIs" dxfId="12232" priority="83" operator="equal">
      <formula>"ENG'G"</formula>
    </cfRule>
    <cfRule type="cellIs" dxfId="12231" priority="84" operator="equal">
      <formula>"BAC"</formula>
    </cfRule>
    <cfRule type="cellIs" dxfId="12230" priority="85" operator="equal">
      <formula>"BAC"</formula>
    </cfRule>
    <cfRule type="cellIs" dxfId="12229" priority="86" operator="equal">
      <formula>"OMS"</formula>
    </cfRule>
    <cfRule type="cellIs" dxfId="12228" priority="87" operator="equal">
      <formula>"BAC"</formula>
    </cfRule>
    <cfRule type="cellIs" dxfId="12227" priority="88" operator="equal">
      <formula>"OMS"</formula>
    </cfRule>
    <cfRule type="cellIs" dxfId="12226" priority="89" operator="equal">
      <formula>"BAC"</formula>
    </cfRule>
    <cfRule type="cellIs" dxfId="12225" priority="90" operator="equal">
      <formula>"OMS"</formula>
    </cfRule>
  </conditionalFormatting>
  <conditionalFormatting sqref="F10">
    <cfRule type="cellIs" dxfId="12224" priority="75" operator="equal">
      <formula>"MME"</formula>
    </cfRule>
    <cfRule type="cellIs" dxfId="12223" priority="76" operator="equal">
      <formula>"VMM"</formula>
    </cfRule>
    <cfRule type="cellIs" dxfId="12222" priority="77" operator="equal">
      <formula>"VEP"</formula>
    </cfRule>
    <cfRule type="cellIs" dxfId="12221" priority="78" operator="equal">
      <formula>"LFCP"</formula>
    </cfRule>
    <cfRule type="cellIs" dxfId="12220" priority="79" operator="equal">
      <formula>"BPB"</formula>
    </cfRule>
  </conditionalFormatting>
  <conditionalFormatting sqref="D11:E11">
    <cfRule type="cellIs" dxfId="12219" priority="64" operator="equal">
      <formula>"CATNES"</formula>
    </cfRule>
    <cfRule type="cellIs" dxfId="12218" priority="65" operator="equal">
      <formula>"FINANCE"</formula>
    </cfRule>
    <cfRule type="cellIs" dxfId="12217" priority="66" operator="equal">
      <formula>"ADMIN"</formula>
    </cfRule>
    <cfRule type="cellIs" dxfId="12216" priority="67" operator="equal">
      <formula>"ENG'G"</formula>
    </cfRule>
    <cfRule type="cellIs" dxfId="12215" priority="68" operator="equal">
      <formula>"BAC"</formula>
    </cfRule>
    <cfRule type="cellIs" dxfId="12214" priority="69" operator="equal">
      <formula>"BAC"</formula>
    </cfRule>
    <cfRule type="cellIs" dxfId="12213" priority="70" operator="equal">
      <formula>"OMS"</formula>
    </cfRule>
    <cfRule type="cellIs" dxfId="12212" priority="71" operator="equal">
      <formula>"BAC"</formula>
    </cfRule>
    <cfRule type="cellIs" dxfId="12211" priority="72" operator="equal">
      <formula>"OMS"</formula>
    </cfRule>
    <cfRule type="cellIs" dxfId="12210" priority="73" operator="equal">
      <formula>"BAC"</formula>
    </cfRule>
    <cfRule type="cellIs" dxfId="12209" priority="74" operator="equal">
      <formula>"OMS"</formula>
    </cfRule>
  </conditionalFormatting>
  <conditionalFormatting sqref="F11">
    <cfRule type="cellIs" dxfId="12208" priority="59" operator="equal">
      <formula>"MME"</formula>
    </cfRule>
    <cfRule type="cellIs" dxfId="12207" priority="60" operator="equal">
      <formula>"VMM"</formula>
    </cfRule>
    <cfRule type="cellIs" dxfId="12206" priority="61" operator="equal">
      <formula>"VEP"</formula>
    </cfRule>
    <cfRule type="cellIs" dxfId="12205" priority="62" operator="equal">
      <formula>"LFCP"</formula>
    </cfRule>
    <cfRule type="cellIs" dxfId="12204" priority="63" operator="equal">
      <formula>"BPB"</formula>
    </cfRule>
  </conditionalFormatting>
  <conditionalFormatting sqref="D12:E12">
    <cfRule type="cellIs" dxfId="12203" priority="48" operator="equal">
      <formula>"CATNES"</formula>
    </cfRule>
    <cfRule type="cellIs" dxfId="12202" priority="49" operator="equal">
      <formula>"FINANCE"</formula>
    </cfRule>
    <cfRule type="cellIs" dxfId="12201" priority="50" operator="equal">
      <formula>"ADMIN"</formula>
    </cfRule>
    <cfRule type="cellIs" dxfId="12200" priority="51" operator="equal">
      <formula>"ENG'G"</formula>
    </cfRule>
    <cfRule type="cellIs" dxfId="12199" priority="52" operator="equal">
      <formula>"BAC"</formula>
    </cfRule>
    <cfRule type="cellIs" dxfId="12198" priority="53" operator="equal">
      <formula>"BAC"</formula>
    </cfRule>
    <cfRule type="cellIs" dxfId="12197" priority="54" operator="equal">
      <formula>"OMS"</formula>
    </cfRule>
    <cfRule type="cellIs" dxfId="12196" priority="55" operator="equal">
      <formula>"BAC"</formula>
    </cfRule>
    <cfRule type="cellIs" dxfId="12195" priority="56" operator="equal">
      <formula>"OMS"</formula>
    </cfRule>
    <cfRule type="cellIs" dxfId="12194" priority="57" operator="equal">
      <formula>"BAC"</formula>
    </cfRule>
    <cfRule type="cellIs" dxfId="12193" priority="58" operator="equal">
      <formula>"OMS"</formula>
    </cfRule>
  </conditionalFormatting>
  <conditionalFormatting sqref="F12">
    <cfRule type="cellIs" dxfId="12192" priority="43" operator="equal">
      <formula>"MME"</formula>
    </cfRule>
    <cfRule type="cellIs" dxfId="12191" priority="44" operator="equal">
      <formula>"VMM"</formula>
    </cfRule>
    <cfRule type="cellIs" dxfId="12190" priority="45" operator="equal">
      <formula>"VEP"</formula>
    </cfRule>
    <cfRule type="cellIs" dxfId="12189" priority="46" operator="equal">
      <formula>"LFCP"</formula>
    </cfRule>
    <cfRule type="cellIs" dxfId="12188" priority="47" operator="equal">
      <formula>"BPB"</formula>
    </cfRule>
  </conditionalFormatting>
  <conditionalFormatting sqref="D13:E13">
    <cfRule type="cellIs" dxfId="12187" priority="32" operator="equal">
      <formula>"CATNES"</formula>
    </cfRule>
    <cfRule type="cellIs" dxfId="12186" priority="33" operator="equal">
      <formula>"FINANCE"</formula>
    </cfRule>
    <cfRule type="cellIs" dxfId="12185" priority="34" operator="equal">
      <formula>"ADMIN"</formula>
    </cfRule>
    <cfRule type="cellIs" dxfId="12184" priority="35" operator="equal">
      <formula>"ENG'G"</formula>
    </cfRule>
    <cfRule type="cellIs" dxfId="12183" priority="36" operator="equal">
      <formula>"BAC"</formula>
    </cfRule>
    <cfRule type="cellIs" dxfId="12182" priority="37" operator="equal">
      <formula>"BAC"</formula>
    </cfRule>
    <cfRule type="cellIs" dxfId="12181" priority="38" operator="equal">
      <formula>"OMS"</formula>
    </cfRule>
    <cfRule type="cellIs" dxfId="12180" priority="39" operator="equal">
      <formula>"BAC"</formula>
    </cfRule>
    <cfRule type="cellIs" dxfId="12179" priority="40" operator="equal">
      <formula>"OMS"</formula>
    </cfRule>
    <cfRule type="cellIs" dxfId="12178" priority="41" operator="equal">
      <formula>"BAC"</formula>
    </cfRule>
    <cfRule type="cellIs" dxfId="12177" priority="42" operator="equal">
      <formula>"OMS"</formula>
    </cfRule>
  </conditionalFormatting>
  <conditionalFormatting sqref="F13">
    <cfRule type="cellIs" dxfId="12176" priority="27" operator="equal">
      <formula>"MME"</formula>
    </cfRule>
    <cfRule type="cellIs" dxfId="12175" priority="28" operator="equal">
      <formula>"VMM"</formula>
    </cfRule>
    <cfRule type="cellIs" dxfId="12174" priority="29" operator="equal">
      <formula>"VEP"</formula>
    </cfRule>
    <cfRule type="cellIs" dxfId="12173" priority="30" operator="equal">
      <formula>"LFCP"</formula>
    </cfRule>
    <cfRule type="cellIs" dxfId="12172" priority="31" operator="equal">
      <formula>"BPB"</formula>
    </cfRule>
  </conditionalFormatting>
  <conditionalFormatting sqref="D14:E14 D15:D19">
    <cfRule type="cellIs" dxfId="12171" priority="16" operator="equal">
      <formula>"CATNES"</formula>
    </cfRule>
    <cfRule type="cellIs" dxfId="12170" priority="17" operator="equal">
      <formula>"FINANCE"</formula>
    </cfRule>
    <cfRule type="cellIs" dxfId="12169" priority="18" operator="equal">
      <formula>"ADMIN"</formula>
    </cfRule>
    <cfRule type="cellIs" dxfId="12168" priority="19" operator="equal">
      <formula>"ENG'G"</formula>
    </cfRule>
    <cfRule type="cellIs" dxfId="12167" priority="20" operator="equal">
      <formula>"BAC"</formula>
    </cfRule>
    <cfRule type="cellIs" dxfId="12166" priority="21" operator="equal">
      <formula>"BAC"</formula>
    </cfRule>
    <cfRule type="cellIs" dxfId="12165" priority="22" operator="equal">
      <formula>"OMS"</formula>
    </cfRule>
    <cfRule type="cellIs" dxfId="12164" priority="23" operator="equal">
      <formula>"BAC"</formula>
    </cfRule>
    <cfRule type="cellIs" dxfId="12163" priority="24" operator="equal">
      <formula>"OMS"</formula>
    </cfRule>
    <cfRule type="cellIs" dxfId="12162" priority="25" operator="equal">
      <formula>"BAC"</formula>
    </cfRule>
    <cfRule type="cellIs" dxfId="12161" priority="26" operator="equal">
      <formula>"OMS"</formula>
    </cfRule>
  </conditionalFormatting>
  <conditionalFormatting sqref="F14:F16">
    <cfRule type="cellIs" dxfId="12160" priority="11" operator="equal">
      <formula>"MME"</formula>
    </cfRule>
    <cfRule type="cellIs" dxfId="12159" priority="12" operator="equal">
      <formula>"VMM"</formula>
    </cfRule>
    <cfRule type="cellIs" dxfId="12158" priority="13" operator="equal">
      <formula>"VEP"</formula>
    </cfRule>
    <cfRule type="cellIs" dxfId="12157" priority="14" operator="equal">
      <formula>"LFCP"</formula>
    </cfRule>
    <cfRule type="cellIs" dxfId="12156" priority="15" operator="equal">
      <formula>"BPB"</formula>
    </cfRule>
  </conditionalFormatting>
  <conditionalFormatting sqref="F17">
    <cfRule type="cellIs" dxfId="12155" priority="6" operator="equal">
      <formula>"MME"</formula>
    </cfRule>
    <cfRule type="cellIs" dxfId="12154" priority="7" operator="equal">
      <formula>"VMM"</formula>
    </cfRule>
    <cfRule type="cellIs" dxfId="12153" priority="8" operator="equal">
      <formula>"VEP"</formula>
    </cfRule>
    <cfRule type="cellIs" dxfId="12152" priority="9" operator="equal">
      <formula>"LFCP"</formula>
    </cfRule>
    <cfRule type="cellIs" dxfId="12151" priority="10" operator="equal">
      <formula>"BPB"</formula>
    </cfRule>
  </conditionalFormatting>
  <conditionalFormatting sqref="F19">
    <cfRule type="cellIs" dxfId="12150" priority="1" operator="equal">
      <formula>"MME"</formula>
    </cfRule>
    <cfRule type="cellIs" dxfId="12149" priority="2" operator="equal">
      <formula>"VMM"</formula>
    </cfRule>
    <cfRule type="cellIs" dxfId="12148" priority="3" operator="equal">
      <formula>"VEP"</formula>
    </cfRule>
    <cfRule type="cellIs" dxfId="12147" priority="4" operator="equal">
      <formula>"LFCP"</formula>
    </cfRule>
    <cfRule type="cellIs" dxfId="12146"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35DB869-7564-4A18-97A6-E13AE2CF2B8B}">
          <x14:formula1>
            <xm:f>DropdownLIST!$A$11:$A$17</xm:f>
          </x14:formula1>
          <xm:sqref>E30:E31 E33:E34 E7:E18 D7:D37</xm:sqref>
        </x14:dataValidation>
        <x14:dataValidation type="list" allowBlank="1" showInputMessage="1" showErrorMessage="1" xr:uid="{230679A4-8525-4B23-8918-0A0D89791B86}">
          <x14:formula1>
            <xm:f>DropdownLIST!$A$2:$A$7</xm:f>
          </x14:formula1>
          <xm:sqref>F7:F37</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7897-AA75-413D-A21E-4A10013C3C96}">
  <sheetPr codeName="Sheet71"/>
  <dimension ref="A1:U53"/>
  <sheetViews>
    <sheetView zoomScale="120" zoomScaleNormal="120" zoomScaleSheetLayoutView="130" workbookViewId="0">
      <selection activeCell="C56" sqref="C5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1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45744</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t="s">
        <v>3544</v>
      </c>
      <c r="C4" s="640"/>
      <c r="D4" s="640"/>
      <c r="E4" s="640"/>
      <c r="F4" s="640"/>
      <c r="G4" s="640"/>
    </row>
    <row r="5" spans="1:14" x14ac:dyDescent="0.2">
      <c r="A5" s="633" t="s">
        <v>1</v>
      </c>
      <c r="B5" s="634"/>
      <c r="C5" s="623" t="s">
        <v>698</v>
      </c>
      <c r="D5" s="630"/>
      <c r="E5" s="624"/>
      <c r="F5" s="631" t="s">
        <v>4</v>
      </c>
      <c r="G5" s="631" t="s">
        <v>5</v>
      </c>
    </row>
    <row r="6" spans="1:14" x14ac:dyDescent="0.2">
      <c r="A6" s="635"/>
      <c r="B6" s="636"/>
      <c r="C6" s="5" t="s">
        <v>1248</v>
      </c>
      <c r="D6" s="309" t="s">
        <v>3</v>
      </c>
      <c r="E6" s="5" t="s">
        <v>347</v>
      </c>
      <c r="F6" s="632"/>
      <c r="G6" s="632"/>
    </row>
    <row r="7" spans="1:14" s="57" customFormat="1" x14ac:dyDescent="0.2">
      <c r="A7" s="200">
        <f>A2</f>
        <v>45744</v>
      </c>
      <c r="B7" s="55">
        <v>1</v>
      </c>
      <c r="C7" s="112" t="s">
        <v>3575</v>
      </c>
      <c r="D7" s="112" t="s">
        <v>71</v>
      </c>
      <c r="E7" s="125"/>
      <c r="F7" s="176" t="s">
        <v>20</v>
      </c>
      <c r="G7" s="112" t="s">
        <v>32</v>
      </c>
      <c r="J7" s="642" t="s">
        <v>2817</v>
      </c>
      <c r="K7" s="642"/>
      <c r="L7" s="642"/>
      <c r="M7" s="642"/>
    </row>
    <row r="8" spans="1:14" s="57" customFormat="1" ht="28.5" x14ac:dyDescent="0.2">
      <c r="A8" s="200">
        <f>A7</f>
        <v>45744</v>
      </c>
      <c r="B8" s="55">
        <f>B7+1</f>
        <v>2</v>
      </c>
      <c r="C8" s="112" t="s">
        <v>3577</v>
      </c>
      <c r="D8" s="112" t="s">
        <v>78</v>
      </c>
      <c r="E8" s="125"/>
      <c r="F8" s="176" t="s">
        <v>17</v>
      </c>
      <c r="G8" s="112" t="s">
        <v>32</v>
      </c>
      <c r="J8" s="314" t="s">
        <v>698</v>
      </c>
      <c r="L8" s="57" t="s">
        <v>3178</v>
      </c>
      <c r="N8" s="57" t="s">
        <v>2822</v>
      </c>
    </row>
    <row r="9" spans="1:14" s="57" customFormat="1" ht="42.75" x14ac:dyDescent="0.2">
      <c r="A9" s="200">
        <f t="shared" ref="A9:A42" si="0">A8</f>
        <v>45744</v>
      </c>
      <c r="B9" s="55">
        <f t="shared" ref="B9:B42" si="1">B8+1</f>
        <v>3</v>
      </c>
      <c r="C9" s="57" t="s">
        <v>3578</v>
      </c>
      <c r="D9" s="112" t="s">
        <v>78</v>
      </c>
      <c r="E9" s="125"/>
      <c r="F9" s="176" t="s">
        <v>17</v>
      </c>
      <c r="G9" s="112" t="s">
        <v>32</v>
      </c>
      <c r="I9" s="57">
        <v>1</v>
      </c>
    </row>
    <row r="10" spans="1:14" s="57" customFormat="1" ht="42.75" x14ac:dyDescent="0.2">
      <c r="A10" s="200">
        <f t="shared" si="0"/>
        <v>45744</v>
      </c>
      <c r="B10" s="55">
        <f t="shared" si="1"/>
        <v>4</v>
      </c>
      <c r="C10" s="40" t="s">
        <v>3579</v>
      </c>
      <c r="D10" s="112" t="s">
        <v>78</v>
      </c>
      <c r="E10" s="125"/>
      <c r="F10" s="176" t="s">
        <v>17</v>
      </c>
      <c r="G10" s="112" t="s">
        <v>32</v>
      </c>
      <c r="I10" s="57">
        <v>2</v>
      </c>
    </row>
    <row r="11" spans="1:14" s="57" customFormat="1" ht="156.75" x14ac:dyDescent="0.2">
      <c r="A11" s="200">
        <f t="shared" si="0"/>
        <v>45744</v>
      </c>
      <c r="B11" s="55">
        <f t="shared" si="1"/>
        <v>5</v>
      </c>
      <c r="C11" s="57" t="s">
        <v>3580</v>
      </c>
      <c r="D11" s="112" t="s">
        <v>78</v>
      </c>
      <c r="E11" s="125"/>
      <c r="F11" s="176" t="s">
        <v>17</v>
      </c>
      <c r="G11" s="112" t="s">
        <v>32</v>
      </c>
      <c r="I11" s="57">
        <v>3</v>
      </c>
    </row>
    <row r="12" spans="1:14" s="57" customFormat="1" x14ac:dyDescent="0.2">
      <c r="A12" s="200">
        <f t="shared" si="0"/>
        <v>45744</v>
      </c>
      <c r="B12" s="55">
        <f t="shared" si="1"/>
        <v>6</v>
      </c>
      <c r="C12" s="112" t="s">
        <v>3581</v>
      </c>
      <c r="D12" s="112" t="s">
        <v>108</v>
      </c>
      <c r="E12" s="125"/>
      <c r="F12" s="176" t="s">
        <v>20</v>
      </c>
      <c r="G12" s="112" t="s">
        <v>32</v>
      </c>
      <c r="I12" s="57">
        <v>4</v>
      </c>
    </row>
    <row r="13" spans="1:14" s="57" customFormat="1" ht="42.75" x14ac:dyDescent="0.2">
      <c r="A13" s="200">
        <f t="shared" si="0"/>
        <v>45744</v>
      </c>
      <c r="B13" s="55">
        <f t="shared" si="1"/>
        <v>7</v>
      </c>
      <c r="C13" s="112" t="s">
        <v>3582</v>
      </c>
      <c r="D13" s="112" t="s">
        <v>78</v>
      </c>
      <c r="E13" s="125"/>
      <c r="F13" s="176" t="s">
        <v>20</v>
      </c>
      <c r="G13" s="112" t="s">
        <v>32</v>
      </c>
      <c r="I13" s="57">
        <v>5</v>
      </c>
    </row>
    <row r="14" spans="1:14" s="57" customFormat="1" x14ac:dyDescent="0.2">
      <c r="A14" s="200">
        <f t="shared" si="0"/>
        <v>45744</v>
      </c>
      <c r="B14" s="55">
        <f t="shared" si="1"/>
        <v>8</v>
      </c>
      <c r="C14" s="112" t="s">
        <v>3588</v>
      </c>
      <c r="D14" s="112" t="s">
        <v>71</v>
      </c>
      <c r="E14" s="125"/>
      <c r="F14" s="176" t="s">
        <v>20</v>
      </c>
      <c r="G14" s="112" t="s">
        <v>32</v>
      </c>
      <c r="I14" s="57">
        <v>6</v>
      </c>
    </row>
    <row r="15" spans="1:14" s="57" customFormat="1" x14ac:dyDescent="0.2">
      <c r="A15" s="200">
        <f t="shared" si="0"/>
        <v>45744</v>
      </c>
      <c r="B15" s="55">
        <f t="shared" si="1"/>
        <v>9</v>
      </c>
      <c r="C15" s="112" t="s">
        <v>3589</v>
      </c>
      <c r="D15" s="112" t="s">
        <v>71</v>
      </c>
      <c r="E15" s="125"/>
      <c r="F15" s="176" t="s">
        <v>20</v>
      </c>
      <c r="G15" s="112" t="s">
        <v>32</v>
      </c>
      <c r="I15" s="57">
        <v>7</v>
      </c>
    </row>
    <row r="16" spans="1:14" s="57" customFormat="1" ht="28.5" x14ac:dyDescent="0.2">
      <c r="A16" s="200">
        <f t="shared" si="0"/>
        <v>45744</v>
      </c>
      <c r="B16" s="55">
        <f t="shared" si="1"/>
        <v>10</v>
      </c>
      <c r="C16" s="112" t="s">
        <v>3590</v>
      </c>
      <c r="D16" s="112" t="s">
        <v>108</v>
      </c>
      <c r="E16" s="125"/>
      <c r="F16" s="176" t="s">
        <v>20</v>
      </c>
      <c r="G16" s="112" t="s">
        <v>32</v>
      </c>
      <c r="I16" s="57">
        <v>8</v>
      </c>
    </row>
    <row r="17" spans="1:12" s="57" customFormat="1" x14ac:dyDescent="0.2">
      <c r="A17" s="200">
        <f t="shared" si="0"/>
        <v>45744</v>
      </c>
      <c r="B17" s="55">
        <f t="shared" si="1"/>
        <v>11</v>
      </c>
      <c r="C17" s="112" t="s">
        <v>3591</v>
      </c>
      <c r="D17" s="112" t="s">
        <v>108</v>
      </c>
      <c r="E17" s="125"/>
      <c r="F17" s="176" t="s">
        <v>20</v>
      </c>
      <c r="G17" s="112" t="s">
        <v>32</v>
      </c>
      <c r="I17" s="57">
        <v>9</v>
      </c>
    </row>
    <row r="18" spans="1:12" s="57" customFormat="1" ht="28.5" x14ac:dyDescent="0.2">
      <c r="A18" s="200">
        <f t="shared" si="0"/>
        <v>45744</v>
      </c>
      <c r="B18" s="55">
        <f t="shared" si="1"/>
        <v>12</v>
      </c>
      <c r="C18" s="112" t="s">
        <v>3592</v>
      </c>
      <c r="D18" s="112" t="s">
        <v>78</v>
      </c>
      <c r="E18" s="125"/>
      <c r="F18" s="176" t="s">
        <v>17</v>
      </c>
      <c r="G18" s="112" t="s">
        <v>32</v>
      </c>
      <c r="I18" s="57">
        <v>10</v>
      </c>
    </row>
    <row r="19" spans="1:12" s="57" customFormat="1" ht="28.5" x14ac:dyDescent="0.2">
      <c r="A19" s="200">
        <f t="shared" si="0"/>
        <v>45744</v>
      </c>
      <c r="B19" s="55">
        <f t="shared" si="1"/>
        <v>13</v>
      </c>
      <c r="C19" s="112" t="s">
        <v>3593</v>
      </c>
      <c r="D19" s="112" t="s">
        <v>78</v>
      </c>
      <c r="E19" s="134"/>
      <c r="F19" s="176" t="s">
        <v>17</v>
      </c>
      <c r="G19" s="112" t="s">
        <v>32</v>
      </c>
      <c r="I19" s="90"/>
    </row>
    <row r="20" spans="1:12" s="57" customFormat="1" ht="42.75" x14ac:dyDescent="0.2">
      <c r="A20" s="200">
        <f t="shared" si="0"/>
        <v>45744</v>
      </c>
      <c r="B20" s="55">
        <f t="shared" si="1"/>
        <v>14</v>
      </c>
      <c r="C20" s="112" t="s">
        <v>3594</v>
      </c>
      <c r="D20" s="112" t="s">
        <v>78</v>
      </c>
      <c r="E20" s="134"/>
      <c r="F20" s="176" t="s">
        <v>17</v>
      </c>
      <c r="G20" s="112" t="s">
        <v>32</v>
      </c>
      <c r="I20" s="115"/>
    </row>
    <row r="21" spans="1:12" s="57" customFormat="1" ht="71.25" x14ac:dyDescent="0.2">
      <c r="A21" s="200">
        <f t="shared" si="0"/>
        <v>45744</v>
      </c>
      <c r="B21" s="55">
        <f t="shared" si="1"/>
        <v>15</v>
      </c>
      <c r="C21" s="112" t="s">
        <v>3595</v>
      </c>
      <c r="D21" s="112" t="s">
        <v>78</v>
      </c>
      <c r="E21" s="134"/>
      <c r="F21" s="176" t="s">
        <v>17</v>
      </c>
      <c r="G21" s="112" t="s">
        <v>32</v>
      </c>
      <c r="I21" s="90"/>
    </row>
    <row r="22" spans="1:12" s="57" customFormat="1" ht="57" x14ac:dyDescent="0.2">
      <c r="A22" s="200">
        <f t="shared" si="0"/>
        <v>45744</v>
      </c>
      <c r="B22" s="55">
        <f t="shared" si="1"/>
        <v>16</v>
      </c>
      <c r="C22" s="112" t="s">
        <v>3596</v>
      </c>
      <c r="D22" s="112" t="s">
        <v>78</v>
      </c>
      <c r="E22" s="134"/>
      <c r="F22" s="176" t="s">
        <v>17</v>
      </c>
      <c r="G22" s="112" t="s">
        <v>32</v>
      </c>
      <c r="I22" s="90"/>
    </row>
    <row r="23" spans="1:12" s="57" customFormat="1" ht="85.5" x14ac:dyDescent="0.2">
      <c r="A23" s="200">
        <f t="shared" si="0"/>
        <v>45744</v>
      </c>
      <c r="B23" s="55">
        <f t="shared" si="1"/>
        <v>17</v>
      </c>
      <c r="C23" s="284" t="s">
        <v>3597</v>
      </c>
      <c r="D23" s="112" t="s">
        <v>78</v>
      </c>
      <c r="E23" s="134"/>
      <c r="F23" s="176" t="s">
        <v>17</v>
      </c>
      <c r="G23" s="112" t="s">
        <v>32</v>
      </c>
      <c r="I23" s="90"/>
    </row>
    <row r="24" spans="1:12" s="57" customFormat="1" ht="42.75" x14ac:dyDescent="0.2">
      <c r="A24" s="200">
        <f t="shared" si="0"/>
        <v>45744</v>
      </c>
      <c r="B24" s="55">
        <f t="shared" si="1"/>
        <v>18</v>
      </c>
      <c r="C24" s="112" t="s">
        <v>3598</v>
      </c>
      <c r="D24" s="112"/>
      <c r="E24" s="134"/>
      <c r="F24" s="176" t="s">
        <v>20</v>
      </c>
      <c r="G24" s="112" t="s">
        <v>32</v>
      </c>
      <c r="I24" s="90" t="s">
        <v>310</v>
      </c>
      <c r="L24" s="311"/>
    </row>
    <row r="25" spans="1:12" s="57" customFormat="1" x14ac:dyDescent="0.2">
      <c r="A25" s="200">
        <f t="shared" si="0"/>
        <v>45744</v>
      </c>
      <c r="B25" s="55">
        <f t="shared" si="1"/>
        <v>19</v>
      </c>
      <c r="C25" s="40" t="s">
        <v>3599</v>
      </c>
      <c r="D25" s="112"/>
      <c r="E25" s="134"/>
      <c r="F25" s="176" t="s">
        <v>20</v>
      </c>
      <c r="G25" s="112" t="s">
        <v>32</v>
      </c>
      <c r="I25" s="90"/>
    </row>
    <row r="26" spans="1:12" s="57" customFormat="1" ht="71.25" x14ac:dyDescent="0.2">
      <c r="A26" s="200">
        <f t="shared" si="0"/>
        <v>45744</v>
      </c>
      <c r="B26" s="55">
        <f t="shared" si="1"/>
        <v>20</v>
      </c>
      <c r="C26" s="40" t="s">
        <v>3600</v>
      </c>
      <c r="D26" s="112"/>
      <c r="E26" s="134"/>
      <c r="F26" s="176" t="s">
        <v>20</v>
      </c>
      <c r="G26" s="112" t="s">
        <v>32</v>
      </c>
      <c r="I26" s="90"/>
    </row>
    <row r="27" spans="1:12" s="57" customFormat="1" ht="72" customHeight="1" x14ac:dyDescent="0.2">
      <c r="A27" s="200">
        <f t="shared" si="0"/>
        <v>45744</v>
      </c>
      <c r="B27" s="55">
        <f t="shared" si="1"/>
        <v>21</v>
      </c>
      <c r="C27" s="112" t="s">
        <v>3601</v>
      </c>
      <c r="D27" s="112"/>
      <c r="E27" s="134"/>
      <c r="F27" s="176" t="s">
        <v>20</v>
      </c>
      <c r="G27" s="112" t="s">
        <v>32</v>
      </c>
      <c r="I27" s="90"/>
    </row>
    <row r="28" spans="1:12" s="57" customFormat="1" ht="57" x14ac:dyDescent="0.2">
      <c r="A28" s="200">
        <f t="shared" si="0"/>
        <v>45744</v>
      </c>
      <c r="B28" s="55">
        <f t="shared" si="1"/>
        <v>22</v>
      </c>
      <c r="C28" s="112" t="s">
        <v>3602</v>
      </c>
      <c r="D28" s="112"/>
      <c r="E28" s="134"/>
      <c r="F28" s="176"/>
      <c r="G28" s="112"/>
      <c r="I28" s="90"/>
    </row>
    <row r="29" spans="1:12" s="57" customFormat="1" ht="28.5" x14ac:dyDescent="0.2">
      <c r="A29" s="200">
        <f t="shared" si="0"/>
        <v>45744</v>
      </c>
      <c r="B29" s="55">
        <f t="shared" si="1"/>
        <v>23</v>
      </c>
      <c r="C29" s="112" t="s">
        <v>3603</v>
      </c>
      <c r="D29" s="112"/>
      <c r="E29" s="134"/>
      <c r="F29" s="176"/>
      <c r="G29" s="112"/>
      <c r="I29" s="90"/>
    </row>
    <row r="30" spans="1:12" s="57" customFormat="1" ht="57" x14ac:dyDescent="0.2">
      <c r="A30" s="200">
        <f t="shared" si="0"/>
        <v>45744</v>
      </c>
      <c r="B30" s="55">
        <f t="shared" si="1"/>
        <v>24</v>
      </c>
      <c r="C30" s="112" t="s">
        <v>3604</v>
      </c>
      <c r="D30" s="112"/>
      <c r="E30" s="125"/>
      <c r="F30" s="176"/>
      <c r="G30" s="112"/>
      <c r="I30" s="90"/>
    </row>
    <row r="31" spans="1:12" s="57" customFormat="1" ht="71.25" x14ac:dyDescent="0.2">
      <c r="A31" s="200">
        <f t="shared" si="0"/>
        <v>45744</v>
      </c>
      <c r="B31" s="55">
        <f t="shared" si="1"/>
        <v>25</v>
      </c>
      <c r="C31" s="112" t="s">
        <v>3605</v>
      </c>
      <c r="D31" s="112"/>
      <c r="E31" s="125"/>
      <c r="F31" s="176"/>
      <c r="G31" s="112"/>
      <c r="I31" s="90"/>
      <c r="J31" s="57" t="s">
        <v>457</v>
      </c>
    </row>
    <row r="32" spans="1:12" s="57" customFormat="1" ht="28.5" x14ac:dyDescent="0.2">
      <c r="A32" s="231">
        <f t="shared" si="0"/>
        <v>45744</v>
      </c>
      <c r="B32" s="233">
        <f t="shared" si="1"/>
        <v>26</v>
      </c>
      <c r="C32" s="112" t="s">
        <v>3606</v>
      </c>
      <c r="D32" s="112"/>
      <c r="E32" s="134"/>
      <c r="F32" s="176"/>
      <c r="G32" s="112"/>
      <c r="I32" s="90"/>
    </row>
    <row r="33" spans="1:21" s="40" customFormat="1" ht="28.5" x14ac:dyDescent="0.2">
      <c r="A33" s="200">
        <f t="shared" si="0"/>
        <v>45744</v>
      </c>
      <c r="B33" s="55">
        <f t="shared" si="1"/>
        <v>27</v>
      </c>
      <c r="C33" s="112" t="s">
        <v>3607</v>
      </c>
      <c r="D33" s="112"/>
      <c r="E33" s="125"/>
      <c r="F33" s="176"/>
      <c r="G33" s="112"/>
      <c r="H33" s="279"/>
      <c r="I33" s="280"/>
      <c r="J33" s="279"/>
      <c r="K33" s="279"/>
      <c r="L33" s="279"/>
      <c r="M33" s="279"/>
      <c r="N33" s="279"/>
      <c r="O33" s="279"/>
      <c r="P33" s="279"/>
      <c r="Q33" s="279"/>
      <c r="R33" s="279"/>
      <c r="S33" s="279"/>
      <c r="T33" s="279"/>
      <c r="U33" s="279"/>
    </row>
    <row r="34" spans="1:21" s="279" customFormat="1" ht="57" x14ac:dyDescent="0.2">
      <c r="A34" s="200">
        <f t="shared" si="0"/>
        <v>45744</v>
      </c>
      <c r="B34" s="55">
        <f t="shared" si="1"/>
        <v>28</v>
      </c>
      <c r="C34" s="112" t="s">
        <v>3608</v>
      </c>
      <c r="D34" s="112"/>
      <c r="E34" s="125"/>
      <c r="F34" s="176"/>
      <c r="G34" s="112"/>
      <c r="I34" s="280"/>
    </row>
    <row r="35" spans="1:21" s="318" customFormat="1" ht="42.75" x14ac:dyDescent="0.2">
      <c r="A35" s="315">
        <f t="shared" si="0"/>
        <v>45744</v>
      </c>
      <c r="B35" s="316">
        <f t="shared" si="1"/>
        <v>29</v>
      </c>
      <c r="C35" s="228" t="s">
        <v>3610</v>
      </c>
      <c r="D35" s="228"/>
      <c r="E35" s="143"/>
      <c r="F35" s="317"/>
      <c r="G35" s="228"/>
      <c r="I35" s="319"/>
    </row>
    <row r="36" spans="1:21" s="279" customFormat="1" x14ac:dyDescent="0.2">
      <c r="A36" s="200">
        <f t="shared" si="0"/>
        <v>45744</v>
      </c>
      <c r="B36" s="55">
        <f t="shared" si="1"/>
        <v>30</v>
      </c>
      <c r="C36" s="112" t="s">
        <v>3609</v>
      </c>
      <c r="D36" s="112"/>
      <c r="E36" s="125"/>
      <c r="F36" s="176"/>
      <c r="G36" s="112"/>
      <c r="I36" s="280"/>
    </row>
    <row r="37" spans="1:21" s="279" customFormat="1" x14ac:dyDescent="0.2">
      <c r="A37" s="200">
        <f t="shared" si="0"/>
        <v>45744</v>
      </c>
      <c r="B37" s="55">
        <f t="shared" si="1"/>
        <v>31</v>
      </c>
      <c r="C37" s="112" t="s">
        <v>3611</v>
      </c>
      <c r="D37" s="112"/>
      <c r="E37" s="125"/>
      <c r="F37" s="176"/>
      <c r="G37" s="112"/>
      <c r="I37" s="280"/>
    </row>
    <row r="38" spans="1:21" s="279" customFormat="1" ht="28.5" x14ac:dyDescent="0.2">
      <c r="A38" s="200">
        <f t="shared" si="0"/>
        <v>45744</v>
      </c>
      <c r="B38" s="55">
        <f t="shared" si="1"/>
        <v>32</v>
      </c>
      <c r="C38" s="112" t="s">
        <v>3612</v>
      </c>
      <c r="D38" s="112"/>
      <c r="E38" s="125"/>
      <c r="F38" s="176"/>
      <c r="G38" s="112"/>
      <c r="I38" s="280"/>
    </row>
    <row r="39" spans="1:21" s="279" customFormat="1" ht="57" x14ac:dyDescent="0.2">
      <c r="A39" s="200">
        <f t="shared" si="0"/>
        <v>45744</v>
      </c>
      <c r="B39" s="55">
        <f t="shared" si="1"/>
        <v>33</v>
      </c>
      <c r="C39" s="112" t="s">
        <v>3613</v>
      </c>
      <c r="D39" s="112"/>
      <c r="E39" s="125"/>
      <c r="F39" s="176"/>
      <c r="G39" s="112"/>
      <c r="I39" s="280"/>
    </row>
    <row r="40" spans="1:21" s="279" customFormat="1" ht="28.5" x14ac:dyDescent="0.2">
      <c r="A40" s="200">
        <f t="shared" si="0"/>
        <v>45744</v>
      </c>
      <c r="B40" s="55">
        <f t="shared" si="1"/>
        <v>34</v>
      </c>
      <c r="C40" s="112" t="s">
        <v>3614</v>
      </c>
      <c r="D40" s="112"/>
      <c r="E40" s="125"/>
      <c r="F40" s="176"/>
      <c r="G40" s="112"/>
      <c r="I40" s="280"/>
    </row>
    <row r="41" spans="1:21" s="279" customFormat="1" ht="42.75" x14ac:dyDescent="0.2">
      <c r="A41" s="200">
        <f t="shared" si="0"/>
        <v>45744</v>
      </c>
      <c r="B41" s="55">
        <f t="shared" si="1"/>
        <v>35</v>
      </c>
      <c r="C41" s="112" t="s">
        <v>3615</v>
      </c>
      <c r="D41" s="112"/>
      <c r="E41" s="125"/>
      <c r="F41" s="176"/>
      <c r="G41" s="112"/>
      <c r="I41" s="280"/>
    </row>
    <row r="42" spans="1:21" s="279" customFormat="1" ht="28.5" x14ac:dyDescent="0.2">
      <c r="A42" s="200">
        <f t="shared" si="0"/>
        <v>45744</v>
      </c>
      <c r="B42" s="55">
        <f t="shared" si="1"/>
        <v>36</v>
      </c>
      <c r="C42" s="112" t="s">
        <v>3616</v>
      </c>
      <c r="D42" s="112"/>
      <c r="E42" s="125"/>
      <c r="F42" s="176"/>
      <c r="G42" s="112"/>
      <c r="I42" s="280"/>
    </row>
    <row r="43" spans="1:21" x14ac:dyDescent="0.2">
      <c r="A43" s="641" t="s">
        <v>7</v>
      </c>
      <c r="B43" s="641"/>
      <c r="C43" s="641"/>
      <c r="D43" s="641"/>
      <c r="E43" s="641"/>
      <c r="F43" s="641"/>
      <c r="G43" s="641"/>
    </row>
    <row r="44" spans="1:21" x14ac:dyDescent="0.2">
      <c r="A44" s="313"/>
      <c r="B44" s="313"/>
      <c r="C44" s="313"/>
      <c r="D44" s="310"/>
      <c r="E44" s="313"/>
      <c r="F44" s="313"/>
      <c r="G44" s="313"/>
    </row>
    <row r="45" spans="1:21" x14ac:dyDescent="0.2">
      <c r="A45" s="313"/>
      <c r="B45" s="313"/>
      <c r="C45" s="313"/>
      <c r="D45" s="310"/>
      <c r="E45" s="313"/>
      <c r="F45" s="313"/>
      <c r="G45" s="313"/>
    </row>
    <row r="46" spans="1:21" x14ac:dyDescent="0.2">
      <c r="A46" s="182" t="s">
        <v>10</v>
      </c>
      <c r="B46" s="6"/>
      <c r="D46" s="622"/>
      <c r="E46" s="622"/>
      <c r="F46" s="622"/>
      <c r="G46" s="6"/>
    </row>
    <row r="47" spans="1:21" x14ac:dyDescent="0.2">
      <c r="A47" s="183" t="s">
        <v>11</v>
      </c>
      <c r="D47" s="638"/>
      <c r="E47" s="638"/>
      <c r="F47" s="638"/>
    </row>
    <row r="53" spans="6:6" x14ac:dyDescent="0.2">
      <c r="F53"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43:G43"/>
    <mergeCell ref="D46:F46"/>
    <mergeCell ref="D47:F47"/>
    <mergeCell ref="A1:G1"/>
    <mergeCell ref="A2:G2"/>
    <mergeCell ref="A3:G3"/>
    <mergeCell ref="B4:G4"/>
    <mergeCell ref="A5:B6"/>
    <mergeCell ref="C5:E5"/>
    <mergeCell ref="F5:F6"/>
    <mergeCell ref="G5:G6"/>
  </mergeCells>
  <conditionalFormatting sqref="D7:E7">
    <cfRule type="cellIs" dxfId="12145" priority="383" operator="equal">
      <formula>"CATNES"</formula>
    </cfRule>
    <cfRule type="cellIs" dxfId="12144" priority="384" operator="equal">
      <formula>"FINANCE"</formula>
    </cfRule>
    <cfRule type="cellIs" dxfId="12143" priority="385" operator="equal">
      <formula>"ADMIN"</formula>
    </cfRule>
    <cfRule type="cellIs" dxfId="12142" priority="386" operator="equal">
      <formula>"ENG'G"</formula>
    </cfRule>
    <cfRule type="cellIs" dxfId="12141" priority="387" operator="equal">
      <formula>"BAC"</formula>
    </cfRule>
    <cfRule type="cellIs" dxfId="12140" priority="388" operator="equal">
      <formula>"BAC"</formula>
    </cfRule>
    <cfRule type="cellIs" dxfId="12139" priority="389" operator="equal">
      <formula>"OMS"</formula>
    </cfRule>
    <cfRule type="cellIs" dxfId="12138" priority="390" operator="equal">
      <formula>"BAC"</formula>
    </cfRule>
    <cfRule type="cellIs" dxfId="12137" priority="391" operator="equal">
      <formula>"OMS"</formula>
    </cfRule>
    <cfRule type="cellIs" dxfId="12136" priority="392" operator="equal">
      <formula>"BAC"</formula>
    </cfRule>
    <cfRule type="cellIs" dxfId="12135" priority="393" operator="equal">
      <formula>"OMS"</formula>
    </cfRule>
  </conditionalFormatting>
  <conditionalFormatting sqref="F7">
    <cfRule type="cellIs" dxfId="12134" priority="378" operator="equal">
      <formula>"MME"</formula>
    </cfRule>
    <cfRule type="cellIs" dxfId="12133" priority="379" operator="equal">
      <formula>"VMM"</formula>
    </cfRule>
    <cfRule type="cellIs" dxfId="12132" priority="380" operator="equal">
      <formula>"VEP"</formula>
    </cfRule>
    <cfRule type="cellIs" dxfId="12131" priority="381" operator="equal">
      <formula>"LFCP"</formula>
    </cfRule>
    <cfRule type="cellIs" dxfId="12130" priority="382" operator="equal">
      <formula>"BPB"</formula>
    </cfRule>
  </conditionalFormatting>
  <conditionalFormatting sqref="D24:D29">
    <cfRule type="cellIs" dxfId="12129" priority="268" operator="equal">
      <formula>"CATNES"</formula>
    </cfRule>
    <cfRule type="cellIs" dxfId="12128" priority="269" operator="equal">
      <formula>"FINANCE"</formula>
    </cfRule>
    <cfRule type="cellIs" dxfId="12127" priority="270" operator="equal">
      <formula>"ADMIN"</formula>
    </cfRule>
    <cfRule type="cellIs" dxfId="12126" priority="271" operator="equal">
      <formula>"ENG'G"</formula>
    </cfRule>
    <cfRule type="cellIs" dxfId="12125" priority="272" operator="equal">
      <formula>"BAC"</formula>
    </cfRule>
    <cfRule type="cellIs" dxfId="12124" priority="273" operator="equal">
      <formula>"BAC"</formula>
    </cfRule>
    <cfRule type="cellIs" dxfId="12123" priority="274" operator="equal">
      <formula>"OMS"</formula>
    </cfRule>
    <cfRule type="cellIs" dxfId="12122" priority="275" operator="equal">
      <formula>"BAC"</formula>
    </cfRule>
    <cfRule type="cellIs" dxfId="12121" priority="276" operator="equal">
      <formula>"OMS"</formula>
    </cfRule>
    <cfRule type="cellIs" dxfId="12120" priority="277" operator="equal">
      <formula>"BAC"</formula>
    </cfRule>
    <cfRule type="cellIs" dxfId="12119" priority="278" operator="equal">
      <formula>"OMS"</formula>
    </cfRule>
  </conditionalFormatting>
  <conditionalFormatting sqref="D24:D29">
    <cfRule type="cellIs" dxfId="12118" priority="279" operator="equal">
      <formula>"CATNES"</formula>
    </cfRule>
    <cfRule type="cellIs" dxfId="12117" priority="280" operator="equal">
      <formula>"FINANCE"</formula>
    </cfRule>
    <cfRule type="cellIs" dxfId="12116" priority="281" operator="equal">
      <formula>"ADMIN"</formula>
    </cfRule>
    <cfRule type="cellIs" dxfId="12115" priority="282" operator="equal">
      <formula>"ENG'G"</formula>
    </cfRule>
    <cfRule type="cellIs" dxfId="12114" priority="283" operator="equal">
      <formula>"BAC"</formula>
    </cfRule>
    <cfRule type="cellIs" dxfId="12113" priority="284" operator="equal">
      <formula>"BAC"</formula>
    </cfRule>
    <cfRule type="cellIs" dxfId="12112" priority="285" operator="equal">
      <formula>"OMS"</formula>
    </cfRule>
    <cfRule type="cellIs" dxfId="12111" priority="286" operator="equal">
      <formula>"BAC"</formula>
    </cfRule>
    <cfRule type="cellIs" dxfId="12110" priority="287" operator="equal">
      <formula>"OMS"</formula>
    </cfRule>
    <cfRule type="cellIs" dxfId="12109" priority="288" operator="equal">
      <formula>"BAC"</formula>
    </cfRule>
    <cfRule type="cellIs" dxfId="12108" priority="289" operator="equal">
      <formula>"OMS"</formula>
    </cfRule>
  </conditionalFormatting>
  <conditionalFormatting sqref="D32">
    <cfRule type="cellIs" dxfId="12107" priority="246" operator="equal">
      <formula>"CATNES"</formula>
    </cfRule>
    <cfRule type="cellIs" dxfId="12106" priority="247" operator="equal">
      <formula>"FINANCE"</formula>
    </cfRule>
    <cfRule type="cellIs" dxfId="12105" priority="248" operator="equal">
      <formula>"ADMIN"</formula>
    </cfRule>
    <cfRule type="cellIs" dxfId="12104" priority="249" operator="equal">
      <formula>"ENG'G"</formula>
    </cfRule>
    <cfRule type="cellIs" dxfId="12103" priority="250" operator="equal">
      <formula>"BAC"</formula>
    </cfRule>
    <cfRule type="cellIs" dxfId="12102" priority="251" operator="equal">
      <formula>"BAC"</formula>
    </cfRule>
    <cfRule type="cellIs" dxfId="12101" priority="252" operator="equal">
      <formula>"OMS"</formula>
    </cfRule>
    <cfRule type="cellIs" dxfId="12100" priority="253" operator="equal">
      <formula>"BAC"</formula>
    </cfRule>
    <cfRule type="cellIs" dxfId="12099" priority="254" operator="equal">
      <formula>"OMS"</formula>
    </cfRule>
    <cfRule type="cellIs" dxfId="12098" priority="255" operator="equal">
      <formula>"BAC"</formula>
    </cfRule>
    <cfRule type="cellIs" dxfId="12097" priority="256" operator="equal">
      <formula>"OMS"</formula>
    </cfRule>
  </conditionalFormatting>
  <conditionalFormatting sqref="D32">
    <cfRule type="cellIs" dxfId="12096" priority="257" operator="equal">
      <formula>"CATNES"</formula>
    </cfRule>
    <cfRule type="cellIs" dxfId="12095" priority="258" operator="equal">
      <formula>"FINANCE"</formula>
    </cfRule>
    <cfRule type="cellIs" dxfId="12094" priority="259" operator="equal">
      <formula>"ADMIN"</formula>
    </cfRule>
    <cfRule type="cellIs" dxfId="12093" priority="260" operator="equal">
      <formula>"ENG'G"</formula>
    </cfRule>
    <cfRule type="cellIs" dxfId="12092" priority="261" operator="equal">
      <formula>"BAC"</formula>
    </cfRule>
    <cfRule type="cellIs" dxfId="12091" priority="262" operator="equal">
      <formula>"BAC"</formula>
    </cfRule>
    <cfRule type="cellIs" dxfId="12090" priority="263" operator="equal">
      <formula>"OMS"</formula>
    </cfRule>
    <cfRule type="cellIs" dxfId="12089" priority="264" operator="equal">
      <formula>"BAC"</formula>
    </cfRule>
    <cfRule type="cellIs" dxfId="12088" priority="265" operator="equal">
      <formula>"OMS"</formula>
    </cfRule>
    <cfRule type="cellIs" dxfId="12087" priority="266" operator="equal">
      <formula>"BAC"</formula>
    </cfRule>
    <cfRule type="cellIs" dxfId="12086" priority="267" operator="equal">
      <formula>"OMS"</formula>
    </cfRule>
  </conditionalFormatting>
  <conditionalFormatting sqref="F32">
    <cfRule type="cellIs" dxfId="12085" priority="241" operator="equal">
      <formula>"MME"</formula>
    </cfRule>
    <cfRule type="cellIs" dxfId="12084" priority="242" operator="equal">
      <formula>"VMM"</formula>
    </cfRule>
    <cfRule type="cellIs" dxfId="12083" priority="243" operator="equal">
      <formula>"VEP"</formula>
    </cfRule>
    <cfRule type="cellIs" dxfId="12082" priority="244" operator="equal">
      <formula>"LFCP"</formula>
    </cfRule>
    <cfRule type="cellIs" dxfId="12081" priority="245" operator="equal">
      <formula>"BPB"</formula>
    </cfRule>
  </conditionalFormatting>
  <conditionalFormatting sqref="E15">
    <cfRule type="cellIs" dxfId="12080" priority="230" operator="equal">
      <formula>"CATNES"</formula>
    </cfRule>
    <cfRule type="cellIs" dxfId="12079" priority="231" operator="equal">
      <formula>"FINANCE"</formula>
    </cfRule>
    <cfRule type="cellIs" dxfId="12078" priority="232" operator="equal">
      <formula>"ADMIN"</formula>
    </cfRule>
    <cfRule type="cellIs" dxfId="12077" priority="233" operator="equal">
      <formula>"ENG'G"</formula>
    </cfRule>
    <cfRule type="cellIs" dxfId="12076" priority="234" operator="equal">
      <formula>"BAC"</formula>
    </cfRule>
    <cfRule type="cellIs" dxfId="12075" priority="235" operator="equal">
      <formula>"BAC"</formula>
    </cfRule>
    <cfRule type="cellIs" dxfId="12074" priority="236" operator="equal">
      <formula>"OMS"</formula>
    </cfRule>
    <cfRule type="cellIs" dxfId="12073" priority="237" operator="equal">
      <formula>"BAC"</formula>
    </cfRule>
    <cfRule type="cellIs" dxfId="12072" priority="238" operator="equal">
      <formula>"OMS"</formula>
    </cfRule>
    <cfRule type="cellIs" dxfId="12071" priority="239" operator="equal">
      <formula>"BAC"</formula>
    </cfRule>
    <cfRule type="cellIs" dxfId="12070" priority="240" operator="equal">
      <formula>"OMS"</formula>
    </cfRule>
  </conditionalFormatting>
  <conditionalFormatting sqref="E16">
    <cfRule type="cellIs" dxfId="12069" priority="219" operator="equal">
      <formula>"CATNES"</formula>
    </cfRule>
    <cfRule type="cellIs" dxfId="12068" priority="220" operator="equal">
      <formula>"FINANCE"</formula>
    </cfRule>
    <cfRule type="cellIs" dxfId="12067" priority="221" operator="equal">
      <formula>"ADMIN"</formula>
    </cfRule>
    <cfRule type="cellIs" dxfId="12066" priority="222" operator="equal">
      <formula>"ENG'G"</formula>
    </cfRule>
    <cfRule type="cellIs" dxfId="12065" priority="223" operator="equal">
      <formula>"BAC"</formula>
    </cfRule>
    <cfRule type="cellIs" dxfId="12064" priority="224" operator="equal">
      <formula>"BAC"</formula>
    </cfRule>
    <cfRule type="cellIs" dxfId="12063" priority="225" operator="equal">
      <formula>"OMS"</formula>
    </cfRule>
    <cfRule type="cellIs" dxfId="12062" priority="226" operator="equal">
      <formula>"BAC"</formula>
    </cfRule>
    <cfRule type="cellIs" dxfId="12061" priority="227" operator="equal">
      <formula>"OMS"</formula>
    </cfRule>
    <cfRule type="cellIs" dxfId="12060" priority="228" operator="equal">
      <formula>"BAC"</formula>
    </cfRule>
    <cfRule type="cellIs" dxfId="12059" priority="229" operator="equal">
      <formula>"OMS"</formula>
    </cfRule>
  </conditionalFormatting>
  <conditionalFormatting sqref="E17">
    <cfRule type="cellIs" dxfId="12058" priority="208" operator="equal">
      <formula>"CATNES"</formula>
    </cfRule>
    <cfRule type="cellIs" dxfId="12057" priority="209" operator="equal">
      <formula>"FINANCE"</formula>
    </cfRule>
    <cfRule type="cellIs" dxfId="12056" priority="210" operator="equal">
      <formula>"ADMIN"</formula>
    </cfRule>
    <cfRule type="cellIs" dxfId="12055" priority="211" operator="equal">
      <formula>"ENG'G"</formula>
    </cfRule>
    <cfRule type="cellIs" dxfId="12054" priority="212" operator="equal">
      <formula>"BAC"</formula>
    </cfRule>
    <cfRule type="cellIs" dxfId="12053" priority="213" operator="equal">
      <formula>"BAC"</formula>
    </cfRule>
    <cfRule type="cellIs" dxfId="12052" priority="214" operator="equal">
      <formula>"OMS"</formula>
    </cfRule>
    <cfRule type="cellIs" dxfId="12051" priority="215" operator="equal">
      <formula>"BAC"</formula>
    </cfRule>
    <cfRule type="cellIs" dxfId="12050" priority="216" operator="equal">
      <formula>"OMS"</formula>
    </cfRule>
    <cfRule type="cellIs" dxfId="12049" priority="217" operator="equal">
      <formula>"BAC"</formula>
    </cfRule>
    <cfRule type="cellIs" dxfId="12048" priority="218" operator="equal">
      <formula>"OMS"</formula>
    </cfRule>
  </conditionalFormatting>
  <conditionalFormatting sqref="E18">
    <cfRule type="cellIs" dxfId="12047" priority="197" operator="equal">
      <formula>"CATNES"</formula>
    </cfRule>
    <cfRule type="cellIs" dxfId="12046" priority="198" operator="equal">
      <formula>"FINANCE"</formula>
    </cfRule>
    <cfRule type="cellIs" dxfId="12045" priority="199" operator="equal">
      <formula>"ADMIN"</formula>
    </cfRule>
    <cfRule type="cellIs" dxfId="12044" priority="200" operator="equal">
      <formula>"ENG'G"</formula>
    </cfRule>
    <cfRule type="cellIs" dxfId="12043" priority="201" operator="equal">
      <formula>"BAC"</formula>
    </cfRule>
    <cfRule type="cellIs" dxfId="12042" priority="202" operator="equal">
      <formula>"BAC"</formula>
    </cfRule>
    <cfRule type="cellIs" dxfId="12041" priority="203" operator="equal">
      <formula>"OMS"</formula>
    </cfRule>
    <cfRule type="cellIs" dxfId="12040" priority="204" operator="equal">
      <formula>"BAC"</formula>
    </cfRule>
    <cfRule type="cellIs" dxfId="12039" priority="205" operator="equal">
      <formula>"OMS"</formula>
    </cfRule>
    <cfRule type="cellIs" dxfId="12038" priority="206" operator="equal">
      <formula>"BAC"</formula>
    </cfRule>
    <cfRule type="cellIs" dxfId="12037" priority="207" operator="equal">
      <formula>"OMS"</formula>
    </cfRule>
  </conditionalFormatting>
  <conditionalFormatting sqref="F18:F23">
    <cfRule type="cellIs" dxfId="12036" priority="192" operator="equal">
      <formula>"MME"</formula>
    </cfRule>
    <cfRule type="cellIs" dxfId="12035" priority="193" operator="equal">
      <formula>"VMM"</formula>
    </cfRule>
    <cfRule type="cellIs" dxfId="12034" priority="194" operator="equal">
      <formula>"VEP"</formula>
    </cfRule>
    <cfRule type="cellIs" dxfId="12033" priority="195" operator="equal">
      <formula>"LFCP"</formula>
    </cfRule>
    <cfRule type="cellIs" dxfId="12032" priority="196" operator="equal">
      <formula>"BPB"</formula>
    </cfRule>
  </conditionalFormatting>
  <conditionalFormatting sqref="F24:F29">
    <cfRule type="cellIs" dxfId="12031" priority="187" operator="equal">
      <formula>"MME"</formula>
    </cfRule>
    <cfRule type="cellIs" dxfId="12030" priority="188" operator="equal">
      <formula>"VMM"</formula>
    </cfRule>
    <cfRule type="cellIs" dxfId="12029" priority="189" operator="equal">
      <formula>"VEP"</formula>
    </cfRule>
    <cfRule type="cellIs" dxfId="12028" priority="190" operator="equal">
      <formula>"LFCP"</formula>
    </cfRule>
    <cfRule type="cellIs" dxfId="12027" priority="191" operator="equal">
      <formula>"BPB"</formula>
    </cfRule>
  </conditionalFormatting>
  <conditionalFormatting sqref="D30:E30">
    <cfRule type="cellIs" dxfId="12026" priority="176" operator="equal">
      <formula>"CATNES"</formula>
    </cfRule>
    <cfRule type="cellIs" dxfId="12025" priority="177" operator="equal">
      <formula>"FINANCE"</formula>
    </cfRule>
    <cfRule type="cellIs" dxfId="12024" priority="178" operator="equal">
      <formula>"ADMIN"</formula>
    </cfRule>
    <cfRule type="cellIs" dxfId="12023" priority="179" operator="equal">
      <formula>"ENG'G"</formula>
    </cfRule>
    <cfRule type="cellIs" dxfId="12022" priority="180" operator="equal">
      <formula>"BAC"</formula>
    </cfRule>
    <cfRule type="cellIs" dxfId="12021" priority="181" operator="equal">
      <formula>"BAC"</formula>
    </cfRule>
    <cfRule type="cellIs" dxfId="12020" priority="182" operator="equal">
      <formula>"OMS"</formula>
    </cfRule>
    <cfRule type="cellIs" dxfId="12019" priority="183" operator="equal">
      <formula>"BAC"</formula>
    </cfRule>
    <cfRule type="cellIs" dxfId="12018" priority="184" operator="equal">
      <formula>"OMS"</formula>
    </cfRule>
    <cfRule type="cellIs" dxfId="12017" priority="185" operator="equal">
      <formula>"BAC"</formula>
    </cfRule>
    <cfRule type="cellIs" dxfId="12016" priority="186" operator="equal">
      <formula>"OMS"</formula>
    </cfRule>
  </conditionalFormatting>
  <conditionalFormatting sqref="F30">
    <cfRule type="cellIs" dxfId="12015" priority="171" operator="equal">
      <formula>"MME"</formula>
    </cfRule>
    <cfRule type="cellIs" dxfId="12014" priority="172" operator="equal">
      <formula>"VMM"</formula>
    </cfRule>
    <cfRule type="cellIs" dxfId="12013" priority="173" operator="equal">
      <formula>"VEP"</formula>
    </cfRule>
    <cfRule type="cellIs" dxfId="12012" priority="174" operator="equal">
      <formula>"LFCP"</formula>
    </cfRule>
    <cfRule type="cellIs" dxfId="12011" priority="175" operator="equal">
      <formula>"BPB"</formula>
    </cfRule>
  </conditionalFormatting>
  <conditionalFormatting sqref="D31:E31">
    <cfRule type="cellIs" dxfId="12010" priority="160" operator="equal">
      <formula>"CATNES"</formula>
    </cfRule>
    <cfRule type="cellIs" dxfId="12009" priority="161" operator="equal">
      <formula>"FINANCE"</formula>
    </cfRule>
    <cfRule type="cellIs" dxfId="12008" priority="162" operator="equal">
      <formula>"ADMIN"</formula>
    </cfRule>
    <cfRule type="cellIs" dxfId="12007" priority="163" operator="equal">
      <formula>"ENG'G"</formula>
    </cfRule>
    <cfRule type="cellIs" dxfId="12006" priority="164" operator="equal">
      <formula>"BAC"</formula>
    </cfRule>
    <cfRule type="cellIs" dxfId="12005" priority="165" operator="equal">
      <formula>"BAC"</formula>
    </cfRule>
    <cfRule type="cellIs" dxfId="12004" priority="166" operator="equal">
      <formula>"OMS"</formula>
    </cfRule>
    <cfRule type="cellIs" dxfId="12003" priority="167" operator="equal">
      <formula>"BAC"</formula>
    </cfRule>
    <cfRule type="cellIs" dxfId="12002" priority="168" operator="equal">
      <formula>"OMS"</formula>
    </cfRule>
    <cfRule type="cellIs" dxfId="12001" priority="169" operator="equal">
      <formula>"BAC"</formula>
    </cfRule>
    <cfRule type="cellIs" dxfId="12000" priority="170" operator="equal">
      <formula>"OMS"</formula>
    </cfRule>
  </conditionalFormatting>
  <conditionalFormatting sqref="F31">
    <cfRule type="cellIs" dxfId="11999" priority="155" operator="equal">
      <formula>"MME"</formula>
    </cfRule>
    <cfRule type="cellIs" dxfId="11998" priority="156" operator="equal">
      <formula>"VMM"</formula>
    </cfRule>
    <cfRule type="cellIs" dxfId="11997" priority="157" operator="equal">
      <formula>"VEP"</formula>
    </cfRule>
    <cfRule type="cellIs" dxfId="11996" priority="158" operator="equal">
      <formula>"LFCP"</formula>
    </cfRule>
    <cfRule type="cellIs" dxfId="11995" priority="159" operator="equal">
      <formula>"BPB"</formula>
    </cfRule>
  </conditionalFormatting>
  <conditionalFormatting sqref="D33:E33">
    <cfRule type="cellIs" dxfId="11994" priority="144" operator="equal">
      <formula>"CATNES"</formula>
    </cfRule>
    <cfRule type="cellIs" dxfId="11993" priority="145" operator="equal">
      <formula>"FINANCE"</formula>
    </cfRule>
    <cfRule type="cellIs" dxfId="11992" priority="146" operator="equal">
      <formula>"ADMIN"</formula>
    </cfRule>
    <cfRule type="cellIs" dxfId="11991" priority="147" operator="equal">
      <formula>"ENG'G"</formula>
    </cfRule>
    <cfRule type="cellIs" dxfId="11990" priority="148" operator="equal">
      <formula>"BAC"</formula>
    </cfRule>
    <cfRule type="cellIs" dxfId="11989" priority="149" operator="equal">
      <formula>"BAC"</formula>
    </cfRule>
    <cfRule type="cellIs" dxfId="11988" priority="150" operator="equal">
      <formula>"OMS"</formula>
    </cfRule>
    <cfRule type="cellIs" dxfId="11987" priority="151" operator="equal">
      <formula>"BAC"</formula>
    </cfRule>
    <cfRule type="cellIs" dxfId="11986" priority="152" operator="equal">
      <formula>"OMS"</formula>
    </cfRule>
    <cfRule type="cellIs" dxfId="11985" priority="153" operator="equal">
      <formula>"BAC"</formula>
    </cfRule>
    <cfRule type="cellIs" dxfId="11984" priority="154" operator="equal">
      <formula>"OMS"</formula>
    </cfRule>
  </conditionalFormatting>
  <conditionalFormatting sqref="F33">
    <cfRule type="cellIs" dxfId="11983" priority="139" operator="equal">
      <formula>"MME"</formula>
    </cfRule>
    <cfRule type="cellIs" dxfId="11982" priority="140" operator="equal">
      <formula>"VMM"</formula>
    </cfRule>
    <cfRule type="cellIs" dxfId="11981" priority="141" operator="equal">
      <formula>"VEP"</formula>
    </cfRule>
    <cfRule type="cellIs" dxfId="11980" priority="142" operator="equal">
      <formula>"LFCP"</formula>
    </cfRule>
    <cfRule type="cellIs" dxfId="11979" priority="143" operator="equal">
      <formula>"BPB"</formula>
    </cfRule>
  </conditionalFormatting>
  <conditionalFormatting sqref="D34:E42">
    <cfRule type="cellIs" dxfId="11978" priority="128" operator="equal">
      <formula>"CATNES"</formula>
    </cfRule>
    <cfRule type="cellIs" dxfId="11977" priority="129" operator="equal">
      <formula>"FINANCE"</formula>
    </cfRule>
    <cfRule type="cellIs" dxfId="11976" priority="130" operator="equal">
      <formula>"ADMIN"</formula>
    </cfRule>
    <cfRule type="cellIs" dxfId="11975" priority="131" operator="equal">
      <formula>"ENG'G"</formula>
    </cfRule>
    <cfRule type="cellIs" dxfId="11974" priority="132" operator="equal">
      <formula>"BAC"</formula>
    </cfRule>
    <cfRule type="cellIs" dxfId="11973" priority="133" operator="equal">
      <formula>"BAC"</formula>
    </cfRule>
    <cfRule type="cellIs" dxfId="11972" priority="134" operator="equal">
      <formula>"OMS"</formula>
    </cfRule>
    <cfRule type="cellIs" dxfId="11971" priority="135" operator="equal">
      <formula>"BAC"</formula>
    </cfRule>
    <cfRule type="cellIs" dxfId="11970" priority="136" operator="equal">
      <formula>"OMS"</formula>
    </cfRule>
    <cfRule type="cellIs" dxfId="11969" priority="137" operator="equal">
      <formula>"BAC"</formula>
    </cfRule>
    <cfRule type="cellIs" dxfId="11968" priority="138" operator="equal">
      <formula>"OMS"</formula>
    </cfRule>
  </conditionalFormatting>
  <conditionalFormatting sqref="F34:F42">
    <cfRule type="cellIs" dxfId="11967" priority="123" operator="equal">
      <formula>"MME"</formula>
    </cfRule>
    <cfRule type="cellIs" dxfId="11966" priority="124" operator="equal">
      <formula>"VMM"</formula>
    </cfRule>
    <cfRule type="cellIs" dxfId="11965" priority="125" operator="equal">
      <formula>"VEP"</formula>
    </cfRule>
    <cfRule type="cellIs" dxfId="11964" priority="126" operator="equal">
      <formula>"LFCP"</formula>
    </cfRule>
    <cfRule type="cellIs" dxfId="11963" priority="127" operator="equal">
      <formula>"BPB"</formula>
    </cfRule>
  </conditionalFormatting>
  <conditionalFormatting sqref="D8:E8">
    <cfRule type="cellIs" dxfId="11962" priority="112" operator="equal">
      <formula>"CATNES"</formula>
    </cfRule>
    <cfRule type="cellIs" dxfId="11961" priority="113" operator="equal">
      <formula>"FINANCE"</formula>
    </cfRule>
    <cfRule type="cellIs" dxfId="11960" priority="114" operator="equal">
      <formula>"ADMIN"</formula>
    </cfRule>
    <cfRule type="cellIs" dxfId="11959" priority="115" operator="equal">
      <formula>"ENG'G"</formula>
    </cfRule>
    <cfRule type="cellIs" dxfId="11958" priority="116" operator="equal">
      <formula>"BAC"</formula>
    </cfRule>
    <cfRule type="cellIs" dxfId="11957" priority="117" operator="equal">
      <formula>"BAC"</formula>
    </cfRule>
    <cfRule type="cellIs" dxfId="11956" priority="118" operator="equal">
      <formula>"OMS"</formula>
    </cfRule>
    <cfRule type="cellIs" dxfId="11955" priority="119" operator="equal">
      <formula>"BAC"</formula>
    </cfRule>
    <cfRule type="cellIs" dxfId="11954" priority="120" operator="equal">
      <formula>"OMS"</formula>
    </cfRule>
    <cfRule type="cellIs" dxfId="11953" priority="121" operator="equal">
      <formula>"BAC"</formula>
    </cfRule>
    <cfRule type="cellIs" dxfId="11952" priority="122" operator="equal">
      <formula>"OMS"</formula>
    </cfRule>
  </conditionalFormatting>
  <conditionalFormatting sqref="F8:F11">
    <cfRule type="cellIs" dxfId="11951" priority="107" operator="equal">
      <formula>"MME"</formula>
    </cfRule>
    <cfRule type="cellIs" dxfId="11950" priority="108" operator="equal">
      <formula>"VMM"</formula>
    </cfRule>
    <cfRule type="cellIs" dxfId="11949" priority="109" operator="equal">
      <formula>"VEP"</formula>
    </cfRule>
    <cfRule type="cellIs" dxfId="11948" priority="110" operator="equal">
      <formula>"LFCP"</formula>
    </cfRule>
    <cfRule type="cellIs" dxfId="11947" priority="111" operator="equal">
      <formula>"BPB"</formula>
    </cfRule>
  </conditionalFormatting>
  <conditionalFormatting sqref="D9:E9 D10:D11">
    <cfRule type="cellIs" dxfId="11946" priority="96" operator="equal">
      <formula>"CATNES"</formula>
    </cfRule>
    <cfRule type="cellIs" dxfId="11945" priority="97" operator="equal">
      <formula>"FINANCE"</formula>
    </cfRule>
    <cfRule type="cellIs" dxfId="11944" priority="98" operator="equal">
      <formula>"ADMIN"</formula>
    </cfRule>
    <cfRule type="cellIs" dxfId="11943" priority="99" operator="equal">
      <formula>"ENG'G"</formula>
    </cfRule>
    <cfRule type="cellIs" dxfId="11942" priority="100" operator="equal">
      <formula>"BAC"</formula>
    </cfRule>
    <cfRule type="cellIs" dxfId="11941" priority="101" operator="equal">
      <formula>"BAC"</formula>
    </cfRule>
    <cfRule type="cellIs" dxfId="11940" priority="102" operator="equal">
      <formula>"OMS"</formula>
    </cfRule>
    <cfRule type="cellIs" dxfId="11939" priority="103" operator="equal">
      <formula>"BAC"</formula>
    </cfRule>
    <cfRule type="cellIs" dxfId="11938" priority="104" operator="equal">
      <formula>"OMS"</formula>
    </cfRule>
    <cfRule type="cellIs" dxfId="11937" priority="105" operator="equal">
      <formula>"BAC"</formula>
    </cfRule>
    <cfRule type="cellIs" dxfId="11936" priority="106" operator="equal">
      <formula>"OMS"</formula>
    </cfRule>
  </conditionalFormatting>
  <conditionalFormatting sqref="E10">
    <cfRule type="cellIs" dxfId="11935" priority="80" operator="equal">
      <formula>"CATNES"</formula>
    </cfRule>
    <cfRule type="cellIs" dxfId="11934" priority="81" operator="equal">
      <formula>"FINANCE"</formula>
    </cfRule>
    <cfRule type="cellIs" dxfId="11933" priority="82" operator="equal">
      <formula>"ADMIN"</formula>
    </cfRule>
    <cfRule type="cellIs" dxfId="11932" priority="83" operator="equal">
      <formula>"ENG'G"</formula>
    </cfRule>
    <cfRule type="cellIs" dxfId="11931" priority="84" operator="equal">
      <formula>"BAC"</formula>
    </cfRule>
    <cfRule type="cellIs" dxfId="11930" priority="85" operator="equal">
      <formula>"BAC"</formula>
    </cfRule>
    <cfRule type="cellIs" dxfId="11929" priority="86" operator="equal">
      <formula>"OMS"</formula>
    </cfRule>
    <cfRule type="cellIs" dxfId="11928" priority="87" operator="equal">
      <formula>"BAC"</formula>
    </cfRule>
    <cfRule type="cellIs" dxfId="11927" priority="88" operator="equal">
      <formula>"OMS"</formula>
    </cfRule>
    <cfRule type="cellIs" dxfId="11926" priority="89" operator="equal">
      <formula>"BAC"</formula>
    </cfRule>
    <cfRule type="cellIs" dxfId="11925" priority="90" operator="equal">
      <formula>"OMS"</formula>
    </cfRule>
  </conditionalFormatting>
  <conditionalFormatting sqref="E11">
    <cfRule type="cellIs" dxfId="11924" priority="64" operator="equal">
      <formula>"CATNES"</formula>
    </cfRule>
    <cfRule type="cellIs" dxfId="11923" priority="65" operator="equal">
      <formula>"FINANCE"</formula>
    </cfRule>
    <cfRule type="cellIs" dxfId="11922" priority="66" operator="equal">
      <formula>"ADMIN"</formula>
    </cfRule>
    <cfRule type="cellIs" dxfId="11921" priority="67" operator="equal">
      <formula>"ENG'G"</formula>
    </cfRule>
    <cfRule type="cellIs" dxfId="11920" priority="68" operator="equal">
      <formula>"BAC"</formula>
    </cfRule>
    <cfRule type="cellIs" dxfId="11919" priority="69" operator="equal">
      <formula>"BAC"</formula>
    </cfRule>
    <cfRule type="cellIs" dxfId="11918" priority="70" operator="equal">
      <formula>"OMS"</formula>
    </cfRule>
    <cfRule type="cellIs" dxfId="11917" priority="71" operator="equal">
      <formula>"BAC"</formula>
    </cfRule>
    <cfRule type="cellIs" dxfId="11916" priority="72" operator="equal">
      <formula>"OMS"</formula>
    </cfRule>
    <cfRule type="cellIs" dxfId="11915" priority="73" operator="equal">
      <formula>"BAC"</formula>
    </cfRule>
    <cfRule type="cellIs" dxfId="11914" priority="74" operator="equal">
      <formula>"OMS"</formula>
    </cfRule>
  </conditionalFormatting>
  <conditionalFormatting sqref="D12:E12">
    <cfRule type="cellIs" dxfId="11913" priority="48" operator="equal">
      <formula>"CATNES"</formula>
    </cfRule>
    <cfRule type="cellIs" dxfId="11912" priority="49" operator="equal">
      <formula>"FINANCE"</formula>
    </cfRule>
    <cfRule type="cellIs" dxfId="11911" priority="50" operator="equal">
      <formula>"ADMIN"</formula>
    </cfRule>
    <cfRule type="cellIs" dxfId="11910" priority="51" operator="equal">
      <formula>"ENG'G"</formula>
    </cfRule>
    <cfRule type="cellIs" dxfId="11909" priority="52" operator="equal">
      <formula>"BAC"</formula>
    </cfRule>
    <cfRule type="cellIs" dxfId="11908" priority="53" operator="equal">
      <formula>"BAC"</formula>
    </cfRule>
    <cfRule type="cellIs" dxfId="11907" priority="54" operator="equal">
      <formula>"OMS"</formula>
    </cfRule>
    <cfRule type="cellIs" dxfId="11906" priority="55" operator="equal">
      <formula>"BAC"</formula>
    </cfRule>
    <cfRule type="cellIs" dxfId="11905" priority="56" operator="equal">
      <formula>"OMS"</formula>
    </cfRule>
    <cfRule type="cellIs" dxfId="11904" priority="57" operator="equal">
      <formula>"BAC"</formula>
    </cfRule>
    <cfRule type="cellIs" dxfId="11903" priority="58" operator="equal">
      <formula>"OMS"</formula>
    </cfRule>
  </conditionalFormatting>
  <conditionalFormatting sqref="F12:F17">
    <cfRule type="cellIs" dxfId="11902" priority="43" operator="equal">
      <formula>"MME"</formula>
    </cfRule>
    <cfRule type="cellIs" dxfId="11901" priority="44" operator="equal">
      <formula>"VMM"</formula>
    </cfRule>
    <cfRule type="cellIs" dxfId="11900" priority="45" operator="equal">
      <formula>"VEP"</formula>
    </cfRule>
    <cfRule type="cellIs" dxfId="11899" priority="46" operator="equal">
      <formula>"LFCP"</formula>
    </cfRule>
    <cfRule type="cellIs" dxfId="11898" priority="47" operator="equal">
      <formula>"BPB"</formula>
    </cfRule>
  </conditionalFormatting>
  <conditionalFormatting sqref="D13:E13">
    <cfRule type="cellIs" dxfId="11897" priority="32" operator="equal">
      <formula>"CATNES"</formula>
    </cfRule>
    <cfRule type="cellIs" dxfId="11896" priority="33" operator="equal">
      <formula>"FINANCE"</formula>
    </cfRule>
    <cfRule type="cellIs" dxfId="11895" priority="34" operator="equal">
      <formula>"ADMIN"</formula>
    </cfRule>
    <cfRule type="cellIs" dxfId="11894" priority="35" operator="equal">
      <formula>"ENG'G"</formula>
    </cfRule>
    <cfRule type="cellIs" dxfId="11893" priority="36" operator="equal">
      <formula>"BAC"</formula>
    </cfRule>
    <cfRule type="cellIs" dxfId="11892" priority="37" operator="equal">
      <formula>"BAC"</formula>
    </cfRule>
    <cfRule type="cellIs" dxfId="11891" priority="38" operator="equal">
      <formula>"OMS"</formula>
    </cfRule>
    <cfRule type="cellIs" dxfId="11890" priority="39" operator="equal">
      <formula>"BAC"</formula>
    </cfRule>
    <cfRule type="cellIs" dxfId="11889" priority="40" operator="equal">
      <formula>"OMS"</formula>
    </cfRule>
    <cfRule type="cellIs" dxfId="11888" priority="41" operator="equal">
      <formula>"BAC"</formula>
    </cfRule>
    <cfRule type="cellIs" dxfId="11887" priority="42" operator="equal">
      <formula>"OMS"</formula>
    </cfRule>
  </conditionalFormatting>
  <conditionalFormatting sqref="D14:E14 D15:D23">
    <cfRule type="cellIs" dxfId="11886" priority="16" operator="equal">
      <formula>"CATNES"</formula>
    </cfRule>
    <cfRule type="cellIs" dxfId="11885" priority="17" operator="equal">
      <formula>"FINANCE"</formula>
    </cfRule>
    <cfRule type="cellIs" dxfId="11884" priority="18" operator="equal">
      <formula>"ADMIN"</formula>
    </cfRule>
    <cfRule type="cellIs" dxfId="11883" priority="19" operator="equal">
      <formula>"ENG'G"</formula>
    </cfRule>
    <cfRule type="cellIs" dxfId="11882" priority="20" operator="equal">
      <formula>"BAC"</formula>
    </cfRule>
    <cfRule type="cellIs" dxfId="11881" priority="21" operator="equal">
      <formula>"BAC"</formula>
    </cfRule>
    <cfRule type="cellIs" dxfId="11880" priority="22" operator="equal">
      <formula>"OMS"</formula>
    </cfRule>
    <cfRule type="cellIs" dxfId="11879" priority="23" operator="equal">
      <formula>"BAC"</formula>
    </cfRule>
    <cfRule type="cellIs" dxfId="11878" priority="24" operator="equal">
      <formula>"OMS"</formula>
    </cfRule>
    <cfRule type="cellIs" dxfId="11877" priority="25" operator="equal">
      <formula>"BAC"</formula>
    </cfRule>
    <cfRule type="cellIs" dxfId="11876" priority="26"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3F82C66-231F-4C0F-BDC2-1BF02FE33BB7}">
          <x14:formula1>
            <xm:f>DropdownLIST!$A$2:$A$7</xm:f>
          </x14:formula1>
          <xm:sqref>F7:F42</xm:sqref>
        </x14:dataValidation>
        <x14:dataValidation type="list" allowBlank="1" showInputMessage="1" showErrorMessage="1" xr:uid="{534A4A87-650F-415E-9CEA-E2FBC73E5D47}">
          <x14:formula1>
            <xm:f>DropdownLIST!$A$11:$A$17</xm:f>
          </x14:formula1>
          <xm:sqref>E30:E31 E33:E42 E7:E18 D7:D42</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71E4-6AE8-46BE-B46F-0854A24669D1}">
  <sheetPr codeName="Sheet72"/>
  <dimension ref="A1:U63"/>
  <sheetViews>
    <sheetView topLeftCell="A7" zoomScale="130" zoomScaleNormal="130" zoomScaleSheetLayoutView="130" workbookViewId="0">
      <selection activeCell="P27" sqref="P2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2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45747</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3657</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45747</v>
      </c>
      <c r="B7" s="55">
        <v>1</v>
      </c>
      <c r="C7" s="112" t="s">
        <v>3617</v>
      </c>
      <c r="D7" s="112" t="s">
        <v>108</v>
      </c>
      <c r="E7" s="125"/>
      <c r="F7" s="176" t="s">
        <v>18</v>
      </c>
      <c r="G7" s="112" t="s">
        <v>169</v>
      </c>
      <c r="J7" s="642" t="s">
        <v>2817</v>
      </c>
      <c r="K7" s="642"/>
      <c r="L7" s="642"/>
      <c r="M7" s="642"/>
    </row>
    <row r="8" spans="1:14" s="57" customFormat="1" x14ac:dyDescent="0.2">
      <c r="A8" s="200">
        <f>A7</f>
        <v>45747</v>
      </c>
      <c r="B8" s="55">
        <f>B7+1</f>
        <v>2</v>
      </c>
      <c r="C8" s="112" t="s">
        <v>3654</v>
      </c>
      <c r="D8" s="112" t="s">
        <v>108</v>
      </c>
      <c r="E8" s="125"/>
      <c r="F8" s="176" t="s">
        <v>18</v>
      </c>
      <c r="G8" s="112" t="s">
        <v>169</v>
      </c>
      <c r="J8" s="322" t="s">
        <v>698</v>
      </c>
      <c r="L8" s="57" t="s">
        <v>3178</v>
      </c>
      <c r="N8" s="57" t="s">
        <v>2822</v>
      </c>
    </row>
    <row r="9" spans="1:14" s="57" customFormat="1" ht="42.75" x14ac:dyDescent="0.2">
      <c r="A9" s="200">
        <f t="shared" ref="A9:A50" si="0">A8</f>
        <v>45747</v>
      </c>
      <c r="B9" s="55">
        <f t="shared" ref="B9:B50" si="1">B8+1</f>
        <v>3</v>
      </c>
      <c r="C9" s="57" t="s">
        <v>3633</v>
      </c>
      <c r="D9" s="112" t="s">
        <v>108</v>
      </c>
      <c r="E9" s="125"/>
      <c r="F9" s="176" t="s">
        <v>18</v>
      </c>
      <c r="G9" s="112" t="s">
        <v>169</v>
      </c>
      <c r="I9" s="57">
        <v>1</v>
      </c>
    </row>
    <row r="10" spans="1:14" s="57" customFormat="1" ht="57" x14ac:dyDescent="0.2">
      <c r="A10" s="200">
        <f t="shared" si="0"/>
        <v>45747</v>
      </c>
      <c r="B10" s="55">
        <f t="shared" si="1"/>
        <v>4</v>
      </c>
      <c r="C10" s="40" t="s">
        <v>3636</v>
      </c>
      <c r="D10" s="112" t="s">
        <v>108</v>
      </c>
      <c r="E10" s="125"/>
      <c r="F10" s="176" t="s">
        <v>18</v>
      </c>
      <c r="G10" s="112" t="s">
        <v>169</v>
      </c>
      <c r="I10" s="57">
        <v>2</v>
      </c>
    </row>
    <row r="11" spans="1:14" s="57" customFormat="1" ht="42.75" x14ac:dyDescent="0.2">
      <c r="A11" s="200">
        <f t="shared" si="0"/>
        <v>45747</v>
      </c>
      <c r="B11" s="55">
        <f t="shared" si="1"/>
        <v>5</v>
      </c>
      <c r="C11" s="57" t="s">
        <v>3637</v>
      </c>
      <c r="D11" s="112"/>
      <c r="E11" s="125"/>
      <c r="F11" s="176" t="s">
        <v>17</v>
      </c>
      <c r="G11" s="112" t="s">
        <v>169</v>
      </c>
      <c r="I11" s="57">
        <v>3</v>
      </c>
    </row>
    <row r="12" spans="1:14" s="57" customFormat="1" ht="57" x14ac:dyDescent="0.2">
      <c r="A12" s="200">
        <f t="shared" si="0"/>
        <v>45747</v>
      </c>
      <c r="B12" s="55">
        <f t="shared" si="1"/>
        <v>6</v>
      </c>
      <c r="C12" s="112" t="s">
        <v>3638</v>
      </c>
      <c r="D12" s="112"/>
      <c r="E12" s="125"/>
      <c r="F12" s="176"/>
      <c r="G12" s="112" t="s">
        <v>169</v>
      </c>
      <c r="I12" s="57">
        <v>4</v>
      </c>
    </row>
    <row r="13" spans="1:14" s="57" customFormat="1" ht="42.75" x14ac:dyDescent="0.2">
      <c r="A13" s="200">
        <f t="shared" si="0"/>
        <v>45747</v>
      </c>
      <c r="B13" s="55">
        <f t="shared" si="1"/>
        <v>7</v>
      </c>
      <c r="C13" s="112" t="s">
        <v>3639</v>
      </c>
      <c r="D13" s="112"/>
      <c r="E13" s="125"/>
      <c r="F13" s="176"/>
      <c r="G13" s="112" t="s">
        <v>169</v>
      </c>
      <c r="I13" s="57">
        <v>5</v>
      </c>
    </row>
    <row r="14" spans="1:14" s="57" customFormat="1" ht="57" x14ac:dyDescent="0.2">
      <c r="A14" s="200">
        <f t="shared" si="0"/>
        <v>45747</v>
      </c>
      <c r="B14" s="55">
        <f t="shared" si="1"/>
        <v>8</v>
      </c>
      <c r="C14" s="112" t="s">
        <v>3644</v>
      </c>
      <c r="D14" s="112"/>
      <c r="E14" s="125"/>
      <c r="F14" s="176"/>
      <c r="G14" s="112"/>
      <c r="I14" s="57">
        <v>6</v>
      </c>
    </row>
    <row r="15" spans="1:14" s="57" customFormat="1" ht="57" x14ac:dyDescent="0.2">
      <c r="A15" s="200">
        <f t="shared" si="0"/>
        <v>45747</v>
      </c>
      <c r="B15" s="55">
        <f t="shared" si="1"/>
        <v>9</v>
      </c>
      <c r="C15" s="112" t="s">
        <v>3646</v>
      </c>
      <c r="D15" s="112"/>
      <c r="E15" s="125"/>
      <c r="F15" s="176"/>
      <c r="G15" s="112"/>
      <c r="I15" s="57">
        <v>7</v>
      </c>
    </row>
    <row r="16" spans="1:14" s="57" customFormat="1" ht="171" x14ac:dyDescent="0.2">
      <c r="A16" s="200">
        <f t="shared" si="0"/>
        <v>45747</v>
      </c>
      <c r="B16" s="55">
        <f t="shared" si="1"/>
        <v>10</v>
      </c>
      <c r="C16" s="112" t="s">
        <v>3649</v>
      </c>
      <c r="D16" s="112"/>
      <c r="E16" s="125"/>
      <c r="F16" s="176"/>
      <c r="G16" s="112"/>
      <c r="I16" s="57">
        <v>8</v>
      </c>
    </row>
    <row r="17" spans="1:12" s="57" customFormat="1" ht="28.5" x14ac:dyDescent="0.2">
      <c r="A17" s="200">
        <f t="shared" si="0"/>
        <v>45747</v>
      </c>
      <c r="B17" s="55">
        <f t="shared" si="1"/>
        <v>11</v>
      </c>
      <c r="C17" s="112" t="s">
        <v>3648</v>
      </c>
      <c r="D17" s="112"/>
      <c r="E17" s="125"/>
      <c r="F17" s="176"/>
      <c r="G17" s="112"/>
      <c r="I17" s="57">
        <v>9</v>
      </c>
    </row>
    <row r="18" spans="1:12" s="57" customFormat="1" ht="71.25" x14ac:dyDescent="0.2">
      <c r="A18" s="200">
        <f t="shared" si="0"/>
        <v>45747</v>
      </c>
      <c r="B18" s="55">
        <f t="shared" si="1"/>
        <v>12</v>
      </c>
      <c r="C18" s="112" t="s">
        <v>3650</v>
      </c>
      <c r="D18" s="112"/>
      <c r="E18" s="125"/>
      <c r="F18" s="176"/>
      <c r="G18" s="112"/>
      <c r="I18" s="57">
        <v>10</v>
      </c>
    </row>
    <row r="19" spans="1:12" s="57" customFormat="1" ht="28.5" x14ac:dyDescent="0.2">
      <c r="A19" s="200">
        <f t="shared" si="0"/>
        <v>45747</v>
      </c>
      <c r="B19" s="55">
        <f t="shared" si="1"/>
        <v>13</v>
      </c>
      <c r="C19" s="112" t="s">
        <v>3651</v>
      </c>
      <c r="D19" s="112"/>
      <c r="E19" s="134"/>
      <c r="F19" s="176"/>
      <c r="G19" s="112"/>
      <c r="I19" s="90"/>
    </row>
    <row r="20" spans="1:12" s="57" customFormat="1" ht="28.5" x14ac:dyDescent="0.2">
      <c r="A20" s="200">
        <f t="shared" si="0"/>
        <v>45747</v>
      </c>
      <c r="B20" s="55">
        <f t="shared" si="1"/>
        <v>14</v>
      </c>
      <c r="C20" s="112" t="s">
        <v>3652</v>
      </c>
      <c r="D20" s="112"/>
      <c r="E20" s="134"/>
      <c r="F20" s="176"/>
      <c r="G20" s="112"/>
      <c r="I20" s="115"/>
    </row>
    <row r="21" spans="1:12" s="57" customFormat="1" ht="142.5" x14ac:dyDescent="0.2">
      <c r="A21" s="200">
        <f t="shared" si="0"/>
        <v>45747</v>
      </c>
      <c r="B21" s="55">
        <f t="shared" si="1"/>
        <v>15</v>
      </c>
      <c r="C21" s="112" t="s">
        <v>3653</v>
      </c>
      <c r="D21" s="112"/>
      <c r="E21" s="134"/>
      <c r="F21" s="176"/>
      <c r="G21" s="112"/>
      <c r="I21" s="90"/>
    </row>
    <row r="22" spans="1:12" s="57" customFormat="1" ht="142.5" x14ac:dyDescent="0.2">
      <c r="A22" s="200">
        <f t="shared" si="0"/>
        <v>45747</v>
      </c>
      <c r="B22" s="55">
        <f t="shared" si="1"/>
        <v>16</v>
      </c>
      <c r="C22" s="112" t="s">
        <v>3655</v>
      </c>
      <c r="D22" s="112"/>
      <c r="E22" s="134"/>
      <c r="F22" s="176"/>
      <c r="G22" s="112"/>
      <c r="I22" s="90"/>
    </row>
    <row r="23" spans="1:12" s="57" customFormat="1" ht="57" x14ac:dyDescent="0.2">
      <c r="A23" s="200">
        <f t="shared" si="0"/>
        <v>45747</v>
      </c>
      <c r="B23" s="55">
        <f t="shared" si="1"/>
        <v>17</v>
      </c>
      <c r="C23" s="284" t="s">
        <v>3656</v>
      </c>
      <c r="D23" s="112"/>
      <c r="E23" s="134"/>
      <c r="F23" s="176"/>
      <c r="G23" s="112"/>
      <c r="I23" s="90"/>
    </row>
    <row r="24" spans="1:12" s="57" customFormat="1" ht="42.75" x14ac:dyDescent="0.2">
      <c r="A24" s="200">
        <f t="shared" si="0"/>
        <v>45747</v>
      </c>
      <c r="B24" s="55">
        <f t="shared" si="1"/>
        <v>18</v>
      </c>
      <c r="C24" s="112" t="s">
        <v>3662</v>
      </c>
      <c r="D24" s="112"/>
      <c r="E24" s="134"/>
      <c r="F24" s="176"/>
      <c r="G24" s="112"/>
      <c r="I24" s="90" t="s">
        <v>310</v>
      </c>
      <c r="L24" s="311"/>
    </row>
    <row r="25" spans="1:12" s="57" customFormat="1" ht="28.5" x14ac:dyDescent="0.2">
      <c r="A25" s="200">
        <f t="shared" si="0"/>
        <v>45747</v>
      </c>
      <c r="B25" s="55">
        <f t="shared" si="1"/>
        <v>19</v>
      </c>
      <c r="C25" s="40" t="s">
        <v>3663</v>
      </c>
      <c r="D25" s="112"/>
      <c r="E25" s="134"/>
      <c r="F25" s="176"/>
      <c r="G25" s="112"/>
      <c r="I25" s="90"/>
    </row>
    <row r="26" spans="1:12" s="57" customFormat="1" ht="28.5" x14ac:dyDescent="0.2">
      <c r="A26" s="200">
        <f t="shared" si="0"/>
        <v>45747</v>
      </c>
      <c r="B26" s="55">
        <f t="shared" si="1"/>
        <v>20</v>
      </c>
      <c r="C26" s="40" t="s">
        <v>3658</v>
      </c>
      <c r="D26" s="112"/>
      <c r="E26" s="134"/>
      <c r="F26" s="176"/>
      <c r="G26" s="112"/>
      <c r="I26" s="90"/>
    </row>
    <row r="27" spans="1:12" s="57" customFormat="1" x14ac:dyDescent="0.2">
      <c r="A27" s="200">
        <f t="shared" si="0"/>
        <v>45747</v>
      </c>
      <c r="B27" s="55">
        <f t="shared" si="1"/>
        <v>21</v>
      </c>
      <c r="C27" s="112" t="s">
        <v>3659</v>
      </c>
      <c r="D27" s="112"/>
      <c r="E27" s="134"/>
      <c r="F27" s="176"/>
      <c r="G27" s="112"/>
      <c r="I27" s="90"/>
    </row>
    <row r="28" spans="1:12" s="57" customFormat="1" ht="28.5" x14ac:dyDescent="0.2">
      <c r="A28" s="200">
        <f t="shared" si="0"/>
        <v>45747</v>
      </c>
      <c r="B28" s="55">
        <f t="shared" si="1"/>
        <v>22</v>
      </c>
      <c r="C28" s="112" t="s">
        <v>3664</v>
      </c>
      <c r="D28" s="112"/>
      <c r="E28" s="134"/>
      <c r="F28" s="176"/>
      <c r="G28" s="112"/>
      <c r="I28" s="90"/>
    </row>
    <row r="29" spans="1:12" s="57" customFormat="1" ht="42.75" x14ac:dyDescent="0.2">
      <c r="A29" s="200">
        <f t="shared" si="0"/>
        <v>45747</v>
      </c>
      <c r="B29" s="55">
        <f t="shared" si="1"/>
        <v>23</v>
      </c>
      <c r="C29" s="112" t="s">
        <v>3665</v>
      </c>
      <c r="D29" s="112"/>
      <c r="E29" s="134"/>
      <c r="F29" s="176"/>
      <c r="G29" s="112"/>
      <c r="I29" s="90"/>
    </row>
    <row r="30" spans="1:12" s="57" customFormat="1" ht="28.5" x14ac:dyDescent="0.2">
      <c r="A30" s="200">
        <f t="shared" si="0"/>
        <v>45747</v>
      </c>
      <c r="B30" s="55">
        <f t="shared" si="1"/>
        <v>24</v>
      </c>
      <c r="C30" s="112" t="s">
        <v>3666</v>
      </c>
      <c r="D30" s="112"/>
      <c r="E30" s="125"/>
      <c r="F30" s="176"/>
      <c r="G30" s="112"/>
      <c r="I30" s="90"/>
    </row>
    <row r="31" spans="1:12" s="57" customFormat="1" ht="28.5" x14ac:dyDescent="0.2">
      <c r="A31" s="200">
        <f t="shared" si="0"/>
        <v>45747</v>
      </c>
      <c r="B31" s="55">
        <f t="shared" si="1"/>
        <v>25</v>
      </c>
      <c r="C31" s="112" t="s">
        <v>3667</v>
      </c>
      <c r="D31" s="112"/>
      <c r="E31" s="125"/>
      <c r="F31" s="176"/>
      <c r="G31" s="112" t="s">
        <v>3668</v>
      </c>
      <c r="I31" s="90"/>
      <c r="J31" s="57" t="s">
        <v>457</v>
      </c>
    </row>
    <row r="32" spans="1:12" s="57" customFormat="1" ht="28.5" x14ac:dyDescent="0.2">
      <c r="A32" s="231">
        <f t="shared" si="0"/>
        <v>45747</v>
      </c>
      <c r="B32" s="233">
        <f t="shared" si="1"/>
        <v>26</v>
      </c>
      <c r="C32" s="112" t="s">
        <v>3669</v>
      </c>
      <c r="D32" s="112"/>
      <c r="E32" s="134"/>
      <c r="F32" s="176"/>
      <c r="G32" s="112"/>
      <c r="I32" s="90"/>
    </row>
    <row r="33" spans="1:21" s="40" customFormat="1" ht="28.5" x14ac:dyDescent="0.2">
      <c r="A33" s="200">
        <f t="shared" si="0"/>
        <v>45747</v>
      </c>
      <c r="B33" s="55">
        <f t="shared" si="1"/>
        <v>27</v>
      </c>
      <c r="C33" s="112" t="s">
        <v>3670</v>
      </c>
      <c r="D33" s="112"/>
      <c r="E33" s="125"/>
      <c r="F33" s="176"/>
      <c r="G33" s="112"/>
      <c r="H33" s="279"/>
      <c r="I33" s="280"/>
      <c r="J33" s="279"/>
      <c r="K33" s="279"/>
      <c r="L33" s="279"/>
      <c r="M33" s="279"/>
      <c r="N33" s="279"/>
      <c r="O33" s="279"/>
      <c r="P33" s="279"/>
      <c r="Q33" s="279"/>
      <c r="R33" s="279"/>
      <c r="S33" s="279"/>
      <c r="T33" s="279"/>
      <c r="U33" s="279"/>
    </row>
    <row r="34" spans="1:21" s="279" customFormat="1" ht="42.75" x14ac:dyDescent="0.2">
      <c r="A34" s="200">
        <f t="shared" si="0"/>
        <v>45747</v>
      </c>
      <c r="B34" s="55">
        <f t="shared" si="1"/>
        <v>28</v>
      </c>
      <c r="C34" s="112" t="s">
        <v>3671</v>
      </c>
      <c r="D34" s="112"/>
      <c r="E34" s="125"/>
      <c r="F34" s="176"/>
      <c r="G34" s="112"/>
      <c r="I34" s="280"/>
    </row>
    <row r="35" spans="1:21" s="318" customFormat="1" ht="28.5" x14ac:dyDescent="0.2">
      <c r="A35" s="315">
        <f t="shared" si="0"/>
        <v>45747</v>
      </c>
      <c r="B35" s="316">
        <f t="shared" si="1"/>
        <v>29</v>
      </c>
      <c r="C35" s="228" t="s">
        <v>3675</v>
      </c>
      <c r="D35" s="228"/>
      <c r="E35" s="143"/>
      <c r="F35" s="176"/>
      <c r="G35" s="228"/>
      <c r="I35" s="319"/>
    </row>
    <row r="36" spans="1:21" s="279" customFormat="1" ht="42.75" x14ac:dyDescent="0.2">
      <c r="A36" s="200">
        <f t="shared" si="0"/>
        <v>45747</v>
      </c>
      <c r="B36" s="55">
        <f t="shared" si="1"/>
        <v>30</v>
      </c>
      <c r="C36" s="112" t="s">
        <v>3676</v>
      </c>
      <c r="D36" s="112"/>
      <c r="E36" s="125"/>
      <c r="F36" s="176"/>
      <c r="G36" s="112"/>
      <c r="I36" s="280"/>
    </row>
    <row r="37" spans="1:21" s="279" customFormat="1" ht="28.5" x14ac:dyDescent="0.2">
      <c r="A37" s="200">
        <f t="shared" si="0"/>
        <v>45747</v>
      </c>
      <c r="B37" s="55">
        <f t="shared" si="1"/>
        <v>31</v>
      </c>
      <c r="C37" s="112" t="s">
        <v>3677</v>
      </c>
      <c r="D37" s="112"/>
      <c r="E37" s="125"/>
      <c r="F37" s="176"/>
      <c r="G37" s="112"/>
      <c r="I37" s="280"/>
    </row>
    <row r="38" spans="1:21" s="279" customFormat="1" ht="28.5" x14ac:dyDescent="0.2">
      <c r="A38" s="200">
        <f t="shared" si="0"/>
        <v>45747</v>
      </c>
      <c r="B38" s="55">
        <f t="shared" si="1"/>
        <v>32</v>
      </c>
      <c r="C38" s="112" t="s">
        <v>3678</v>
      </c>
      <c r="D38" s="112"/>
      <c r="E38" s="125"/>
      <c r="F38" s="176"/>
      <c r="G38" s="112"/>
      <c r="I38" s="280"/>
    </row>
    <row r="39" spans="1:21" s="279" customFormat="1" ht="42.75" x14ac:dyDescent="0.2">
      <c r="A39" s="200">
        <f t="shared" si="0"/>
        <v>45747</v>
      </c>
      <c r="B39" s="55">
        <f t="shared" si="1"/>
        <v>33</v>
      </c>
      <c r="C39" s="112" t="s">
        <v>3679</v>
      </c>
      <c r="D39" s="112"/>
      <c r="E39" s="125"/>
      <c r="F39" s="176"/>
      <c r="G39" s="112"/>
      <c r="I39" s="280"/>
    </row>
    <row r="40" spans="1:21" s="279" customFormat="1" ht="42.75" x14ac:dyDescent="0.2">
      <c r="A40" s="200">
        <f t="shared" si="0"/>
        <v>45747</v>
      </c>
      <c r="B40" s="55">
        <f t="shared" si="1"/>
        <v>34</v>
      </c>
      <c r="C40" s="112" t="s">
        <v>3680</v>
      </c>
      <c r="D40" s="112"/>
      <c r="E40" s="125"/>
      <c r="F40" s="176"/>
      <c r="G40" s="112"/>
      <c r="I40" s="280"/>
    </row>
    <row r="41" spans="1:21" s="279" customFormat="1" ht="42.75" x14ac:dyDescent="0.2">
      <c r="A41" s="200">
        <f t="shared" si="0"/>
        <v>45747</v>
      </c>
      <c r="B41" s="55">
        <f t="shared" si="1"/>
        <v>35</v>
      </c>
      <c r="C41" s="112" t="s">
        <v>3681</v>
      </c>
      <c r="D41" s="112"/>
      <c r="E41" s="125"/>
      <c r="F41" s="176"/>
      <c r="G41" s="112"/>
      <c r="I41" s="280"/>
    </row>
    <row r="42" spans="1:21" s="279" customFormat="1" ht="57" x14ac:dyDescent="0.2">
      <c r="A42" s="200">
        <f t="shared" si="0"/>
        <v>45747</v>
      </c>
      <c r="B42" s="55">
        <f t="shared" si="1"/>
        <v>36</v>
      </c>
      <c r="C42" s="112" t="s">
        <v>3682</v>
      </c>
      <c r="D42" s="112"/>
      <c r="E42" s="125"/>
      <c r="F42" s="176"/>
      <c r="G42" s="112"/>
      <c r="I42" s="280"/>
    </row>
    <row r="43" spans="1:21" s="279" customFormat="1" ht="42.75" x14ac:dyDescent="0.2">
      <c r="A43" s="200">
        <f t="shared" si="0"/>
        <v>45747</v>
      </c>
      <c r="B43" s="55">
        <f t="shared" si="1"/>
        <v>37</v>
      </c>
      <c r="C43" s="112" t="s">
        <v>3683</v>
      </c>
      <c r="D43" s="112"/>
      <c r="E43" s="125"/>
      <c r="F43" s="176"/>
      <c r="G43" s="112"/>
      <c r="I43" s="280"/>
    </row>
    <row r="44" spans="1:21" s="279" customFormat="1" ht="28.5" x14ac:dyDescent="0.2">
      <c r="A44" s="200">
        <f t="shared" si="0"/>
        <v>45747</v>
      </c>
      <c r="B44" s="55">
        <f t="shared" si="1"/>
        <v>38</v>
      </c>
      <c r="C44" s="112" t="s">
        <v>3684</v>
      </c>
      <c r="D44" s="112"/>
      <c r="E44" s="125"/>
      <c r="F44" s="176"/>
      <c r="G44" s="112"/>
      <c r="I44" s="280"/>
    </row>
    <row r="45" spans="1:21" s="279" customFormat="1" ht="57" x14ac:dyDescent="0.2">
      <c r="A45" s="200">
        <f t="shared" si="0"/>
        <v>45747</v>
      </c>
      <c r="B45" s="55">
        <f t="shared" si="1"/>
        <v>39</v>
      </c>
      <c r="C45" s="112" t="s">
        <v>3685</v>
      </c>
      <c r="D45" s="112"/>
      <c r="E45" s="125"/>
      <c r="F45" s="112"/>
      <c r="G45" s="112"/>
      <c r="I45" s="280"/>
    </row>
    <row r="46" spans="1:21" s="279" customFormat="1" ht="28.5" x14ac:dyDescent="0.2">
      <c r="A46" s="200">
        <f t="shared" si="0"/>
        <v>45747</v>
      </c>
      <c r="B46" s="55">
        <f t="shared" si="1"/>
        <v>40</v>
      </c>
      <c r="C46" s="112" t="s">
        <v>3686</v>
      </c>
      <c r="D46" s="112"/>
      <c r="E46" s="125"/>
      <c r="F46" s="176"/>
      <c r="G46" s="112"/>
      <c r="I46" s="280"/>
    </row>
    <row r="47" spans="1:21" s="279" customFormat="1" ht="28.5" x14ac:dyDescent="0.2">
      <c r="A47" s="200">
        <f t="shared" si="0"/>
        <v>45747</v>
      </c>
      <c r="B47" s="55">
        <f t="shared" si="1"/>
        <v>41</v>
      </c>
      <c r="C47" s="112" t="s">
        <v>3687</v>
      </c>
      <c r="D47" s="112"/>
      <c r="E47" s="125"/>
      <c r="F47" s="176"/>
      <c r="G47" s="112"/>
      <c r="I47" s="280"/>
    </row>
    <row r="48" spans="1:21" s="279" customFormat="1" ht="28.5" x14ac:dyDescent="0.2">
      <c r="A48" s="200">
        <f t="shared" si="0"/>
        <v>45747</v>
      </c>
      <c r="B48" s="55">
        <f t="shared" si="1"/>
        <v>42</v>
      </c>
      <c r="C48" s="112" t="s">
        <v>3688</v>
      </c>
      <c r="D48" s="112"/>
      <c r="E48" s="125"/>
      <c r="F48" s="176"/>
      <c r="G48" s="112"/>
      <c r="I48" s="280"/>
    </row>
    <row r="49" spans="1:9" s="279" customFormat="1" ht="28.5" x14ac:dyDescent="0.2">
      <c r="A49" s="200">
        <f t="shared" si="0"/>
        <v>45747</v>
      </c>
      <c r="B49" s="55">
        <f t="shared" si="1"/>
        <v>43</v>
      </c>
      <c r="C49" s="112" t="s">
        <v>3689</v>
      </c>
      <c r="D49" s="112"/>
      <c r="E49" s="125"/>
      <c r="F49" s="176"/>
      <c r="G49" s="112"/>
      <c r="I49" s="280"/>
    </row>
    <row r="50" spans="1:9" s="279" customFormat="1" ht="57" x14ac:dyDescent="0.2">
      <c r="A50" s="200">
        <f t="shared" si="0"/>
        <v>45747</v>
      </c>
      <c r="B50" s="55">
        <f t="shared" si="1"/>
        <v>44</v>
      </c>
      <c r="C50" s="112" t="s">
        <v>3696</v>
      </c>
      <c r="D50" s="112"/>
      <c r="E50" s="125"/>
      <c r="F50" s="176"/>
      <c r="G50" s="112"/>
      <c r="I50" s="280"/>
    </row>
    <row r="51" spans="1:9" s="279" customFormat="1" x14ac:dyDescent="0.2">
      <c r="A51" s="232"/>
      <c r="B51" s="251"/>
      <c r="C51" s="252"/>
      <c r="D51" s="252"/>
      <c r="E51" s="253"/>
      <c r="F51" s="254"/>
      <c r="G51" s="252"/>
      <c r="I51" s="280"/>
    </row>
    <row r="52" spans="1:9" s="279" customFormat="1" x14ac:dyDescent="0.2">
      <c r="A52" s="232"/>
      <c r="B52" s="251"/>
      <c r="C52" s="252"/>
      <c r="D52" s="252"/>
      <c r="E52" s="253"/>
      <c r="F52" s="254"/>
      <c r="G52" s="252"/>
      <c r="I52" s="280"/>
    </row>
    <row r="53" spans="1:9" x14ac:dyDescent="0.2">
      <c r="A53" s="641" t="s">
        <v>7</v>
      </c>
      <c r="B53" s="641"/>
      <c r="C53" s="641"/>
      <c r="D53" s="641"/>
      <c r="E53" s="641"/>
      <c r="F53" s="641"/>
      <c r="G53" s="641"/>
    </row>
    <row r="54" spans="1:9" x14ac:dyDescent="0.2">
      <c r="A54" s="321"/>
      <c r="B54" s="321"/>
      <c r="C54" s="321"/>
      <c r="D54" s="310"/>
      <c r="E54" s="321"/>
      <c r="F54" s="321"/>
      <c r="G54" s="321"/>
    </row>
    <row r="55" spans="1:9" x14ac:dyDescent="0.2">
      <c r="A55" s="321"/>
      <c r="B55" s="321"/>
      <c r="C55" s="321"/>
      <c r="D55" s="310"/>
      <c r="E55" s="321"/>
      <c r="F55" s="321"/>
      <c r="G55" s="321"/>
    </row>
    <row r="56" spans="1:9" x14ac:dyDescent="0.2">
      <c r="A56" s="182" t="s">
        <v>10</v>
      </c>
      <c r="B56" s="6"/>
      <c r="D56" s="622"/>
      <c r="E56" s="622"/>
      <c r="F56" s="622"/>
      <c r="G56" s="6"/>
    </row>
    <row r="57" spans="1:9" x14ac:dyDescent="0.2">
      <c r="A57" s="183" t="s">
        <v>11</v>
      </c>
      <c r="D57" s="638"/>
      <c r="E57" s="638"/>
      <c r="F57" s="638"/>
    </row>
    <row r="63" spans="1:9" x14ac:dyDescent="0.2">
      <c r="F63"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53:G53"/>
    <mergeCell ref="D56:F56"/>
    <mergeCell ref="D57:F57"/>
    <mergeCell ref="A1:G1"/>
    <mergeCell ref="A2:G2"/>
    <mergeCell ref="A3:G3"/>
    <mergeCell ref="B4:G4"/>
    <mergeCell ref="A5:B6"/>
    <mergeCell ref="C5:E5"/>
    <mergeCell ref="F5:F6"/>
    <mergeCell ref="G5:G6"/>
  </mergeCells>
  <conditionalFormatting sqref="D7:E10 D34:E52">
    <cfRule type="cellIs" dxfId="11875" priority="260" operator="equal">
      <formula>"CATNES"</formula>
    </cfRule>
    <cfRule type="cellIs" dxfId="11874" priority="261" operator="equal">
      <formula>"FINANCE"</formula>
    </cfRule>
    <cfRule type="cellIs" dxfId="11873" priority="262" operator="equal">
      <formula>"ADMIN"</formula>
    </cfRule>
    <cfRule type="cellIs" dxfId="11872" priority="263" operator="equal">
      <formula>"ENG'G"</formula>
    </cfRule>
    <cfRule type="cellIs" dxfId="11871" priority="264" operator="equal">
      <formula>"BAC"</formula>
    </cfRule>
    <cfRule type="cellIs" dxfId="11870" priority="265" operator="equal">
      <formula>"BAC"</formula>
    </cfRule>
    <cfRule type="cellIs" dxfId="11869" priority="266" operator="equal">
      <formula>"OMS"</formula>
    </cfRule>
    <cfRule type="cellIs" dxfId="11868" priority="267" operator="equal">
      <formula>"BAC"</formula>
    </cfRule>
    <cfRule type="cellIs" dxfId="11867" priority="268" operator="equal">
      <formula>"OMS"</formula>
    </cfRule>
    <cfRule type="cellIs" dxfId="11866" priority="269" operator="equal">
      <formula>"BAC"</formula>
    </cfRule>
    <cfRule type="cellIs" dxfId="11865" priority="270" operator="equal">
      <formula>"OMS"</formula>
    </cfRule>
  </conditionalFormatting>
  <conditionalFormatting sqref="F7:F10 F34:F52">
    <cfRule type="cellIs" dxfId="11864" priority="255" operator="equal">
      <formula>"MME"</formula>
    </cfRule>
    <cfRule type="cellIs" dxfId="11863" priority="256" operator="equal">
      <formula>"VMM"</formula>
    </cfRule>
    <cfRule type="cellIs" dxfId="11862" priority="257" operator="equal">
      <formula>"VEP"</formula>
    </cfRule>
    <cfRule type="cellIs" dxfId="11861" priority="258" operator="equal">
      <formula>"LFCP"</formula>
    </cfRule>
    <cfRule type="cellIs" dxfId="11860" priority="259" operator="equal">
      <formula>"BPB"</formula>
    </cfRule>
  </conditionalFormatting>
  <conditionalFormatting sqref="D24:D29">
    <cfRule type="cellIs" dxfId="11859" priority="233" operator="equal">
      <formula>"CATNES"</formula>
    </cfRule>
    <cfRule type="cellIs" dxfId="11858" priority="234" operator="equal">
      <formula>"FINANCE"</formula>
    </cfRule>
    <cfRule type="cellIs" dxfId="11857" priority="235" operator="equal">
      <formula>"ADMIN"</formula>
    </cfRule>
    <cfRule type="cellIs" dxfId="11856" priority="236" operator="equal">
      <formula>"ENG'G"</formula>
    </cfRule>
    <cfRule type="cellIs" dxfId="11855" priority="237" operator="equal">
      <formula>"BAC"</formula>
    </cfRule>
    <cfRule type="cellIs" dxfId="11854" priority="238" operator="equal">
      <formula>"BAC"</formula>
    </cfRule>
    <cfRule type="cellIs" dxfId="11853" priority="239" operator="equal">
      <formula>"OMS"</formula>
    </cfRule>
    <cfRule type="cellIs" dxfId="11852" priority="240" operator="equal">
      <formula>"BAC"</formula>
    </cfRule>
    <cfRule type="cellIs" dxfId="11851" priority="241" operator="equal">
      <formula>"OMS"</formula>
    </cfRule>
    <cfRule type="cellIs" dxfId="11850" priority="242" operator="equal">
      <formula>"BAC"</formula>
    </cfRule>
    <cfRule type="cellIs" dxfId="11849" priority="243" operator="equal">
      <formula>"OMS"</formula>
    </cfRule>
  </conditionalFormatting>
  <conditionalFormatting sqref="D24:D29">
    <cfRule type="cellIs" dxfId="11848" priority="244" operator="equal">
      <formula>"CATNES"</formula>
    </cfRule>
    <cfRule type="cellIs" dxfId="11847" priority="245" operator="equal">
      <formula>"FINANCE"</formula>
    </cfRule>
    <cfRule type="cellIs" dxfId="11846" priority="246" operator="equal">
      <formula>"ADMIN"</formula>
    </cfRule>
    <cfRule type="cellIs" dxfId="11845" priority="247" operator="equal">
      <formula>"ENG'G"</formula>
    </cfRule>
    <cfRule type="cellIs" dxfId="11844" priority="248" operator="equal">
      <formula>"BAC"</formula>
    </cfRule>
    <cfRule type="cellIs" dxfId="11843" priority="249" operator="equal">
      <formula>"BAC"</formula>
    </cfRule>
    <cfRule type="cellIs" dxfId="11842" priority="250" operator="equal">
      <formula>"OMS"</formula>
    </cfRule>
    <cfRule type="cellIs" dxfId="11841" priority="251" operator="equal">
      <formula>"BAC"</formula>
    </cfRule>
    <cfRule type="cellIs" dxfId="11840" priority="252" operator="equal">
      <formula>"OMS"</formula>
    </cfRule>
    <cfRule type="cellIs" dxfId="11839" priority="253" operator="equal">
      <formula>"BAC"</formula>
    </cfRule>
    <cfRule type="cellIs" dxfId="11838" priority="254" operator="equal">
      <formula>"OMS"</formula>
    </cfRule>
  </conditionalFormatting>
  <conditionalFormatting sqref="D32">
    <cfRule type="cellIs" dxfId="11837" priority="211" operator="equal">
      <formula>"CATNES"</formula>
    </cfRule>
    <cfRule type="cellIs" dxfId="11836" priority="212" operator="equal">
      <formula>"FINANCE"</formula>
    </cfRule>
    <cfRule type="cellIs" dxfId="11835" priority="213" operator="equal">
      <formula>"ADMIN"</formula>
    </cfRule>
    <cfRule type="cellIs" dxfId="11834" priority="214" operator="equal">
      <formula>"ENG'G"</formula>
    </cfRule>
    <cfRule type="cellIs" dxfId="11833" priority="215" operator="equal">
      <formula>"BAC"</formula>
    </cfRule>
    <cfRule type="cellIs" dxfId="11832" priority="216" operator="equal">
      <formula>"BAC"</formula>
    </cfRule>
    <cfRule type="cellIs" dxfId="11831" priority="217" operator="equal">
      <formula>"OMS"</formula>
    </cfRule>
    <cfRule type="cellIs" dxfId="11830" priority="218" operator="equal">
      <formula>"BAC"</formula>
    </cfRule>
    <cfRule type="cellIs" dxfId="11829" priority="219" operator="equal">
      <formula>"OMS"</formula>
    </cfRule>
    <cfRule type="cellIs" dxfId="11828" priority="220" operator="equal">
      <formula>"BAC"</formula>
    </cfRule>
    <cfRule type="cellIs" dxfId="11827" priority="221" operator="equal">
      <formula>"OMS"</formula>
    </cfRule>
  </conditionalFormatting>
  <conditionalFormatting sqref="D32">
    <cfRule type="cellIs" dxfId="11826" priority="222" operator="equal">
      <formula>"CATNES"</formula>
    </cfRule>
    <cfRule type="cellIs" dxfId="11825" priority="223" operator="equal">
      <formula>"FINANCE"</formula>
    </cfRule>
    <cfRule type="cellIs" dxfId="11824" priority="224" operator="equal">
      <formula>"ADMIN"</formula>
    </cfRule>
    <cfRule type="cellIs" dxfId="11823" priority="225" operator="equal">
      <formula>"ENG'G"</formula>
    </cfRule>
    <cfRule type="cellIs" dxfId="11822" priority="226" operator="equal">
      <formula>"BAC"</formula>
    </cfRule>
    <cfRule type="cellIs" dxfId="11821" priority="227" operator="equal">
      <formula>"BAC"</formula>
    </cfRule>
    <cfRule type="cellIs" dxfId="11820" priority="228" operator="equal">
      <formula>"OMS"</formula>
    </cfRule>
    <cfRule type="cellIs" dxfId="11819" priority="229" operator="equal">
      <formula>"BAC"</formula>
    </cfRule>
    <cfRule type="cellIs" dxfId="11818" priority="230" operator="equal">
      <formula>"OMS"</formula>
    </cfRule>
    <cfRule type="cellIs" dxfId="11817" priority="231" operator="equal">
      <formula>"BAC"</formula>
    </cfRule>
    <cfRule type="cellIs" dxfId="11816" priority="232" operator="equal">
      <formula>"OMS"</formula>
    </cfRule>
  </conditionalFormatting>
  <conditionalFormatting sqref="F32">
    <cfRule type="cellIs" dxfId="11815" priority="206" operator="equal">
      <formula>"MME"</formula>
    </cfRule>
    <cfRule type="cellIs" dxfId="11814" priority="207" operator="equal">
      <formula>"VMM"</formula>
    </cfRule>
    <cfRule type="cellIs" dxfId="11813" priority="208" operator="equal">
      <formula>"VEP"</formula>
    </cfRule>
    <cfRule type="cellIs" dxfId="11812" priority="209" operator="equal">
      <formula>"LFCP"</formula>
    </cfRule>
    <cfRule type="cellIs" dxfId="11811" priority="210" operator="equal">
      <formula>"BPB"</formula>
    </cfRule>
  </conditionalFormatting>
  <conditionalFormatting sqref="E15">
    <cfRule type="cellIs" dxfId="11810" priority="195" operator="equal">
      <formula>"CATNES"</formula>
    </cfRule>
    <cfRule type="cellIs" dxfId="11809" priority="196" operator="equal">
      <formula>"FINANCE"</formula>
    </cfRule>
    <cfRule type="cellIs" dxfId="11808" priority="197" operator="equal">
      <formula>"ADMIN"</formula>
    </cfRule>
    <cfRule type="cellIs" dxfId="11807" priority="198" operator="equal">
      <formula>"ENG'G"</formula>
    </cfRule>
    <cfRule type="cellIs" dxfId="11806" priority="199" operator="equal">
      <formula>"BAC"</formula>
    </cfRule>
    <cfRule type="cellIs" dxfId="11805" priority="200" operator="equal">
      <formula>"BAC"</formula>
    </cfRule>
    <cfRule type="cellIs" dxfId="11804" priority="201" operator="equal">
      <formula>"OMS"</formula>
    </cfRule>
    <cfRule type="cellIs" dxfId="11803" priority="202" operator="equal">
      <formula>"BAC"</formula>
    </cfRule>
    <cfRule type="cellIs" dxfId="11802" priority="203" operator="equal">
      <formula>"OMS"</formula>
    </cfRule>
    <cfRule type="cellIs" dxfId="11801" priority="204" operator="equal">
      <formula>"BAC"</formula>
    </cfRule>
    <cfRule type="cellIs" dxfId="11800" priority="205" operator="equal">
      <formula>"OMS"</formula>
    </cfRule>
  </conditionalFormatting>
  <conditionalFormatting sqref="E16">
    <cfRule type="cellIs" dxfId="11799" priority="184" operator="equal">
      <formula>"CATNES"</formula>
    </cfRule>
    <cfRule type="cellIs" dxfId="11798" priority="185" operator="equal">
      <formula>"FINANCE"</formula>
    </cfRule>
    <cfRule type="cellIs" dxfId="11797" priority="186" operator="equal">
      <formula>"ADMIN"</formula>
    </cfRule>
    <cfRule type="cellIs" dxfId="11796" priority="187" operator="equal">
      <formula>"ENG'G"</formula>
    </cfRule>
    <cfRule type="cellIs" dxfId="11795" priority="188" operator="equal">
      <formula>"BAC"</formula>
    </cfRule>
    <cfRule type="cellIs" dxfId="11794" priority="189" operator="equal">
      <formula>"BAC"</formula>
    </cfRule>
    <cfRule type="cellIs" dxfId="11793" priority="190" operator="equal">
      <formula>"OMS"</formula>
    </cfRule>
    <cfRule type="cellIs" dxfId="11792" priority="191" operator="equal">
      <formula>"BAC"</formula>
    </cfRule>
    <cfRule type="cellIs" dxfId="11791" priority="192" operator="equal">
      <formula>"OMS"</formula>
    </cfRule>
    <cfRule type="cellIs" dxfId="11790" priority="193" operator="equal">
      <formula>"BAC"</formula>
    </cfRule>
    <cfRule type="cellIs" dxfId="11789" priority="194" operator="equal">
      <formula>"OMS"</formula>
    </cfRule>
  </conditionalFormatting>
  <conditionalFormatting sqref="E17">
    <cfRule type="cellIs" dxfId="11788" priority="173" operator="equal">
      <formula>"CATNES"</formula>
    </cfRule>
    <cfRule type="cellIs" dxfId="11787" priority="174" operator="equal">
      <formula>"FINANCE"</formula>
    </cfRule>
    <cfRule type="cellIs" dxfId="11786" priority="175" operator="equal">
      <formula>"ADMIN"</formula>
    </cfRule>
    <cfRule type="cellIs" dxfId="11785" priority="176" operator="equal">
      <formula>"ENG'G"</formula>
    </cfRule>
    <cfRule type="cellIs" dxfId="11784" priority="177" operator="equal">
      <formula>"BAC"</formula>
    </cfRule>
    <cfRule type="cellIs" dxfId="11783" priority="178" operator="equal">
      <formula>"BAC"</formula>
    </cfRule>
    <cfRule type="cellIs" dxfId="11782" priority="179" operator="equal">
      <formula>"OMS"</formula>
    </cfRule>
    <cfRule type="cellIs" dxfId="11781" priority="180" operator="equal">
      <formula>"BAC"</formula>
    </cfRule>
    <cfRule type="cellIs" dxfId="11780" priority="181" operator="equal">
      <formula>"OMS"</formula>
    </cfRule>
    <cfRule type="cellIs" dxfId="11779" priority="182" operator="equal">
      <formula>"BAC"</formula>
    </cfRule>
    <cfRule type="cellIs" dxfId="11778" priority="183" operator="equal">
      <formula>"OMS"</formula>
    </cfRule>
  </conditionalFormatting>
  <conditionalFormatting sqref="E18">
    <cfRule type="cellIs" dxfId="11777" priority="162" operator="equal">
      <formula>"CATNES"</formula>
    </cfRule>
    <cfRule type="cellIs" dxfId="11776" priority="163" operator="equal">
      <formula>"FINANCE"</formula>
    </cfRule>
    <cfRule type="cellIs" dxfId="11775" priority="164" operator="equal">
      <formula>"ADMIN"</formula>
    </cfRule>
    <cfRule type="cellIs" dxfId="11774" priority="165" operator="equal">
      <formula>"ENG'G"</formula>
    </cfRule>
    <cfRule type="cellIs" dxfId="11773" priority="166" operator="equal">
      <formula>"BAC"</formula>
    </cfRule>
    <cfRule type="cellIs" dxfId="11772" priority="167" operator="equal">
      <formula>"BAC"</formula>
    </cfRule>
    <cfRule type="cellIs" dxfId="11771" priority="168" operator="equal">
      <formula>"OMS"</formula>
    </cfRule>
    <cfRule type="cellIs" dxfId="11770" priority="169" operator="equal">
      <formula>"BAC"</formula>
    </cfRule>
    <cfRule type="cellIs" dxfId="11769" priority="170" operator="equal">
      <formula>"OMS"</formula>
    </cfRule>
    <cfRule type="cellIs" dxfId="11768" priority="171" operator="equal">
      <formula>"BAC"</formula>
    </cfRule>
    <cfRule type="cellIs" dxfId="11767" priority="172" operator="equal">
      <formula>"OMS"</formula>
    </cfRule>
  </conditionalFormatting>
  <conditionalFormatting sqref="F18:F23">
    <cfRule type="cellIs" dxfId="11766" priority="157" operator="equal">
      <formula>"MME"</formula>
    </cfRule>
    <cfRule type="cellIs" dxfId="11765" priority="158" operator="equal">
      <formula>"VMM"</formula>
    </cfRule>
    <cfRule type="cellIs" dxfId="11764" priority="159" operator="equal">
      <formula>"VEP"</formula>
    </cfRule>
    <cfRule type="cellIs" dxfId="11763" priority="160" operator="equal">
      <formula>"LFCP"</formula>
    </cfRule>
    <cfRule type="cellIs" dxfId="11762" priority="161" operator="equal">
      <formula>"BPB"</formula>
    </cfRule>
  </conditionalFormatting>
  <conditionalFormatting sqref="F24:F29">
    <cfRule type="cellIs" dxfId="11761" priority="152" operator="equal">
      <formula>"MME"</formula>
    </cfRule>
    <cfRule type="cellIs" dxfId="11760" priority="153" operator="equal">
      <formula>"VMM"</formula>
    </cfRule>
    <cfRule type="cellIs" dxfId="11759" priority="154" operator="equal">
      <formula>"VEP"</formula>
    </cfRule>
    <cfRule type="cellIs" dxfId="11758" priority="155" operator="equal">
      <formula>"LFCP"</formula>
    </cfRule>
    <cfRule type="cellIs" dxfId="11757" priority="156" operator="equal">
      <formula>"BPB"</formula>
    </cfRule>
  </conditionalFormatting>
  <conditionalFormatting sqref="D30:E30">
    <cfRule type="cellIs" dxfId="11756" priority="141" operator="equal">
      <formula>"CATNES"</formula>
    </cfRule>
    <cfRule type="cellIs" dxfId="11755" priority="142" operator="equal">
      <formula>"FINANCE"</formula>
    </cfRule>
    <cfRule type="cellIs" dxfId="11754" priority="143" operator="equal">
      <formula>"ADMIN"</formula>
    </cfRule>
    <cfRule type="cellIs" dxfId="11753" priority="144" operator="equal">
      <formula>"ENG'G"</formula>
    </cfRule>
    <cfRule type="cellIs" dxfId="11752" priority="145" operator="equal">
      <formula>"BAC"</formula>
    </cfRule>
    <cfRule type="cellIs" dxfId="11751" priority="146" operator="equal">
      <formula>"BAC"</formula>
    </cfRule>
    <cfRule type="cellIs" dxfId="11750" priority="147" operator="equal">
      <formula>"OMS"</formula>
    </cfRule>
    <cfRule type="cellIs" dxfId="11749" priority="148" operator="equal">
      <formula>"BAC"</formula>
    </cfRule>
    <cfRule type="cellIs" dxfId="11748" priority="149" operator="equal">
      <formula>"OMS"</formula>
    </cfRule>
    <cfRule type="cellIs" dxfId="11747" priority="150" operator="equal">
      <formula>"BAC"</formula>
    </cfRule>
    <cfRule type="cellIs" dxfId="11746" priority="151" operator="equal">
      <formula>"OMS"</formula>
    </cfRule>
  </conditionalFormatting>
  <conditionalFormatting sqref="F30">
    <cfRule type="cellIs" dxfId="11745" priority="136" operator="equal">
      <formula>"MME"</formula>
    </cfRule>
    <cfRule type="cellIs" dxfId="11744" priority="137" operator="equal">
      <formula>"VMM"</formula>
    </cfRule>
    <cfRule type="cellIs" dxfId="11743" priority="138" operator="equal">
      <formula>"VEP"</formula>
    </cfRule>
    <cfRule type="cellIs" dxfId="11742" priority="139" operator="equal">
      <formula>"LFCP"</formula>
    </cfRule>
    <cfRule type="cellIs" dxfId="11741" priority="140" operator="equal">
      <formula>"BPB"</formula>
    </cfRule>
  </conditionalFormatting>
  <conditionalFormatting sqref="D31:E31">
    <cfRule type="cellIs" dxfId="11740" priority="125" operator="equal">
      <formula>"CATNES"</formula>
    </cfRule>
    <cfRule type="cellIs" dxfId="11739" priority="126" operator="equal">
      <formula>"FINANCE"</formula>
    </cfRule>
    <cfRule type="cellIs" dxfId="11738" priority="127" operator="equal">
      <formula>"ADMIN"</formula>
    </cfRule>
    <cfRule type="cellIs" dxfId="11737" priority="128" operator="equal">
      <formula>"ENG'G"</formula>
    </cfRule>
    <cfRule type="cellIs" dxfId="11736" priority="129" operator="equal">
      <formula>"BAC"</formula>
    </cfRule>
    <cfRule type="cellIs" dxfId="11735" priority="130" operator="equal">
      <formula>"BAC"</formula>
    </cfRule>
    <cfRule type="cellIs" dxfId="11734" priority="131" operator="equal">
      <formula>"OMS"</formula>
    </cfRule>
    <cfRule type="cellIs" dxfId="11733" priority="132" operator="equal">
      <formula>"BAC"</formula>
    </cfRule>
    <cfRule type="cellIs" dxfId="11732" priority="133" operator="equal">
      <formula>"OMS"</formula>
    </cfRule>
    <cfRule type="cellIs" dxfId="11731" priority="134" operator="equal">
      <formula>"BAC"</formula>
    </cfRule>
    <cfRule type="cellIs" dxfId="11730" priority="135" operator="equal">
      <formula>"OMS"</formula>
    </cfRule>
  </conditionalFormatting>
  <conditionalFormatting sqref="F31">
    <cfRule type="cellIs" dxfId="11729" priority="120" operator="equal">
      <formula>"MME"</formula>
    </cfRule>
    <cfRule type="cellIs" dxfId="11728" priority="121" operator="equal">
      <formula>"VMM"</formula>
    </cfRule>
    <cfRule type="cellIs" dxfId="11727" priority="122" operator="equal">
      <formula>"VEP"</formula>
    </cfRule>
    <cfRule type="cellIs" dxfId="11726" priority="123" operator="equal">
      <formula>"LFCP"</formula>
    </cfRule>
    <cfRule type="cellIs" dxfId="11725" priority="124" operator="equal">
      <formula>"BPB"</formula>
    </cfRule>
  </conditionalFormatting>
  <conditionalFormatting sqref="D33:E33">
    <cfRule type="cellIs" dxfId="11724" priority="109" operator="equal">
      <formula>"CATNES"</formula>
    </cfRule>
    <cfRule type="cellIs" dxfId="11723" priority="110" operator="equal">
      <formula>"FINANCE"</formula>
    </cfRule>
    <cfRule type="cellIs" dxfId="11722" priority="111" operator="equal">
      <formula>"ADMIN"</formula>
    </cfRule>
    <cfRule type="cellIs" dxfId="11721" priority="112" operator="equal">
      <formula>"ENG'G"</formula>
    </cfRule>
    <cfRule type="cellIs" dxfId="11720" priority="113" operator="equal">
      <formula>"BAC"</formula>
    </cfRule>
    <cfRule type="cellIs" dxfId="11719" priority="114" operator="equal">
      <formula>"BAC"</formula>
    </cfRule>
    <cfRule type="cellIs" dxfId="11718" priority="115" operator="equal">
      <formula>"OMS"</formula>
    </cfRule>
    <cfRule type="cellIs" dxfId="11717" priority="116" operator="equal">
      <formula>"BAC"</formula>
    </cfRule>
    <cfRule type="cellIs" dxfId="11716" priority="117" operator="equal">
      <formula>"OMS"</formula>
    </cfRule>
    <cfRule type="cellIs" dxfId="11715" priority="118" operator="equal">
      <formula>"BAC"</formula>
    </cfRule>
    <cfRule type="cellIs" dxfId="11714" priority="119" operator="equal">
      <formula>"OMS"</formula>
    </cfRule>
  </conditionalFormatting>
  <conditionalFormatting sqref="F33">
    <cfRule type="cellIs" dxfId="11713" priority="104" operator="equal">
      <formula>"MME"</formula>
    </cfRule>
    <cfRule type="cellIs" dxfId="11712" priority="105" operator="equal">
      <formula>"VMM"</formula>
    </cfRule>
    <cfRule type="cellIs" dxfId="11711" priority="106" operator="equal">
      <formula>"VEP"</formula>
    </cfRule>
    <cfRule type="cellIs" dxfId="11710" priority="107" operator="equal">
      <formula>"LFCP"</formula>
    </cfRule>
    <cfRule type="cellIs" dxfId="11709" priority="108" operator="equal">
      <formula>"BPB"</formula>
    </cfRule>
  </conditionalFormatting>
  <conditionalFormatting sqref="F11">
    <cfRule type="cellIs" dxfId="11708" priority="72" operator="equal">
      <formula>"MME"</formula>
    </cfRule>
    <cfRule type="cellIs" dxfId="11707" priority="73" operator="equal">
      <formula>"VMM"</formula>
    </cfRule>
    <cfRule type="cellIs" dxfId="11706" priority="74" operator="equal">
      <formula>"VEP"</formula>
    </cfRule>
    <cfRule type="cellIs" dxfId="11705" priority="75" operator="equal">
      <formula>"LFCP"</formula>
    </cfRule>
    <cfRule type="cellIs" dxfId="11704" priority="76" operator="equal">
      <formula>"BPB"</formula>
    </cfRule>
  </conditionalFormatting>
  <conditionalFormatting sqref="D11">
    <cfRule type="cellIs" dxfId="11703" priority="61" operator="equal">
      <formula>"CATNES"</formula>
    </cfRule>
    <cfRule type="cellIs" dxfId="11702" priority="62" operator="equal">
      <formula>"FINANCE"</formula>
    </cfRule>
    <cfRule type="cellIs" dxfId="11701" priority="63" operator="equal">
      <formula>"ADMIN"</formula>
    </cfRule>
    <cfRule type="cellIs" dxfId="11700" priority="64" operator="equal">
      <formula>"ENG'G"</formula>
    </cfRule>
    <cfRule type="cellIs" dxfId="11699" priority="65" operator="equal">
      <formula>"BAC"</formula>
    </cfRule>
    <cfRule type="cellIs" dxfId="11698" priority="66" operator="equal">
      <formula>"BAC"</formula>
    </cfRule>
    <cfRule type="cellIs" dxfId="11697" priority="67" operator="equal">
      <formula>"OMS"</formula>
    </cfRule>
    <cfRule type="cellIs" dxfId="11696" priority="68" operator="equal">
      <formula>"BAC"</formula>
    </cfRule>
    <cfRule type="cellIs" dxfId="11695" priority="69" operator="equal">
      <formula>"OMS"</formula>
    </cfRule>
    <cfRule type="cellIs" dxfId="11694" priority="70" operator="equal">
      <formula>"BAC"</formula>
    </cfRule>
    <cfRule type="cellIs" dxfId="11693" priority="71" operator="equal">
      <formula>"OMS"</formula>
    </cfRule>
  </conditionalFormatting>
  <conditionalFormatting sqref="E11">
    <cfRule type="cellIs" dxfId="11692" priority="39" operator="equal">
      <formula>"CATNES"</formula>
    </cfRule>
    <cfRule type="cellIs" dxfId="11691" priority="40" operator="equal">
      <formula>"FINANCE"</formula>
    </cfRule>
    <cfRule type="cellIs" dxfId="11690" priority="41" operator="equal">
      <formula>"ADMIN"</formula>
    </cfRule>
    <cfRule type="cellIs" dxfId="11689" priority="42" operator="equal">
      <formula>"ENG'G"</formula>
    </cfRule>
    <cfRule type="cellIs" dxfId="11688" priority="43" operator="equal">
      <formula>"BAC"</formula>
    </cfRule>
    <cfRule type="cellIs" dxfId="11687" priority="44" operator="equal">
      <formula>"BAC"</formula>
    </cfRule>
    <cfRule type="cellIs" dxfId="11686" priority="45" operator="equal">
      <formula>"OMS"</formula>
    </cfRule>
    <cfRule type="cellIs" dxfId="11685" priority="46" operator="equal">
      <formula>"BAC"</formula>
    </cfRule>
    <cfRule type="cellIs" dxfId="11684" priority="47" operator="equal">
      <formula>"OMS"</formula>
    </cfRule>
    <cfRule type="cellIs" dxfId="11683" priority="48" operator="equal">
      <formula>"BAC"</formula>
    </cfRule>
    <cfRule type="cellIs" dxfId="11682" priority="49" operator="equal">
      <formula>"OMS"</formula>
    </cfRule>
  </conditionalFormatting>
  <conditionalFormatting sqref="D12:E12">
    <cfRule type="cellIs" dxfId="11681" priority="28" operator="equal">
      <formula>"CATNES"</formula>
    </cfRule>
    <cfRule type="cellIs" dxfId="11680" priority="29" operator="equal">
      <formula>"FINANCE"</formula>
    </cfRule>
    <cfRule type="cellIs" dxfId="11679" priority="30" operator="equal">
      <formula>"ADMIN"</formula>
    </cfRule>
    <cfRule type="cellIs" dxfId="11678" priority="31" operator="equal">
      <formula>"ENG'G"</formula>
    </cfRule>
    <cfRule type="cellIs" dxfId="11677" priority="32" operator="equal">
      <formula>"BAC"</formula>
    </cfRule>
    <cfRule type="cellIs" dxfId="11676" priority="33" operator="equal">
      <formula>"BAC"</formula>
    </cfRule>
    <cfRule type="cellIs" dxfId="11675" priority="34" operator="equal">
      <formula>"OMS"</formula>
    </cfRule>
    <cfRule type="cellIs" dxfId="11674" priority="35" operator="equal">
      <formula>"BAC"</formula>
    </cfRule>
    <cfRule type="cellIs" dxfId="11673" priority="36" operator="equal">
      <formula>"OMS"</formula>
    </cfRule>
    <cfRule type="cellIs" dxfId="11672" priority="37" operator="equal">
      <formula>"BAC"</formula>
    </cfRule>
    <cfRule type="cellIs" dxfId="11671" priority="38" operator="equal">
      <formula>"OMS"</formula>
    </cfRule>
  </conditionalFormatting>
  <conditionalFormatting sqref="F12:F17">
    <cfRule type="cellIs" dxfId="11670" priority="23" operator="equal">
      <formula>"MME"</formula>
    </cfRule>
    <cfRule type="cellIs" dxfId="11669" priority="24" operator="equal">
      <formula>"VMM"</formula>
    </cfRule>
    <cfRule type="cellIs" dxfId="11668" priority="25" operator="equal">
      <formula>"VEP"</formula>
    </cfRule>
    <cfRule type="cellIs" dxfId="11667" priority="26" operator="equal">
      <formula>"LFCP"</formula>
    </cfRule>
    <cfRule type="cellIs" dxfId="11666" priority="27" operator="equal">
      <formula>"BPB"</formula>
    </cfRule>
  </conditionalFormatting>
  <conditionalFormatting sqref="D13:E13">
    <cfRule type="cellIs" dxfId="11665" priority="12" operator="equal">
      <formula>"CATNES"</formula>
    </cfRule>
    <cfRule type="cellIs" dxfId="11664" priority="13" operator="equal">
      <formula>"FINANCE"</formula>
    </cfRule>
    <cfRule type="cellIs" dxfId="11663" priority="14" operator="equal">
      <formula>"ADMIN"</formula>
    </cfRule>
    <cfRule type="cellIs" dxfId="11662" priority="15" operator="equal">
      <formula>"ENG'G"</formula>
    </cfRule>
    <cfRule type="cellIs" dxfId="11661" priority="16" operator="equal">
      <formula>"BAC"</formula>
    </cfRule>
    <cfRule type="cellIs" dxfId="11660" priority="17" operator="equal">
      <formula>"BAC"</formula>
    </cfRule>
    <cfRule type="cellIs" dxfId="11659" priority="18" operator="equal">
      <formula>"OMS"</formula>
    </cfRule>
    <cfRule type="cellIs" dxfId="11658" priority="19" operator="equal">
      <formula>"BAC"</formula>
    </cfRule>
    <cfRule type="cellIs" dxfId="11657" priority="20" operator="equal">
      <formula>"OMS"</formula>
    </cfRule>
    <cfRule type="cellIs" dxfId="11656" priority="21" operator="equal">
      <formula>"BAC"</formula>
    </cfRule>
    <cfRule type="cellIs" dxfId="11655" priority="22" operator="equal">
      <formula>"OMS"</formula>
    </cfRule>
  </conditionalFormatting>
  <conditionalFormatting sqref="D14:E14 D15:D23">
    <cfRule type="cellIs" dxfId="11654" priority="1" operator="equal">
      <formula>"CATNES"</formula>
    </cfRule>
    <cfRule type="cellIs" dxfId="11653" priority="2" operator="equal">
      <formula>"FINANCE"</formula>
    </cfRule>
    <cfRule type="cellIs" dxfId="11652" priority="3" operator="equal">
      <formula>"ADMIN"</formula>
    </cfRule>
    <cfRule type="cellIs" dxfId="11651" priority="4" operator="equal">
      <formula>"ENG'G"</formula>
    </cfRule>
    <cfRule type="cellIs" dxfId="11650" priority="5" operator="equal">
      <formula>"BAC"</formula>
    </cfRule>
    <cfRule type="cellIs" dxfId="11649" priority="6" operator="equal">
      <formula>"BAC"</formula>
    </cfRule>
    <cfRule type="cellIs" dxfId="11648" priority="7" operator="equal">
      <formula>"OMS"</formula>
    </cfRule>
    <cfRule type="cellIs" dxfId="11647" priority="8" operator="equal">
      <formula>"BAC"</formula>
    </cfRule>
    <cfRule type="cellIs" dxfId="11646" priority="9" operator="equal">
      <formula>"OMS"</formula>
    </cfRule>
    <cfRule type="cellIs" dxfId="11645" priority="10" operator="equal">
      <formula>"BAC"</formula>
    </cfRule>
    <cfRule type="cellIs" dxfId="11644"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A8CAF53-BE72-48AD-9263-E250269E58F7}">
          <x14:formula1>
            <xm:f>DropdownLIST!$A$11:$A$17</xm:f>
          </x14:formula1>
          <xm:sqref>E30:E31 E7:E18 E33:E52 D7:D52</xm:sqref>
        </x14:dataValidation>
        <x14:dataValidation type="list" allowBlank="1" showInputMessage="1" showErrorMessage="1" xr:uid="{10EE0CDA-CED7-479C-9C17-BE2CDB63A712}">
          <x14:formula1>
            <xm:f>DropdownLIST!$A$2:$A$7</xm:f>
          </x14:formula1>
          <xm:sqref>F7:F52</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5E1A-0BF5-409C-8DAE-FC8C7D83D8EF}">
  <sheetPr codeName="Sheet73"/>
  <dimension ref="A1:U76"/>
  <sheetViews>
    <sheetView zoomScale="130" zoomScaleNormal="13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2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45749</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45749</v>
      </c>
      <c r="B7" s="55">
        <v>1</v>
      </c>
      <c r="C7" s="112" t="s">
        <v>3697</v>
      </c>
      <c r="D7" s="112"/>
      <c r="E7" s="125"/>
      <c r="F7" s="176"/>
      <c r="G7" s="112"/>
      <c r="J7" s="642" t="s">
        <v>2817</v>
      </c>
      <c r="K7" s="642"/>
      <c r="L7" s="642"/>
      <c r="M7" s="642"/>
    </row>
    <row r="8" spans="1:14" s="57" customFormat="1" x14ac:dyDescent="0.2">
      <c r="A8" s="200">
        <f>A7</f>
        <v>45749</v>
      </c>
      <c r="B8" s="55">
        <f>B7+1</f>
        <v>2</v>
      </c>
      <c r="C8" s="112" t="s">
        <v>3698</v>
      </c>
      <c r="D8" s="112"/>
      <c r="E8" s="125"/>
      <c r="F8" s="176"/>
      <c r="G8" s="112"/>
      <c r="J8" s="325" t="s">
        <v>698</v>
      </c>
      <c r="L8" s="57" t="s">
        <v>3178</v>
      </c>
      <c r="N8" s="57" t="s">
        <v>2822</v>
      </c>
    </row>
    <row r="9" spans="1:14" s="57" customFormat="1" x14ac:dyDescent="0.2">
      <c r="A9" s="200">
        <f t="shared" ref="A9:A58" si="0">A8</f>
        <v>45749</v>
      </c>
      <c r="B9" s="55">
        <f t="shared" ref="B9:B58" si="1">B8+1</f>
        <v>3</v>
      </c>
      <c r="C9" s="57" t="s">
        <v>3699</v>
      </c>
      <c r="D9" s="112"/>
      <c r="E9" s="125"/>
      <c r="F9" s="176"/>
      <c r="G9" s="112"/>
      <c r="I9" s="57">
        <v>1</v>
      </c>
    </row>
    <row r="10" spans="1:14" s="57" customFormat="1" ht="57" x14ac:dyDescent="0.2">
      <c r="A10" s="200">
        <f t="shared" si="0"/>
        <v>45749</v>
      </c>
      <c r="B10" s="55">
        <f t="shared" si="1"/>
        <v>4</v>
      </c>
      <c r="C10" s="40" t="s">
        <v>3700</v>
      </c>
      <c r="D10" s="112"/>
      <c r="E10" s="125"/>
      <c r="F10" s="176"/>
      <c r="G10" s="112"/>
      <c r="I10" s="57">
        <v>2</v>
      </c>
    </row>
    <row r="11" spans="1:14" s="57" customFormat="1" ht="42.75" x14ac:dyDescent="0.2">
      <c r="A11" s="200">
        <f t="shared" si="0"/>
        <v>45749</v>
      </c>
      <c r="B11" s="55">
        <f t="shared" si="1"/>
        <v>5</v>
      </c>
      <c r="C11" s="57" t="s">
        <v>3701</v>
      </c>
      <c r="D11" s="112"/>
      <c r="E11" s="125"/>
      <c r="F11" s="176"/>
      <c r="G11" s="112"/>
      <c r="I11" s="57">
        <v>3</v>
      </c>
    </row>
    <row r="12" spans="1:14" s="57" customFormat="1" ht="71.25" x14ac:dyDescent="0.2">
      <c r="A12" s="200">
        <f t="shared" si="0"/>
        <v>45749</v>
      </c>
      <c r="B12" s="55">
        <f t="shared" si="1"/>
        <v>6</v>
      </c>
      <c r="C12" s="112" t="s">
        <v>3702</v>
      </c>
      <c r="D12" s="112"/>
      <c r="E12" s="125"/>
      <c r="F12" s="176"/>
      <c r="G12" s="112"/>
      <c r="I12" s="57">
        <v>4</v>
      </c>
    </row>
    <row r="13" spans="1:14" s="57" customFormat="1" ht="42.75" x14ac:dyDescent="0.2">
      <c r="A13" s="200">
        <f t="shared" si="0"/>
        <v>45749</v>
      </c>
      <c r="B13" s="55">
        <f t="shared" si="1"/>
        <v>7</v>
      </c>
      <c r="C13" s="112" t="s">
        <v>3704</v>
      </c>
      <c r="D13" s="112"/>
      <c r="E13" s="125"/>
      <c r="F13" s="176"/>
      <c r="G13" s="112"/>
      <c r="I13" s="57">
        <v>5</v>
      </c>
    </row>
    <row r="14" spans="1:14" s="57" customFormat="1" ht="28.5" x14ac:dyDescent="0.2">
      <c r="A14" s="200">
        <f t="shared" si="0"/>
        <v>45749</v>
      </c>
      <c r="B14" s="55">
        <f t="shared" si="1"/>
        <v>8</v>
      </c>
      <c r="C14" s="112" t="s">
        <v>3705</v>
      </c>
      <c r="D14" s="112"/>
      <c r="E14" s="125"/>
      <c r="F14" s="176"/>
      <c r="G14" s="112"/>
      <c r="I14" s="57">
        <v>6</v>
      </c>
    </row>
    <row r="15" spans="1:14" s="57" customFormat="1" ht="57" x14ac:dyDescent="0.2">
      <c r="A15" s="200">
        <f t="shared" si="0"/>
        <v>45749</v>
      </c>
      <c r="B15" s="55">
        <f t="shared" si="1"/>
        <v>9</v>
      </c>
      <c r="C15" s="112" t="s">
        <v>3706</v>
      </c>
      <c r="D15" s="112"/>
      <c r="E15" s="125"/>
      <c r="F15" s="176"/>
      <c r="G15" s="112"/>
      <c r="I15" s="57">
        <v>7</v>
      </c>
    </row>
    <row r="16" spans="1:14" s="57" customFormat="1" ht="42.75" x14ac:dyDescent="0.2">
      <c r="A16" s="200">
        <f t="shared" si="0"/>
        <v>45749</v>
      </c>
      <c r="B16" s="55">
        <f t="shared" si="1"/>
        <v>10</v>
      </c>
      <c r="C16" s="112" t="s">
        <v>3707</v>
      </c>
      <c r="D16" s="112"/>
      <c r="E16" s="125"/>
      <c r="F16" s="176"/>
      <c r="G16" s="112"/>
      <c r="I16" s="57">
        <v>8</v>
      </c>
    </row>
    <row r="17" spans="1:12" s="57" customFormat="1" ht="42.75" x14ac:dyDescent="0.2">
      <c r="A17" s="200">
        <f t="shared" si="0"/>
        <v>45749</v>
      </c>
      <c r="B17" s="55">
        <f t="shared" si="1"/>
        <v>11</v>
      </c>
      <c r="C17" s="112" t="s">
        <v>3709</v>
      </c>
      <c r="D17" s="112"/>
      <c r="E17" s="125"/>
      <c r="F17" s="176"/>
      <c r="G17" s="112"/>
      <c r="I17" s="57">
        <v>9</v>
      </c>
    </row>
    <row r="18" spans="1:12" s="57" customFormat="1" ht="28.5" x14ac:dyDescent="0.2">
      <c r="A18" s="200">
        <f t="shared" si="0"/>
        <v>45749</v>
      </c>
      <c r="B18" s="55">
        <f t="shared" si="1"/>
        <v>12</v>
      </c>
      <c r="C18" s="112" t="s">
        <v>3708</v>
      </c>
      <c r="D18" s="112"/>
      <c r="E18" s="125"/>
      <c r="F18" s="176"/>
      <c r="G18" s="112"/>
      <c r="I18" s="57">
        <v>10</v>
      </c>
    </row>
    <row r="19" spans="1:12" s="57" customFormat="1" ht="28.5" x14ac:dyDescent="0.2">
      <c r="A19" s="200">
        <f t="shared" si="0"/>
        <v>45749</v>
      </c>
      <c r="B19" s="55">
        <f t="shared" si="1"/>
        <v>13</v>
      </c>
      <c r="C19" s="112" t="s">
        <v>3714</v>
      </c>
      <c r="D19" s="112"/>
      <c r="E19" s="134"/>
      <c r="F19" s="176"/>
      <c r="G19" s="112"/>
      <c r="I19" s="90"/>
    </row>
    <row r="20" spans="1:12" s="57" customFormat="1" ht="28.5" x14ac:dyDescent="0.2">
      <c r="A20" s="200">
        <f t="shared" si="0"/>
        <v>45749</v>
      </c>
      <c r="B20" s="55">
        <f t="shared" si="1"/>
        <v>14</v>
      </c>
      <c r="C20" s="112" t="s">
        <v>3715</v>
      </c>
      <c r="D20" s="112"/>
      <c r="E20" s="134"/>
      <c r="F20" s="176"/>
      <c r="G20" s="112"/>
      <c r="I20" s="115"/>
    </row>
    <row r="21" spans="1:12" s="57" customFormat="1" ht="28.5" x14ac:dyDescent="0.2">
      <c r="A21" s="200">
        <f t="shared" si="0"/>
        <v>45749</v>
      </c>
      <c r="B21" s="55">
        <f t="shared" si="1"/>
        <v>15</v>
      </c>
      <c r="C21" s="112" t="s">
        <v>3716</v>
      </c>
      <c r="D21" s="112"/>
      <c r="E21" s="134"/>
      <c r="F21" s="176"/>
      <c r="G21" s="112"/>
      <c r="I21" s="90"/>
    </row>
    <row r="22" spans="1:12" s="57" customFormat="1" ht="28.5" x14ac:dyDescent="0.2">
      <c r="A22" s="200">
        <f t="shared" si="0"/>
        <v>45749</v>
      </c>
      <c r="B22" s="55">
        <f t="shared" si="1"/>
        <v>16</v>
      </c>
      <c r="C22" s="112" t="s">
        <v>3717</v>
      </c>
      <c r="D22" s="112"/>
      <c r="E22" s="134"/>
      <c r="F22" s="176"/>
      <c r="G22" s="112"/>
      <c r="I22" s="90"/>
    </row>
    <row r="23" spans="1:12" s="57" customFormat="1" ht="28.5" x14ac:dyDescent="0.2">
      <c r="A23" s="200">
        <f t="shared" si="0"/>
        <v>45749</v>
      </c>
      <c r="B23" s="55">
        <f t="shared" si="1"/>
        <v>17</v>
      </c>
      <c r="C23" s="284" t="s">
        <v>3718</v>
      </c>
      <c r="D23" s="112"/>
      <c r="E23" s="134"/>
      <c r="F23" s="176"/>
      <c r="G23" s="112"/>
      <c r="I23" s="90"/>
    </row>
    <row r="24" spans="1:12" s="57" customFormat="1" ht="28.5" x14ac:dyDescent="0.2">
      <c r="A24" s="200">
        <f t="shared" si="0"/>
        <v>45749</v>
      </c>
      <c r="B24" s="55">
        <f t="shared" si="1"/>
        <v>18</v>
      </c>
      <c r="C24" s="112" t="s">
        <v>3719</v>
      </c>
      <c r="D24" s="112"/>
      <c r="E24" s="134"/>
      <c r="F24" s="176"/>
      <c r="G24" s="112"/>
      <c r="I24" s="90" t="s">
        <v>310</v>
      </c>
      <c r="L24" s="311"/>
    </row>
    <row r="25" spans="1:12" s="57" customFormat="1" ht="28.5" x14ac:dyDescent="0.2">
      <c r="A25" s="200">
        <f t="shared" si="0"/>
        <v>45749</v>
      </c>
      <c r="B25" s="55">
        <f t="shared" si="1"/>
        <v>19</v>
      </c>
      <c r="C25" s="40" t="s">
        <v>3720</v>
      </c>
      <c r="D25" s="112"/>
      <c r="E25" s="134"/>
      <c r="F25" s="176"/>
      <c r="G25" s="112"/>
      <c r="I25" s="90"/>
    </row>
    <row r="26" spans="1:12" s="57" customFormat="1" ht="28.5" x14ac:dyDescent="0.2">
      <c r="A26" s="200">
        <f t="shared" si="0"/>
        <v>45749</v>
      </c>
      <c r="B26" s="55">
        <f t="shared" si="1"/>
        <v>20</v>
      </c>
      <c r="C26" s="40" t="s">
        <v>3721</v>
      </c>
      <c r="D26" s="112"/>
      <c r="E26" s="134"/>
      <c r="F26" s="176"/>
      <c r="G26" s="112"/>
      <c r="I26" s="90"/>
    </row>
    <row r="27" spans="1:12" s="57" customFormat="1" ht="28.5" x14ac:dyDescent="0.2">
      <c r="A27" s="200">
        <f t="shared" si="0"/>
        <v>45749</v>
      </c>
      <c r="B27" s="55">
        <f t="shared" si="1"/>
        <v>21</v>
      </c>
      <c r="C27" s="112" t="s">
        <v>3722</v>
      </c>
      <c r="D27" s="112"/>
      <c r="E27" s="134"/>
      <c r="F27" s="176"/>
      <c r="G27" s="112"/>
      <c r="I27" s="90"/>
    </row>
    <row r="28" spans="1:12" s="57" customFormat="1" ht="28.5" x14ac:dyDescent="0.2">
      <c r="A28" s="200">
        <f t="shared" si="0"/>
        <v>45749</v>
      </c>
      <c r="B28" s="55">
        <f t="shared" si="1"/>
        <v>22</v>
      </c>
      <c r="C28" s="112" t="s">
        <v>3723</v>
      </c>
      <c r="D28" s="112"/>
      <c r="E28" s="134"/>
      <c r="F28" s="176"/>
      <c r="G28" s="112"/>
      <c r="I28" s="90"/>
    </row>
    <row r="29" spans="1:12" s="57" customFormat="1" ht="28.5" x14ac:dyDescent="0.2">
      <c r="A29" s="200">
        <f t="shared" si="0"/>
        <v>45749</v>
      </c>
      <c r="B29" s="55">
        <f t="shared" si="1"/>
        <v>23</v>
      </c>
      <c r="C29" s="112" t="s">
        <v>3724</v>
      </c>
      <c r="D29" s="112"/>
      <c r="E29" s="134"/>
      <c r="F29" s="176"/>
      <c r="G29" s="112"/>
      <c r="I29" s="90"/>
    </row>
    <row r="30" spans="1:12" s="57" customFormat="1" ht="28.5" x14ac:dyDescent="0.2">
      <c r="A30" s="200">
        <f t="shared" si="0"/>
        <v>45749</v>
      </c>
      <c r="B30" s="55">
        <f t="shared" si="1"/>
        <v>24</v>
      </c>
      <c r="C30" s="112" t="s">
        <v>3725</v>
      </c>
      <c r="D30" s="112"/>
      <c r="E30" s="125"/>
      <c r="F30" s="176"/>
      <c r="G30" s="112"/>
      <c r="I30" s="90"/>
    </row>
    <row r="31" spans="1:12" s="57" customFormat="1" ht="28.5" x14ac:dyDescent="0.2">
      <c r="A31" s="200">
        <f t="shared" si="0"/>
        <v>45749</v>
      </c>
      <c r="B31" s="55">
        <f t="shared" si="1"/>
        <v>25</v>
      </c>
      <c r="C31" s="112" t="s">
        <v>3726</v>
      </c>
      <c r="D31" s="112"/>
      <c r="E31" s="125"/>
      <c r="F31" s="176"/>
      <c r="G31" s="112"/>
      <c r="I31" s="90"/>
      <c r="J31" s="57" t="s">
        <v>457</v>
      </c>
    </row>
    <row r="32" spans="1:12" s="57" customFormat="1" ht="28.5" x14ac:dyDescent="0.2">
      <c r="A32" s="231">
        <f t="shared" si="0"/>
        <v>45749</v>
      </c>
      <c r="B32" s="233">
        <f t="shared" si="1"/>
        <v>26</v>
      </c>
      <c r="C32" s="112" t="s">
        <v>3727</v>
      </c>
      <c r="D32" s="112"/>
      <c r="E32" s="134"/>
      <c r="F32" s="176"/>
      <c r="G32" s="112"/>
      <c r="I32" s="90"/>
    </row>
    <row r="33" spans="1:21" s="40" customFormat="1" ht="28.5" x14ac:dyDescent="0.2">
      <c r="A33" s="200">
        <f t="shared" si="0"/>
        <v>45749</v>
      </c>
      <c r="B33" s="55">
        <f t="shared" si="1"/>
        <v>27</v>
      </c>
      <c r="C33" s="112" t="s">
        <v>3728</v>
      </c>
      <c r="D33" s="112"/>
      <c r="E33" s="125"/>
      <c r="F33" s="176"/>
      <c r="G33" s="112"/>
      <c r="H33" s="279"/>
      <c r="I33" s="280"/>
      <c r="J33" s="279"/>
      <c r="K33" s="279"/>
      <c r="L33" s="279"/>
      <c r="M33" s="279"/>
      <c r="N33" s="279"/>
      <c r="O33" s="279"/>
      <c r="P33" s="279"/>
      <c r="Q33" s="279"/>
      <c r="R33" s="279"/>
      <c r="S33" s="279"/>
      <c r="T33" s="279"/>
      <c r="U33" s="279"/>
    </row>
    <row r="34" spans="1:21" s="279" customFormat="1" ht="28.5" x14ac:dyDescent="0.2">
      <c r="A34" s="200">
        <f t="shared" si="0"/>
        <v>45749</v>
      </c>
      <c r="B34" s="55">
        <f t="shared" si="1"/>
        <v>28</v>
      </c>
      <c r="C34" s="112" t="s">
        <v>3729</v>
      </c>
      <c r="D34" s="112"/>
      <c r="E34" s="125"/>
      <c r="F34" s="176"/>
      <c r="G34" s="112"/>
      <c r="I34" s="280"/>
    </row>
    <row r="35" spans="1:21" s="318" customFormat="1" ht="42.75" x14ac:dyDescent="0.2">
      <c r="A35" s="315">
        <f t="shared" si="0"/>
        <v>45749</v>
      </c>
      <c r="B35" s="316">
        <f t="shared" si="1"/>
        <v>29</v>
      </c>
      <c r="C35" s="228" t="s">
        <v>3733</v>
      </c>
      <c r="D35" s="228"/>
      <c r="E35" s="143"/>
      <c r="F35" s="176"/>
      <c r="G35" s="228"/>
      <c r="I35" s="319"/>
    </row>
    <row r="36" spans="1:21" s="279" customFormat="1" ht="28.5" x14ac:dyDescent="0.2">
      <c r="A36" s="200">
        <f t="shared" si="0"/>
        <v>45749</v>
      </c>
      <c r="B36" s="55">
        <f t="shared" si="1"/>
        <v>30</v>
      </c>
      <c r="C36" s="112" t="s">
        <v>3731</v>
      </c>
      <c r="D36" s="112"/>
      <c r="E36" s="125"/>
      <c r="F36" s="176"/>
      <c r="G36" s="112"/>
      <c r="I36" s="280"/>
    </row>
    <row r="37" spans="1:21" s="279" customFormat="1" ht="28.5" x14ac:dyDescent="0.2">
      <c r="A37" s="200">
        <f t="shared" si="0"/>
        <v>45749</v>
      </c>
      <c r="B37" s="55">
        <f t="shared" si="1"/>
        <v>31</v>
      </c>
      <c r="C37" s="112" t="s">
        <v>3732</v>
      </c>
      <c r="D37" s="112"/>
      <c r="E37" s="125"/>
      <c r="F37" s="176"/>
      <c r="G37" s="112"/>
      <c r="I37" s="280"/>
    </row>
    <row r="38" spans="1:21" s="279" customFormat="1" ht="28.5" x14ac:dyDescent="0.2">
      <c r="A38" s="200">
        <f t="shared" si="0"/>
        <v>45749</v>
      </c>
      <c r="B38" s="55">
        <f t="shared" si="1"/>
        <v>32</v>
      </c>
      <c r="C38" s="112" t="s">
        <v>3734</v>
      </c>
      <c r="D38" s="112"/>
      <c r="E38" s="125"/>
      <c r="F38" s="176"/>
      <c r="G38" s="112"/>
      <c r="I38" s="280"/>
    </row>
    <row r="39" spans="1:21" s="279" customFormat="1" ht="28.5" x14ac:dyDescent="0.2">
      <c r="A39" s="200">
        <f t="shared" si="0"/>
        <v>45749</v>
      </c>
      <c r="B39" s="55">
        <f t="shared" si="1"/>
        <v>33</v>
      </c>
      <c r="C39" s="112" t="s">
        <v>3735</v>
      </c>
      <c r="D39" s="112"/>
      <c r="E39" s="125"/>
      <c r="F39" s="176"/>
      <c r="G39" s="112"/>
      <c r="I39" s="280"/>
    </row>
    <row r="40" spans="1:21" s="279" customFormat="1" ht="28.5" x14ac:dyDescent="0.2">
      <c r="A40" s="200">
        <f t="shared" si="0"/>
        <v>45749</v>
      </c>
      <c r="B40" s="55">
        <f t="shared" si="1"/>
        <v>34</v>
      </c>
      <c r="C40" s="112" t="s">
        <v>3736</v>
      </c>
      <c r="D40" s="112"/>
      <c r="E40" s="125"/>
      <c r="F40" s="176"/>
      <c r="G40" s="112"/>
      <c r="I40" s="280"/>
    </row>
    <row r="41" spans="1:21" s="279" customFormat="1" x14ac:dyDescent="0.2">
      <c r="A41" s="200">
        <f t="shared" si="0"/>
        <v>45749</v>
      </c>
      <c r="B41" s="55">
        <f t="shared" si="1"/>
        <v>35</v>
      </c>
      <c r="C41" s="112" t="s">
        <v>3737</v>
      </c>
      <c r="D41" s="112"/>
      <c r="E41" s="125"/>
      <c r="F41" s="176"/>
      <c r="G41" s="112"/>
      <c r="I41" s="280"/>
    </row>
    <row r="42" spans="1:21" s="279" customFormat="1" ht="42.75" x14ac:dyDescent="0.2">
      <c r="A42" s="200">
        <f t="shared" si="0"/>
        <v>45749</v>
      </c>
      <c r="B42" s="55">
        <f t="shared" si="1"/>
        <v>36</v>
      </c>
      <c r="C42" s="112" t="s">
        <v>3740</v>
      </c>
      <c r="D42" s="112"/>
      <c r="E42" s="125"/>
      <c r="F42" s="176"/>
      <c r="G42" s="112"/>
      <c r="I42" s="280"/>
    </row>
    <row r="43" spans="1:21" s="279" customFormat="1" ht="28.5" x14ac:dyDescent="0.2">
      <c r="A43" s="200">
        <f t="shared" si="0"/>
        <v>45749</v>
      </c>
      <c r="B43" s="55">
        <f t="shared" si="1"/>
        <v>37</v>
      </c>
      <c r="C43" s="112" t="s">
        <v>3738</v>
      </c>
      <c r="D43" s="112"/>
      <c r="E43" s="125"/>
      <c r="F43" s="176"/>
      <c r="G43" s="112"/>
      <c r="I43" s="280"/>
    </row>
    <row r="44" spans="1:21" s="279" customFormat="1" ht="57" x14ac:dyDescent="0.2">
      <c r="A44" s="200">
        <f t="shared" si="0"/>
        <v>45749</v>
      </c>
      <c r="B44" s="55">
        <f t="shared" si="1"/>
        <v>38</v>
      </c>
      <c r="C44" s="112" t="s">
        <v>3739</v>
      </c>
      <c r="D44" s="112"/>
      <c r="E44" s="125"/>
      <c r="F44" s="176"/>
      <c r="G44" s="112"/>
      <c r="I44" s="280"/>
    </row>
    <row r="45" spans="1:21" s="279" customFormat="1" ht="42.75" x14ac:dyDescent="0.2">
      <c r="A45" s="200">
        <f t="shared" si="0"/>
        <v>45749</v>
      </c>
      <c r="B45" s="55">
        <f t="shared" si="1"/>
        <v>39</v>
      </c>
      <c r="C45" s="112" t="s">
        <v>3741</v>
      </c>
      <c r="D45" s="112"/>
      <c r="E45" s="125"/>
      <c r="F45" s="112"/>
      <c r="G45" s="112" t="s">
        <v>3742</v>
      </c>
      <c r="I45" s="280"/>
    </row>
    <row r="46" spans="1:21" s="279" customFormat="1" x14ac:dyDescent="0.2">
      <c r="A46" s="200">
        <f t="shared" si="0"/>
        <v>45749</v>
      </c>
      <c r="B46" s="55">
        <f t="shared" si="1"/>
        <v>40</v>
      </c>
      <c r="C46" s="112" t="s">
        <v>3743</v>
      </c>
      <c r="D46" s="112"/>
      <c r="E46" s="125"/>
      <c r="F46" s="176"/>
      <c r="G46" s="112"/>
      <c r="I46" s="280"/>
    </row>
    <row r="47" spans="1:21" s="279" customFormat="1" ht="42.75" x14ac:dyDescent="0.2">
      <c r="A47" s="200">
        <f t="shared" si="0"/>
        <v>45749</v>
      </c>
      <c r="B47" s="55">
        <f t="shared" si="1"/>
        <v>41</v>
      </c>
      <c r="C47" s="112" t="s">
        <v>3744</v>
      </c>
      <c r="D47" s="112"/>
      <c r="E47" s="125"/>
      <c r="F47" s="176"/>
      <c r="G47" s="112"/>
      <c r="I47" s="280"/>
    </row>
    <row r="48" spans="1:21" s="279" customFormat="1" ht="85.5" x14ac:dyDescent="0.2">
      <c r="A48" s="200">
        <f t="shared" si="0"/>
        <v>45749</v>
      </c>
      <c r="B48" s="55">
        <f t="shared" si="1"/>
        <v>42</v>
      </c>
      <c r="C48" s="112" t="s">
        <v>3745</v>
      </c>
      <c r="D48" s="112"/>
      <c r="E48" s="125"/>
      <c r="F48" s="176"/>
      <c r="G48" s="112"/>
      <c r="I48" s="280"/>
    </row>
    <row r="49" spans="1:9" s="279" customFormat="1" ht="28.5" x14ac:dyDescent="0.2">
      <c r="A49" s="200">
        <f t="shared" si="0"/>
        <v>45749</v>
      </c>
      <c r="B49" s="55">
        <f t="shared" si="1"/>
        <v>43</v>
      </c>
      <c r="C49" s="40" t="s">
        <v>3746</v>
      </c>
      <c r="D49" s="331"/>
      <c r="E49" s="125"/>
      <c r="F49" s="176"/>
      <c r="G49" s="112"/>
      <c r="I49" s="280"/>
    </row>
    <row r="50" spans="1:9" s="279" customFormat="1" ht="28.5" x14ac:dyDescent="0.2">
      <c r="A50" s="200">
        <f>A49</f>
        <v>45749</v>
      </c>
      <c r="B50" s="55">
        <f>B49+1</f>
        <v>44</v>
      </c>
      <c r="C50" s="40" t="s">
        <v>3747</v>
      </c>
      <c r="D50" s="331"/>
      <c r="E50" s="125"/>
      <c r="F50" s="176"/>
      <c r="G50" s="112"/>
      <c r="I50" s="280"/>
    </row>
    <row r="51" spans="1:9" s="279" customFormat="1" ht="42.75" x14ac:dyDescent="0.2">
      <c r="A51" s="200">
        <f t="shared" si="0"/>
        <v>45749</v>
      </c>
      <c r="B51" s="55">
        <f t="shared" si="1"/>
        <v>45</v>
      </c>
      <c r="C51" s="40" t="s">
        <v>3748</v>
      </c>
      <c r="D51" s="331"/>
      <c r="E51" s="125"/>
      <c r="F51" s="176"/>
      <c r="G51" s="112"/>
      <c r="I51" s="280"/>
    </row>
    <row r="52" spans="1:9" s="279" customFormat="1" ht="114" x14ac:dyDescent="0.2">
      <c r="A52" s="200">
        <f t="shared" si="0"/>
        <v>45749</v>
      </c>
      <c r="B52" s="55">
        <f t="shared" si="1"/>
        <v>46</v>
      </c>
      <c r="C52" s="40" t="s">
        <v>3752</v>
      </c>
      <c r="D52" s="331"/>
      <c r="E52" s="125"/>
      <c r="F52" s="176"/>
      <c r="G52" s="112"/>
      <c r="I52" s="280"/>
    </row>
    <row r="53" spans="1:9" s="279" customFormat="1" ht="28.5" x14ac:dyDescent="0.2">
      <c r="A53" s="200">
        <f t="shared" si="0"/>
        <v>45749</v>
      </c>
      <c r="B53" s="55">
        <f t="shared" si="1"/>
        <v>47</v>
      </c>
      <c r="C53" s="40" t="s">
        <v>3753</v>
      </c>
      <c r="D53" s="331"/>
      <c r="E53" s="125"/>
      <c r="F53" s="176"/>
      <c r="G53" s="112"/>
      <c r="I53" s="280"/>
    </row>
    <row r="54" spans="1:9" s="279" customFormat="1" ht="42.75" x14ac:dyDescent="0.2">
      <c r="A54" s="200">
        <f t="shared" si="0"/>
        <v>45749</v>
      </c>
      <c r="B54" s="55">
        <f t="shared" si="1"/>
        <v>48</v>
      </c>
      <c r="C54" s="40" t="s">
        <v>3754</v>
      </c>
      <c r="D54" s="331"/>
      <c r="E54" s="125"/>
      <c r="F54" s="176"/>
      <c r="G54" s="112"/>
      <c r="I54" s="280"/>
    </row>
    <row r="55" spans="1:9" s="279" customFormat="1" ht="28.5" x14ac:dyDescent="0.2">
      <c r="A55" s="200">
        <f t="shared" si="0"/>
        <v>45749</v>
      </c>
      <c r="B55" s="55">
        <f t="shared" si="1"/>
        <v>49</v>
      </c>
      <c r="C55" s="40" t="s">
        <v>3757</v>
      </c>
      <c r="D55" s="331"/>
      <c r="E55" s="125"/>
      <c r="F55" s="176"/>
      <c r="G55" s="112"/>
      <c r="I55" s="280"/>
    </row>
    <row r="56" spans="1:9" s="279" customFormat="1" ht="28.5" x14ac:dyDescent="0.2">
      <c r="A56" s="200">
        <f t="shared" si="0"/>
        <v>45749</v>
      </c>
      <c r="B56" s="55">
        <f t="shared" si="1"/>
        <v>50</v>
      </c>
      <c r="C56" s="40" t="s">
        <v>3755</v>
      </c>
      <c r="D56" s="331"/>
      <c r="E56" s="125"/>
      <c r="F56" s="176"/>
      <c r="G56" s="112"/>
      <c r="I56" s="280"/>
    </row>
    <row r="57" spans="1:9" s="279" customFormat="1" ht="28.5" x14ac:dyDescent="0.2">
      <c r="A57" s="200">
        <f t="shared" si="0"/>
        <v>45749</v>
      </c>
      <c r="B57" s="55">
        <f t="shared" si="1"/>
        <v>51</v>
      </c>
      <c r="C57" s="40" t="s">
        <v>3756</v>
      </c>
      <c r="D57" s="331"/>
      <c r="E57" s="125"/>
      <c r="F57" s="176"/>
      <c r="G57" s="112"/>
      <c r="I57" s="280"/>
    </row>
    <row r="58" spans="1:9" s="279" customFormat="1" ht="42.75" x14ac:dyDescent="0.2">
      <c r="A58" s="200">
        <f t="shared" si="0"/>
        <v>45749</v>
      </c>
      <c r="B58" s="55">
        <f t="shared" si="1"/>
        <v>52</v>
      </c>
      <c r="C58" s="40" t="s">
        <v>3758</v>
      </c>
      <c r="D58" s="331"/>
      <c r="E58" s="125"/>
      <c r="F58" s="176"/>
      <c r="G58" s="112"/>
      <c r="I58" s="280"/>
    </row>
    <row r="59" spans="1:9" s="279" customFormat="1" x14ac:dyDescent="0.2">
      <c r="A59" s="232"/>
      <c r="B59" s="251"/>
      <c r="D59" s="252"/>
      <c r="E59" s="253"/>
      <c r="F59" s="254"/>
      <c r="G59" s="252"/>
      <c r="I59" s="280"/>
    </row>
    <row r="60" spans="1:9" s="279" customFormat="1" x14ac:dyDescent="0.2">
      <c r="A60" s="232"/>
      <c r="B60" s="251"/>
      <c r="C60" s="252"/>
      <c r="D60" s="252"/>
      <c r="E60" s="253"/>
      <c r="F60" s="254"/>
      <c r="G60" s="252"/>
      <c r="I60" s="280"/>
    </row>
    <row r="61" spans="1:9" s="279" customFormat="1" x14ac:dyDescent="0.2">
      <c r="A61" s="232"/>
      <c r="B61" s="251"/>
      <c r="C61" s="252"/>
      <c r="D61" s="252"/>
      <c r="E61" s="253"/>
      <c r="F61" s="254"/>
      <c r="G61" s="252"/>
      <c r="I61" s="280"/>
    </row>
    <row r="62" spans="1:9" s="279" customFormat="1" x14ac:dyDescent="0.2">
      <c r="A62" s="232"/>
      <c r="B62" s="251"/>
      <c r="C62" s="252"/>
      <c r="D62" s="252"/>
      <c r="E62" s="253"/>
      <c r="F62" s="254"/>
      <c r="G62" s="252"/>
      <c r="I62" s="280"/>
    </row>
    <row r="63" spans="1:9" s="279" customFormat="1" x14ac:dyDescent="0.2">
      <c r="A63" s="232"/>
      <c r="B63" s="251"/>
      <c r="C63" s="252"/>
      <c r="D63" s="252"/>
      <c r="E63" s="253"/>
      <c r="F63" s="254"/>
      <c r="G63" s="252"/>
      <c r="I63" s="280"/>
    </row>
    <row r="64" spans="1:9" s="279" customFormat="1" x14ac:dyDescent="0.2">
      <c r="A64" s="232"/>
      <c r="B64" s="251"/>
      <c r="C64" s="252"/>
      <c r="D64" s="252"/>
      <c r="E64" s="253"/>
      <c r="F64" s="254"/>
      <c r="G64" s="252"/>
      <c r="I64" s="280"/>
    </row>
    <row r="65" spans="1:9" s="279" customFormat="1" x14ac:dyDescent="0.2">
      <c r="A65" s="232"/>
      <c r="B65" s="251"/>
      <c r="C65" s="252"/>
      <c r="D65" s="252"/>
      <c r="E65" s="253"/>
      <c r="F65" s="254"/>
      <c r="G65" s="252"/>
      <c r="I65" s="280"/>
    </row>
    <row r="66" spans="1:9" x14ac:dyDescent="0.2">
      <c r="A66" s="641" t="s">
        <v>7</v>
      </c>
      <c r="B66" s="641"/>
      <c r="C66" s="641"/>
      <c r="D66" s="641"/>
      <c r="E66" s="641"/>
      <c r="F66" s="641"/>
      <c r="G66" s="641"/>
    </row>
    <row r="67" spans="1:9" x14ac:dyDescent="0.2">
      <c r="A67" s="324"/>
      <c r="B67" s="324"/>
      <c r="C67" s="324"/>
      <c r="D67" s="310"/>
      <c r="E67" s="324"/>
      <c r="F67" s="324"/>
      <c r="G67" s="324"/>
    </row>
    <row r="68" spans="1:9" x14ac:dyDescent="0.2">
      <c r="A68" s="324"/>
      <c r="B68" s="324"/>
      <c r="C68" s="324"/>
      <c r="D68" s="310"/>
      <c r="E68" s="324"/>
      <c r="F68" s="324"/>
      <c r="G68" s="324"/>
    </row>
    <row r="69" spans="1:9" x14ac:dyDescent="0.2">
      <c r="A69" s="182" t="s">
        <v>10</v>
      </c>
      <c r="B69" s="6"/>
      <c r="D69" s="622"/>
      <c r="E69" s="622"/>
      <c r="F69" s="622"/>
      <c r="G69" s="6"/>
    </row>
    <row r="70" spans="1:9" x14ac:dyDescent="0.2">
      <c r="A70" s="183" t="s">
        <v>11</v>
      </c>
      <c r="D70" s="638"/>
      <c r="E70" s="638"/>
      <c r="F70" s="638"/>
    </row>
    <row r="76" spans="1:9" x14ac:dyDescent="0.2">
      <c r="F76"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66:G66"/>
    <mergeCell ref="D69:F69"/>
    <mergeCell ref="D70:F70"/>
    <mergeCell ref="A1:G1"/>
    <mergeCell ref="A2:G2"/>
    <mergeCell ref="A3:G3"/>
    <mergeCell ref="B4:G4"/>
    <mergeCell ref="A5:B6"/>
    <mergeCell ref="C5:E5"/>
    <mergeCell ref="F5:F6"/>
    <mergeCell ref="G5:G6"/>
  </mergeCells>
  <conditionalFormatting sqref="D7:E10 D34:E65">
    <cfRule type="cellIs" dxfId="11643" priority="222" operator="equal">
      <formula>"CATNES"</formula>
    </cfRule>
    <cfRule type="cellIs" dxfId="11642" priority="223" operator="equal">
      <formula>"FINANCE"</formula>
    </cfRule>
    <cfRule type="cellIs" dxfId="11641" priority="224" operator="equal">
      <formula>"ADMIN"</formula>
    </cfRule>
    <cfRule type="cellIs" dxfId="11640" priority="225" operator="equal">
      <formula>"ENG'G"</formula>
    </cfRule>
    <cfRule type="cellIs" dxfId="11639" priority="226" operator="equal">
      <formula>"BAC"</formula>
    </cfRule>
    <cfRule type="cellIs" dxfId="11638" priority="227" operator="equal">
      <formula>"BAC"</formula>
    </cfRule>
    <cfRule type="cellIs" dxfId="11637" priority="228" operator="equal">
      <formula>"OMS"</formula>
    </cfRule>
    <cfRule type="cellIs" dxfId="11636" priority="229" operator="equal">
      <formula>"BAC"</formula>
    </cfRule>
    <cfRule type="cellIs" dxfId="11635" priority="230" operator="equal">
      <formula>"OMS"</formula>
    </cfRule>
    <cfRule type="cellIs" dxfId="11634" priority="231" operator="equal">
      <formula>"BAC"</formula>
    </cfRule>
    <cfRule type="cellIs" dxfId="11633" priority="232" operator="equal">
      <formula>"OMS"</formula>
    </cfRule>
  </conditionalFormatting>
  <conditionalFormatting sqref="F7:F10 F34:F65">
    <cfRule type="cellIs" dxfId="11632" priority="217" operator="equal">
      <formula>"MME"</formula>
    </cfRule>
    <cfRule type="cellIs" dxfId="11631" priority="218" operator="equal">
      <formula>"VMM"</formula>
    </cfRule>
    <cfRule type="cellIs" dxfId="11630" priority="219" operator="equal">
      <formula>"VEP"</formula>
    </cfRule>
    <cfRule type="cellIs" dxfId="11629" priority="220" operator="equal">
      <formula>"LFCP"</formula>
    </cfRule>
    <cfRule type="cellIs" dxfId="11628" priority="221" operator="equal">
      <formula>"BPB"</formula>
    </cfRule>
  </conditionalFormatting>
  <conditionalFormatting sqref="D24:D29">
    <cfRule type="cellIs" dxfId="11627" priority="195" operator="equal">
      <formula>"CATNES"</formula>
    </cfRule>
    <cfRule type="cellIs" dxfId="11626" priority="196" operator="equal">
      <formula>"FINANCE"</formula>
    </cfRule>
    <cfRule type="cellIs" dxfId="11625" priority="197" operator="equal">
      <formula>"ADMIN"</formula>
    </cfRule>
    <cfRule type="cellIs" dxfId="11624" priority="198" operator="equal">
      <formula>"ENG'G"</formula>
    </cfRule>
    <cfRule type="cellIs" dxfId="11623" priority="199" operator="equal">
      <formula>"BAC"</formula>
    </cfRule>
    <cfRule type="cellIs" dxfId="11622" priority="200" operator="equal">
      <formula>"BAC"</formula>
    </cfRule>
    <cfRule type="cellIs" dxfId="11621" priority="201" operator="equal">
      <formula>"OMS"</formula>
    </cfRule>
    <cfRule type="cellIs" dxfId="11620" priority="202" operator="equal">
      <formula>"BAC"</formula>
    </cfRule>
    <cfRule type="cellIs" dxfId="11619" priority="203" operator="equal">
      <formula>"OMS"</formula>
    </cfRule>
    <cfRule type="cellIs" dxfId="11618" priority="204" operator="equal">
      <formula>"BAC"</formula>
    </cfRule>
    <cfRule type="cellIs" dxfId="11617" priority="205" operator="equal">
      <formula>"OMS"</formula>
    </cfRule>
  </conditionalFormatting>
  <conditionalFormatting sqref="D24:D29">
    <cfRule type="cellIs" dxfId="11616" priority="206" operator="equal">
      <formula>"CATNES"</formula>
    </cfRule>
    <cfRule type="cellIs" dxfId="11615" priority="207" operator="equal">
      <formula>"FINANCE"</formula>
    </cfRule>
    <cfRule type="cellIs" dxfId="11614" priority="208" operator="equal">
      <formula>"ADMIN"</formula>
    </cfRule>
    <cfRule type="cellIs" dxfId="11613" priority="209" operator="equal">
      <formula>"ENG'G"</formula>
    </cfRule>
    <cfRule type="cellIs" dxfId="11612" priority="210" operator="equal">
      <formula>"BAC"</formula>
    </cfRule>
    <cfRule type="cellIs" dxfId="11611" priority="211" operator="equal">
      <formula>"BAC"</formula>
    </cfRule>
    <cfRule type="cellIs" dxfId="11610" priority="212" operator="equal">
      <formula>"OMS"</formula>
    </cfRule>
    <cfRule type="cellIs" dxfId="11609" priority="213" operator="equal">
      <formula>"BAC"</formula>
    </cfRule>
    <cfRule type="cellIs" dxfId="11608" priority="214" operator="equal">
      <formula>"OMS"</formula>
    </cfRule>
    <cfRule type="cellIs" dxfId="11607" priority="215" operator="equal">
      <formula>"BAC"</formula>
    </cfRule>
    <cfRule type="cellIs" dxfId="11606" priority="216" operator="equal">
      <formula>"OMS"</formula>
    </cfRule>
  </conditionalFormatting>
  <conditionalFormatting sqref="D32">
    <cfRule type="cellIs" dxfId="11605" priority="173" operator="equal">
      <formula>"CATNES"</formula>
    </cfRule>
    <cfRule type="cellIs" dxfId="11604" priority="174" operator="equal">
      <formula>"FINANCE"</formula>
    </cfRule>
    <cfRule type="cellIs" dxfId="11603" priority="175" operator="equal">
      <formula>"ADMIN"</formula>
    </cfRule>
    <cfRule type="cellIs" dxfId="11602" priority="176" operator="equal">
      <formula>"ENG'G"</formula>
    </cfRule>
    <cfRule type="cellIs" dxfId="11601" priority="177" operator="equal">
      <formula>"BAC"</formula>
    </cfRule>
    <cfRule type="cellIs" dxfId="11600" priority="178" operator="equal">
      <formula>"BAC"</formula>
    </cfRule>
    <cfRule type="cellIs" dxfId="11599" priority="179" operator="equal">
      <formula>"OMS"</formula>
    </cfRule>
    <cfRule type="cellIs" dxfId="11598" priority="180" operator="equal">
      <formula>"BAC"</formula>
    </cfRule>
    <cfRule type="cellIs" dxfId="11597" priority="181" operator="equal">
      <formula>"OMS"</formula>
    </cfRule>
    <cfRule type="cellIs" dxfId="11596" priority="182" operator="equal">
      <formula>"BAC"</formula>
    </cfRule>
    <cfRule type="cellIs" dxfId="11595" priority="183" operator="equal">
      <formula>"OMS"</formula>
    </cfRule>
  </conditionalFormatting>
  <conditionalFormatting sqref="D32">
    <cfRule type="cellIs" dxfId="11594" priority="184" operator="equal">
      <formula>"CATNES"</formula>
    </cfRule>
    <cfRule type="cellIs" dxfId="11593" priority="185" operator="equal">
      <formula>"FINANCE"</formula>
    </cfRule>
    <cfRule type="cellIs" dxfId="11592" priority="186" operator="equal">
      <formula>"ADMIN"</formula>
    </cfRule>
    <cfRule type="cellIs" dxfId="11591" priority="187" operator="equal">
      <formula>"ENG'G"</formula>
    </cfRule>
    <cfRule type="cellIs" dxfId="11590" priority="188" operator="equal">
      <formula>"BAC"</formula>
    </cfRule>
    <cfRule type="cellIs" dxfId="11589" priority="189" operator="equal">
      <formula>"BAC"</formula>
    </cfRule>
    <cfRule type="cellIs" dxfId="11588" priority="190" operator="equal">
      <formula>"OMS"</formula>
    </cfRule>
    <cfRule type="cellIs" dxfId="11587" priority="191" operator="equal">
      <formula>"BAC"</formula>
    </cfRule>
    <cfRule type="cellIs" dxfId="11586" priority="192" operator="equal">
      <formula>"OMS"</formula>
    </cfRule>
    <cfRule type="cellIs" dxfId="11585" priority="193" operator="equal">
      <formula>"BAC"</formula>
    </cfRule>
    <cfRule type="cellIs" dxfId="11584" priority="194" operator="equal">
      <formula>"OMS"</formula>
    </cfRule>
  </conditionalFormatting>
  <conditionalFormatting sqref="F32">
    <cfRule type="cellIs" dxfId="11583" priority="168" operator="equal">
      <formula>"MME"</formula>
    </cfRule>
    <cfRule type="cellIs" dxfId="11582" priority="169" operator="equal">
      <formula>"VMM"</formula>
    </cfRule>
    <cfRule type="cellIs" dxfId="11581" priority="170" operator="equal">
      <formula>"VEP"</formula>
    </cfRule>
    <cfRule type="cellIs" dxfId="11580" priority="171" operator="equal">
      <formula>"LFCP"</formula>
    </cfRule>
    <cfRule type="cellIs" dxfId="11579" priority="172" operator="equal">
      <formula>"BPB"</formula>
    </cfRule>
  </conditionalFormatting>
  <conditionalFormatting sqref="E15">
    <cfRule type="cellIs" dxfId="11578" priority="157" operator="equal">
      <formula>"CATNES"</formula>
    </cfRule>
    <cfRule type="cellIs" dxfId="11577" priority="158" operator="equal">
      <formula>"FINANCE"</formula>
    </cfRule>
    <cfRule type="cellIs" dxfId="11576" priority="159" operator="equal">
      <formula>"ADMIN"</formula>
    </cfRule>
    <cfRule type="cellIs" dxfId="11575" priority="160" operator="equal">
      <formula>"ENG'G"</formula>
    </cfRule>
    <cfRule type="cellIs" dxfId="11574" priority="161" operator="equal">
      <formula>"BAC"</formula>
    </cfRule>
    <cfRule type="cellIs" dxfId="11573" priority="162" operator="equal">
      <formula>"BAC"</formula>
    </cfRule>
    <cfRule type="cellIs" dxfId="11572" priority="163" operator="equal">
      <formula>"OMS"</formula>
    </cfRule>
    <cfRule type="cellIs" dxfId="11571" priority="164" operator="equal">
      <formula>"BAC"</formula>
    </cfRule>
    <cfRule type="cellIs" dxfId="11570" priority="165" operator="equal">
      <formula>"OMS"</formula>
    </cfRule>
    <cfRule type="cellIs" dxfId="11569" priority="166" operator="equal">
      <formula>"BAC"</formula>
    </cfRule>
    <cfRule type="cellIs" dxfId="11568" priority="167" operator="equal">
      <formula>"OMS"</formula>
    </cfRule>
  </conditionalFormatting>
  <conditionalFormatting sqref="E16">
    <cfRule type="cellIs" dxfId="11567" priority="146" operator="equal">
      <formula>"CATNES"</formula>
    </cfRule>
    <cfRule type="cellIs" dxfId="11566" priority="147" operator="equal">
      <formula>"FINANCE"</formula>
    </cfRule>
    <cfRule type="cellIs" dxfId="11565" priority="148" operator="equal">
      <formula>"ADMIN"</formula>
    </cfRule>
    <cfRule type="cellIs" dxfId="11564" priority="149" operator="equal">
      <formula>"ENG'G"</formula>
    </cfRule>
    <cfRule type="cellIs" dxfId="11563" priority="150" operator="equal">
      <formula>"BAC"</formula>
    </cfRule>
    <cfRule type="cellIs" dxfId="11562" priority="151" operator="equal">
      <formula>"BAC"</formula>
    </cfRule>
    <cfRule type="cellIs" dxfId="11561" priority="152" operator="equal">
      <formula>"OMS"</formula>
    </cfRule>
    <cfRule type="cellIs" dxfId="11560" priority="153" operator="equal">
      <formula>"BAC"</formula>
    </cfRule>
    <cfRule type="cellIs" dxfId="11559" priority="154" operator="equal">
      <formula>"OMS"</formula>
    </cfRule>
    <cfRule type="cellIs" dxfId="11558" priority="155" operator="equal">
      <formula>"BAC"</formula>
    </cfRule>
    <cfRule type="cellIs" dxfId="11557" priority="156" operator="equal">
      <formula>"OMS"</formula>
    </cfRule>
  </conditionalFormatting>
  <conditionalFormatting sqref="E17">
    <cfRule type="cellIs" dxfId="11556" priority="135" operator="equal">
      <formula>"CATNES"</formula>
    </cfRule>
    <cfRule type="cellIs" dxfId="11555" priority="136" operator="equal">
      <formula>"FINANCE"</formula>
    </cfRule>
    <cfRule type="cellIs" dxfId="11554" priority="137" operator="equal">
      <formula>"ADMIN"</formula>
    </cfRule>
    <cfRule type="cellIs" dxfId="11553" priority="138" operator="equal">
      <formula>"ENG'G"</formula>
    </cfRule>
    <cfRule type="cellIs" dxfId="11552" priority="139" operator="equal">
      <formula>"BAC"</formula>
    </cfRule>
    <cfRule type="cellIs" dxfId="11551" priority="140" operator="equal">
      <formula>"BAC"</formula>
    </cfRule>
    <cfRule type="cellIs" dxfId="11550" priority="141" operator="equal">
      <formula>"OMS"</formula>
    </cfRule>
    <cfRule type="cellIs" dxfId="11549" priority="142" operator="equal">
      <formula>"BAC"</formula>
    </cfRule>
    <cfRule type="cellIs" dxfId="11548" priority="143" operator="equal">
      <formula>"OMS"</formula>
    </cfRule>
    <cfRule type="cellIs" dxfId="11547" priority="144" operator="equal">
      <formula>"BAC"</formula>
    </cfRule>
    <cfRule type="cellIs" dxfId="11546" priority="145" operator="equal">
      <formula>"OMS"</formula>
    </cfRule>
  </conditionalFormatting>
  <conditionalFormatting sqref="E18">
    <cfRule type="cellIs" dxfId="11545" priority="124" operator="equal">
      <formula>"CATNES"</formula>
    </cfRule>
    <cfRule type="cellIs" dxfId="11544" priority="125" operator="equal">
      <formula>"FINANCE"</formula>
    </cfRule>
    <cfRule type="cellIs" dxfId="11543" priority="126" operator="equal">
      <formula>"ADMIN"</formula>
    </cfRule>
    <cfRule type="cellIs" dxfId="11542" priority="127" operator="equal">
      <formula>"ENG'G"</formula>
    </cfRule>
    <cfRule type="cellIs" dxfId="11541" priority="128" operator="equal">
      <formula>"BAC"</formula>
    </cfRule>
    <cfRule type="cellIs" dxfId="11540" priority="129" operator="equal">
      <formula>"BAC"</formula>
    </cfRule>
    <cfRule type="cellIs" dxfId="11539" priority="130" operator="equal">
      <formula>"OMS"</formula>
    </cfRule>
    <cfRule type="cellIs" dxfId="11538" priority="131" operator="equal">
      <formula>"BAC"</formula>
    </cfRule>
    <cfRule type="cellIs" dxfId="11537" priority="132" operator="equal">
      <formula>"OMS"</formula>
    </cfRule>
    <cfRule type="cellIs" dxfId="11536" priority="133" operator="equal">
      <formula>"BAC"</formula>
    </cfRule>
    <cfRule type="cellIs" dxfId="11535" priority="134" operator="equal">
      <formula>"OMS"</formula>
    </cfRule>
  </conditionalFormatting>
  <conditionalFormatting sqref="F18:F23">
    <cfRule type="cellIs" dxfId="11534" priority="119" operator="equal">
      <formula>"MME"</formula>
    </cfRule>
    <cfRule type="cellIs" dxfId="11533" priority="120" operator="equal">
      <formula>"VMM"</formula>
    </cfRule>
    <cfRule type="cellIs" dxfId="11532" priority="121" operator="equal">
      <formula>"VEP"</formula>
    </cfRule>
    <cfRule type="cellIs" dxfId="11531" priority="122" operator="equal">
      <formula>"LFCP"</formula>
    </cfRule>
    <cfRule type="cellIs" dxfId="11530" priority="123" operator="equal">
      <formula>"BPB"</formula>
    </cfRule>
  </conditionalFormatting>
  <conditionalFormatting sqref="F24:F29">
    <cfRule type="cellIs" dxfId="11529" priority="114" operator="equal">
      <formula>"MME"</formula>
    </cfRule>
    <cfRule type="cellIs" dxfId="11528" priority="115" operator="equal">
      <formula>"VMM"</formula>
    </cfRule>
    <cfRule type="cellIs" dxfId="11527" priority="116" operator="equal">
      <formula>"VEP"</formula>
    </cfRule>
    <cfRule type="cellIs" dxfId="11526" priority="117" operator="equal">
      <formula>"LFCP"</formula>
    </cfRule>
    <cfRule type="cellIs" dxfId="11525" priority="118" operator="equal">
      <formula>"BPB"</formula>
    </cfRule>
  </conditionalFormatting>
  <conditionalFormatting sqref="D30:E30">
    <cfRule type="cellIs" dxfId="11524" priority="103" operator="equal">
      <formula>"CATNES"</formula>
    </cfRule>
    <cfRule type="cellIs" dxfId="11523" priority="104" operator="equal">
      <formula>"FINANCE"</formula>
    </cfRule>
    <cfRule type="cellIs" dxfId="11522" priority="105" operator="equal">
      <formula>"ADMIN"</formula>
    </cfRule>
    <cfRule type="cellIs" dxfId="11521" priority="106" operator="equal">
      <formula>"ENG'G"</formula>
    </cfRule>
    <cfRule type="cellIs" dxfId="11520" priority="107" operator="equal">
      <formula>"BAC"</formula>
    </cfRule>
    <cfRule type="cellIs" dxfId="11519" priority="108" operator="equal">
      <formula>"BAC"</formula>
    </cfRule>
    <cfRule type="cellIs" dxfId="11518" priority="109" operator="equal">
      <formula>"OMS"</formula>
    </cfRule>
    <cfRule type="cellIs" dxfId="11517" priority="110" operator="equal">
      <formula>"BAC"</formula>
    </cfRule>
    <cfRule type="cellIs" dxfId="11516" priority="111" operator="equal">
      <formula>"OMS"</formula>
    </cfRule>
    <cfRule type="cellIs" dxfId="11515" priority="112" operator="equal">
      <formula>"BAC"</formula>
    </cfRule>
    <cfRule type="cellIs" dxfId="11514" priority="113" operator="equal">
      <formula>"OMS"</formula>
    </cfRule>
  </conditionalFormatting>
  <conditionalFormatting sqref="F30">
    <cfRule type="cellIs" dxfId="11513" priority="98" operator="equal">
      <formula>"MME"</formula>
    </cfRule>
    <cfRule type="cellIs" dxfId="11512" priority="99" operator="equal">
      <formula>"VMM"</formula>
    </cfRule>
    <cfRule type="cellIs" dxfId="11511" priority="100" operator="equal">
      <formula>"VEP"</formula>
    </cfRule>
    <cfRule type="cellIs" dxfId="11510" priority="101" operator="equal">
      <formula>"LFCP"</formula>
    </cfRule>
    <cfRule type="cellIs" dxfId="11509" priority="102" operator="equal">
      <formula>"BPB"</formula>
    </cfRule>
  </conditionalFormatting>
  <conditionalFormatting sqref="D31:E31">
    <cfRule type="cellIs" dxfId="11508" priority="87" operator="equal">
      <formula>"CATNES"</formula>
    </cfRule>
    <cfRule type="cellIs" dxfId="11507" priority="88" operator="equal">
      <formula>"FINANCE"</formula>
    </cfRule>
    <cfRule type="cellIs" dxfId="11506" priority="89" operator="equal">
      <formula>"ADMIN"</formula>
    </cfRule>
    <cfRule type="cellIs" dxfId="11505" priority="90" operator="equal">
      <formula>"ENG'G"</formula>
    </cfRule>
    <cfRule type="cellIs" dxfId="11504" priority="91" operator="equal">
      <formula>"BAC"</formula>
    </cfRule>
    <cfRule type="cellIs" dxfId="11503" priority="92" operator="equal">
      <formula>"BAC"</formula>
    </cfRule>
    <cfRule type="cellIs" dxfId="11502" priority="93" operator="equal">
      <formula>"OMS"</formula>
    </cfRule>
    <cfRule type="cellIs" dxfId="11501" priority="94" operator="equal">
      <formula>"BAC"</formula>
    </cfRule>
    <cfRule type="cellIs" dxfId="11500" priority="95" operator="equal">
      <formula>"OMS"</formula>
    </cfRule>
    <cfRule type="cellIs" dxfId="11499" priority="96" operator="equal">
      <formula>"BAC"</formula>
    </cfRule>
    <cfRule type="cellIs" dxfId="11498" priority="97" operator="equal">
      <formula>"OMS"</formula>
    </cfRule>
  </conditionalFormatting>
  <conditionalFormatting sqref="F31">
    <cfRule type="cellIs" dxfId="11497" priority="82" operator="equal">
      <formula>"MME"</formula>
    </cfRule>
    <cfRule type="cellIs" dxfId="11496" priority="83" operator="equal">
      <formula>"VMM"</formula>
    </cfRule>
    <cfRule type="cellIs" dxfId="11495" priority="84" operator="equal">
      <formula>"VEP"</formula>
    </cfRule>
    <cfRule type="cellIs" dxfId="11494" priority="85" operator="equal">
      <formula>"LFCP"</formula>
    </cfRule>
    <cfRule type="cellIs" dxfId="11493" priority="86" operator="equal">
      <formula>"BPB"</formula>
    </cfRule>
  </conditionalFormatting>
  <conditionalFormatting sqref="D33:E33">
    <cfRule type="cellIs" dxfId="11492" priority="71" operator="equal">
      <formula>"CATNES"</formula>
    </cfRule>
    <cfRule type="cellIs" dxfId="11491" priority="72" operator="equal">
      <formula>"FINANCE"</formula>
    </cfRule>
    <cfRule type="cellIs" dxfId="11490" priority="73" operator="equal">
      <formula>"ADMIN"</formula>
    </cfRule>
    <cfRule type="cellIs" dxfId="11489" priority="74" operator="equal">
      <formula>"ENG'G"</formula>
    </cfRule>
    <cfRule type="cellIs" dxfId="11488" priority="75" operator="equal">
      <formula>"BAC"</formula>
    </cfRule>
    <cfRule type="cellIs" dxfId="11487" priority="76" operator="equal">
      <formula>"BAC"</formula>
    </cfRule>
    <cfRule type="cellIs" dxfId="11486" priority="77" operator="equal">
      <formula>"OMS"</formula>
    </cfRule>
    <cfRule type="cellIs" dxfId="11485" priority="78" operator="equal">
      <formula>"BAC"</formula>
    </cfRule>
    <cfRule type="cellIs" dxfId="11484" priority="79" operator="equal">
      <formula>"OMS"</formula>
    </cfRule>
    <cfRule type="cellIs" dxfId="11483" priority="80" operator="equal">
      <formula>"BAC"</formula>
    </cfRule>
    <cfRule type="cellIs" dxfId="11482" priority="81" operator="equal">
      <formula>"OMS"</formula>
    </cfRule>
  </conditionalFormatting>
  <conditionalFormatting sqref="F33">
    <cfRule type="cellIs" dxfId="11481" priority="66" operator="equal">
      <formula>"MME"</formula>
    </cfRule>
    <cfRule type="cellIs" dxfId="11480" priority="67" operator="equal">
      <formula>"VMM"</formula>
    </cfRule>
    <cfRule type="cellIs" dxfId="11479" priority="68" operator="equal">
      <formula>"VEP"</formula>
    </cfRule>
    <cfRule type="cellIs" dxfId="11478" priority="69" operator="equal">
      <formula>"LFCP"</formula>
    </cfRule>
    <cfRule type="cellIs" dxfId="11477" priority="70" operator="equal">
      <formula>"BPB"</formula>
    </cfRule>
  </conditionalFormatting>
  <conditionalFormatting sqref="F11">
    <cfRule type="cellIs" dxfId="11476" priority="61" operator="equal">
      <formula>"MME"</formula>
    </cfRule>
    <cfRule type="cellIs" dxfId="11475" priority="62" operator="equal">
      <formula>"VMM"</formula>
    </cfRule>
    <cfRule type="cellIs" dxfId="11474" priority="63" operator="equal">
      <formula>"VEP"</formula>
    </cfRule>
    <cfRule type="cellIs" dxfId="11473" priority="64" operator="equal">
      <formula>"LFCP"</formula>
    </cfRule>
    <cfRule type="cellIs" dxfId="11472" priority="65" operator="equal">
      <formula>"BPB"</formula>
    </cfRule>
  </conditionalFormatting>
  <conditionalFormatting sqref="D11">
    <cfRule type="cellIs" dxfId="11471" priority="50" operator="equal">
      <formula>"CATNES"</formula>
    </cfRule>
    <cfRule type="cellIs" dxfId="11470" priority="51" operator="equal">
      <formula>"FINANCE"</formula>
    </cfRule>
    <cfRule type="cellIs" dxfId="11469" priority="52" operator="equal">
      <formula>"ADMIN"</formula>
    </cfRule>
    <cfRule type="cellIs" dxfId="11468" priority="53" operator="equal">
      <formula>"ENG'G"</formula>
    </cfRule>
    <cfRule type="cellIs" dxfId="11467" priority="54" operator="equal">
      <formula>"BAC"</formula>
    </cfRule>
    <cfRule type="cellIs" dxfId="11466" priority="55" operator="equal">
      <formula>"BAC"</formula>
    </cfRule>
    <cfRule type="cellIs" dxfId="11465" priority="56" operator="equal">
      <formula>"OMS"</formula>
    </cfRule>
    <cfRule type="cellIs" dxfId="11464" priority="57" operator="equal">
      <formula>"BAC"</formula>
    </cfRule>
    <cfRule type="cellIs" dxfId="11463" priority="58" operator="equal">
      <formula>"OMS"</formula>
    </cfRule>
    <cfRule type="cellIs" dxfId="11462" priority="59" operator="equal">
      <formula>"BAC"</formula>
    </cfRule>
    <cfRule type="cellIs" dxfId="11461" priority="60" operator="equal">
      <formula>"OMS"</formula>
    </cfRule>
  </conditionalFormatting>
  <conditionalFormatting sqref="E11">
    <cfRule type="cellIs" dxfId="11460" priority="39" operator="equal">
      <formula>"CATNES"</formula>
    </cfRule>
    <cfRule type="cellIs" dxfId="11459" priority="40" operator="equal">
      <formula>"FINANCE"</formula>
    </cfRule>
    <cfRule type="cellIs" dxfId="11458" priority="41" operator="equal">
      <formula>"ADMIN"</formula>
    </cfRule>
    <cfRule type="cellIs" dxfId="11457" priority="42" operator="equal">
      <formula>"ENG'G"</formula>
    </cfRule>
    <cfRule type="cellIs" dxfId="11456" priority="43" operator="equal">
      <formula>"BAC"</formula>
    </cfRule>
    <cfRule type="cellIs" dxfId="11455" priority="44" operator="equal">
      <formula>"BAC"</formula>
    </cfRule>
    <cfRule type="cellIs" dxfId="11454" priority="45" operator="equal">
      <formula>"OMS"</formula>
    </cfRule>
    <cfRule type="cellIs" dxfId="11453" priority="46" operator="equal">
      <formula>"BAC"</formula>
    </cfRule>
    <cfRule type="cellIs" dxfId="11452" priority="47" operator="equal">
      <formula>"OMS"</formula>
    </cfRule>
    <cfRule type="cellIs" dxfId="11451" priority="48" operator="equal">
      <formula>"BAC"</formula>
    </cfRule>
    <cfRule type="cellIs" dxfId="11450" priority="49" operator="equal">
      <formula>"OMS"</formula>
    </cfRule>
  </conditionalFormatting>
  <conditionalFormatting sqref="D12:E12">
    <cfRule type="cellIs" dxfId="11449" priority="28" operator="equal">
      <formula>"CATNES"</formula>
    </cfRule>
    <cfRule type="cellIs" dxfId="11448" priority="29" operator="equal">
      <formula>"FINANCE"</formula>
    </cfRule>
    <cfRule type="cellIs" dxfId="11447" priority="30" operator="equal">
      <formula>"ADMIN"</formula>
    </cfRule>
    <cfRule type="cellIs" dxfId="11446" priority="31" operator="equal">
      <formula>"ENG'G"</formula>
    </cfRule>
    <cfRule type="cellIs" dxfId="11445" priority="32" operator="equal">
      <formula>"BAC"</formula>
    </cfRule>
    <cfRule type="cellIs" dxfId="11444" priority="33" operator="equal">
      <formula>"BAC"</formula>
    </cfRule>
    <cfRule type="cellIs" dxfId="11443" priority="34" operator="equal">
      <formula>"OMS"</formula>
    </cfRule>
    <cfRule type="cellIs" dxfId="11442" priority="35" operator="equal">
      <formula>"BAC"</formula>
    </cfRule>
    <cfRule type="cellIs" dxfId="11441" priority="36" operator="equal">
      <formula>"OMS"</formula>
    </cfRule>
    <cfRule type="cellIs" dxfId="11440" priority="37" operator="equal">
      <formula>"BAC"</formula>
    </cfRule>
    <cfRule type="cellIs" dxfId="11439" priority="38" operator="equal">
      <formula>"OMS"</formula>
    </cfRule>
  </conditionalFormatting>
  <conditionalFormatting sqref="F12:F17">
    <cfRule type="cellIs" dxfId="11438" priority="23" operator="equal">
      <formula>"MME"</formula>
    </cfRule>
    <cfRule type="cellIs" dxfId="11437" priority="24" operator="equal">
      <formula>"VMM"</formula>
    </cfRule>
    <cfRule type="cellIs" dxfId="11436" priority="25" operator="equal">
      <formula>"VEP"</formula>
    </cfRule>
    <cfRule type="cellIs" dxfId="11435" priority="26" operator="equal">
      <formula>"LFCP"</formula>
    </cfRule>
    <cfRule type="cellIs" dxfId="11434" priority="27" operator="equal">
      <formula>"BPB"</formula>
    </cfRule>
  </conditionalFormatting>
  <conditionalFormatting sqref="D13:E13">
    <cfRule type="cellIs" dxfId="11433" priority="12" operator="equal">
      <formula>"CATNES"</formula>
    </cfRule>
    <cfRule type="cellIs" dxfId="11432" priority="13" operator="equal">
      <formula>"FINANCE"</formula>
    </cfRule>
    <cfRule type="cellIs" dxfId="11431" priority="14" operator="equal">
      <formula>"ADMIN"</formula>
    </cfRule>
    <cfRule type="cellIs" dxfId="11430" priority="15" operator="equal">
      <formula>"ENG'G"</formula>
    </cfRule>
    <cfRule type="cellIs" dxfId="11429" priority="16" operator="equal">
      <formula>"BAC"</formula>
    </cfRule>
    <cfRule type="cellIs" dxfId="11428" priority="17" operator="equal">
      <formula>"BAC"</formula>
    </cfRule>
    <cfRule type="cellIs" dxfId="11427" priority="18" operator="equal">
      <formula>"OMS"</formula>
    </cfRule>
    <cfRule type="cellIs" dxfId="11426" priority="19" operator="equal">
      <formula>"BAC"</formula>
    </cfRule>
    <cfRule type="cellIs" dxfId="11425" priority="20" operator="equal">
      <formula>"OMS"</formula>
    </cfRule>
    <cfRule type="cellIs" dxfId="11424" priority="21" operator="equal">
      <formula>"BAC"</formula>
    </cfRule>
    <cfRule type="cellIs" dxfId="11423" priority="22" operator="equal">
      <formula>"OMS"</formula>
    </cfRule>
  </conditionalFormatting>
  <conditionalFormatting sqref="D14:E14 D15:D23">
    <cfRule type="cellIs" dxfId="11422" priority="1" operator="equal">
      <formula>"CATNES"</formula>
    </cfRule>
    <cfRule type="cellIs" dxfId="11421" priority="2" operator="equal">
      <formula>"FINANCE"</formula>
    </cfRule>
    <cfRule type="cellIs" dxfId="11420" priority="3" operator="equal">
      <formula>"ADMIN"</formula>
    </cfRule>
    <cfRule type="cellIs" dxfId="11419" priority="4" operator="equal">
      <formula>"ENG'G"</formula>
    </cfRule>
    <cfRule type="cellIs" dxfId="11418" priority="5" operator="equal">
      <formula>"BAC"</formula>
    </cfRule>
    <cfRule type="cellIs" dxfId="11417" priority="6" operator="equal">
      <formula>"BAC"</formula>
    </cfRule>
    <cfRule type="cellIs" dxfId="11416" priority="7" operator="equal">
      <formula>"OMS"</formula>
    </cfRule>
    <cfRule type="cellIs" dxfId="11415" priority="8" operator="equal">
      <formula>"BAC"</formula>
    </cfRule>
    <cfRule type="cellIs" dxfId="11414" priority="9" operator="equal">
      <formula>"OMS"</formula>
    </cfRule>
    <cfRule type="cellIs" dxfId="11413" priority="10" operator="equal">
      <formula>"BAC"</formula>
    </cfRule>
    <cfRule type="cellIs" dxfId="11412"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2A8FFFE-C353-4EA0-B822-100683FB4DFB}">
          <x14:formula1>
            <xm:f>DropdownLIST!$A$11:$A$17</xm:f>
          </x14:formula1>
          <xm:sqref>E30:E31 E7:E18 E33:E65 D7:D65</xm:sqref>
        </x14:dataValidation>
        <x14:dataValidation type="list" allowBlank="1" showInputMessage="1" showErrorMessage="1" xr:uid="{5B78F9D5-A37A-4A1C-9BE5-C37BF51766D3}">
          <x14:formula1>
            <xm:f>DropdownLIST!$A$2:$A$7</xm:f>
          </x14:formula1>
          <xm:sqref>F7:F65</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BE9A-FD25-40D7-A960-4B5F1E9AE1BC}">
  <sheetPr codeName="Sheet74"/>
  <dimension ref="A1:N33"/>
  <sheetViews>
    <sheetView zoomScale="130" zoomScaleNormal="13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3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45750</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3990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45750</v>
      </c>
      <c r="B7" s="55">
        <v>1</v>
      </c>
      <c r="C7" s="112" t="s">
        <v>3759</v>
      </c>
      <c r="D7" s="112"/>
      <c r="E7" s="125"/>
      <c r="F7" s="176"/>
      <c r="G7" s="112" t="s">
        <v>1932</v>
      </c>
      <c r="J7" s="642" t="s">
        <v>2817</v>
      </c>
      <c r="K7" s="642"/>
      <c r="L7" s="642"/>
      <c r="M7" s="642"/>
    </row>
    <row r="8" spans="1:14" s="57" customFormat="1" ht="42.75" x14ac:dyDescent="0.2">
      <c r="A8" s="200">
        <f>A7</f>
        <v>45750</v>
      </c>
      <c r="B8" s="55">
        <f>B7+1</f>
        <v>2</v>
      </c>
      <c r="C8" s="112" t="s">
        <v>3760</v>
      </c>
      <c r="D8" s="112"/>
      <c r="E8" s="125"/>
      <c r="F8" s="176"/>
      <c r="G8" s="112"/>
      <c r="J8" s="334" t="s">
        <v>698</v>
      </c>
      <c r="L8" s="57" t="s">
        <v>3178</v>
      </c>
      <c r="N8" s="57" t="s">
        <v>2822</v>
      </c>
    </row>
    <row r="9" spans="1:14" s="57" customFormat="1" ht="42.75" x14ac:dyDescent="0.2">
      <c r="A9" s="200">
        <f t="shared" ref="A9:A15" si="0">A8</f>
        <v>45750</v>
      </c>
      <c r="B9" s="55">
        <f t="shared" ref="B9:B15" si="1">B8+1</f>
        <v>3</v>
      </c>
      <c r="C9" s="57" t="s">
        <v>3761</v>
      </c>
      <c r="D9" s="112"/>
      <c r="E9" s="125"/>
      <c r="F9" s="176"/>
      <c r="G9" s="112"/>
      <c r="I9" s="57">
        <v>1</v>
      </c>
    </row>
    <row r="10" spans="1:14" s="57" customFormat="1" ht="28.5" x14ac:dyDescent="0.2">
      <c r="A10" s="200">
        <f t="shared" si="0"/>
        <v>45750</v>
      </c>
      <c r="B10" s="55">
        <f t="shared" si="1"/>
        <v>4</v>
      </c>
      <c r="C10" s="40" t="s">
        <v>3770</v>
      </c>
      <c r="D10" s="112"/>
      <c r="E10" s="125"/>
      <c r="F10" s="176"/>
      <c r="G10" s="112"/>
      <c r="I10" s="57">
        <v>2</v>
      </c>
    </row>
    <row r="11" spans="1:14" s="57" customFormat="1" ht="28.5" x14ac:dyDescent="0.2">
      <c r="A11" s="200">
        <f t="shared" si="0"/>
        <v>45750</v>
      </c>
      <c r="B11" s="55">
        <f t="shared" si="1"/>
        <v>5</v>
      </c>
      <c r="C11" s="57" t="s">
        <v>3768</v>
      </c>
      <c r="D11" s="112"/>
      <c r="E11" s="125"/>
      <c r="F11" s="176"/>
      <c r="G11" s="112"/>
      <c r="I11" s="57">
        <v>3</v>
      </c>
    </row>
    <row r="12" spans="1:14" s="57" customFormat="1" ht="28.5" x14ac:dyDescent="0.2">
      <c r="A12" s="200">
        <f t="shared" si="0"/>
        <v>45750</v>
      </c>
      <c r="B12" s="55">
        <f t="shared" si="1"/>
        <v>6</v>
      </c>
      <c r="C12" s="112" t="s">
        <v>3769</v>
      </c>
      <c r="D12" s="112"/>
      <c r="E12" s="125"/>
      <c r="F12" s="176"/>
      <c r="G12" s="112"/>
      <c r="I12" s="57">
        <v>4</v>
      </c>
    </row>
    <row r="13" spans="1:14" s="57" customFormat="1" ht="42.75" x14ac:dyDescent="0.2">
      <c r="A13" s="200">
        <f t="shared" si="0"/>
        <v>45750</v>
      </c>
      <c r="B13" s="55">
        <f t="shared" si="1"/>
        <v>7</v>
      </c>
      <c r="C13" s="112" t="s">
        <v>3771</v>
      </c>
      <c r="D13" s="112"/>
      <c r="E13" s="125"/>
      <c r="F13" s="176"/>
      <c r="G13" s="112"/>
      <c r="I13" s="57">
        <v>5</v>
      </c>
    </row>
    <row r="14" spans="1:14" s="57" customFormat="1" ht="57" x14ac:dyDescent="0.2">
      <c r="A14" s="200">
        <f t="shared" si="0"/>
        <v>45750</v>
      </c>
      <c r="B14" s="55">
        <f t="shared" si="1"/>
        <v>8</v>
      </c>
      <c r="C14" s="112" t="s">
        <v>3772</v>
      </c>
      <c r="D14" s="112"/>
      <c r="E14" s="125"/>
      <c r="F14" s="176"/>
      <c r="G14" s="112"/>
      <c r="I14" s="57">
        <v>6</v>
      </c>
    </row>
    <row r="15" spans="1:14" s="57" customFormat="1" ht="28.5" x14ac:dyDescent="0.2">
      <c r="A15" s="200">
        <f t="shared" si="0"/>
        <v>45750</v>
      </c>
      <c r="B15" s="55">
        <f t="shared" si="1"/>
        <v>9</v>
      </c>
      <c r="C15" s="112" t="s">
        <v>3773</v>
      </c>
      <c r="D15" s="112"/>
      <c r="E15" s="125"/>
      <c r="F15" s="176"/>
      <c r="G15" s="112"/>
      <c r="I15" s="57">
        <v>7</v>
      </c>
    </row>
    <row r="16" spans="1:14" s="279" customFormat="1" x14ac:dyDescent="0.2">
      <c r="A16" s="232"/>
      <c r="B16" s="251"/>
      <c r="D16" s="252"/>
      <c r="E16" s="253"/>
      <c r="F16" s="254"/>
      <c r="G16" s="252"/>
      <c r="I16" s="280"/>
    </row>
    <row r="17" spans="1:9" s="279" customFormat="1" x14ac:dyDescent="0.2">
      <c r="A17" s="232"/>
      <c r="B17" s="251"/>
      <c r="C17" s="252"/>
      <c r="D17" s="252"/>
      <c r="E17" s="253"/>
      <c r="F17" s="254"/>
      <c r="G17" s="252"/>
      <c r="I17" s="280"/>
    </row>
    <row r="18" spans="1:9" s="279" customFormat="1" x14ac:dyDescent="0.2">
      <c r="A18" s="232"/>
      <c r="B18" s="251"/>
      <c r="C18" s="252"/>
      <c r="D18" s="252"/>
      <c r="E18" s="253"/>
      <c r="F18" s="254"/>
      <c r="G18" s="252"/>
      <c r="I18" s="280"/>
    </row>
    <row r="19" spans="1:9" s="279" customFormat="1" x14ac:dyDescent="0.2">
      <c r="A19" s="232"/>
      <c r="B19" s="251"/>
      <c r="C19" s="252"/>
      <c r="D19" s="252"/>
      <c r="E19" s="253"/>
      <c r="F19" s="254"/>
      <c r="G19" s="252"/>
      <c r="I19" s="280"/>
    </row>
    <row r="20" spans="1:9" s="279" customFormat="1" x14ac:dyDescent="0.2">
      <c r="A20" s="232"/>
      <c r="B20" s="251"/>
      <c r="C20" s="252"/>
      <c r="D20" s="252"/>
      <c r="E20" s="253"/>
      <c r="F20" s="254"/>
      <c r="G20" s="252"/>
      <c r="I20" s="280"/>
    </row>
    <row r="21" spans="1:9" s="279" customFormat="1" x14ac:dyDescent="0.2">
      <c r="A21" s="232"/>
      <c r="B21" s="251"/>
      <c r="C21" s="252"/>
      <c r="D21" s="252"/>
      <c r="E21" s="253"/>
      <c r="F21" s="254"/>
      <c r="G21" s="252"/>
      <c r="I21" s="280"/>
    </row>
    <row r="22" spans="1:9" s="279" customFormat="1" x14ac:dyDescent="0.2">
      <c r="A22" s="232"/>
      <c r="B22" s="251"/>
      <c r="C22" s="252"/>
      <c r="D22" s="252"/>
      <c r="E22" s="253"/>
      <c r="F22" s="254"/>
      <c r="G22" s="252"/>
      <c r="I22" s="280"/>
    </row>
    <row r="23" spans="1:9" x14ac:dyDescent="0.2">
      <c r="A23" s="641" t="s">
        <v>7</v>
      </c>
      <c r="B23" s="641"/>
      <c r="C23" s="641"/>
      <c r="D23" s="641"/>
      <c r="E23" s="641"/>
      <c r="F23" s="641"/>
      <c r="G23" s="641"/>
    </row>
    <row r="24" spans="1:9" x14ac:dyDescent="0.2">
      <c r="A24" s="333"/>
      <c r="B24" s="333"/>
      <c r="C24" s="333"/>
      <c r="D24" s="310"/>
      <c r="E24" s="333"/>
      <c r="F24" s="333"/>
      <c r="G24" s="333"/>
    </row>
    <row r="25" spans="1:9" x14ac:dyDescent="0.2">
      <c r="A25" s="333"/>
      <c r="B25" s="333"/>
      <c r="C25" s="333"/>
      <c r="D25" s="310"/>
      <c r="E25" s="333"/>
      <c r="F25" s="333"/>
      <c r="G25" s="333"/>
    </row>
    <row r="26" spans="1:9" x14ac:dyDescent="0.2">
      <c r="A26" s="182" t="s">
        <v>10</v>
      </c>
      <c r="B26" s="6"/>
      <c r="D26" s="622"/>
      <c r="E26" s="622"/>
      <c r="F26" s="622"/>
      <c r="G26" s="6"/>
    </row>
    <row r="27" spans="1:9" x14ac:dyDescent="0.2">
      <c r="A27" s="183" t="s">
        <v>11</v>
      </c>
      <c r="D27" s="638"/>
      <c r="E27" s="638"/>
      <c r="F27" s="638"/>
    </row>
    <row r="33" spans="6:6" x14ac:dyDescent="0.2">
      <c r="F33" s="1"/>
    </row>
  </sheetData>
  <autoFilter ref="A1:G15"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23:G23"/>
    <mergeCell ref="D26:F26"/>
    <mergeCell ref="D27:F27"/>
    <mergeCell ref="A1:G1"/>
    <mergeCell ref="A2:G2"/>
    <mergeCell ref="A3:G3"/>
    <mergeCell ref="B4:G4"/>
    <mergeCell ref="A5:B6"/>
    <mergeCell ref="C5:E5"/>
    <mergeCell ref="F5:F6"/>
    <mergeCell ref="G5:G6"/>
  </mergeCells>
  <conditionalFormatting sqref="D7:E10 D16:E22">
    <cfRule type="cellIs" dxfId="11411" priority="222" operator="equal">
      <formula>"CATNES"</formula>
    </cfRule>
    <cfRule type="cellIs" dxfId="11410" priority="223" operator="equal">
      <formula>"FINANCE"</formula>
    </cfRule>
    <cfRule type="cellIs" dxfId="11409" priority="224" operator="equal">
      <formula>"ADMIN"</formula>
    </cfRule>
    <cfRule type="cellIs" dxfId="11408" priority="225" operator="equal">
      <formula>"ENG'G"</formula>
    </cfRule>
    <cfRule type="cellIs" dxfId="11407" priority="226" operator="equal">
      <formula>"BAC"</formula>
    </cfRule>
    <cfRule type="cellIs" dxfId="11406" priority="227" operator="equal">
      <formula>"BAC"</formula>
    </cfRule>
    <cfRule type="cellIs" dxfId="11405" priority="228" operator="equal">
      <formula>"OMS"</formula>
    </cfRule>
    <cfRule type="cellIs" dxfId="11404" priority="229" operator="equal">
      <formula>"BAC"</formula>
    </cfRule>
    <cfRule type="cellIs" dxfId="11403" priority="230" operator="equal">
      <formula>"OMS"</formula>
    </cfRule>
    <cfRule type="cellIs" dxfId="11402" priority="231" operator="equal">
      <formula>"BAC"</formula>
    </cfRule>
    <cfRule type="cellIs" dxfId="11401" priority="232" operator="equal">
      <formula>"OMS"</formula>
    </cfRule>
  </conditionalFormatting>
  <conditionalFormatting sqref="F7:F10 F16:F22">
    <cfRule type="cellIs" dxfId="11400" priority="217" operator="equal">
      <formula>"MME"</formula>
    </cfRule>
    <cfRule type="cellIs" dxfId="11399" priority="218" operator="equal">
      <formula>"VMM"</formula>
    </cfRule>
    <cfRule type="cellIs" dxfId="11398" priority="219" operator="equal">
      <formula>"VEP"</formula>
    </cfRule>
    <cfRule type="cellIs" dxfId="11397" priority="220" operator="equal">
      <formula>"LFCP"</formula>
    </cfRule>
    <cfRule type="cellIs" dxfId="11396" priority="221" operator="equal">
      <formula>"BPB"</formula>
    </cfRule>
  </conditionalFormatting>
  <conditionalFormatting sqref="E15">
    <cfRule type="cellIs" dxfId="11395" priority="157" operator="equal">
      <formula>"CATNES"</formula>
    </cfRule>
    <cfRule type="cellIs" dxfId="11394" priority="158" operator="equal">
      <formula>"FINANCE"</formula>
    </cfRule>
    <cfRule type="cellIs" dxfId="11393" priority="159" operator="equal">
      <formula>"ADMIN"</formula>
    </cfRule>
    <cfRule type="cellIs" dxfId="11392" priority="160" operator="equal">
      <formula>"ENG'G"</formula>
    </cfRule>
    <cfRule type="cellIs" dxfId="11391" priority="161" operator="equal">
      <formula>"BAC"</formula>
    </cfRule>
    <cfRule type="cellIs" dxfId="11390" priority="162" operator="equal">
      <formula>"BAC"</formula>
    </cfRule>
    <cfRule type="cellIs" dxfId="11389" priority="163" operator="equal">
      <formula>"OMS"</formula>
    </cfRule>
    <cfRule type="cellIs" dxfId="11388" priority="164" operator="equal">
      <formula>"BAC"</formula>
    </cfRule>
    <cfRule type="cellIs" dxfId="11387" priority="165" operator="equal">
      <formula>"OMS"</formula>
    </cfRule>
    <cfRule type="cellIs" dxfId="11386" priority="166" operator="equal">
      <formula>"BAC"</formula>
    </cfRule>
    <cfRule type="cellIs" dxfId="11385" priority="167" operator="equal">
      <formula>"OMS"</formula>
    </cfRule>
  </conditionalFormatting>
  <conditionalFormatting sqref="F11">
    <cfRule type="cellIs" dxfId="11384" priority="61" operator="equal">
      <formula>"MME"</formula>
    </cfRule>
    <cfRule type="cellIs" dxfId="11383" priority="62" operator="equal">
      <formula>"VMM"</formula>
    </cfRule>
    <cfRule type="cellIs" dxfId="11382" priority="63" operator="equal">
      <formula>"VEP"</formula>
    </cfRule>
    <cfRule type="cellIs" dxfId="11381" priority="64" operator="equal">
      <formula>"LFCP"</formula>
    </cfRule>
    <cfRule type="cellIs" dxfId="11380" priority="65" operator="equal">
      <formula>"BPB"</formula>
    </cfRule>
  </conditionalFormatting>
  <conditionalFormatting sqref="D11">
    <cfRule type="cellIs" dxfId="11379" priority="50" operator="equal">
      <formula>"CATNES"</formula>
    </cfRule>
    <cfRule type="cellIs" dxfId="11378" priority="51" operator="equal">
      <formula>"FINANCE"</formula>
    </cfRule>
    <cfRule type="cellIs" dxfId="11377" priority="52" operator="equal">
      <formula>"ADMIN"</formula>
    </cfRule>
    <cfRule type="cellIs" dxfId="11376" priority="53" operator="equal">
      <formula>"ENG'G"</formula>
    </cfRule>
    <cfRule type="cellIs" dxfId="11375" priority="54" operator="equal">
      <formula>"BAC"</formula>
    </cfRule>
    <cfRule type="cellIs" dxfId="11374" priority="55" operator="equal">
      <formula>"BAC"</formula>
    </cfRule>
    <cfRule type="cellIs" dxfId="11373" priority="56" operator="equal">
      <formula>"OMS"</formula>
    </cfRule>
    <cfRule type="cellIs" dxfId="11372" priority="57" operator="equal">
      <formula>"BAC"</formula>
    </cfRule>
    <cfRule type="cellIs" dxfId="11371" priority="58" operator="equal">
      <formula>"OMS"</formula>
    </cfRule>
    <cfRule type="cellIs" dxfId="11370" priority="59" operator="equal">
      <formula>"BAC"</formula>
    </cfRule>
    <cfRule type="cellIs" dxfId="11369" priority="60" operator="equal">
      <formula>"OMS"</formula>
    </cfRule>
  </conditionalFormatting>
  <conditionalFormatting sqref="E11">
    <cfRule type="cellIs" dxfId="11368" priority="39" operator="equal">
      <formula>"CATNES"</formula>
    </cfRule>
    <cfRule type="cellIs" dxfId="11367" priority="40" operator="equal">
      <formula>"FINANCE"</formula>
    </cfRule>
    <cfRule type="cellIs" dxfId="11366" priority="41" operator="equal">
      <formula>"ADMIN"</formula>
    </cfRule>
    <cfRule type="cellIs" dxfId="11365" priority="42" operator="equal">
      <formula>"ENG'G"</formula>
    </cfRule>
    <cfRule type="cellIs" dxfId="11364" priority="43" operator="equal">
      <formula>"BAC"</formula>
    </cfRule>
    <cfRule type="cellIs" dxfId="11363" priority="44" operator="equal">
      <formula>"BAC"</formula>
    </cfRule>
    <cfRule type="cellIs" dxfId="11362" priority="45" operator="equal">
      <formula>"OMS"</formula>
    </cfRule>
    <cfRule type="cellIs" dxfId="11361" priority="46" operator="equal">
      <formula>"BAC"</formula>
    </cfRule>
    <cfRule type="cellIs" dxfId="11360" priority="47" operator="equal">
      <formula>"OMS"</formula>
    </cfRule>
    <cfRule type="cellIs" dxfId="11359" priority="48" operator="equal">
      <formula>"BAC"</formula>
    </cfRule>
    <cfRule type="cellIs" dxfId="11358" priority="49" operator="equal">
      <formula>"OMS"</formula>
    </cfRule>
  </conditionalFormatting>
  <conditionalFormatting sqref="D12:E12">
    <cfRule type="cellIs" dxfId="11357" priority="28" operator="equal">
      <formula>"CATNES"</formula>
    </cfRule>
    <cfRule type="cellIs" dxfId="11356" priority="29" operator="equal">
      <formula>"FINANCE"</formula>
    </cfRule>
    <cfRule type="cellIs" dxfId="11355" priority="30" operator="equal">
      <formula>"ADMIN"</formula>
    </cfRule>
    <cfRule type="cellIs" dxfId="11354" priority="31" operator="equal">
      <formula>"ENG'G"</formula>
    </cfRule>
    <cfRule type="cellIs" dxfId="11353" priority="32" operator="equal">
      <formula>"BAC"</formula>
    </cfRule>
    <cfRule type="cellIs" dxfId="11352" priority="33" operator="equal">
      <formula>"BAC"</formula>
    </cfRule>
    <cfRule type="cellIs" dxfId="11351" priority="34" operator="equal">
      <formula>"OMS"</formula>
    </cfRule>
    <cfRule type="cellIs" dxfId="11350" priority="35" operator="equal">
      <formula>"BAC"</formula>
    </cfRule>
    <cfRule type="cellIs" dxfId="11349" priority="36" operator="equal">
      <formula>"OMS"</formula>
    </cfRule>
    <cfRule type="cellIs" dxfId="11348" priority="37" operator="equal">
      <formula>"BAC"</formula>
    </cfRule>
    <cfRule type="cellIs" dxfId="11347" priority="38" operator="equal">
      <formula>"OMS"</formula>
    </cfRule>
  </conditionalFormatting>
  <conditionalFormatting sqref="F12:F15">
    <cfRule type="cellIs" dxfId="11346" priority="23" operator="equal">
      <formula>"MME"</formula>
    </cfRule>
    <cfRule type="cellIs" dxfId="11345" priority="24" operator="equal">
      <formula>"VMM"</formula>
    </cfRule>
    <cfRule type="cellIs" dxfId="11344" priority="25" operator="equal">
      <formula>"VEP"</formula>
    </cfRule>
    <cfRule type="cellIs" dxfId="11343" priority="26" operator="equal">
      <formula>"LFCP"</formula>
    </cfRule>
    <cfRule type="cellIs" dxfId="11342" priority="27" operator="equal">
      <formula>"BPB"</formula>
    </cfRule>
  </conditionalFormatting>
  <conditionalFormatting sqref="D13:E13">
    <cfRule type="cellIs" dxfId="11341" priority="12" operator="equal">
      <formula>"CATNES"</formula>
    </cfRule>
    <cfRule type="cellIs" dxfId="11340" priority="13" operator="equal">
      <formula>"FINANCE"</formula>
    </cfRule>
    <cfRule type="cellIs" dxfId="11339" priority="14" operator="equal">
      <formula>"ADMIN"</formula>
    </cfRule>
    <cfRule type="cellIs" dxfId="11338" priority="15" operator="equal">
      <formula>"ENG'G"</formula>
    </cfRule>
    <cfRule type="cellIs" dxfId="11337" priority="16" operator="equal">
      <formula>"BAC"</formula>
    </cfRule>
    <cfRule type="cellIs" dxfId="11336" priority="17" operator="equal">
      <formula>"BAC"</formula>
    </cfRule>
    <cfRule type="cellIs" dxfId="11335" priority="18" operator="equal">
      <formula>"OMS"</formula>
    </cfRule>
    <cfRule type="cellIs" dxfId="11334" priority="19" operator="equal">
      <formula>"BAC"</formula>
    </cfRule>
    <cfRule type="cellIs" dxfId="11333" priority="20" operator="equal">
      <formula>"OMS"</formula>
    </cfRule>
    <cfRule type="cellIs" dxfId="11332" priority="21" operator="equal">
      <formula>"BAC"</formula>
    </cfRule>
    <cfRule type="cellIs" dxfId="11331" priority="22" operator="equal">
      <formula>"OMS"</formula>
    </cfRule>
  </conditionalFormatting>
  <conditionalFormatting sqref="D14:E14 D15">
    <cfRule type="cellIs" dxfId="11330" priority="1" operator="equal">
      <formula>"CATNES"</formula>
    </cfRule>
    <cfRule type="cellIs" dxfId="11329" priority="2" operator="equal">
      <formula>"FINANCE"</formula>
    </cfRule>
    <cfRule type="cellIs" dxfId="11328" priority="3" operator="equal">
      <formula>"ADMIN"</formula>
    </cfRule>
    <cfRule type="cellIs" dxfId="11327" priority="4" operator="equal">
      <formula>"ENG'G"</formula>
    </cfRule>
    <cfRule type="cellIs" dxfId="11326" priority="5" operator="equal">
      <formula>"BAC"</formula>
    </cfRule>
    <cfRule type="cellIs" dxfId="11325" priority="6" operator="equal">
      <formula>"BAC"</formula>
    </cfRule>
    <cfRule type="cellIs" dxfId="11324" priority="7" operator="equal">
      <formula>"OMS"</formula>
    </cfRule>
    <cfRule type="cellIs" dxfId="11323" priority="8" operator="equal">
      <formula>"BAC"</formula>
    </cfRule>
    <cfRule type="cellIs" dxfId="11322" priority="9" operator="equal">
      <formula>"OMS"</formula>
    </cfRule>
    <cfRule type="cellIs" dxfId="11321" priority="10" operator="equal">
      <formula>"BAC"</formula>
    </cfRule>
    <cfRule type="cellIs" dxfId="11320"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D6FF52A-37D3-4A18-8565-ABA8567A1C0E}">
          <x14:formula1>
            <xm:f>DropdownLIST!$A$11:$A$17</xm:f>
          </x14:formula1>
          <xm:sqref>D7:E22</xm:sqref>
        </x14:dataValidation>
        <x14:dataValidation type="list" allowBlank="1" showInputMessage="1" showErrorMessage="1" xr:uid="{3E818FBD-437E-4F69-985C-25506AC253DF}">
          <x14:formula1>
            <xm:f>DropdownLIST!$A$2:$A$7</xm:f>
          </x14:formula1>
          <xm:sqref>F7:F22</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E4AA-5E01-4F98-AA85-AD4422F7F044}">
  <sheetPr codeName="Sheet75"/>
  <dimension ref="A1:U64"/>
  <sheetViews>
    <sheetView topLeftCell="A6" zoomScale="120" zoomScaleNormal="12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3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45751</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t="s">
        <v>3783</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71.25" x14ac:dyDescent="0.2">
      <c r="A7" s="200">
        <f>A2</f>
        <v>45751</v>
      </c>
      <c r="B7" s="55">
        <v>1</v>
      </c>
      <c r="C7" s="112" t="s">
        <v>3774</v>
      </c>
      <c r="D7" s="112"/>
      <c r="E7" s="125"/>
      <c r="F7" s="176"/>
      <c r="G7" s="112"/>
      <c r="J7" s="642" t="s">
        <v>2817</v>
      </c>
      <c r="K7" s="642"/>
      <c r="L7" s="642"/>
      <c r="M7" s="642"/>
    </row>
    <row r="8" spans="1:14" s="57" customFormat="1" ht="28.5" x14ac:dyDescent="0.2">
      <c r="A8" s="200">
        <f>A7</f>
        <v>45751</v>
      </c>
      <c r="B8" s="55">
        <f>B7+1</f>
        <v>2</v>
      </c>
      <c r="C8" s="112" t="s">
        <v>3776</v>
      </c>
      <c r="D8" s="112"/>
      <c r="E8" s="125"/>
      <c r="F8" s="176"/>
      <c r="G8" s="112"/>
      <c r="J8" s="337" t="s">
        <v>698</v>
      </c>
      <c r="L8" s="57" t="s">
        <v>3178</v>
      </c>
      <c r="N8" s="57" t="s">
        <v>2822</v>
      </c>
    </row>
    <row r="9" spans="1:14" s="57" customFormat="1" ht="57" x14ac:dyDescent="0.2">
      <c r="A9" s="200">
        <f t="shared" ref="A9:A46" si="0">A8</f>
        <v>45751</v>
      </c>
      <c r="B9" s="55">
        <f t="shared" ref="B9:B46" si="1">B8+1</f>
        <v>3</v>
      </c>
      <c r="C9" s="57" t="s">
        <v>3777</v>
      </c>
      <c r="D9" s="112"/>
      <c r="E9" s="125"/>
      <c r="F9" s="176"/>
      <c r="G9" s="112"/>
      <c r="I9" s="57">
        <v>1</v>
      </c>
    </row>
    <row r="10" spans="1:14" s="57" customFormat="1" ht="57" x14ac:dyDescent="0.2">
      <c r="A10" s="200">
        <f t="shared" si="0"/>
        <v>45751</v>
      </c>
      <c r="B10" s="55">
        <f t="shared" si="1"/>
        <v>4</v>
      </c>
      <c r="C10" s="40" t="s">
        <v>3778</v>
      </c>
      <c r="D10" s="112"/>
      <c r="E10" s="125"/>
      <c r="F10" s="176"/>
      <c r="G10" s="112"/>
      <c r="I10" s="57">
        <v>2</v>
      </c>
    </row>
    <row r="11" spans="1:14" s="57" customFormat="1" ht="28.5" x14ac:dyDescent="0.2">
      <c r="A11" s="200">
        <f t="shared" si="0"/>
        <v>45751</v>
      </c>
      <c r="B11" s="55">
        <f t="shared" si="1"/>
        <v>5</v>
      </c>
      <c r="C11" s="57" t="s">
        <v>3779</v>
      </c>
      <c r="D11" s="112"/>
      <c r="E11" s="125"/>
      <c r="F11" s="176"/>
      <c r="G11" s="112"/>
      <c r="I11" s="57">
        <v>3</v>
      </c>
    </row>
    <row r="12" spans="1:14" s="57" customFormat="1" ht="28.5" x14ac:dyDescent="0.2">
      <c r="A12" s="200">
        <f t="shared" si="0"/>
        <v>45751</v>
      </c>
      <c r="B12" s="55">
        <f t="shared" si="1"/>
        <v>6</v>
      </c>
      <c r="C12" s="112" t="s">
        <v>3780</v>
      </c>
      <c r="D12" s="112"/>
      <c r="E12" s="125"/>
      <c r="F12" s="176"/>
      <c r="G12" s="112"/>
      <c r="I12" s="57">
        <v>4</v>
      </c>
    </row>
    <row r="13" spans="1:14" s="57" customFormat="1" ht="128.25" x14ac:dyDescent="0.2">
      <c r="A13" s="200">
        <f t="shared" si="0"/>
        <v>45751</v>
      </c>
      <c r="B13" s="55">
        <f t="shared" si="1"/>
        <v>7</v>
      </c>
      <c r="C13" s="112" t="s">
        <v>3781</v>
      </c>
      <c r="D13" s="112"/>
      <c r="E13" s="125"/>
      <c r="F13" s="176"/>
      <c r="G13" s="112"/>
      <c r="I13" s="57">
        <v>5</v>
      </c>
    </row>
    <row r="14" spans="1:14" s="57" customFormat="1" ht="99.75" x14ac:dyDescent="0.2">
      <c r="A14" s="200">
        <f t="shared" si="0"/>
        <v>45751</v>
      </c>
      <c r="B14" s="55">
        <f t="shared" si="1"/>
        <v>8</v>
      </c>
      <c r="C14" s="112" t="s">
        <v>3782</v>
      </c>
      <c r="D14" s="112"/>
      <c r="E14" s="125"/>
      <c r="F14" s="176"/>
      <c r="G14" s="112"/>
      <c r="I14" s="57">
        <v>6</v>
      </c>
    </row>
    <row r="15" spans="1:14" s="57" customFormat="1" ht="85.5" x14ac:dyDescent="0.2">
      <c r="A15" s="200">
        <f t="shared" si="0"/>
        <v>45751</v>
      </c>
      <c r="B15" s="55">
        <f t="shared" si="1"/>
        <v>9</v>
      </c>
      <c r="C15" s="112" t="s">
        <v>3784</v>
      </c>
      <c r="D15" s="112"/>
      <c r="E15" s="125"/>
      <c r="F15" s="176"/>
      <c r="G15" s="112"/>
      <c r="I15" s="57">
        <v>7</v>
      </c>
    </row>
    <row r="16" spans="1:14" s="57" customFormat="1" ht="57" x14ac:dyDescent="0.2">
      <c r="A16" s="200">
        <f t="shared" si="0"/>
        <v>45751</v>
      </c>
      <c r="B16" s="55">
        <f t="shared" si="1"/>
        <v>10</v>
      </c>
      <c r="C16" s="112" t="s">
        <v>3785</v>
      </c>
      <c r="D16" s="112"/>
      <c r="E16" s="125"/>
      <c r="F16" s="176"/>
      <c r="G16" s="112"/>
      <c r="I16" s="57">
        <v>8</v>
      </c>
    </row>
    <row r="17" spans="1:12" s="57" customFormat="1" ht="28.5" x14ac:dyDescent="0.2">
      <c r="A17" s="200">
        <f t="shared" si="0"/>
        <v>45751</v>
      </c>
      <c r="B17" s="55">
        <f t="shared" si="1"/>
        <v>11</v>
      </c>
      <c r="C17" s="112" t="s">
        <v>3786</v>
      </c>
      <c r="D17" s="112"/>
      <c r="E17" s="125"/>
      <c r="F17" s="176"/>
      <c r="G17" s="112"/>
      <c r="I17" s="57">
        <v>9</v>
      </c>
    </row>
    <row r="18" spans="1:12" s="57" customFormat="1" ht="28.5" x14ac:dyDescent="0.2">
      <c r="A18" s="200">
        <f t="shared" si="0"/>
        <v>45751</v>
      </c>
      <c r="B18" s="55">
        <f t="shared" si="1"/>
        <v>12</v>
      </c>
      <c r="C18" s="112" t="s">
        <v>3787</v>
      </c>
      <c r="D18" s="112"/>
      <c r="E18" s="125"/>
      <c r="F18" s="176"/>
      <c r="G18" s="112"/>
      <c r="I18" s="57">
        <v>10</v>
      </c>
    </row>
    <row r="19" spans="1:12" s="57" customFormat="1" ht="28.5" x14ac:dyDescent="0.2">
      <c r="A19" s="200">
        <f t="shared" si="0"/>
        <v>45751</v>
      </c>
      <c r="B19" s="55">
        <f t="shared" si="1"/>
        <v>13</v>
      </c>
      <c r="C19" s="112" t="s">
        <v>3788</v>
      </c>
      <c r="D19" s="112"/>
      <c r="E19" s="134"/>
      <c r="F19" s="176"/>
      <c r="G19" s="112"/>
      <c r="I19" s="90"/>
    </row>
    <row r="20" spans="1:12" s="57" customFormat="1" ht="42.75" x14ac:dyDescent="0.2">
      <c r="A20" s="200">
        <f t="shared" si="0"/>
        <v>45751</v>
      </c>
      <c r="B20" s="55">
        <f t="shared" si="1"/>
        <v>14</v>
      </c>
      <c r="C20" s="112" t="s">
        <v>3789</v>
      </c>
      <c r="D20" s="112"/>
      <c r="E20" s="134"/>
      <c r="F20" s="176"/>
      <c r="G20" s="112"/>
      <c r="I20" s="115"/>
    </row>
    <row r="21" spans="1:12" s="57" customFormat="1" ht="28.5" x14ac:dyDescent="0.2">
      <c r="A21" s="200">
        <f t="shared" si="0"/>
        <v>45751</v>
      </c>
      <c r="B21" s="55">
        <f t="shared" si="1"/>
        <v>15</v>
      </c>
      <c r="C21" s="112" t="s">
        <v>3790</v>
      </c>
      <c r="D21" s="112"/>
      <c r="E21" s="134"/>
      <c r="F21" s="176"/>
      <c r="G21" s="112"/>
      <c r="I21" s="90"/>
    </row>
    <row r="22" spans="1:12" s="57" customFormat="1" ht="71.25" x14ac:dyDescent="0.2">
      <c r="A22" s="200">
        <f t="shared" si="0"/>
        <v>45751</v>
      </c>
      <c r="B22" s="55">
        <f t="shared" si="1"/>
        <v>16</v>
      </c>
      <c r="C22" s="112" t="s">
        <v>3791</v>
      </c>
      <c r="D22" s="112"/>
      <c r="E22" s="134"/>
      <c r="F22" s="176"/>
      <c r="G22" s="112"/>
      <c r="I22" s="90"/>
    </row>
    <row r="23" spans="1:12" s="57" customFormat="1" ht="128.25" x14ac:dyDescent="0.2">
      <c r="A23" s="200">
        <f t="shared" si="0"/>
        <v>45751</v>
      </c>
      <c r="B23" s="55">
        <f t="shared" si="1"/>
        <v>17</v>
      </c>
      <c r="C23" s="284" t="s">
        <v>3792</v>
      </c>
      <c r="D23" s="112"/>
      <c r="E23" s="134"/>
      <c r="F23" s="176"/>
      <c r="G23" s="112"/>
      <c r="I23" s="90"/>
    </row>
    <row r="24" spans="1:12" s="57" customFormat="1" x14ac:dyDescent="0.2">
      <c r="A24" s="200">
        <f t="shared" si="0"/>
        <v>45751</v>
      </c>
      <c r="B24" s="55">
        <f t="shared" si="1"/>
        <v>18</v>
      </c>
      <c r="C24" s="112" t="s">
        <v>3793</v>
      </c>
      <c r="D24" s="112"/>
      <c r="E24" s="134"/>
      <c r="F24" s="176"/>
      <c r="G24" s="112"/>
      <c r="I24" s="90" t="s">
        <v>310</v>
      </c>
      <c r="L24" s="311"/>
    </row>
    <row r="25" spans="1:12" s="57" customFormat="1" ht="71.25" x14ac:dyDescent="0.2">
      <c r="A25" s="200">
        <f t="shared" si="0"/>
        <v>45751</v>
      </c>
      <c r="B25" s="55">
        <f t="shared" si="1"/>
        <v>19</v>
      </c>
      <c r="C25" s="40" t="s">
        <v>3794</v>
      </c>
      <c r="D25" s="112"/>
      <c r="E25" s="134"/>
      <c r="F25" s="176"/>
      <c r="G25" s="112"/>
      <c r="I25" s="90"/>
    </row>
    <row r="26" spans="1:12" s="57" customFormat="1" ht="228" x14ac:dyDescent="0.2">
      <c r="A26" s="200">
        <f t="shared" si="0"/>
        <v>45751</v>
      </c>
      <c r="B26" s="55">
        <f t="shared" si="1"/>
        <v>20</v>
      </c>
      <c r="C26" s="40" t="s">
        <v>3795</v>
      </c>
      <c r="D26" s="112"/>
      <c r="E26" s="134"/>
      <c r="F26" s="176"/>
      <c r="G26" s="112"/>
      <c r="I26" s="90"/>
    </row>
    <row r="27" spans="1:12" s="57" customFormat="1" ht="57" x14ac:dyDescent="0.2">
      <c r="A27" s="200">
        <f t="shared" si="0"/>
        <v>45751</v>
      </c>
      <c r="B27" s="55">
        <f t="shared" si="1"/>
        <v>21</v>
      </c>
      <c r="C27" s="112" t="s">
        <v>3811</v>
      </c>
      <c r="D27" s="112"/>
      <c r="E27" s="134"/>
      <c r="F27" s="176"/>
      <c r="G27" s="112"/>
      <c r="I27" s="90"/>
    </row>
    <row r="28" spans="1:12" s="57" customFormat="1" ht="28.5" x14ac:dyDescent="0.2">
      <c r="A28" s="200">
        <f t="shared" si="0"/>
        <v>45751</v>
      </c>
      <c r="B28" s="55">
        <f t="shared" si="1"/>
        <v>22</v>
      </c>
      <c r="C28" s="112" t="s">
        <v>3796</v>
      </c>
      <c r="D28" s="112"/>
      <c r="E28" s="134"/>
      <c r="F28" s="176"/>
      <c r="G28" s="112"/>
      <c r="I28" s="90"/>
    </row>
    <row r="29" spans="1:12" s="57" customFormat="1" ht="42.75" x14ac:dyDescent="0.2">
      <c r="A29" s="200">
        <f t="shared" si="0"/>
        <v>45751</v>
      </c>
      <c r="B29" s="55">
        <f t="shared" si="1"/>
        <v>23</v>
      </c>
      <c r="C29" s="112" t="s">
        <v>3797</v>
      </c>
      <c r="D29" s="112"/>
      <c r="E29" s="134"/>
      <c r="F29" s="176"/>
      <c r="G29" s="112"/>
      <c r="I29" s="90"/>
    </row>
    <row r="30" spans="1:12" s="57" customFormat="1" ht="28.5" x14ac:dyDescent="0.2">
      <c r="A30" s="200">
        <f t="shared" si="0"/>
        <v>45751</v>
      </c>
      <c r="B30" s="55">
        <f t="shared" si="1"/>
        <v>24</v>
      </c>
      <c r="C30" s="112" t="s">
        <v>3798</v>
      </c>
      <c r="D30" s="112"/>
      <c r="E30" s="125"/>
      <c r="F30" s="176"/>
      <c r="G30" s="112"/>
      <c r="I30" s="90"/>
    </row>
    <row r="31" spans="1:12" s="57" customFormat="1" ht="28.5" x14ac:dyDescent="0.2">
      <c r="A31" s="200">
        <f t="shared" si="0"/>
        <v>45751</v>
      </c>
      <c r="B31" s="55">
        <f t="shared" si="1"/>
        <v>25</v>
      </c>
      <c r="C31" s="112" t="s">
        <v>3799</v>
      </c>
      <c r="D31" s="112"/>
      <c r="E31" s="125"/>
      <c r="F31" s="176"/>
      <c r="G31" s="112"/>
      <c r="I31" s="90"/>
      <c r="J31" s="57" t="s">
        <v>457</v>
      </c>
    </row>
    <row r="32" spans="1:12" s="57" customFormat="1" ht="71.25" x14ac:dyDescent="0.2">
      <c r="A32" s="231">
        <f t="shared" si="0"/>
        <v>45751</v>
      </c>
      <c r="B32" s="233">
        <f t="shared" si="1"/>
        <v>26</v>
      </c>
      <c r="C32" s="112" t="s">
        <v>3800</v>
      </c>
      <c r="D32" s="112"/>
      <c r="E32" s="134"/>
      <c r="F32" s="176"/>
      <c r="G32" s="112"/>
      <c r="I32" s="90"/>
    </row>
    <row r="33" spans="1:21" s="40" customFormat="1" ht="42.75" x14ac:dyDescent="0.2">
      <c r="A33" s="200">
        <f t="shared" si="0"/>
        <v>45751</v>
      </c>
      <c r="B33" s="55">
        <f t="shared" si="1"/>
        <v>27</v>
      </c>
      <c r="C33" s="112" t="s">
        <v>3801</v>
      </c>
      <c r="D33" s="112"/>
      <c r="E33" s="125"/>
      <c r="F33" s="176"/>
      <c r="G33" s="112"/>
      <c r="H33" s="279"/>
      <c r="I33" s="280"/>
      <c r="J33" s="279"/>
      <c r="K33" s="279"/>
      <c r="L33" s="279"/>
      <c r="M33" s="279"/>
      <c r="N33" s="279"/>
      <c r="O33" s="279"/>
      <c r="P33" s="279"/>
      <c r="Q33" s="279"/>
      <c r="R33" s="279"/>
      <c r="S33" s="279"/>
      <c r="T33" s="279"/>
      <c r="U33" s="279"/>
    </row>
    <row r="34" spans="1:21" s="279" customFormat="1" ht="85.5" x14ac:dyDescent="0.2">
      <c r="A34" s="200">
        <f t="shared" si="0"/>
        <v>45751</v>
      </c>
      <c r="B34" s="55">
        <f t="shared" si="1"/>
        <v>28</v>
      </c>
      <c r="C34" s="112" t="s">
        <v>3802</v>
      </c>
      <c r="D34" s="112"/>
      <c r="E34" s="125"/>
      <c r="F34" s="176"/>
      <c r="G34" s="112"/>
      <c r="I34" s="280"/>
    </row>
    <row r="35" spans="1:21" s="318" customFormat="1" ht="42.75" x14ac:dyDescent="0.2">
      <c r="A35" s="315">
        <f t="shared" si="0"/>
        <v>45751</v>
      </c>
      <c r="B35" s="316">
        <f t="shared" si="1"/>
        <v>29</v>
      </c>
      <c r="C35" s="228" t="s">
        <v>3803</v>
      </c>
      <c r="D35" s="228"/>
      <c r="E35" s="143"/>
      <c r="F35" s="176"/>
      <c r="G35" s="228"/>
      <c r="I35" s="319"/>
    </row>
    <row r="36" spans="1:21" s="279" customFormat="1" ht="71.25" x14ac:dyDescent="0.2">
      <c r="A36" s="200">
        <f t="shared" si="0"/>
        <v>45751</v>
      </c>
      <c r="B36" s="55">
        <f t="shared" si="1"/>
        <v>30</v>
      </c>
      <c r="C36" s="112" t="s">
        <v>3804</v>
      </c>
      <c r="D36" s="112"/>
      <c r="E36" s="125"/>
      <c r="F36" s="176"/>
      <c r="G36" s="112"/>
      <c r="I36" s="280"/>
    </row>
    <row r="37" spans="1:21" s="279" customFormat="1" ht="57" x14ac:dyDescent="0.2">
      <c r="A37" s="200">
        <f t="shared" si="0"/>
        <v>45751</v>
      </c>
      <c r="B37" s="55">
        <f t="shared" si="1"/>
        <v>31</v>
      </c>
      <c r="C37" s="112" t="s">
        <v>3805</v>
      </c>
      <c r="D37" s="112"/>
      <c r="E37" s="125"/>
      <c r="F37" s="176"/>
      <c r="G37" s="112"/>
      <c r="I37" s="280"/>
    </row>
    <row r="38" spans="1:21" s="279" customFormat="1" ht="42.75" x14ac:dyDescent="0.2">
      <c r="A38" s="200">
        <f t="shared" si="0"/>
        <v>45751</v>
      </c>
      <c r="B38" s="55">
        <f t="shared" si="1"/>
        <v>32</v>
      </c>
      <c r="C38" s="112" t="s">
        <v>3806</v>
      </c>
      <c r="D38" s="112"/>
      <c r="E38" s="125"/>
      <c r="F38" s="176"/>
      <c r="G38" s="112"/>
      <c r="I38" s="280"/>
    </row>
    <row r="39" spans="1:21" s="279" customFormat="1" ht="42.75" x14ac:dyDescent="0.2">
      <c r="A39" s="200">
        <f t="shared" si="0"/>
        <v>45751</v>
      </c>
      <c r="B39" s="55">
        <f t="shared" si="1"/>
        <v>33</v>
      </c>
      <c r="C39" s="112" t="s">
        <v>3807</v>
      </c>
      <c r="D39" s="112"/>
      <c r="E39" s="125"/>
      <c r="F39" s="176"/>
      <c r="G39" s="112"/>
      <c r="I39" s="280"/>
    </row>
    <row r="40" spans="1:21" s="279" customFormat="1" ht="85.5" x14ac:dyDescent="0.2">
      <c r="A40" s="200">
        <f t="shared" si="0"/>
        <v>45751</v>
      </c>
      <c r="B40" s="55">
        <f t="shared" si="1"/>
        <v>34</v>
      </c>
      <c r="C40" s="112" t="s">
        <v>3808</v>
      </c>
      <c r="D40" s="112"/>
      <c r="E40" s="125"/>
      <c r="F40" s="176"/>
      <c r="G40" s="112"/>
      <c r="I40" s="280"/>
    </row>
    <row r="41" spans="1:21" s="279" customFormat="1" ht="85.5" x14ac:dyDescent="0.2">
      <c r="A41" s="200">
        <f t="shared" si="0"/>
        <v>45751</v>
      </c>
      <c r="B41" s="55">
        <f t="shared" si="1"/>
        <v>35</v>
      </c>
      <c r="C41" s="112" t="s">
        <v>3809</v>
      </c>
      <c r="D41" s="112"/>
      <c r="E41" s="125"/>
      <c r="F41" s="176"/>
      <c r="G41" s="112"/>
      <c r="I41" s="280"/>
    </row>
    <row r="42" spans="1:21" s="279" customFormat="1" ht="71.25" x14ac:dyDescent="0.2">
      <c r="A42" s="200">
        <f t="shared" si="0"/>
        <v>45751</v>
      </c>
      <c r="B42" s="55">
        <f t="shared" si="1"/>
        <v>36</v>
      </c>
      <c r="C42" s="112" t="s">
        <v>3810</v>
      </c>
      <c r="D42" s="112"/>
      <c r="E42" s="125"/>
      <c r="F42" s="176"/>
      <c r="G42" s="112"/>
      <c r="I42" s="280"/>
    </row>
    <row r="43" spans="1:21" s="279" customFormat="1" ht="42.75" x14ac:dyDescent="0.2">
      <c r="A43" s="200">
        <f t="shared" si="0"/>
        <v>45751</v>
      </c>
      <c r="B43" s="55">
        <f t="shared" si="1"/>
        <v>37</v>
      </c>
      <c r="C43" s="112" t="s">
        <v>3812</v>
      </c>
      <c r="D43" s="112"/>
      <c r="E43" s="125"/>
      <c r="F43" s="176"/>
      <c r="G43" s="112"/>
      <c r="I43" s="280"/>
    </row>
    <row r="44" spans="1:21" s="279" customFormat="1" ht="57" x14ac:dyDescent="0.2">
      <c r="A44" s="200">
        <f t="shared" si="0"/>
        <v>45751</v>
      </c>
      <c r="B44" s="55">
        <f t="shared" si="1"/>
        <v>38</v>
      </c>
      <c r="C44" s="112" t="s">
        <v>3813</v>
      </c>
      <c r="D44" s="112"/>
      <c r="E44" s="125"/>
      <c r="F44" s="176"/>
      <c r="G44" s="112"/>
      <c r="I44" s="280"/>
    </row>
    <row r="45" spans="1:21" s="279" customFormat="1" ht="42.75" x14ac:dyDescent="0.2">
      <c r="A45" s="200">
        <f t="shared" si="0"/>
        <v>45751</v>
      </c>
      <c r="B45" s="55">
        <f t="shared" si="1"/>
        <v>39</v>
      </c>
      <c r="C45" s="112" t="s">
        <v>3814</v>
      </c>
      <c r="D45" s="112"/>
      <c r="E45" s="125"/>
      <c r="F45" s="112"/>
      <c r="G45" s="112"/>
      <c r="I45" s="280"/>
    </row>
    <row r="46" spans="1:21" s="279" customFormat="1" ht="42.75" x14ac:dyDescent="0.2">
      <c r="A46" s="200">
        <f t="shared" si="0"/>
        <v>45751</v>
      </c>
      <c r="B46" s="55">
        <f t="shared" si="1"/>
        <v>40</v>
      </c>
      <c r="C46" s="112" t="s">
        <v>3815</v>
      </c>
      <c r="D46" s="112"/>
      <c r="E46" s="125"/>
      <c r="F46" s="176"/>
      <c r="G46" s="112"/>
      <c r="I46" s="280"/>
    </row>
    <row r="47" spans="1:21" s="279" customFormat="1" x14ac:dyDescent="0.2">
      <c r="A47" s="232"/>
      <c r="B47" s="251"/>
      <c r="D47" s="252"/>
      <c r="E47" s="253"/>
      <c r="F47" s="254"/>
      <c r="G47" s="252"/>
      <c r="I47" s="280"/>
    </row>
    <row r="48" spans="1:21" s="279" customFormat="1" x14ac:dyDescent="0.2">
      <c r="A48" s="232"/>
      <c r="B48" s="251"/>
      <c r="C48" s="252"/>
      <c r="D48" s="252"/>
      <c r="E48" s="253"/>
      <c r="F48" s="254"/>
      <c r="G48" s="252"/>
      <c r="I48" s="280"/>
    </row>
    <row r="49" spans="1:9" s="279" customFormat="1" x14ac:dyDescent="0.2">
      <c r="A49" s="232"/>
      <c r="B49" s="251"/>
      <c r="C49" s="252"/>
      <c r="D49" s="252"/>
      <c r="E49" s="253"/>
      <c r="F49" s="254"/>
      <c r="G49" s="252"/>
      <c r="I49" s="280"/>
    </row>
    <row r="50" spans="1:9" s="279" customFormat="1" x14ac:dyDescent="0.2">
      <c r="A50" s="232"/>
      <c r="B50" s="251"/>
      <c r="C50" s="252"/>
      <c r="D50" s="252"/>
      <c r="E50" s="253"/>
      <c r="F50" s="254"/>
      <c r="G50" s="252"/>
      <c r="I50" s="280"/>
    </row>
    <row r="51" spans="1:9" s="279" customFormat="1" x14ac:dyDescent="0.2">
      <c r="A51" s="232"/>
      <c r="B51" s="251"/>
      <c r="C51" s="252"/>
      <c r="D51" s="252"/>
      <c r="E51" s="253"/>
      <c r="F51" s="254"/>
      <c r="G51" s="252"/>
      <c r="I51" s="280"/>
    </row>
    <row r="52" spans="1:9" s="279" customFormat="1" x14ac:dyDescent="0.2">
      <c r="A52" s="232"/>
      <c r="B52" s="251"/>
      <c r="C52" s="252"/>
      <c r="D52" s="252"/>
      <c r="E52" s="253"/>
      <c r="F52" s="254"/>
      <c r="G52" s="252"/>
      <c r="I52" s="280"/>
    </row>
    <row r="53" spans="1:9" s="279" customFormat="1" x14ac:dyDescent="0.2">
      <c r="A53" s="232"/>
      <c r="B53" s="251"/>
      <c r="C53" s="252"/>
      <c r="D53" s="252"/>
      <c r="E53" s="253"/>
      <c r="F53" s="254"/>
      <c r="G53" s="252"/>
      <c r="I53" s="280"/>
    </row>
    <row r="54" spans="1:9" x14ac:dyDescent="0.2">
      <c r="A54" s="641" t="s">
        <v>7</v>
      </c>
      <c r="B54" s="641"/>
      <c r="C54" s="641"/>
      <c r="D54" s="641"/>
      <c r="E54" s="641"/>
      <c r="F54" s="641"/>
      <c r="G54" s="641"/>
    </row>
    <row r="55" spans="1:9" x14ac:dyDescent="0.2">
      <c r="A55" s="336"/>
      <c r="B55" s="336"/>
      <c r="C55" s="336"/>
      <c r="D55" s="310"/>
      <c r="E55" s="336"/>
      <c r="F55" s="336"/>
      <c r="G55" s="336"/>
    </row>
    <row r="56" spans="1:9" x14ac:dyDescent="0.2">
      <c r="A56" s="336"/>
      <c r="B56" s="336"/>
      <c r="C56" s="336"/>
      <c r="D56" s="310"/>
      <c r="E56" s="336"/>
      <c r="F56" s="336"/>
      <c r="G56" s="336"/>
    </row>
    <row r="57" spans="1:9" x14ac:dyDescent="0.2">
      <c r="A57" s="182" t="s">
        <v>10</v>
      </c>
      <c r="B57" s="6"/>
      <c r="D57" s="622"/>
      <c r="E57" s="622"/>
      <c r="F57" s="622"/>
      <c r="G57" s="6"/>
    </row>
    <row r="58" spans="1:9" x14ac:dyDescent="0.2">
      <c r="A58" s="183" t="s">
        <v>11</v>
      </c>
      <c r="D58" s="638"/>
      <c r="E58" s="638"/>
      <c r="F58" s="638"/>
    </row>
    <row r="64" spans="1:9" x14ac:dyDescent="0.2">
      <c r="F64"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54:G54"/>
    <mergeCell ref="D57:F57"/>
    <mergeCell ref="D58:F58"/>
    <mergeCell ref="A1:G1"/>
    <mergeCell ref="A2:G2"/>
    <mergeCell ref="A3:G3"/>
    <mergeCell ref="B4:G4"/>
    <mergeCell ref="A5:B6"/>
    <mergeCell ref="C5:E5"/>
    <mergeCell ref="F5:F6"/>
    <mergeCell ref="G5:G6"/>
  </mergeCells>
  <conditionalFormatting sqref="D7:E10 D34:E53">
    <cfRule type="cellIs" dxfId="11319" priority="222" operator="equal">
      <formula>"CATNES"</formula>
    </cfRule>
    <cfRule type="cellIs" dxfId="11318" priority="223" operator="equal">
      <formula>"FINANCE"</formula>
    </cfRule>
    <cfRule type="cellIs" dxfId="11317" priority="224" operator="equal">
      <formula>"ADMIN"</formula>
    </cfRule>
    <cfRule type="cellIs" dxfId="11316" priority="225" operator="equal">
      <formula>"ENG'G"</formula>
    </cfRule>
    <cfRule type="cellIs" dxfId="11315" priority="226" operator="equal">
      <formula>"BAC"</formula>
    </cfRule>
    <cfRule type="cellIs" dxfId="11314" priority="227" operator="equal">
      <formula>"BAC"</formula>
    </cfRule>
    <cfRule type="cellIs" dxfId="11313" priority="228" operator="equal">
      <formula>"OMS"</formula>
    </cfRule>
    <cfRule type="cellIs" dxfId="11312" priority="229" operator="equal">
      <formula>"BAC"</formula>
    </cfRule>
    <cfRule type="cellIs" dxfId="11311" priority="230" operator="equal">
      <formula>"OMS"</formula>
    </cfRule>
    <cfRule type="cellIs" dxfId="11310" priority="231" operator="equal">
      <formula>"BAC"</formula>
    </cfRule>
    <cfRule type="cellIs" dxfId="11309" priority="232" operator="equal">
      <formula>"OMS"</formula>
    </cfRule>
  </conditionalFormatting>
  <conditionalFormatting sqref="F7:F10 F34:F53">
    <cfRule type="cellIs" dxfId="11308" priority="217" operator="equal">
      <formula>"MME"</formula>
    </cfRule>
    <cfRule type="cellIs" dxfId="11307" priority="218" operator="equal">
      <formula>"VMM"</formula>
    </cfRule>
    <cfRule type="cellIs" dxfId="11306" priority="219" operator="equal">
      <formula>"VEP"</formula>
    </cfRule>
    <cfRule type="cellIs" dxfId="11305" priority="220" operator="equal">
      <formula>"LFCP"</formula>
    </cfRule>
    <cfRule type="cellIs" dxfId="11304" priority="221" operator="equal">
      <formula>"BPB"</formula>
    </cfRule>
  </conditionalFormatting>
  <conditionalFormatting sqref="D24:D29">
    <cfRule type="cellIs" dxfId="11303" priority="195" operator="equal">
      <formula>"CATNES"</formula>
    </cfRule>
    <cfRule type="cellIs" dxfId="11302" priority="196" operator="equal">
      <formula>"FINANCE"</formula>
    </cfRule>
    <cfRule type="cellIs" dxfId="11301" priority="197" operator="equal">
      <formula>"ADMIN"</formula>
    </cfRule>
    <cfRule type="cellIs" dxfId="11300" priority="198" operator="equal">
      <formula>"ENG'G"</formula>
    </cfRule>
    <cfRule type="cellIs" dxfId="11299" priority="199" operator="equal">
      <formula>"BAC"</formula>
    </cfRule>
    <cfRule type="cellIs" dxfId="11298" priority="200" operator="equal">
      <formula>"BAC"</formula>
    </cfRule>
    <cfRule type="cellIs" dxfId="11297" priority="201" operator="equal">
      <formula>"OMS"</formula>
    </cfRule>
    <cfRule type="cellIs" dxfId="11296" priority="202" operator="equal">
      <formula>"BAC"</formula>
    </cfRule>
    <cfRule type="cellIs" dxfId="11295" priority="203" operator="equal">
      <formula>"OMS"</formula>
    </cfRule>
    <cfRule type="cellIs" dxfId="11294" priority="204" operator="equal">
      <formula>"BAC"</formula>
    </cfRule>
    <cfRule type="cellIs" dxfId="11293" priority="205" operator="equal">
      <formula>"OMS"</formula>
    </cfRule>
  </conditionalFormatting>
  <conditionalFormatting sqref="D24:D29">
    <cfRule type="cellIs" dxfId="11292" priority="206" operator="equal">
      <formula>"CATNES"</formula>
    </cfRule>
    <cfRule type="cellIs" dxfId="11291" priority="207" operator="equal">
      <formula>"FINANCE"</formula>
    </cfRule>
    <cfRule type="cellIs" dxfId="11290" priority="208" operator="equal">
      <formula>"ADMIN"</formula>
    </cfRule>
    <cfRule type="cellIs" dxfId="11289" priority="209" operator="equal">
      <formula>"ENG'G"</formula>
    </cfRule>
    <cfRule type="cellIs" dxfId="11288" priority="210" operator="equal">
      <formula>"BAC"</formula>
    </cfRule>
    <cfRule type="cellIs" dxfId="11287" priority="211" operator="equal">
      <formula>"BAC"</formula>
    </cfRule>
    <cfRule type="cellIs" dxfId="11286" priority="212" operator="equal">
      <formula>"OMS"</formula>
    </cfRule>
    <cfRule type="cellIs" dxfId="11285" priority="213" operator="equal">
      <formula>"BAC"</formula>
    </cfRule>
    <cfRule type="cellIs" dxfId="11284" priority="214" operator="equal">
      <formula>"OMS"</formula>
    </cfRule>
    <cfRule type="cellIs" dxfId="11283" priority="215" operator="equal">
      <formula>"BAC"</formula>
    </cfRule>
    <cfRule type="cellIs" dxfId="11282" priority="216" operator="equal">
      <formula>"OMS"</formula>
    </cfRule>
  </conditionalFormatting>
  <conditionalFormatting sqref="D32">
    <cfRule type="cellIs" dxfId="11281" priority="173" operator="equal">
      <formula>"CATNES"</formula>
    </cfRule>
    <cfRule type="cellIs" dxfId="11280" priority="174" operator="equal">
      <formula>"FINANCE"</formula>
    </cfRule>
    <cfRule type="cellIs" dxfId="11279" priority="175" operator="equal">
      <formula>"ADMIN"</formula>
    </cfRule>
    <cfRule type="cellIs" dxfId="11278" priority="176" operator="equal">
      <formula>"ENG'G"</formula>
    </cfRule>
    <cfRule type="cellIs" dxfId="11277" priority="177" operator="equal">
      <formula>"BAC"</formula>
    </cfRule>
    <cfRule type="cellIs" dxfId="11276" priority="178" operator="equal">
      <formula>"BAC"</formula>
    </cfRule>
    <cfRule type="cellIs" dxfId="11275" priority="179" operator="equal">
      <formula>"OMS"</formula>
    </cfRule>
    <cfRule type="cellIs" dxfId="11274" priority="180" operator="equal">
      <formula>"BAC"</formula>
    </cfRule>
    <cfRule type="cellIs" dxfId="11273" priority="181" operator="equal">
      <formula>"OMS"</formula>
    </cfRule>
    <cfRule type="cellIs" dxfId="11272" priority="182" operator="equal">
      <formula>"BAC"</formula>
    </cfRule>
    <cfRule type="cellIs" dxfId="11271" priority="183" operator="equal">
      <formula>"OMS"</formula>
    </cfRule>
  </conditionalFormatting>
  <conditionalFormatting sqref="D32">
    <cfRule type="cellIs" dxfId="11270" priority="184" operator="equal">
      <formula>"CATNES"</formula>
    </cfRule>
    <cfRule type="cellIs" dxfId="11269" priority="185" operator="equal">
      <formula>"FINANCE"</formula>
    </cfRule>
    <cfRule type="cellIs" dxfId="11268" priority="186" operator="equal">
      <formula>"ADMIN"</formula>
    </cfRule>
    <cfRule type="cellIs" dxfId="11267" priority="187" operator="equal">
      <formula>"ENG'G"</formula>
    </cfRule>
    <cfRule type="cellIs" dxfId="11266" priority="188" operator="equal">
      <formula>"BAC"</formula>
    </cfRule>
    <cfRule type="cellIs" dxfId="11265" priority="189" operator="equal">
      <formula>"BAC"</formula>
    </cfRule>
    <cfRule type="cellIs" dxfId="11264" priority="190" operator="equal">
      <formula>"OMS"</formula>
    </cfRule>
    <cfRule type="cellIs" dxfId="11263" priority="191" operator="equal">
      <formula>"BAC"</formula>
    </cfRule>
    <cfRule type="cellIs" dxfId="11262" priority="192" operator="equal">
      <formula>"OMS"</formula>
    </cfRule>
    <cfRule type="cellIs" dxfId="11261" priority="193" operator="equal">
      <formula>"BAC"</formula>
    </cfRule>
    <cfRule type="cellIs" dxfId="11260" priority="194" operator="equal">
      <formula>"OMS"</formula>
    </cfRule>
  </conditionalFormatting>
  <conditionalFormatting sqref="F32">
    <cfRule type="cellIs" dxfId="11259" priority="168" operator="equal">
      <formula>"MME"</formula>
    </cfRule>
    <cfRule type="cellIs" dxfId="11258" priority="169" operator="equal">
      <formula>"VMM"</formula>
    </cfRule>
    <cfRule type="cellIs" dxfId="11257" priority="170" operator="equal">
      <formula>"VEP"</formula>
    </cfRule>
    <cfRule type="cellIs" dxfId="11256" priority="171" operator="equal">
      <formula>"LFCP"</formula>
    </cfRule>
    <cfRule type="cellIs" dxfId="11255" priority="172" operator="equal">
      <formula>"BPB"</formula>
    </cfRule>
  </conditionalFormatting>
  <conditionalFormatting sqref="E15">
    <cfRule type="cellIs" dxfId="11254" priority="157" operator="equal">
      <formula>"CATNES"</formula>
    </cfRule>
    <cfRule type="cellIs" dxfId="11253" priority="158" operator="equal">
      <formula>"FINANCE"</formula>
    </cfRule>
    <cfRule type="cellIs" dxfId="11252" priority="159" operator="equal">
      <formula>"ADMIN"</formula>
    </cfRule>
    <cfRule type="cellIs" dxfId="11251" priority="160" operator="equal">
      <formula>"ENG'G"</formula>
    </cfRule>
    <cfRule type="cellIs" dxfId="11250" priority="161" operator="equal">
      <formula>"BAC"</formula>
    </cfRule>
    <cfRule type="cellIs" dxfId="11249" priority="162" operator="equal">
      <formula>"BAC"</formula>
    </cfRule>
    <cfRule type="cellIs" dxfId="11248" priority="163" operator="equal">
      <formula>"OMS"</formula>
    </cfRule>
    <cfRule type="cellIs" dxfId="11247" priority="164" operator="equal">
      <formula>"BAC"</formula>
    </cfRule>
    <cfRule type="cellIs" dxfId="11246" priority="165" operator="equal">
      <formula>"OMS"</formula>
    </cfRule>
    <cfRule type="cellIs" dxfId="11245" priority="166" operator="equal">
      <formula>"BAC"</formula>
    </cfRule>
    <cfRule type="cellIs" dxfId="11244" priority="167" operator="equal">
      <formula>"OMS"</formula>
    </cfRule>
  </conditionalFormatting>
  <conditionalFormatting sqref="E16">
    <cfRule type="cellIs" dxfId="11243" priority="146" operator="equal">
      <formula>"CATNES"</formula>
    </cfRule>
    <cfRule type="cellIs" dxfId="11242" priority="147" operator="equal">
      <formula>"FINANCE"</formula>
    </cfRule>
    <cfRule type="cellIs" dxfId="11241" priority="148" operator="equal">
      <formula>"ADMIN"</formula>
    </cfRule>
    <cfRule type="cellIs" dxfId="11240" priority="149" operator="equal">
      <formula>"ENG'G"</formula>
    </cfRule>
    <cfRule type="cellIs" dxfId="11239" priority="150" operator="equal">
      <formula>"BAC"</formula>
    </cfRule>
    <cfRule type="cellIs" dxfId="11238" priority="151" operator="equal">
      <formula>"BAC"</formula>
    </cfRule>
    <cfRule type="cellIs" dxfId="11237" priority="152" operator="equal">
      <formula>"OMS"</formula>
    </cfRule>
    <cfRule type="cellIs" dxfId="11236" priority="153" operator="equal">
      <formula>"BAC"</formula>
    </cfRule>
    <cfRule type="cellIs" dxfId="11235" priority="154" operator="equal">
      <formula>"OMS"</formula>
    </cfRule>
    <cfRule type="cellIs" dxfId="11234" priority="155" operator="equal">
      <formula>"BAC"</formula>
    </cfRule>
    <cfRule type="cellIs" dxfId="11233" priority="156" operator="equal">
      <formula>"OMS"</formula>
    </cfRule>
  </conditionalFormatting>
  <conditionalFormatting sqref="E17">
    <cfRule type="cellIs" dxfId="11232" priority="135" operator="equal">
      <formula>"CATNES"</formula>
    </cfRule>
    <cfRule type="cellIs" dxfId="11231" priority="136" operator="equal">
      <formula>"FINANCE"</formula>
    </cfRule>
    <cfRule type="cellIs" dxfId="11230" priority="137" operator="equal">
      <formula>"ADMIN"</formula>
    </cfRule>
    <cfRule type="cellIs" dxfId="11229" priority="138" operator="equal">
      <formula>"ENG'G"</formula>
    </cfRule>
    <cfRule type="cellIs" dxfId="11228" priority="139" operator="equal">
      <formula>"BAC"</formula>
    </cfRule>
    <cfRule type="cellIs" dxfId="11227" priority="140" operator="equal">
      <formula>"BAC"</formula>
    </cfRule>
    <cfRule type="cellIs" dxfId="11226" priority="141" operator="equal">
      <formula>"OMS"</formula>
    </cfRule>
    <cfRule type="cellIs" dxfId="11225" priority="142" operator="equal">
      <formula>"BAC"</formula>
    </cfRule>
    <cfRule type="cellIs" dxfId="11224" priority="143" operator="equal">
      <formula>"OMS"</formula>
    </cfRule>
    <cfRule type="cellIs" dxfId="11223" priority="144" operator="equal">
      <formula>"BAC"</formula>
    </cfRule>
    <cfRule type="cellIs" dxfId="11222" priority="145" operator="equal">
      <formula>"OMS"</formula>
    </cfRule>
  </conditionalFormatting>
  <conditionalFormatting sqref="E18">
    <cfRule type="cellIs" dxfId="11221" priority="124" operator="equal">
      <formula>"CATNES"</formula>
    </cfRule>
    <cfRule type="cellIs" dxfId="11220" priority="125" operator="equal">
      <formula>"FINANCE"</formula>
    </cfRule>
    <cfRule type="cellIs" dxfId="11219" priority="126" operator="equal">
      <formula>"ADMIN"</formula>
    </cfRule>
    <cfRule type="cellIs" dxfId="11218" priority="127" operator="equal">
      <formula>"ENG'G"</formula>
    </cfRule>
    <cfRule type="cellIs" dxfId="11217" priority="128" operator="equal">
      <formula>"BAC"</formula>
    </cfRule>
    <cfRule type="cellIs" dxfId="11216" priority="129" operator="equal">
      <formula>"BAC"</formula>
    </cfRule>
    <cfRule type="cellIs" dxfId="11215" priority="130" operator="equal">
      <formula>"OMS"</formula>
    </cfRule>
    <cfRule type="cellIs" dxfId="11214" priority="131" operator="equal">
      <formula>"BAC"</formula>
    </cfRule>
    <cfRule type="cellIs" dxfId="11213" priority="132" operator="equal">
      <formula>"OMS"</formula>
    </cfRule>
    <cfRule type="cellIs" dxfId="11212" priority="133" operator="equal">
      <formula>"BAC"</formula>
    </cfRule>
    <cfRule type="cellIs" dxfId="11211" priority="134" operator="equal">
      <formula>"OMS"</formula>
    </cfRule>
  </conditionalFormatting>
  <conditionalFormatting sqref="F18:F23">
    <cfRule type="cellIs" dxfId="11210" priority="119" operator="equal">
      <formula>"MME"</formula>
    </cfRule>
    <cfRule type="cellIs" dxfId="11209" priority="120" operator="equal">
      <formula>"VMM"</formula>
    </cfRule>
    <cfRule type="cellIs" dxfId="11208" priority="121" operator="equal">
      <formula>"VEP"</formula>
    </cfRule>
    <cfRule type="cellIs" dxfId="11207" priority="122" operator="equal">
      <formula>"LFCP"</formula>
    </cfRule>
    <cfRule type="cellIs" dxfId="11206" priority="123" operator="equal">
      <formula>"BPB"</formula>
    </cfRule>
  </conditionalFormatting>
  <conditionalFormatting sqref="F24:F29">
    <cfRule type="cellIs" dxfId="11205" priority="114" operator="equal">
      <formula>"MME"</formula>
    </cfRule>
    <cfRule type="cellIs" dxfId="11204" priority="115" operator="equal">
      <formula>"VMM"</formula>
    </cfRule>
    <cfRule type="cellIs" dxfId="11203" priority="116" operator="equal">
      <formula>"VEP"</formula>
    </cfRule>
    <cfRule type="cellIs" dxfId="11202" priority="117" operator="equal">
      <formula>"LFCP"</formula>
    </cfRule>
    <cfRule type="cellIs" dxfId="11201" priority="118" operator="equal">
      <formula>"BPB"</formula>
    </cfRule>
  </conditionalFormatting>
  <conditionalFormatting sqref="D30:E30">
    <cfRule type="cellIs" dxfId="11200" priority="103" operator="equal">
      <formula>"CATNES"</formula>
    </cfRule>
    <cfRule type="cellIs" dxfId="11199" priority="104" operator="equal">
      <formula>"FINANCE"</formula>
    </cfRule>
    <cfRule type="cellIs" dxfId="11198" priority="105" operator="equal">
      <formula>"ADMIN"</formula>
    </cfRule>
    <cfRule type="cellIs" dxfId="11197" priority="106" operator="equal">
      <formula>"ENG'G"</formula>
    </cfRule>
    <cfRule type="cellIs" dxfId="11196" priority="107" operator="equal">
      <formula>"BAC"</formula>
    </cfRule>
    <cfRule type="cellIs" dxfId="11195" priority="108" operator="equal">
      <formula>"BAC"</formula>
    </cfRule>
    <cfRule type="cellIs" dxfId="11194" priority="109" operator="equal">
      <formula>"OMS"</formula>
    </cfRule>
    <cfRule type="cellIs" dxfId="11193" priority="110" operator="equal">
      <formula>"BAC"</formula>
    </cfRule>
    <cfRule type="cellIs" dxfId="11192" priority="111" operator="equal">
      <formula>"OMS"</formula>
    </cfRule>
    <cfRule type="cellIs" dxfId="11191" priority="112" operator="equal">
      <formula>"BAC"</formula>
    </cfRule>
    <cfRule type="cellIs" dxfId="11190" priority="113" operator="equal">
      <formula>"OMS"</formula>
    </cfRule>
  </conditionalFormatting>
  <conditionalFormatting sqref="F30">
    <cfRule type="cellIs" dxfId="11189" priority="98" operator="equal">
      <formula>"MME"</formula>
    </cfRule>
    <cfRule type="cellIs" dxfId="11188" priority="99" operator="equal">
      <formula>"VMM"</formula>
    </cfRule>
    <cfRule type="cellIs" dxfId="11187" priority="100" operator="equal">
      <formula>"VEP"</formula>
    </cfRule>
    <cfRule type="cellIs" dxfId="11186" priority="101" operator="equal">
      <formula>"LFCP"</formula>
    </cfRule>
    <cfRule type="cellIs" dxfId="11185" priority="102" operator="equal">
      <formula>"BPB"</formula>
    </cfRule>
  </conditionalFormatting>
  <conditionalFormatting sqref="D31:E31">
    <cfRule type="cellIs" dxfId="11184" priority="87" operator="equal">
      <formula>"CATNES"</formula>
    </cfRule>
    <cfRule type="cellIs" dxfId="11183" priority="88" operator="equal">
      <formula>"FINANCE"</formula>
    </cfRule>
    <cfRule type="cellIs" dxfId="11182" priority="89" operator="equal">
      <formula>"ADMIN"</formula>
    </cfRule>
    <cfRule type="cellIs" dxfId="11181" priority="90" operator="equal">
      <formula>"ENG'G"</formula>
    </cfRule>
    <cfRule type="cellIs" dxfId="11180" priority="91" operator="equal">
      <formula>"BAC"</formula>
    </cfRule>
    <cfRule type="cellIs" dxfId="11179" priority="92" operator="equal">
      <formula>"BAC"</formula>
    </cfRule>
    <cfRule type="cellIs" dxfId="11178" priority="93" operator="equal">
      <formula>"OMS"</formula>
    </cfRule>
    <cfRule type="cellIs" dxfId="11177" priority="94" operator="equal">
      <formula>"BAC"</formula>
    </cfRule>
    <cfRule type="cellIs" dxfId="11176" priority="95" operator="equal">
      <formula>"OMS"</formula>
    </cfRule>
    <cfRule type="cellIs" dxfId="11175" priority="96" operator="equal">
      <formula>"BAC"</formula>
    </cfRule>
    <cfRule type="cellIs" dxfId="11174" priority="97" operator="equal">
      <formula>"OMS"</formula>
    </cfRule>
  </conditionalFormatting>
  <conditionalFormatting sqref="F31">
    <cfRule type="cellIs" dxfId="11173" priority="82" operator="equal">
      <formula>"MME"</formula>
    </cfRule>
    <cfRule type="cellIs" dxfId="11172" priority="83" operator="equal">
      <formula>"VMM"</formula>
    </cfRule>
    <cfRule type="cellIs" dxfId="11171" priority="84" operator="equal">
      <formula>"VEP"</formula>
    </cfRule>
    <cfRule type="cellIs" dxfId="11170" priority="85" operator="equal">
      <formula>"LFCP"</formula>
    </cfRule>
    <cfRule type="cellIs" dxfId="11169" priority="86" operator="equal">
      <formula>"BPB"</formula>
    </cfRule>
  </conditionalFormatting>
  <conditionalFormatting sqref="D33:E33">
    <cfRule type="cellIs" dxfId="11168" priority="71" operator="equal">
      <formula>"CATNES"</formula>
    </cfRule>
    <cfRule type="cellIs" dxfId="11167" priority="72" operator="equal">
      <formula>"FINANCE"</formula>
    </cfRule>
    <cfRule type="cellIs" dxfId="11166" priority="73" operator="equal">
      <formula>"ADMIN"</formula>
    </cfRule>
    <cfRule type="cellIs" dxfId="11165" priority="74" operator="equal">
      <formula>"ENG'G"</formula>
    </cfRule>
    <cfRule type="cellIs" dxfId="11164" priority="75" operator="equal">
      <formula>"BAC"</formula>
    </cfRule>
    <cfRule type="cellIs" dxfId="11163" priority="76" operator="equal">
      <formula>"BAC"</formula>
    </cfRule>
    <cfRule type="cellIs" dxfId="11162" priority="77" operator="equal">
      <formula>"OMS"</formula>
    </cfRule>
    <cfRule type="cellIs" dxfId="11161" priority="78" operator="equal">
      <formula>"BAC"</formula>
    </cfRule>
    <cfRule type="cellIs" dxfId="11160" priority="79" operator="equal">
      <formula>"OMS"</formula>
    </cfRule>
    <cfRule type="cellIs" dxfId="11159" priority="80" operator="equal">
      <formula>"BAC"</formula>
    </cfRule>
    <cfRule type="cellIs" dxfId="11158" priority="81" operator="equal">
      <formula>"OMS"</formula>
    </cfRule>
  </conditionalFormatting>
  <conditionalFormatting sqref="F33">
    <cfRule type="cellIs" dxfId="11157" priority="66" operator="equal">
      <formula>"MME"</formula>
    </cfRule>
    <cfRule type="cellIs" dxfId="11156" priority="67" operator="equal">
      <formula>"VMM"</formula>
    </cfRule>
    <cfRule type="cellIs" dxfId="11155" priority="68" operator="equal">
      <formula>"VEP"</formula>
    </cfRule>
    <cfRule type="cellIs" dxfId="11154" priority="69" operator="equal">
      <formula>"LFCP"</formula>
    </cfRule>
    <cfRule type="cellIs" dxfId="11153" priority="70" operator="equal">
      <formula>"BPB"</formula>
    </cfRule>
  </conditionalFormatting>
  <conditionalFormatting sqref="F11">
    <cfRule type="cellIs" dxfId="11152" priority="61" operator="equal">
      <formula>"MME"</formula>
    </cfRule>
    <cfRule type="cellIs" dxfId="11151" priority="62" operator="equal">
      <formula>"VMM"</formula>
    </cfRule>
    <cfRule type="cellIs" dxfId="11150" priority="63" operator="equal">
      <formula>"VEP"</formula>
    </cfRule>
    <cfRule type="cellIs" dxfId="11149" priority="64" operator="equal">
      <formula>"LFCP"</formula>
    </cfRule>
    <cfRule type="cellIs" dxfId="11148" priority="65" operator="equal">
      <formula>"BPB"</formula>
    </cfRule>
  </conditionalFormatting>
  <conditionalFormatting sqref="D11">
    <cfRule type="cellIs" dxfId="11147" priority="50" operator="equal">
      <formula>"CATNES"</formula>
    </cfRule>
    <cfRule type="cellIs" dxfId="11146" priority="51" operator="equal">
      <formula>"FINANCE"</formula>
    </cfRule>
    <cfRule type="cellIs" dxfId="11145" priority="52" operator="equal">
      <formula>"ADMIN"</formula>
    </cfRule>
    <cfRule type="cellIs" dxfId="11144" priority="53" operator="equal">
      <formula>"ENG'G"</formula>
    </cfRule>
    <cfRule type="cellIs" dxfId="11143" priority="54" operator="equal">
      <formula>"BAC"</formula>
    </cfRule>
    <cfRule type="cellIs" dxfId="11142" priority="55" operator="equal">
      <formula>"BAC"</formula>
    </cfRule>
    <cfRule type="cellIs" dxfId="11141" priority="56" operator="equal">
      <formula>"OMS"</formula>
    </cfRule>
    <cfRule type="cellIs" dxfId="11140" priority="57" operator="equal">
      <formula>"BAC"</formula>
    </cfRule>
    <cfRule type="cellIs" dxfId="11139" priority="58" operator="equal">
      <formula>"OMS"</formula>
    </cfRule>
    <cfRule type="cellIs" dxfId="11138" priority="59" operator="equal">
      <formula>"BAC"</formula>
    </cfRule>
    <cfRule type="cellIs" dxfId="11137" priority="60" operator="equal">
      <formula>"OMS"</formula>
    </cfRule>
  </conditionalFormatting>
  <conditionalFormatting sqref="E11">
    <cfRule type="cellIs" dxfId="11136" priority="39" operator="equal">
      <formula>"CATNES"</formula>
    </cfRule>
    <cfRule type="cellIs" dxfId="11135" priority="40" operator="equal">
      <formula>"FINANCE"</formula>
    </cfRule>
    <cfRule type="cellIs" dxfId="11134" priority="41" operator="equal">
      <formula>"ADMIN"</formula>
    </cfRule>
    <cfRule type="cellIs" dxfId="11133" priority="42" operator="equal">
      <formula>"ENG'G"</formula>
    </cfRule>
    <cfRule type="cellIs" dxfId="11132" priority="43" operator="equal">
      <formula>"BAC"</formula>
    </cfRule>
    <cfRule type="cellIs" dxfId="11131" priority="44" operator="equal">
      <formula>"BAC"</formula>
    </cfRule>
    <cfRule type="cellIs" dxfId="11130" priority="45" operator="equal">
      <formula>"OMS"</formula>
    </cfRule>
    <cfRule type="cellIs" dxfId="11129" priority="46" operator="equal">
      <formula>"BAC"</formula>
    </cfRule>
    <cfRule type="cellIs" dxfId="11128" priority="47" operator="equal">
      <formula>"OMS"</formula>
    </cfRule>
    <cfRule type="cellIs" dxfId="11127" priority="48" operator="equal">
      <formula>"BAC"</formula>
    </cfRule>
    <cfRule type="cellIs" dxfId="11126" priority="49" operator="equal">
      <formula>"OMS"</formula>
    </cfRule>
  </conditionalFormatting>
  <conditionalFormatting sqref="D12:E12">
    <cfRule type="cellIs" dxfId="11125" priority="28" operator="equal">
      <formula>"CATNES"</formula>
    </cfRule>
    <cfRule type="cellIs" dxfId="11124" priority="29" operator="equal">
      <formula>"FINANCE"</formula>
    </cfRule>
    <cfRule type="cellIs" dxfId="11123" priority="30" operator="equal">
      <formula>"ADMIN"</formula>
    </cfRule>
    <cfRule type="cellIs" dxfId="11122" priority="31" operator="equal">
      <formula>"ENG'G"</formula>
    </cfRule>
    <cfRule type="cellIs" dxfId="11121" priority="32" operator="equal">
      <formula>"BAC"</formula>
    </cfRule>
    <cfRule type="cellIs" dxfId="11120" priority="33" operator="equal">
      <formula>"BAC"</formula>
    </cfRule>
    <cfRule type="cellIs" dxfId="11119" priority="34" operator="equal">
      <formula>"OMS"</formula>
    </cfRule>
    <cfRule type="cellIs" dxfId="11118" priority="35" operator="equal">
      <formula>"BAC"</formula>
    </cfRule>
    <cfRule type="cellIs" dxfId="11117" priority="36" operator="equal">
      <formula>"OMS"</formula>
    </cfRule>
    <cfRule type="cellIs" dxfId="11116" priority="37" operator="equal">
      <formula>"BAC"</formula>
    </cfRule>
    <cfRule type="cellIs" dxfId="11115" priority="38" operator="equal">
      <formula>"OMS"</formula>
    </cfRule>
  </conditionalFormatting>
  <conditionalFormatting sqref="F12:F17">
    <cfRule type="cellIs" dxfId="11114" priority="23" operator="equal">
      <formula>"MME"</formula>
    </cfRule>
    <cfRule type="cellIs" dxfId="11113" priority="24" operator="equal">
      <formula>"VMM"</formula>
    </cfRule>
    <cfRule type="cellIs" dxfId="11112" priority="25" operator="equal">
      <formula>"VEP"</formula>
    </cfRule>
    <cfRule type="cellIs" dxfId="11111" priority="26" operator="equal">
      <formula>"LFCP"</formula>
    </cfRule>
    <cfRule type="cellIs" dxfId="11110" priority="27" operator="equal">
      <formula>"BPB"</formula>
    </cfRule>
  </conditionalFormatting>
  <conditionalFormatting sqref="D13:E13">
    <cfRule type="cellIs" dxfId="11109" priority="12" operator="equal">
      <formula>"CATNES"</formula>
    </cfRule>
    <cfRule type="cellIs" dxfId="11108" priority="13" operator="equal">
      <formula>"FINANCE"</formula>
    </cfRule>
    <cfRule type="cellIs" dxfId="11107" priority="14" operator="equal">
      <formula>"ADMIN"</formula>
    </cfRule>
    <cfRule type="cellIs" dxfId="11106" priority="15" operator="equal">
      <formula>"ENG'G"</formula>
    </cfRule>
    <cfRule type="cellIs" dxfId="11105" priority="16" operator="equal">
      <formula>"BAC"</formula>
    </cfRule>
    <cfRule type="cellIs" dxfId="11104" priority="17" operator="equal">
      <formula>"BAC"</formula>
    </cfRule>
    <cfRule type="cellIs" dxfId="11103" priority="18" operator="equal">
      <formula>"OMS"</formula>
    </cfRule>
    <cfRule type="cellIs" dxfId="11102" priority="19" operator="equal">
      <formula>"BAC"</formula>
    </cfRule>
    <cfRule type="cellIs" dxfId="11101" priority="20" operator="equal">
      <formula>"OMS"</formula>
    </cfRule>
    <cfRule type="cellIs" dxfId="11100" priority="21" operator="equal">
      <formula>"BAC"</formula>
    </cfRule>
    <cfRule type="cellIs" dxfId="11099" priority="22" operator="equal">
      <formula>"OMS"</formula>
    </cfRule>
  </conditionalFormatting>
  <conditionalFormatting sqref="D14:E14 D15:D23">
    <cfRule type="cellIs" dxfId="11098" priority="1" operator="equal">
      <formula>"CATNES"</formula>
    </cfRule>
    <cfRule type="cellIs" dxfId="11097" priority="2" operator="equal">
      <formula>"FINANCE"</formula>
    </cfRule>
    <cfRule type="cellIs" dxfId="11096" priority="3" operator="equal">
      <formula>"ADMIN"</formula>
    </cfRule>
    <cfRule type="cellIs" dxfId="11095" priority="4" operator="equal">
      <formula>"ENG'G"</formula>
    </cfRule>
    <cfRule type="cellIs" dxfId="11094" priority="5" operator="equal">
      <formula>"BAC"</formula>
    </cfRule>
    <cfRule type="cellIs" dxfId="11093" priority="6" operator="equal">
      <formula>"BAC"</formula>
    </cfRule>
    <cfRule type="cellIs" dxfId="11092" priority="7" operator="equal">
      <formula>"OMS"</formula>
    </cfRule>
    <cfRule type="cellIs" dxfId="11091" priority="8" operator="equal">
      <formula>"BAC"</formula>
    </cfRule>
    <cfRule type="cellIs" dxfId="11090" priority="9" operator="equal">
      <formula>"OMS"</formula>
    </cfRule>
    <cfRule type="cellIs" dxfId="11089" priority="10" operator="equal">
      <formula>"BAC"</formula>
    </cfRule>
    <cfRule type="cellIs" dxfId="11088"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50C6DE4-439B-406B-BF41-95CC53B3D720}">
          <x14:formula1>
            <xm:f>DropdownLIST!$A$11:$A$17</xm:f>
          </x14:formula1>
          <xm:sqref>E30:E31 E7:E18 D7:D53 E33:E53</xm:sqref>
        </x14:dataValidation>
        <x14:dataValidation type="list" allowBlank="1" showInputMessage="1" showErrorMessage="1" xr:uid="{5924C92E-6424-40A9-BCAE-C03B15FB19BC}">
          <x14:formula1>
            <xm:f>DropdownLIST!$A$2:$A$7</xm:f>
          </x14:formula1>
          <xm:sqref>F7:F53</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90E3-8811-45F8-9301-CDFA5890C9F8}">
  <sheetPr codeName="Sheet76"/>
  <dimension ref="A1:U78"/>
  <sheetViews>
    <sheetView topLeftCell="A36" zoomScale="130" zoomScaleNormal="13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38"/>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45754</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3923</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45754</v>
      </c>
      <c r="B7" s="55">
        <v>1</v>
      </c>
      <c r="C7" s="112" t="s">
        <v>3816</v>
      </c>
      <c r="D7" s="112"/>
      <c r="E7" s="125"/>
      <c r="F7" s="176"/>
      <c r="G7" s="112"/>
      <c r="J7" s="642" t="s">
        <v>2817</v>
      </c>
      <c r="K7" s="642"/>
      <c r="L7" s="642"/>
      <c r="M7" s="642"/>
    </row>
    <row r="8" spans="1:14" s="57" customFormat="1" ht="28.5" x14ac:dyDescent="0.2">
      <c r="A8" s="200">
        <f>A7</f>
        <v>45754</v>
      </c>
      <c r="B8" s="55">
        <f>B7+1</f>
        <v>2</v>
      </c>
      <c r="C8" s="112" t="s">
        <v>3817</v>
      </c>
      <c r="D8" s="112"/>
      <c r="E8" s="125"/>
      <c r="F8" s="176"/>
      <c r="G8" s="112"/>
      <c r="J8" s="340" t="s">
        <v>698</v>
      </c>
      <c r="L8" s="57" t="s">
        <v>3178</v>
      </c>
      <c r="N8" s="57" t="s">
        <v>2822</v>
      </c>
    </row>
    <row r="9" spans="1:14" s="57" customFormat="1" ht="28.5" x14ac:dyDescent="0.2">
      <c r="A9" s="200">
        <f t="shared" ref="A9:A64" si="0">A8</f>
        <v>45754</v>
      </c>
      <c r="B9" s="55">
        <f t="shared" ref="B9:B64" si="1">B8+1</f>
        <v>3</v>
      </c>
      <c r="C9" s="57" t="s">
        <v>3818</v>
      </c>
      <c r="D9" s="112"/>
      <c r="E9" s="125"/>
      <c r="F9" s="176"/>
      <c r="G9" s="112"/>
      <c r="I9" s="57">
        <v>1</v>
      </c>
    </row>
    <row r="10" spans="1:14" s="57" customFormat="1" ht="57" x14ac:dyDescent="0.2">
      <c r="A10" s="200">
        <f t="shared" si="0"/>
        <v>45754</v>
      </c>
      <c r="B10" s="55">
        <f t="shared" si="1"/>
        <v>4</v>
      </c>
      <c r="C10" s="40" t="s">
        <v>3819</v>
      </c>
      <c r="D10" s="112"/>
      <c r="E10" s="125"/>
      <c r="F10" s="176"/>
      <c r="G10" s="112"/>
      <c r="I10" s="57">
        <v>2</v>
      </c>
    </row>
    <row r="11" spans="1:14" s="57" customFormat="1" ht="28.5" x14ac:dyDescent="0.2">
      <c r="A11" s="200">
        <f t="shared" si="0"/>
        <v>45754</v>
      </c>
      <c r="B11" s="55">
        <f t="shared" si="1"/>
        <v>5</v>
      </c>
      <c r="C11" s="57" t="s">
        <v>3820</v>
      </c>
      <c r="D11" s="112"/>
      <c r="E11" s="125"/>
      <c r="F11" s="176"/>
      <c r="G11" s="112"/>
      <c r="I11" s="57">
        <v>3</v>
      </c>
    </row>
    <row r="12" spans="1:14" s="57" customFormat="1" ht="28.5" x14ac:dyDescent="0.2">
      <c r="A12" s="200">
        <f t="shared" si="0"/>
        <v>45754</v>
      </c>
      <c r="B12" s="55">
        <f t="shared" si="1"/>
        <v>6</v>
      </c>
      <c r="C12" s="112" t="s">
        <v>3821</v>
      </c>
      <c r="D12" s="112"/>
      <c r="E12" s="125"/>
      <c r="F12" s="176"/>
      <c r="G12" s="112"/>
      <c r="I12" s="57">
        <v>4</v>
      </c>
    </row>
    <row r="13" spans="1:14" s="57" customFormat="1" ht="28.5" x14ac:dyDescent="0.2">
      <c r="A13" s="200">
        <f t="shared" si="0"/>
        <v>45754</v>
      </c>
      <c r="B13" s="55">
        <f t="shared" si="1"/>
        <v>7</v>
      </c>
      <c r="C13" s="112" t="s">
        <v>3822</v>
      </c>
      <c r="D13" s="112"/>
      <c r="E13" s="125"/>
      <c r="F13" s="176"/>
      <c r="G13" s="112"/>
      <c r="I13" s="57">
        <v>5</v>
      </c>
    </row>
    <row r="14" spans="1:14" s="57" customFormat="1" ht="28.5" x14ac:dyDescent="0.2">
      <c r="A14" s="200">
        <f t="shared" si="0"/>
        <v>45754</v>
      </c>
      <c r="B14" s="55">
        <f t="shared" si="1"/>
        <v>8</v>
      </c>
      <c r="C14" s="112" t="s">
        <v>3823</v>
      </c>
      <c r="D14" s="112"/>
      <c r="E14" s="125"/>
      <c r="F14" s="176"/>
      <c r="G14" s="112"/>
      <c r="I14" s="57">
        <v>6</v>
      </c>
    </row>
    <row r="15" spans="1:14" s="57" customFormat="1" ht="28.5" x14ac:dyDescent="0.2">
      <c r="A15" s="200">
        <f t="shared" si="0"/>
        <v>45754</v>
      </c>
      <c r="B15" s="55">
        <f t="shared" si="1"/>
        <v>9</v>
      </c>
      <c r="C15" s="112" t="s">
        <v>3824</v>
      </c>
      <c r="D15" s="112"/>
      <c r="E15" s="125"/>
      <c r="F15" s="176"/>
      <c r="G15" s="112"/>
      <c r="I15" s="57">
        <v>7</v>
      </c>
    </row>
    <row r="16" spans="1:14" s="57" customFormat="1" ht="213.75" x14ac:dyDescent="0.2">
      <c r="A16" s="200">
        <f t="shared" si="0"/>
        <v>45754</v>
      </c>
      <c r="B16" s="55">
        <f t="shared" si="1"/>
        <v>10</v>
      </c>
      <c r="C16" s="57" t="s">
        <v>3825</v>
      </c>
      <c r="D16" s="112"/>
      <c r="E16" s="125"/>
      <c r="F16" s="176"/>
      <c r="G16" s="112"/>
      <c r="I16" s="57">
        <v>8</v>
      </c>
    </row>
    <row r="17" spans="1:12" s="57" customFormat="1" ht="199.5" x14ac:dyDescent="0.2">
      <c r="A17" s="200">
        <f t="shared" si="0"/>
        <v>45754</v>
      </c>
      <c r="B17" s="55">
        <f t="shared" si="1"/>
        <v>11</v>
      </c>
      <c r="C17" s="112" t="s">
        <v>3826</v>
      </c>
      <c r="D17" s="112"/>
      <c r="E17" s="125"/>
      <c r="F17" s="176"/>
      <c r="G17" s="112"/>
      <c r="I17" s="57">
        <v>9</v>
      </c>
    </row>
    <row r="18" spans="1:12" s="57" customFormat="1" ht="71.25" x14ac:dyDescent="0.2">
      <c r="A18" s="200">
        <f t="shared" si="0"/>
        <v>45754</v>
      </c>
      <c r="B18" s="55">
        <f t="shared" si="1"/>
        <v>12</v>
      </c>
      <c r="C18" s="112" t="s">
        <v>3827</v>
      </c>
      <c r="D18" s="112"/>
      <c r="E18" s="125"/>
      <c r="F18" s="176"/>
      <c r="G18" s="112"/>
      <c r="I18" s="57">
        <v>10</v>
      </c>
    </row>
    <row r="19" spans="1:12" s="57" customFormat="1" ht="28.5" x14ac:dyDescent="0.2">
      <c r="A19" s="200">
        <f t="shared" si="0"/>
        <v>45754</v>
      </c>
      <c r="B19" s="55">
        <f t="shared" si="1"/>
        <v>13</v>
      </c>
      <c r="C19" s="112" t="s">
        <v>3828</v>
      </c>
      <c r="D19" s="112"/>
      <c r="E19" s="134"/>
      <c r="F19" s="176"/>
      <c r="G19" s="112"/>
      <c r="I19" s="90"/>
    </row>
    <row r="20" spans="1:12" s="57" customFormat="1" ht="128.25" x14ac:dyDescent="0.2">
      <c r="A20" s="200">
        <f t="shared" si="0"/>
        <v>45754</v>
      </c>
      <c r="B20" s="55">
        <f t="shared" si="1"/>
        <v>14</v>
      </c>
      <c r="C20" s="112" t="s">
        <v>3830</v>
      </c>
      <c r="D20" s="112"/>
      <c r="E20" s="134"/>
      <c r="F20" s="176"/>
      <c r="G20" s="112"/>
      <c r="I20" s="115"/>
    </row>
    <row r="21" spans="1:12" s="57" customFormat="1" ht="28.5" x14ac:dyDescent="0.2">
      <c r="A21" s="200">
        <f t="shared" si="0"/>
        <v>45754</v>
      </c>
      <c r="B21" s="55">
        <f t="shared" si="1"/>
        <v>15</v>
      </c>
      <c r="C21" s="112" t="s">
        <v>3829</v>
      </c>
      <c r="D21" s="112"/>
      <c r="E21" s="134"/>
      <c r="F21" s="176"/>
      <c r="G21" s="112"/>
      <c r="I21" s="90"/>
    </row>
    <row r="22" spans="1:12" s="57" customFormat="1" ht="42.75" x14ac:dyDescent="0.2">
      <c r="A22" s="200">
        <f t="shared" si="0"/>
        <v>45754</v>
      </c>
      <c r="B22" s="55">
        <f t="shared" si="1"/>
        <v>16</v>
      </c>
      <c r="C22" s="112" t="s">
        <v>3831</v>
      </c>
      <c r="D22" s="112"/>
      <c r="E22" s="134"/>
      <c r="F22" s="176"/>
      <c r="G22" s="112"/>
      <c r="I22" s="90"/>
    </row>
    <row r="23" spans="1:12" s="57" customFormat="1" ht="42.75" x14ac:dyDescent="0.2">
      <c r="A23" s="200">
        <f t="shared" si="0"/>
        <v>45754</v>
      </c>
      <c r="B23" s="55">
        <f t="shared" si="1"/>
        <v>17</v>
      </c>
      <c r="C23" s="284" t="s">
        <v>3832</v>
      </c>
      <c r="D23" s="112"/>
      <c r="E23" s="134"/>
      <c r="F23" s="176"/>
      <c r="G23" s="112"/>
      <c r="I23" s="90"/>
    </row>
    <row r="24" spans="1:12" s="57" customFormat="1" ht="57" x14ac:dyDescent="0.2">
      <c r="A24" s="200">
        <f t="shared" si="0"/>
        <v>45754</v>
      </c>
      <c r="B24" s="55">
        <f t="shared" si="1"/>
        <v>18</v>
      </c>
      <c r="C24" s="112" t="s">
        <v>3833</v>
      </c>
      <c r="D24" s="112"/>
      <c r="E24" s="134"/>
      <c r="F24" s="176"/>
      <c r="G24" s="112"/>
      <c r="I24" s="90" t="s">
        <v>310</v>
      </c>
      <c r="L24" s="311"/>
    </row>
    <row r="25" spans="1:12" s="57" customFormat="1" ht="85.5" x14ac:dyDescent="0.2">
      <c r="A25" s="200">
        <f t="shared" si="0"/>
        <v>45754</v>
      </c>
      <c r="B25" s="55">
        <f t="shared" si="1"/>
        <v>19</v>
      </c>
      <c r="C25" s="112" t="s">
        <v>3834</v>
      </c>
      <c r="D25" s="112"/>
      <c r="E25" s="134"/>
      <c r="F25" s="176"/>
      <c r="G25" s="112"/>
      <c r="I25" s="90"/>
    </row>
    <row r="26" spans="1:12" s="57" customFormat="1" ht="28.5" x14ac:dyDescent="0.2">
      <c r="A26" s="200">
        <f t="shared" si="0"/>
        <v>45754</v>
      </c>
      <c r="B26" s="55">
        <f t="shared" si="1"/>
        <v>20</v>
      </c>
      <c r="C26" s="40" t="s">
        <v>3835</v>
      </c>
      <c r="D26" s="112"/>
      <c r="E26" s="134"/>
      <c r="F26" s="176"/>
      <c r="G26" s="112"/>
      <c r="I26" s="90"/>
    </row>
    <row r="27" spans="1:12" s="57" customFormat="1" x14ac:dyDescent="0.2">
      <c r="A27" s="200">
        <f t="shared" si="0"/>
        <v>45754</v>
      </c>
      <c r="B27" s="55">
        <f t="shared" si="1"/>
        <v>21</v>
      </c>
      <c r="C27" s="40" t="s">
        <v>3836</v>
      </c>
      <c r="D27" s="112"/>
      <c r="E27" s="134"/>
      <c r="F27" s="176"/>
      <c r="G27" s="112"/>
      <c r="I27" s="90"/>
    </row>
    <row r="28" spans="1:12" s="57" customFormat="1" ht="99.75" x14ac:dyDescent="0.2">
      <c r="A28" s="200">
        <f t="shared" si="0"/>
        <v>45754</v>
      </c>
      <c r="B28" s="55">
        <f t="shared" si="1"/>
        <v>22</v>
      </c>
      <c r="C28" s="112" t="s">
        <v>3837</v>
      </c>
      <c r="D28" s="112"/>
      <c r="E28" s="134"/>
      <c r="F28" s="176"/>
      <c r="G28" s="112"/>
      <c r="I28" s="90"/>
    </row>
    <row r="29" spans="1:12" s="57" customFormat="1" ht="57" x14ac:dyDescent="0.2">
      <c r="A29" s="200">
        <f t="shared" si="0"/>
        <v>45754</v>
      </c>
      <c r="B29" s="55">
        <f t="shared" si="1"/>
        <v>23</v>
      </c>
      <c r="C29" s="112" t="s">
        <v>3838</v>
      </c>
      <c r="D29" s="112"/>
      <c r="E29" s="134"/>
      <c r="F29" s="176"/>
      <c r="G29" s="112"/>
      <c r="I29" s="90"/>
    </row>
    <row r="30" spans="1:12" s="57" customFormat="1" ht="57" x14ac:dyDescent="0.2">
      <c r="A30" s="200">
        <f t="shared" si="0"/>
        <v>45754</v>
      </c>
      <c r="B30" s="55">
        <f t="shared" si="1"/>
        <v>24</v>
      </c>
      <c r="C30" s="112" t="s">
        <v>3839</v>
      </c>
      <c r="D30" s="112"/>
      <c r="E30" s="125"/>
      <c r="F30" s="176"/>
      <c r="G30" s="112"/>
      <c r="I30" s="90"/>
    </row>
    <row r="31" spans="1:12" s="57" customFormat="1" ht="28.5" x14ac:dyDescent="0.2">
      <c r="A31" s="200">
        <f t="shared" si="0"/>
        <v>45754</v>
      </c>
      <c r="B31" s="55">
        <f t="shared" si="1"/>
        <v>25</v>
      </c>
      <c r="C31" s="112" t="s">
        <v>3840</v>
      </c>
      <c r="D31" s="112"/>
      <c r="E31" s="125"/>
      <c r="F31" s="176"/>
      <c r="G31" s="112"/>
      <c r="I31" s="90"/>
      <c r="J31" s="57" t="s">
        <v>457</v>
      </c>
    </row>
    <row r="32" spans="1:12" s="57" customFormat="1" ht="57" x14ac:dyDescent="0.2">
      <c r="A32" s="231">
        <f t="shared" si="0"/>
        <v>45754</v>
      </c>
      <c r="B32" s="233">
        <f t="shared" si="1"/>
        <v>26</v>
      </c>
      <c r="C32" s="112" t="s">
        <v>3841</v>
      </c>
      <c r="D32" s="112"/>
      <c r="E32" s="134"/>
      <c r="F32" s="176"/>
      <c r="G32" s="112"/>
      <c r="I32" s="90"/>
    </row>
    <row r="33" spans="1:21" s="40" customFormat="1" ht="71.25" x14ac:dyDescent="0.2">
      <c r="A33" s="200">
        <f t="shared" si="0"/>
        <v>45754</v>
      </c>
      <c r="B33" s="55">
        <f t="shared" si="1"/>
        <v>27</v>
      </c>
      <c r="C33" s="112" t="s">
        <v>3845</v>
      </c>
      <c r="D33" s="112"/>
      <c r="E33" s="125"/>
      <c r="F33" s="176"/>
      <c r="G33" s="112"/>
      <c r="H33" s="279"/>
      <c r="I33" s="280"/>
      <c r="J33" s="279"/>
      <c r="K33" s="279"/>
      <c r="L33" s="279"/>
      <c r="M33" s="279"/>
      <c r="N33" s="279"/>
      <c r="O33" s="279"/>
      <c r="P33" s="279"/>
      <c r="Q33" s="279"/>
      <c r="R33" s="279"/>
      <c r="S33" s="279"/>
      <c r="T33" s="279"/>
      <c r="U33" s="279"/>
    </row>
    <row r="34" spans="1:21" s="279" customFormat="1" ht="28.5" x14ac:dyDescent="0.2">
      <c r="A34" s="200">
        <f t="shared" si="0"/>
        <v>45754</v>
      </c>
      <c r="B34" s="55">
        <f t="shared" si="1"/>
        <v>28</v>
      </c>
      <c r="C34" s="112" t="s">
        <v>3843</v>
      </c>
      <c r="D34" s="112"/>
      <c r="E34" s="125"/>
      <c r="F34" s="176"/>
      <c r="G34" s="112"/>
      <c r="I34" s="280"/>
    </row>
    <row r="35" spans="1:21" s="318" customFormat="1" ht="28.5" x14ac:dyDescent="0.2">
      <c r="A35" s="315">
        <f t="shared" si="0"/>
        <v>45754</v>
      </c>
      <c r="B35" s="316">
        <f t="shared" si="1"/>
        <v>29</v>
      </c>
      <c r="C35" s="228" t="s">
        <v>3844</v>
      </c>
      <c r="D35" s="228"/>
      <c r="E35" s="143"/>
      <c r="F35" s="176"/>
      <c r="G35" s="228"/>
      <c r="I35" s="319"/>
    </row>
    <row r="36" spans="1:21" s="279" customFormat="1" ht="28.5" x14ac:dyDescent="0.2">
      <c r="A36" s="200">
        <f t="shared" si="0"/>
        <v>45754</v>
      </c>
      <c r="B36" s="55">
        <f t="shared" si="1"/>
        <v>30</v>
      </c>
      <c r="C36" s="112" t="s">
        <v>3846</v>
      </c>
      <c r="D36" s="112"/>
      <c r="E36" s="125"/>
      <c r="F36" s="176"/>
      <c r="G36" s="112"/>
      <c r="I36" s="280"/>
    </row>
    <row r="37" spans="1:21" s="279" customFormat="1" x14ac:dyDescent="0.2">
      <c r="A37" s="200">
        <f t="shared" si="0"/>
        <v>45754</v>
      </c>
      <c r="B37" s="55">
        <f t="shared" si="1"/>
        <v>31</v>
      </c>
      <c r="C37" s="112" t="s">
        <v>3847</v>
      </c>
      <c r="D37" s="112"/>
      <c r="E37" s="125"/>
      <c r="F37" s="176"/>
      <c r="G37" s="112"/>
      <c r="I37" s="280"/>
    </row>
    <row r="38" spans="1:21" s="279" customFormat="1" ht="71.25" x14ac:dyDescent="0.2">
      <c r="A38" s="200">
        <f t="shared" si="0"/>
        <v>45754</v>
      </c>
      <c r="B38" s="55">
        <f t="shared" si="1"/>
        <v>32</v>
      </c>
      <c r="C38" s="112" t="s">
        <v>3848</v>
      </c>
      <c r="D38" s="112"/>
      <c r="E38" s="125"/>
      <c r="F38" s="176"/>
      <c r="G38" s="112"/>
      <c r="I38" s="280"/>
    </row>
    <row r="39" spans="1:21" s="279" customFormat="1" ht="28.5" x14ac:dyDescent="0.2">
      <c r="A39" s="200">
        <f t="shared" si="0"/>
        <v>45754</v>
      </c>
      <c r="B39" s="55">
        <f t="shared" si="1"/>
        <v>33</v>
      </c>
      <c r="C39" s="112" t="s">
        <v>3849</v>
      </c>
      <c r="D39" s="112"/>
      <c r="E39" s="125"/>
      <c r="F39" s="176"/>
      <c r="G39" s="112"/>
      <c r="I39" s="280"/>
    </row>
    <row r="40" spans="1:21" s="279" customFormat="1" ht="85.5" x14ac:dyDescent="0.2">
      <c r="A40" s="200">
        <f t="shared" si="0"/>
        <v>45754</v>
      </c>
      <c r="B40" s="55">
        <f t="shared" si="1"/>
        <v>34</v>
      </c>
      <c r="C40" s="112" t="s">
        <v>3850</v>
      </c>
      <c r="D40" s="112"/>
      <c r="E40" s="125"/>
      <c r="F40" s="176"/>
      <c r="G40" s="112"/>
      <c r="I40" s="280"/>
    </row>
    <row r="41" spans="1:21" s="279" customFormat="1" ht="71.25" x14ac:dyDescent="0.2">
      <c r="A41" s="200">
        <f t="shared" si="0"/>
        <v>45754</v>
      </c>
      <c r="B41" s="55">
        <f t="shared" si="1"/>
        <v>35</v>
      </c>
      <c r="C41" s="112" t="s">
        <v>3851</v>
      </c>
      <c r="D41" s="112"/>
      <c r="E41" s="125"/>
      <c r="F41" s="176"/>
      <c r="G41" s="112"/>
      <c r="I41" s="280"/>
    </row>
    <row r="42" spans="1:21" s="279" customFormat="1" ht="71.25" x14ac:dyDescent="0.2">
      <c r="A42" s="200">
        <f t="shared" si="0"/>
        <v>45754</v>
      </c>
      <c r="B42" s="55">
        <f t="shared" si="1"/>
        <v>36</v>
      </c>
      <c r="C42" s="112" t="s">
        <v>3852</v>
      </c>
      <c r="D42" s="112"/>
      <c r="E42" s="125"/>
      <c r="F42" s="176"/>
      <c r="G42" s="112"/>
      <c r="I42" s="280"/>
    </row>
    <row r="43" spans="1:21" s="279" customFormat="1" x14ac:dyDescent="0.2">
      <c r="A43" s="200">
        <f t="shared" si="0"/>
        <v>45754</v>
      </c>
      <c r="B43" s="55">
        <f t="shared" si="1"/>
        <v>37</v>
      </c>
      <c r="C43" s="112" t="s">
        <v>3853</v>
      </c>
      <c r="D43" s="112"/>
      <c r="E43" s="125"/>
      <c r="F43" s="176"/>
      <c r="G43" s="112"/>
      <c r="I43" s="280"/>
    </row>
    <row r="44" spans="1:21" s="279" customFormat="1" ht="28.5" x14ac:dyDescent="0.2">
      <c r="A44" s="200">
        <f t="shared" si="0"/>
        <v>45754</v>
      </c>
      <c r="B44" s="55">
        <f t="shared" si="1"/>
        <v>38</v>
      </c>
      <c r="C44" s="112" t="s">
        <v>3861</v>
      </c>
      <c r="D44" s="112"/>
      <c r="E44" s="125"/>
      <c r="F44" s="176"/>
      <c r="G44" s="112"/>
      <c r="I44" s="280"/>
    </row>
    <row r="45" spans="1:21" s="279" customFormat="1" ht="28.5" x14ac:dyDescent="0.2">
      <c r="A45" s="200">
        <f t="shared" si="0"/>
        <v>45754</v>
      </c>
      <c r="B45" s="55">
        <f t="shared" si="1"/>
        <v>39</v>
      </c>
      <c r="C45" s="112" t="s">
        <v>3823</v>
      </c>
      <c r="D45" s="112"/>
      <c r="E45" s="125"/>
      <c r="F45" s="112"/>
      <c r="G45" s="112"/>
      <c r="I45" s="280"/>
    </row>
    <row r="46" spans="1:21" s="279" customFormat="1" ht="28.5" x14ac:dyDescent="0.2">
      <c r="A46" s="200">
        <f t="shared" si="0"/>
        <v>45754</v>
      </c>
      <c r="B46" s="55">
        <f t="shared" si="1"/>
        <v>40</v>
      </c>
      <c r="C46" s="112" t="s">
        <v>3891</v>
      </c>
      <c r="D46" s="112"/>
      <c r="E46" s="125"/>
      <c r="F46" s="176"/>
      <c r="G46" s="112"/>
      <c r="I46" s="280"/>
    </row>
    <row r="47" spans="1:21" s="279" customFormat="1" ht="42.75" x14ac:dyDescent="0.2">
      <c r="A47" s="200">
        <f t="shared" si="0"/>
        <v>45754</v>
      </c>
      <c r="B47" s="55">
        <f t="shared" si="1"/>
        <v>41</v>
      </c>
      <c r="C47" s="112" t="s">
        <v>3892</v>
      </c>
      <c r="D47" s="112"/>
      <c r="E47" s="125"/>
      <c r="F47" s="176"/>
      <c r="G47" s="112"/>
      <c r="I47" s="280"/>
    </row>
    <row r="48" spans="1:21" s="279" customFormat="1" ht="28.5" x14ac:dyDescent="0.2">
      <c r="A48" s="200">
        <f t="shared" si="0"/>
        <v>45754</v>
      </c>
      <c r="B48" s="55">
        <f t="shared" si="1"/>
        <v>42</v>
      </c>
      <c r="C48" s="112" t="s">
        <v>3893</v>
      </c>
      <c r="D48" s="112"/>
      <c r="E48" s="125"/>
      <c r="F48" s="176"/>
      <c r="G48" s="112"/>
      <c r="I48" s="280"/>
    </row>
    <row r="49" spans="1:9" s="279" customFormat="1" ht="28.5" x14ac:dyDescent="0.2">
      <c r="A49" s="200">
        <f t="shared" si="0"/>
        <v>45754</v>
      </c>
      <c r="B49" s="55">
        <f t="shared" si="1"/>
        <v>43</v>
      </c>
      <c r="C49" s="112" t="s">
        <v>3894</v>
      </c>
      <c r="D49" s="112"/>
      <c r="E49" s="125"/>
      <c r="F49" s="176"/>
      <c r="G49" s="112"/>
      <c r="I49" s="280"/>
    </row>
    <row r="50" spans="1:9" s="279" customFormat="1" ht="28.5" x14ac:dyDescent="0.2">
      <c r="A50" s="200">
        <f t="shared" si="0"/>
        <v>45754</v>
      </c>
      <c r="B50" s="55">
        <f t="shared" si="1"/>
        <v>44</v>
      </c>
      <c r="C50" s="112" t="s">
        <v>3903</v>
      </c>
      <c r="D50" s="112"/>
      <c r="E50" s="125"/>
      <c r="F50" s="176"/>
      <c r="G50" s="112"/>
      <c r="I50" s="280"/>
    </row>
    <row r="51" spans="1:9" s="279" customFormat="1" ht="42.75" x14ac:dyDescent="0.2">
      <c r="A51" s="200">
        <f t="shared" si="0"/>
        <v>45754</v>
      </c>
      <c r="B51" s="55">
        <f t="shared" si="1"/>
        <v>45</v>
      </c>
      <c r="C51" s="112" t="s">
        <v>3904</v>
      </c>
      <c r="D51" s="112"/>
      <c r="E51" s="125"/>
      <c r="F51" s="176"/>
      <c r="G51" s="112"/>
      <c r="I51" s="280"/>
    </row>
    <row r="52" spans="1:9" s="279" customFormat="1" ht="28.5" x14ac:dyDescent="0.2">
      <c r="A52" s="200">
        <f t="shared" si="0"/>
        <v>45754</v>
      </c>
      <c r="B52" s="55">
        <f t="shared" si="1"/>
        <v>46</v>
      </c>
      <c r="C52" s="112" t="s">
        <v>3910</v>
      </c>
      <c r="D52" s="112"/>
      <c r="E52" s="125"/>
      <c r="F52" s="176"/>
      <c r="G52" s="112"/>
      <c r="I52" s="280"/>
    </row>
    <row r="53" spans="1:9" s="279" customFormat="1" ht="71.25" x14ac:dyDescent="0.2">
      <c r="A53" s="200">
        <f t="shared" si="0"/>
        <v>45754</v>
      </c>
      <c r="B53" s="55">
        <f t="shared" si="1"/>
        <v>47</v>
      </c>
      <c r="C53" s="112" t="s">
        <v>3911</v>
      </c>
      <c r="D53" s="112"/>
      <c r="E53" s="125"/>
      <c r="F53" s="176"/>
      <c r="G53" s="112"/>
      <c r="I53" s="280"/>
    </row>
    <row r="54" spans="1:9" s="279" customFormat="1" ht="71.25" x14ac:dyDescent="0.2">
      <c r="A54" s="200">
        <f t="shared" si="0"/>
        <v>45754</v>
      </c>
      <c r="B54" s="55">
        <f t="shared" si="1"/>
        <v>48</v>
      </c>
      <c r="C54" s="112" t="s">
        <v>3912</v>
      </c>
      <c r="D54" s="112"/>
      <c r="E54" s="125"/>
      <c r="F54" s="176"/>
      <c r="G54" s="112"/>
      <c r="I54" s="280"/>
    </row>
    <row r="55" spans="1:9" s="279" customFormat="1" ht="85.5" x14ac:dyDescent="0.2">
      <c r="A55" s="200">
        <f t="shared" si="0"/>
        <v>45754</v>
      </c>
      <c r="B55" s="55">
        <f t="shared" si="1"/>
        <v>49</v>
      </c>
      <c r="C55" s="112" t="s">
        <v>3918</v>
      </c>
      <c r="D55" s="112"/>
      <c r="E55" s="125"/>
      <c r="F55" s="176"/>
      <c r="G55" s="112"/>
      <c r="I55" s="280"/>
    </row>
    <row r="56" spans="1:9" s="279" customFormat="1" ht="28.5" x14ac:dyDescent="0.2">
      <c r="A56" s="200">
        <f t="shared" si="0"/>
        <v>45754</v>
      </c>
      <c r="B56" s="55">
        <f t="shared" si="1"/>
        <v>50</v>
      </c>
      <c r="C56" s="112" t="s">
        <v>3913</v>
      </c>
      <c r="D56" s="112"/>
      <c r="E56" s="125"/>
      <c r="F56" s="176"/>
      <c r="G56" s="112"/>
      <c r="I56" s="280"/>
    </row>
    <row r="57" spans="1:9" s="279" customFormat="1" ht="28.5" x14ac:dyDescent="0.2">
      <c r="A57" s="200">
        <f t="shared" si="0"/>
        <v>45754</v>
      </c>
      <c r="B57" s="55">
        <f t="shared" si="1"/>
        <v>51</v>
      </c>
      <c r="C57" s="112" t="s">
        <v>3915</v>
      </c>
      <c r="D57" s="112"/>
      <c r="E57" s="125"/>
      <c r="F57" s="176"/>
      <c r="G57" s="112"/>
      <c r="I57" s="280"/>
    </row>
    <row r="58" spans="1:9" s="279" customFormat="1" ht="57" x14ac:dyDescent="0.2">
      <c r="A58" s="200">
        <f t="shared" si="0"/>
        <v>45754</v>
      </c>
      <c r="B58" s="55">
        <f t="shared" si="1"/>
        <v>52</v>
      </c>
      <c r="C58" s="112" t="s">
        <v>3914</v>
      </c>
      <c r="D58" s="112"/>
      <c r="E58" s="125"/>
      <c r="F58" s="176"/>
      <c r="G58" s="112"/>
      <c r="I58" s="280"/>
    </row>
    <row r="59" spans="1:9" s="279" customFormat="1" ht="42.75" x14ac:dyDescent="0.2">
      <c r="A59" s="200">
        <f t="shared" si="0"/>
        <v>45754</v>
      </c>
      <c r="B59" s="55">
        <f t="shared" si="1"/>
        <v>53</v>
      </c>
      <c r="C59" s="112" t="s">
        <v>3916</v>
      </c>
      <c r="D59" s="112"/>
      <c r="E59" s="125"/>
      <c r="F59" s="176"/>
      <c r="G59" s="112"/>
      <c r="I59" s="280"/>
    </row>
    <row r="60" spans="1:9" s="279" customFormat="1" ht="42.75" x14ac:dyDescent="0.2">
      <c r="A60" s="200">
        <f t="shared" si="0"/>
        <v>45754</v>
      </c>
      <c r="B60" s="55">
        <f t="shared" si="1"/>
        <v>54</v>
      </c>
      <c r="C60" s="112" t="s">
        <v>3917</v>
      </c>
      <c r="D60" s="112"/>
      <c r="E60" s="125"/>
      <c r="F60" s="176"/>
      <c r="G60" s="112"/>
      <c r="I60" s="280"/>
    </row>
    <row r="61" spans="1:9" s="279" customFormat="1" ht="28.5" x14ac:dyDescent="0.2">
      <c r="A61" s="200">
        <f t="shared" si="0"/>
        <v>45754</v>
      </c>
      <c r="B61" s="55">
        <f t="shared" si="1"/>
        <v>55</v>
      </c>
      <c r="C61" s="112" t="s">
        <v>3919</v>
      </c>
      <c r="D61" s="112"/>
      <c r="E61" s="125"/>
      <c r="F61" s="176"/>
      <c r="G61" s="112"/>
      <c r="I61" s="280"/>
    </row>
    <row r="62" spans="1:9" s="279" customFormat="1" ht="228" x14ac:dyDescent="0.2">
      <c r="A62" s="200">
        <f t="shared" si="0"/>
        <v>45754</v>
      </c>
      <c r="B62" s="55">
        <f t="shared" si="1"/>
        <v>56</v>
      </c>
      <c r="C62" s="112" t="s">
        <v>3920</v>
      </c>
      <c r="D62" s="112"/>
      <c r="E62" s="125"/>
      <c r="F62" s="176"/>
      <c r="G62" s="112"/>
      <c r="I62" s="280"/>
    </row>
    <row r="63" spans="1:9" s="279" customFormat="1" ht="71.25" x14ac:dyDescent="0.2">
      <c r="A63" s="200">
        <f t="shared" si="0"/>
        <v>45754</v>
      </c>
      <c r="B63" s="55">
        <f t="shared" si="1"/>
        <v>57</v>
      </c>
      <c r="C63" s="112" t="s">
        <v>3921</v>
      </c>
      <c r="D63" s="112"/>
      <c r="E63" s="125"/>
      <c r="F63" s="176"/>
      <c r="G63" s="112"/>
      <c r="I63" s="280"/>
    </row>
    <row r="64" spans="1:9" s="279" customFormat="1" ht="28.5" x14ac:dyDescent="0.2">
      <c r="A64" s="200">
        <f t="shared" si="0"/>
        <v>45754</v>
      </c>
      <c r="B64" s="55">
        <f t="shared" si="1"/>
        <v>58</v>
      </c>
      <c r="C64" s="112" t="s">
        <v>3922</v>
      </c>
      <c r="D64" s="112"/>
      <c r="E64" s="125"/>
      <c r="F64" s="176"/>
      <c r="G64" s="112"/>
      <c r="I64" s="280"/>
    </row>
    <row r="65" spans="1:9" s="279" customFormat="1" x14ac:dyDescent="0.2">
      <c r="A65" s="232"/>
      <c r="B65" s="251"/>
      <c r="C65" s="252"/>
      <c r="D65" s="252"/>
      <c r="E65" s="253"/>
      <c r="F65" s="254"/>
      <c r="G65" s="252"/>
      <c r="I65" s="280"/>
    </row>
    <row r="66" spans="1:9" s="279" customFormat="1" x14ac:dyDescent="0.2">
      <c r="A66" s="232"/>
      <c r="B66" s="251"/>
      <c r="C66" s="252"/>
      <c r="D66" s="252"/>
      <c r="E66" s="253"/>
      <c r="F66" s="254"/>
      <c r="G66" s="252"/>
      <c r="I66" s="280"/>
    </row>
    <row r="67" spans="1:9" s="279" customFormat="1" x14ac:dyDescent="0.2">
      <c r="A67" s="232"/>
      <c r="B67" s="251"/>
      <c r="C67" s="252"/>
      <c r="D67" s="252"/>
      <c r="E67" s="253"/>
      <c r="F67" s="254"/>
      <c r="G67" s="252"/>
      <c r="I67" s="280"/>
    </row>
    <row r="68" spans="1:9" x14ac:dyDescent="0.2">
      <c r="A68" s="641" t="s">
        <v>7</v>
      </c>
      <c r="B68" s="641"/>
      <c r="C68" s="641"/>
      <c r="D68" s="641"/>
      <c r="E68" s="641"/>
      <c r="F68" s="641"/>
      <c r="G68" s="641"/>
    </row>
    <row r="69" spans="1:9" x14ac:dyDescent="0.2">
      <c r="A69" s="339"/>
      <c r="B69" s="339"/>
      <c r="C69" s="339"/>
      <c r="D69" s="310"/>
      <c r="E69" s="339"/>
      <c r="F69" s="339"/>
      <c r="G69" s="339"/>
    </row>
    <row r="70" spans="1:9" x14ac:dyDescent="0.2">
      <c r="A70" s="339"/>
      <c r="B70" s="339"/>
      <c r="C70" s="339"/>
      <c r="D70" s="310"/>
      <c r="E70" s="339"/>
      <c r="F70" s="339"/>
      <c r="G70" s="339"/>
    </row>
    <row r="71" spans="1:9" x14ac:dyDescent="0.2">
      <c r="A71" s="182" t="s">
        <v>10</v>
      </c>
      <c r="B71" s="6"/>
      <c r="D71" s="622"/>
      <c r="E71" s="622"/>
      <c r="F71" s="622"/>
      <c r="G71" s="6"/>
    </row>
    <row r="72" spans="1:9" x14ac:dyDescent="0.2">
      <c r="A72" s="183" t="s">
        <v>11</v>
      </c>
      <c r="D72" s="638"/>
      <c r="E72" s="638"/>
      <c r="F72" s="638"/>
    </row>
    <row r="78" spans="1:9" x14ac:dyDescent="0.2">
      <c r="F78"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68:G68"/>
    <mergeCell ref="D71:F71"/>
    <mergeCell ref="D72:F72"/>
    <mergeCell ref="A1:G1"/>
    <mergeCell ref="A2:G2"/>
    <mergeCell ref="A3:G3"/>
    <mergeCell ref="B4:G4"/>
    <mergeCell ref="A5:B6"/>
    <mergeCell ref="C5:E5"/>
    <mergeCell ref="F5:F6"/>
    <mergeCell ref="G5:G6"/>
  </mergeCells>
  <conditionalFormatting sqref="D7:E10 D34:E67">
    <cfRule type="cellIs" dxfId="11087" priority="222" operator="equal">
      <formula>"CATNES"</formula>
    </cfRule>
    <cfRule type="cellIs" dxfId="11086" priority="223" operator="equal">
      <formula>"FINANCE"</formula>
    </cfRule>
    <cfRule type="cellIs" dxfId="11085" priority="224" operator="equal">
      <formula>"ADMIN"</formula>
    </cfRule>
    <cfRule type="cellIs" dxfId="11084" priority="225" operator="equal">
      <formula>"ENG'G"</formula>
    </cfRule>
    <cfRule type="cellIs" dxfId="11083" priority="226" operator="equal">
      <formula>"BAC"</formula>
    </cfRule>
    <cfRule type="cellIs" dxfId="11082" priority="227" operator="equal">
      <formula>"BAC"</formula>
    </cfRule>
    <cfRule type="cellIs" dxfId="11081" priority="228" operator="equal">
      <formula>"OMS"</formula>
    </cfRule>
    <cfRule type="cellIs" dxfId="11080" priority="229" operator="equal">
      <formula>"BAC"</formula>
    </cfRule>
    <cfRule type="cellIs" dxfId="11079" priority="230" operator="equal">
      <formula>"OMS"</formula>
    </cfRule>
    <cfRule type="cellIs" dxfId="11078" priority="231" operator="equal">
      <formula>"BAC"</formula>
    </cfRule>
    <cfRule type="cellIs" dxfId="11077" priority="232" operator="equal">
      <formula>"OMS"</formula>
    </cfRule>
  </conditionalFormatting>
  <conditionalFormatting sqref="F7:F10 F34:F67">
    <cfRule type="cellIs" dxfId="11076" priority="217" operator="equal">
      <formula>"MME"</formula>
    </cfRule>
    <cfRule type="cellIs" dxfId="11075" priority="218" operator="equal">
      <formula>"VMM"</formula>
    </cfRule>
    <cfRule type="cellIs" dxfId="11074" priority="219" operator="equal">
      <formula>"VEP"</formula>
    </cfRule>
    <cfRule type="cellIs" dxfId="11073" priority="220" operator="equal">
      <formula>"LFCP"</formula>
    </cfRule>
    <cfRule type="cellIs" dxfId="11072" priority="221" operator="equal">
      <formula>"BPB"</formula>
    </cfRule>
  </conditionalFormatting>
  <conditionalFormatting sqref="D24:D29">
    <cfRule type="cellIs" dxfId="11071" priority="195" operator="equal">
      <formula>"CATNES"</formula>
    </cfRule>
    <cfRule type="cellIs" dxfId="11070" priority="196" operator="equal">
      <formula>"FINANCE"</formula>
    </cfRule>
    <cfRule type="cellIs" dxfId="11069" priority="197" operator="equal">
      <formula>"ADMIN"</formula>
    </cfRule>
    <cfRule type="cellIs" dxfId="11068" priority="198" operator="equal">
      <formula>"ENG'G"</formula>
    </cfRule>
    <cfRule type="cellIs" dxfId="11067" priority="199" operator="equal">
      <formula>"BAC"</formula>
    </cfRule>
    <cfRule type="cellIs" dxfId="11066" priority="200" operator="equal">
      <formula>"BAC"</formula>
    </cfRule>
    <cfRule type="cellIs" dxfId="11065" priority="201" operator="equal">
      <formula>"OMS"</formula>
    </cfRule>
    <cfRule type="cellIs" dxfId="11064" priority="202" operator="equal">
      <formula>"BAC"</formula>
    </cfRule>
    <cfRule type="cellIs" dxfId="11063" priority="203" operator="equal">
      <formula>"OMS"</formula>
    </cfRule>
    <cfRule type="cellIs" dxfId="11062" priority="204" operator="equal">
      <formula>"BAC"</formula>
    </cfRule>
    <cfRule type="cellIs" dxfId="11061" priority="205" operator="equal">
      <formula>"OMS"</formula>
    </cfRule>
  </conditionalFormatting>
  <conditionalFormatting sqref="D24:D29">
    <cfRule type="cellIs" dxfId="11060" priority="206" operator="equal">
      <formula>"CATNES"</formula>
    </cfRule>
    <cfRule type="cellIs" dxfId="11059" priority="207" operator="equal">
      <formula>"FINANCE"</formula>
    </cfRule>
    <cfRule type="cellIs" dxfId="11058" priority="208" operator="equal">
      <formula>"ADMIN"</formula>
    </cfRule>
    <cfRule type="cellIs" dxfId="11057" priority="209" operator="equal">
      <formula>"ENG'G"</formula>
    </cfRule>
    <cfRule type="cellIs" dxfId="11056" priority="210" operator="equal">
      <formula>"BAC"</formula>
    </cfRule>
    <cfRule type="cellIs" dxfId="11055" priority="211" operator="equal">
      <formula>"BAC"</formula>
    </cfRule>
    <cfRule type="cellIs" dxfId="11054" priority="212" operator="equal">
      <formula>"OMS"</formula>
    </cfRule>
    <cfRule type="cellIs" dxfId="11053" priority="213" operator="equal">
      <formula>"BAC"</formula>
    </cfRule>
    <cfRule type="cellIs" dxfId="11052" priority="214" operator="equal">
      <formula>"OMS"</formula>
    </cfRule>
    <cfRule type="cellIs" dxfId="11051" priority="215" operator="equal">
      <formula>"BAC"</formula>
    </cfRule>
    <cfRule type="cellIs" dxfId="11050" priority="216" operator="equal">
      <formula>"OMS"</formula>
    </cfRule>
  </conditionalFormatting>
  <conditionalFormatting sqref="D32">
    <cfRule type="cellIs" dxfId="11049" priority="173" operator="equal">
      <formula>"CATNES"</formula>
    </cfRule>
    <cfRule type="cellIs" dxfId="11048" priority="174" operator="equal">
      <formula>"FINANCE"</formula>
    </cfRule>
    <cfRule type="cellIs" dxfId="11047" priority="175" operator="equal">
      <formula>"ADMIN"</formula>
    </cfRule>
    <cfRule type="cellIs" dxfId="11046" priority="176" operator="equal">
      <formula>"ENG'G"</formula>
    </cfRule>
    <cfRule type="cellIs" dxfId="11045" priority="177" operator="equal">
      <formula>"BAC"</formula>
    </cfRule>
    <cfRule type="cellIs" dxfId="11044" priority="178" operator="equal">
      <formula>"BAC"</formula>
    </cfRule>
    <cfRule type="cellIs" dxfId="11043" priority="179" operator="equal">
      <formula>"OMS"</formula>
    </cfRule>
    <cfRule type="cellIs" dxfId="11042" priority="180" operator="equal">
      <formula>"BAC"</formula>
    </cfRule>
    <cfRule type="cellIs" dxfId="11041" priority="181" operator="equal">
      <formula>"OMS"</formula>
    </cfRule>
    <cfRule type="cellIs" dxfId="11040" priority="182" operator="equal">
      <formula>"BAC"</formula>
    </cfRule>
    <cfRule type="cellIs" dxfId="11039" priority="183" operator="equal">
      <formula>"OMS"</formula>
    </cfRule>
  </conditionalFormatting>
  <conditionalFormatting sqref="D32">
    <cfRule type="cellIs" dxfId="11038" priority="184" operator="equal">
      <formula>"CATNES"</formula>
    </cfRule>
    <cfRule type="cellIs" dxfId="11037" priority="185" operator="equal">
      <formula>"FINANCE"</formula>
    </cfRule>
    <cfRule type="cellIs" dxfId="11036" priority="186" operator="equal">
      <formula>"ADMIN"</formula>
    </cfRule>
    <cfRule type="cellIs" dxfId="11035" priority="187" operator="equal">
      <formula>"ENG'G"</formula>
    </cfRule>
    <cfRule type="cellIs" dxfId="11034" priority="188" operator="equal">
      <formula>"BAC"</formula>
    </cfRule>
    <cfRule type="cellIs" dxfId="11033" priority="189" operator="equal">
      <formula>"BAC"</formula>
    </cfRule>
    <cfRule type="cellIs" dxfId="11032" priority="190" operator="equal">
      <formula>"OMS"</formula>
    </cfRule>
    <cfRule type="cellIs" dxfId="11031" priority="191" operator="equal">
      <formula>"BAC"</formula>
    </cfRule>
    <cfRule type="cellIs" dxfId="11030" priority="192" operator="equal">
      <formula>"OMS"</formula>
    </cfRule>
    <cfRule type="cellIs" dxfId="11029" priority="193" operator="equal">
      <formula>"BAC"</formula>
    </cfRule>
    <cfRule type="cellIs" dxfId="11028" priority="194" operator="equal">
      <formula>"OMS"</formula>
    </cfRule>
  </conditionalFormatting>
  <conditionalFormatting sqref="F32">
    <cfRule type="cellIs" dxfId="11027" priority="168" operator="equal">
      <formula>"MME"</formula>
    </cfRule>
    <cfRule type="cellIs" dxfId="11026" priority="169" operator="equal">
      <formula>"VMM"</formula>
    </cfRule>
    <cfRule type="cellIs" dxfId="11025" priority="170" operator="equal">
      <formula>"VEP"</formula>
    </cfRule>
    <cfRule type="cellIs" dxfId="11024" priority="171" operator="equal">
      <formula>"LFCP"</formula>
    </cfRule>
    <cfRule type="cellIs" dxfId="11023" priority="172" operator="equal">
      <formula>"BPB"</formula>
    </cfRule>
  </conditionalFormatting>
  <conditionalFormatting sqref="E15">
    <cfRule type="cellIs" dxfId="11022" priority="157" operator="equal">
      <formula>"CATNES"</formula>
    </cfRule>
    <cfRule type="cellIs" dxfId="11021" priority="158" operator="equal">
      <formula>"FINANCE"</formula>
    </cfRule>
    <cfRule type="cellIs" dxfId="11020" priority="159" operator="equal">
      <formula>"ADMIN"</formula>
    </cfRule>
    <cfRule type="cellIs" dxfId="11019" priority="160" operator="equal">
      <formula>"ENG'G"</formula>
    </cfRule>
    <cfRule type="cellIs" dxfId="11018" priority="161" operator="equal">
      <formula>"BAC"</formula>
    </cfRule>
    <cfRule type="cellIs" dxfId="11017" priority="162" operator="equal">
      <formula>"BAC"</formula>
    </cfRule>
    <cfRule type="cellIs" dxfId="11016" priority="163" operator="equal">
      <formula>"OMS"</formula>
    </cfRule>
    <cfRule type="cellIs" dxfId="11015" priority="164" operator="equal">
      <formula>"BAC"</formula>
    </cfRule>
    <cfRule type="cellIs" dxfId="11014" priority="165" operator="equal">
      <formula>"OMS"</formula>
    </cfRule>
    <cfRule type="cellIs" dxfId="11013" priority="166" operator="equal">
      <formula>"BAC"</formula>
    </cfRule>
    <cfRule type="cellIs" dxfId="11012" priority="167" operator="equal">
      <formula>"OMS"</formula>
    </cfRule>
  </conditionalFormatting>
  <conditionalFormatting sqref="E16">
    <cfRule type="cellIs" dxfId="11011" priority="146" operator="equal">
      <formula>"CATNES"</formula>
    </cfRule>
    <cfRule type="cellIs" dxfId="11010" priority="147" operator="equal">
      <formula>"FINANCE"</formula>
    </cfRule>
    <cfRule type="cellIs" dxfId="11009" priority="148" operator="equal">
      <formula>"ADMIN"</formula>
    </cfRule>
    <cfRule type="cellIs" dxfId="11008" priority="149" operator="equal">
      <formula>"ENG'G"</formula>
    </cfRule>
    <cfRule type="cellIs" dxfId="11007" priority="150" operator="equal">
      <formula>"BAC"</formula>
    </cfRule>
    <cfRule type="cellIs" dxfId="11006" priority="151" operator="equal">
      <formula>"BAC"</formula>
    </cfRule>
    <cfRule type="cellIs" dxfId="11005" priority="152" operator="equal">
      <formula>"OMS"</formula>
    </cfRule>
    <cfRule type="cellIs" dxfId="11004" priority="153" operator="equal">
      <formula>"BAC"</formula>
    </cfRule>
    <cfRule type="cellIs" dxfId="11003" priority="154" operator="equal">
      <formula>"OMS"</formula>
    </cfRule>
    <cfRule type="cellIs" dxfId="11002" priority="155" operator="equal">
      <formula>"BAC"</formula>
    </cfRule>
    <cfRule type="cellIs" dxfId="11001" priority="156" operator="equal">
      <formula>"OMS"</formula>
    </cfRule>
  </conditionalFormatting>
  <conditionalFormatting sqref="E17">
    <cfRule type="cellIs" dxfId="11000" priority="135" operator="equal">
      <formula>"CATNES"</formula>
    </cfRule>
    <cfRule type="cellIs" dxfId="10999" priority="136" operator="equal">
      <formula>"FINANCE"</formula>
    </cfRule>
    <cfRule type="cellIs" dxfId="10998" priority="137" operator="equal">
      <formula>"ADMIN"</formula>
    </cfRule>
    <cfRule type="cellIs" dxfId="10997" priority="138" operator="equal">
      <formula>"ENG'G"</formula>
    </cfRule>
    <cfRule type="cellIs" dxfId="10996" priority="139" operator="equal">
      <formula>"BAC"</formula>
    </cfRule>
    <cfRule type="cellIs" dxfId="10995" priority="140" operator="equal">
      <formula>"BAC"</formula>
    </cfRule>
    <cfRule type="cellIs" dxfId="10994" priority="141" operator="equal">
      <formula>"OMS"</formula>
    </cfRule>
    <cfRule type="cellIs" dxfId="10993" priority="142" operator="equal">
      <formula>"BAC"</formula>
    </cfRule>
    <cfRule type="cellIs" dxfId="10992" priority="143" operator="equal">
      <formula>"OMS"</formula>
    </cfRule>
    <cfRule type="cellIs" dxfId="10991" priority="144" operator="equal">
      <formula>"BAC"</formula>
    </cfRule>
    <cfRule type="cellIs" dxfId="10990" priority="145" operator="equal">
      <formula>"OMS"</formula>
    </cfRule>
  </conditionalFormatting>
  <conditionalFormatting sqref="E18">
    <cfRule type="cellIs" dxfId="10989" priority="124" operator="equal">
      <formula>"CATNES"</formula>
    </cfRule>
    <cfRule type="cellIs" dxfId="10988" priority="125" operator="equal">
      <formula>"FINANCE"</formula>
    </cfRule>
    <cfRule type="cellIs" dxfId="10987" priority="126" operator="equal">
      <formula>"ADMIN"</formula>
    </cfRule>
    <cfRule type="cellIs" dxfId="10986" priority="127" operator="equal">
      <formula>"ENG'G"</formula>
    </cfRule>
    <cfRule type="cellIs" dxfId="10985" priority="128" operator="equal">
      <formula>"BAC"</formula>
    </cfRule>
    <cfRule type="cellIs" dxfId="10984" priority="129" operator="equal">
      <formula>"BAC"</formula>
    </cfRule>
    <cfRule type="cellIs" dxfId="10983" priority="130" operator="equal">
      <formula>"OMS"</formula>
    </cfRule>
    <cfRule type="cellIs" dxfId="10982" priority="131" operator="equal">
      <formula>"BAC"</formula>
    </cfRule>
    <cfRule type="cellIs" dxfId="10981" priority="132" operator="equal">
      <formula>"OMS"</formula>
    </cfRule>
    <cfRule type="cellIs" dxfId="10980" priority="133" operator="equal">
      <formula>"BAC"</formula>
    </cfRule>
    <cfRule type="cellIs" dxfId="10979" priority="134" operator="equal">
      <formula>"OMS"</formula>
    </cfRule>
  </conditionalFormatting>
  <conditionalFormatting sqref="F18:F23">
    <cfRule type="cellIs" dxfId="10978" priority="119" operator="equal">
      <formula>"MME"</formula>
    </cfRule>
    <cfRule type="cellIs" dxfId="10977" priority="120" operator="equal">
      <formula>"VMM"</formula>
    </cfRule>
    <cfRule type="cellIs" dxfId="10976" priority="121" operator="equal">
      <formula>"VEP"</formula>
    </cfRule>
    <cfRule type="cellIs" dxfId="10975" priority="122" operator="equal">
      <formula>"LFCP"</formula>
    </cfRule>
    <cfRule type="cellIs" dxfId="10974" priority="123" operator="equal">
      <formula>"BPB"</formula>
    </cfRule>
  </conditionalFormatting>
  <conditionalFormatting sqref="F24:F29">
    <cfRule type="cellIs" dxfId="10973" priority="114" operator="equal">
      <formula>"MME"</formula>
    </cfRule>
    <cfRule type="cellIs" dxfId="10972" priority="115" operator="equal">
      <formula>"VMM"</formula>
    </cfRule>
    <cfRule type="cellIs" dxfId="10971" priority="116" operator="equal">
      <formula>"VEP"</formula>
    </cfRule>
    <cfRule type="cellIs" dxfId="10970" priority="117" operator="equal">
      <formula>"LFCP"</formula>
    </cfRule>
    <cfRule type="cellIs" dxfId="10969" priority="118" operator="equal">
      <formula>"BPB"</formula>
    </cfRule>
  </conditionalFormatting>
  <conditionalFormatting sqref="D30:E30">
    <cfRule type="cellIs" dxfId="10968" priority="103" operator="equal">
      <formula>"CATNES"</formula>
    </cfRule>
    <cfRule type="cellIs" dxfId="10967" priority="104" operator="equal">
      <formula>"FINANCE"</formula>
    </cfRule>
    <cfRule type="cellIs" dxfId="10966" priority="105" operator="equal">
      <formula>"ADMIN"</formula>
    </cfRule>
    <cfRule type="cellIs" dxfId="10965" priority="106" operator="equal">
      <formula>"ENG'G"</formula>
    </cfRule>
    <cfRule type="cellIs" dxfId="10964" priority="107" operator="equal">
      <formula>"BAC"</formula>
    </cfRule>
    <cfRule type="cellIs" dxfId="10963" priority="108" operator="equal">
      <formula>"BAC"</formula>
    </cfRule>
    <cfRule type="cellIs" dxfId="10962" priority="109" operator="equal">
      <formula>"OMS"</formula>
    </cfRule>
    <cfRule type="cellIs" dxfId="10961" priority="110" operator="equal">
      <formula>"BAC"</formula>
    </cfRule>
    <cfRule type="cellIs" dxfId="10960" priority="111" operator="equal">
      <formula>"OMS"</formula>
    </cfRule>
    <cfRule type="cellIs" dxfId="10959" priority="112" operator="equal">
      <formula>"BAC"</formula>
    </cfRule>
    <cfRule type="cellIs" dxfId="10958" priority="113" operator="equal">
      <formula>"OMS"</formula>
    </cfRule>
  </conditionalFormatting>
  <conditionalFormatting sqref="F30">
    <cfRule type="cellIs" dxfId="10957" priority="98" operator="equal">
      <formula>"MME"</formula>
    </cfRule>
    <cfRule type="cellIs" dxfId="10956" priority="99" operator="equal">
      <formula>"VMM"</formula>
    </cfRule>
    <cfRule type="cellIs" dxfId="10955" priority="100" operator="equal">
      <formula>"VEP"</formula>
    </cfRule>
    <cfRule type="cellIs" dxfId="10954" priority="101" operator="equal">
      <formula>"LFCP"</formula>
    </cfRule>
    <cfRule type="cellIs" dxfId="10953" priority="102" operator="equal">
      <formula>"BPB"</formula>
    </cfRule>
  </conditionalFormatting>
  <conditionalFormatting sqref="D31:E31">
    <cfRule type="cellIs" dxfId="10952" priority="87" operator="equal">
      <formula>"CATNES"</formula>
    </cfRule>
    <cfRule type="cellIs" dxfId="10951" priority="88" operator="equal">
      <formula>"FINANCE"</formula>
    </cfRule>
    <cfRule type="cellIs" dxfId="10950" priority="89" operator="equal">
      <formula>"ADMIN"</formula>
    </cfRule>
    <cfRule type="cellIs" dxfId="10949" priority="90" operator="equal">
      <formula>"ENG'G"</formula>
    </cfRule>
    <cfRule type="cellIs" dxfId="10948" priority="91" operator="equal">
      <formula>"BAC"</formula>
    </cfRule>
    <cfRule type="cellIs" dxfId="10947" priority="92" operator="equal">
      <formula>"BAC"</formula>
    </cfRule>
    <cfRule type="cellIs" dxfId="10946" priority="93" operator="equal">
      <formula>"OMS"</formula>
    </cfRule>
    <cfRule type="cellIs" dxfId="10945" priority="94" operator="equal">
      <formula>"BAC"</formula>
    </cfRule>
    <cfRule type="cellIs" dxfId="10944" priority="95" operator="equal">
      <formula>"OMS"</formula>
    </cfRule>
    <cfRule type="cellIs" dxfId="10943" priority="96" operator="equal">
      <formula>"BAC"</formula>
    </cfRule>
    <cfRule type="cellIs" dxfId="10942" priority="97" operator="equal">
      <formula>"OMS"</formula>
    </cfRule>
  </conditionalFormatting>
  <conditionalFormatting sqref="F31">
    <cfRule type="cellIs" dxfId="10941" priority="82" operator="equal">
      <formula>"MME"</formula>
    </cfRule>
    <cfRule type="cellIs" dxfId="10940" priority="83" operator="equal">
      <formula>"VMM"</formula>
    </cfRule>
    <cfRule type="cellIs" dxfId="10939" priority="84" operator="equal">
      <formula>"VEP"</formula>
    </cfRule>
    <cfRule type="cellIs" dxfId="10938" priority="85" operator="equal">
      <formula>"LFCP"</formula>
    </cfRule>
    <cfRule type="cellIs" dxfId="10937" priority="86" operator="equal">
      <formula>"BPB"</formula>
    </cfRule>
  </conditionalFormatting>
  <conditionalFormatting sqref="D33:E33">
    <cfRule type="cellIs" dxfId="10936" priority="71" operator="equal">
      <formula>"CATNES"</formula>
    </cfRule>
    <cfRule type="cellIs" dxfId="10935" priority="72" operator="equal">
      <formula>"FINANCE"</formula>
    </cfRule>
    <cfRule type="cellIs" dxfId="10934" priority="73" operator="equal">
      <formula>"ADMIN"</formula>
    </cfRule>
    <cfRule type="cellIs" dxfId="10933" priority="74" operator="equal">
      <formula>"ENG'G"</formula>
    </cfRule>
    <cfRule type="cellIs" dxfId="10932" priority="75" operator="equal">
      <formula>"BAC"</formula>
    </cfRule>
    <cfRule type="cellIs" dxfId="10931" priority="76" operator="equal">
      <formula>"BAC"</formula>
    </cfRule>
    <cfRule type="cellIs" dxfId="10930" priority="77" operator="equal">
      <formula>"OMS"</formula>
    </cfRule>
    <cfRule type="cellIs" dxfId="10929" priority="78" operator="equal">
      <formula>"BAC"</formula>
    </cfRule>
    <cfRule type="cellIs" dxfId="10928" priority="79" operator="equal">
      <formula>"OMS"</formula>
    </cfRule>
    <cfRule type="cellIs" dxfId="10927" priority="80" operator="equal">
      <formula>"BAC"</formula>
    </cfRule>
    <cfRule type="cellIs" dxfId="10926" priority="81" operator="equal">
      <formula>"OMS"</formula>
    </cfRule>
  </conditionalFormatting>
  <conditionalFormatting sqref="F33">
    <cfRule type="cellIs" dxfId="10925" priority="66" operator="equal">
      <formula>"MME"</formula>
    </cfRule>
    <cfRule type="cellIs" dxfId="10924" priority="67" operator="equal">
      <formula>"VMM"</formula>
    </cfRule>
    <cfRule type="cellIs" dxfId="10923" priority="68" operator="equal">
      <formula>"VEP"</formula>
    </cfRule>
    <cfRule type="cellIs" dxfId="10922" priority="69" operator="equal">
      <formula>"LFCP"</formula>
    </cfRule>
    <cfRule type="cellIs" dxfId="10921" priority="70" operator="equal">
      <formula>"BPB"</formula>
    </cfRule>
  </conditionalFormatting>
  <conditionalFormatting sqref="F11">
    <cfRule type="cellIs" dxfId="10920" priority="61" operator="equal">
      <formula>"MME"</formula>
    </cfRule>
    <cfRule type="cellIs" dxfId="10919" priority="62" operator="equal">
      <formula>"VMM"</formula>
    </cfRule>
    <cfRule type="cellIs" dxfId="10918" priority="63" operator="equal">
      <formula>"VEP"</formula>
    </cfRule>
    <cfRule type="cellIs" dxfId="10917" priority="64" operator="equal">
      <formula>"LFCP"</formula>
    </cfRule>
    <cfRule type="cellIs" dxfId="10916" priority="65" operator="equal">
      <formula>"BPB"</formula>
    </cfRule>
  </conditionalFormatting>
  <conditionalFormatting sqref="D11">
    <cfRule type="cellIs" dxfId="10915" priority="50" operator="equal">
      <formula>"CATNES"</formula>
    </cfRule>
    <cfRule type="cellIs" dxfId="10914" priority="51" operator="equal">
      <formula>"FINANCE"</formula>
    </cfRule>
    <cfRule type="cellIs" dxfId="10913" priority="52" operator="equal">
      <formula>"ADMIN"</formula>
    </cfRule>
    <cfRule type="cellIs" dxfId="10912" priority="53" operator="equal">
      <formula>"ENG'G"</formula>
    </cfRule>
    <cfRule type="cellIs" dxfId="10911" priority="54" operator="equal">
      <formula>"BAC"</formula>
    </cfRule>
    <cfRule type="cellIs" dxfId="10910" priority="55" operator="equal">
      <formula>"BAC"</formula>
    </cfRule>
    <cfRule type="cellIs" dxfId="10909" priority="56" operator="equal">
      <formula>"OMS"</formula>
    </cfRule>
    <cfRule type="cellIs" dxfId="10908" priority="57" operator="equal">
      <formula>"BAC"</formula>
    </cfRule>
    <cfRule type="cellIs" dxfId="10907" priority="58" operator="equal">
      <formula>"OMS"</formula>
    </cfRule>
    <cfRule type="cellIs" dxfId="10906" priority="59" operator="equal">
      <formula>"BAC"</formula>
    </cfRule>
    <cfRule type="cellIs" dxfId="10905" priority="60" operator="equal">
      <formula>"OMS"</formula>
    </cfRule>
  </conditionalFormatting>
  <conditionalFormatting sqref="E11">
    <cfRule type="cellIs" dxfId="10904" priority="39" operator="equal">
      <formula>"CATNES"</formula>
    </cfRule>
    <cfRule type="cellIs" dxfId="10903" priority="40" operator="equal">
      <formula>"FINANCE"</formula>
    </cfRule>
    <cfRule type="cellIs" dxfId="10902" priority="41" operator="equal">
      <formula>"ADMIN"</formula>
    </cfRule>
    <cfRule type="cellIs" dxfId="10901" priority="42" operator="equal">
      <formula>"ENG'G"</formula>
    </cfRule>
    <cfRule type="cellIs" dxfId="10900" priority="43" operator="equal">
      <formula>"BAC"</formula>
    </cfRule>
    <cfRule type="cellIs" dxfId="10899" priority="44" operator="equal">
      <formula>"BAC"</formula>
    </cfRule>
    <cfRule type="cellIs" dxfId="10898" priority="45" operator="equal">
      <formula>"OMS"</formula>
    </cfRule>
    <cfRule type="cellIs" dxfId="10897" priority="46" operator="equal">
      <formula>"BAC"</formula>
    </cfRule>
    <cfRule type="cellIs" dxfId="10896" priority="47" operator="equal">
      <formula>"OMS"</formula>
    </cfRule>
    <cfRule type="cellIs" dxfId="10895" priority="48" operator="equal">
      <formula>"BAC"</formula>
    </cfRule>
    <cfRule type="cellIs" dxfId="10894" priority="49" operator="equal">
      <formula>"OMS"</formula>
    </cfRule>
  </conditionalFormatting>
  <conditionalFormatting sqref="D12:E12">
    <cfRule type="cellIs" dxfId="10893" priority="28" operator="equal">
      <formula>"CATNES"</formula>
    </cfRule>
    <cfRule type="cellIs" dxfId="10892" priority="29" operator="equal">
      <formula>"FINANCE"</formula>
    </cfRule>
    <cfRule type="cellIs" dxfId="10891" priority="30" operator="equal">
      <formula>"ADMIN"</formula>
    </cfRule>
    <cfRule type="cellIs" dxfId="10890" priority="31" operator="equal">
      <formula>"ENG'G"</formula>
    </cfRule>
    <cfRule type="cellIs" dxfId="10889" priority="32" operator="equal">
      <formula>"BAC"</formula>
    </cfRule>
    <cfRule type="cellIs" dxfId="10888" priority="33" operator="equal">
      <formula>"BAC"</formula>
    </cfRule>
    <cfRule type="cellIs" dxfId="10887" priority="34" operator="equal">
      <formula>"OMS"</formula>
    </cfRule>
    <cfRule type="cellIs" dxfId="10886" priority="35" operator="equal">
      <formula>"BAC"</formula>
    </cfRule>
    <cfRule type="cellIs" dxfId="10885" priority="36" operator="equal">
      <formula>"OMS"</formula>
    </cfRule>
    <cfRule type="cellIs" dxfId="10884" priority="37" operator="equal">
      <formula>"BAC"</formula>
    </cfRule>
    <cfRule type="cellIs" dxfId="10883" priority="38" operator="equal">
      <formula>"OMS"</formula>
    </cfRule>
  </conditionalFormatting>
  <conditionalFormatting sqref="F12:F17">
    <cfRule type="cellIs" dxfId="10882" priority="23" operator="equal">
      <formula>"MME"</formula>
    </cfRule>
    <cfRule type="cellIs" dxfId="10881" priority="24" operator="equal">
      <formula>"VMM"</formula>
    </cfRule>
    <cfRule type="cellIs" dxfId="10880" priority="25" operator="equal">
      <formula>"VEP"</formula>
    </cfRule>
    <cfRule type="cellIs" dxfId="10879" priority="26" operator="equal">
      <formula>"LFCP"</formula>
    </cfRule>
    <cfRule type="cellIs" dxfId="10878" priority="27" operator="equal">
      <formula>"BPB"</formula>
    </cfRule>
  </conditionalFormatting>
  <conditionalFormatting sqref="D13:E13">
    <cfRule type="cellIs" dxfId="10877" priority="12" operator="equal">
      <formula>"CATNES"</formula>
    </cfRule>
    <cfRule type="cellIs" dxfId="10876" priority="13" operator="equal">
      <formula>"FINANCE"</formula>
    </cfRule>
    <cfRule type="cellIs" dxfId="10875" priority="14" operator="equal">
      <formula>"ADMIN"</formula>
    </cfRule>
    <cfRule type="cellIs" dxfId="10874" priority="15" operator="equal">
      <formula>"ENG'G"</formula>
    </cfRule>
    <cfRule type="cellIs" dxfId="10873" priority="16" operator="equal">
      <formula>"BAC"</formula>
    </cfRule>
    <cfRule type="cellIs" dxfId="10872" priority="17" operator="equal">
      <formula>"BAC"</formula>
    </cfRule>
    <cfRule type="cellIs" dxfId="10871" priority="18" operator="equal">
      <formula>"OMS"</formula>
    </cfRule>
    <cfRule type="cellIs" dxfId="10870" priority="19" operator="equal">
      <formula>"BAC"</formula>
    </cfRule>
    <cfRule type="cellIs" dxfId="10869" priority="20" operator="equal">
      <formula>"OMS"</formula>
    </cfRule>
    <cfRule type="cellIs" dxfId="10868" priority="21" operator="equal">
      <formula>"BAC"</formula>
    </cfRule>
    <cfRule type="cellIs" dxfId="10867" priority="22" operator="equal">
      <formula>"OMS"</formula>
    </cfRule>
  </conditionalFormatting>
  <conditionalFormatting sqref="D14:E14 D15:D23">
    <cfRule type="cellIs" dxfId="10866" priority="1" operator="equal">
      <formula>"CATNES"</formula>
    </cfRule>
    <cfRule type="cellIs" dxfId="10865" priority="2" operator="equal">
      <formula>"FINANCE"</formula>
    </cfRule>
    <cfRule type="cellIs" dxfId="10864" priority="3" operator="equal">
      <formula>"ADMIN"</formula>
    </cfRule>
    <cfRule type="cellIs" dxfId="10863" priority="4" operator="equal">
      <formula>"ENG'G"</formula>
    </cfRule>
    <cfRule type="cellIs" dxfId="10862" priority="5" operator="equal">
      <formula>"BAC"</formula>
    </cfRule>
    <cfRule type="cellIs" dxfId="10861" priority="6" operator="equal">
      <formula>"BAC"</formula>
    </cfRule>
    <cfRule type="cellIs" dxfId="10860" priority="7" operator="equal">
      <formula>"OMS"</formula>
    </cfRule>
    <cfRule type="cellIs" dxfId="10859" priority="8" operator="equal">
      <formula>"BAC"</formula>
    </cfRule>
    <cfRule type="cellIs" dxfId="10858" priority="9" operator="equal">
      <formula>"OMS"</formula>
    </cfRule>
    <cfRule type="cellIs" dxfId="10857" priority="10" operator="equal">
      <formula>"BAC"</formula>
    </cfRule>
    <cfRule type="cellIs" dxfId="10856"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FBFB352-A8AF-4AE4-8B04-C199CD26AFE1}">
          <x14:formula1>
            <xm:f>DropdownLIST!$A$11:$A$17</xm:f>
          </x14:formula1>
          <xm:sqref>E30:E31 E7:E18 E33:E67 D7:D67</xm:sqref>
        </x14:dataValidation>
        <x14:dataValidation type="list" allowBlank="1" showInputMessage="1" showErrorMessage="1" xr:uid="{0236EE49-35E4-4AC8-A39D-806A37DFF1E4}">
          <x14:formula1>
            <xm:f>DropdownLIST!$A$2:$A$7</xm:f>
          </x14:formula1>
          <xm:sqref>F7:F67</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7FCF-AEDF-43B3-9BF0-5743EA0FC096}">
  <sheetPr codeName="Sheet77"/>
  <dimension ref="A1:U83"/>
  <sheetViews>
    <sheetView topLeftCell="A51" zoomScale="130" zoomScaleNormal="13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41"/>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45755</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128.25" x14ac:dyDescent="0.2">
      <c r="A7" s="200">
        <f>A2</f>
        <v>45755</v>
      </c>
      <c r="B7" s="55">
        <v>1</v>
      </c>
      <c r="C7" s="112" t="s">
        <v>3924</v>
      </c>
      <c r="D7" s="112"/>
      <c r="E7" s="125"/>
      <c r="F7" s="176"/>
      <c r="G7" s="112"/>
      <c r="J7" s="642" t="s">
        <v>2817</v>
      </c>
      <c r="K7" s="642"/>
      <c r="L7" s="642"/>
      <c r="M7" s="642"/>
    </row>
    <row r="8" spans="1:14" s="57" customFormat="1" ht="42.75" x14ac:dyDescent="0.2">
      <c r="A8" s="200">
        <f>A7</f>
        <v>45755</v>
      </c>
      <c r="B8" s="55">
        <f>B7+1</f>
        <v>2</v>
      </c>
      <c r="C8" s="112" t="s">
        <v>3925</v>
      </c>
      <c r="D8" s="112"/>
      <c r="E8" s="125"/>
      <c r="F8" s="176"/>
      <c r="G8" s="112"/>
      <c r="J8" s="343" t="s">
        <v>698</v>
      </c>
      <c r="L8" s="57" t="s">
        <v>3178</v>
      </c>
      <c r="N8" s="57" t="s">
        <v>2822</v>
      </c>
    </row>
    <row r="9" spans="1:14" s="57" customFormat="1" ht="57" x14ac:dyDescent="0.2">
      <c r="A9" s="200">
        <f t="shared" ref="A9:A68" si="0">A8</f>
        <v>45755</v>
      </c>
      <c r="B9" s="55">
        <f t="shared" ref="B9:B68" si="1">B8+1</f>
        <v>3</v>
      </c>
      <c r="C9" s="57" t="s">
        <v>3926</v>
      </c>
      <c r="D9" s="112"/>
      <c r="E9" s="125"/>
      <c r="F9" s="176"/>
      <c r="G9" s="112"/>
      <c r="I9" s="57">
        <v>1</v>
      </c>
    </row>
    <row r="10" spans="1:14" s="57" customFormat="1" ht="71.25" x14ac:dyDescent="0.2">
      <c r="A10" s="200">
        <f t="shared" si="0"/>
        <v>45755</v>
      </c>
      <c r="B10" s="55">
        <f t="shared" si="1"/>
        <v>4</v>
      </c>
      <c r="C10" s="40" t="s">
        <v>3927</v>
      </c>
      <c r="D10" s="112"/>
      <c r="E10" s="125"/>
      <c r="F10" s="176"/>
      <c r="G10" s="112"/>
      <c r="I10" s="57">
        <v>2</v>
      </c>
    </row>
    <row r="11" spans="1:14" s="57" customFormat="1" ht="42.75" x14ac:dyDescent="0.2">
      <c r="A11" s="200">
        <f t="shared" si="0"/>
        <v>45755</v>
      </c>
      <c r="B11" s="55">
        <f t="shared" si="1"/>
        <v>5</v>
      </c>
      <c r="C11" s="57" t="s">
        <v>3928</v>
      </c>
      <c r="D11" s="112"/>
      <c r="E11" s="125"/>
      <c r="F11" s="176"/>
      <c r="G11" s="112"/>
      <c r="I11" s="57">
        <v>3</v>
      </c>
    </row>
    <row r="12" spans="1:14" s="57" customFormat="1" x14ac:dyDescent="0.2">
      <c r="A12" s="200">
        <f t="shared" si="0"/>
        <v>45755</v>
      </c>
      <c r="B12" s="55">
        <f t="shared" si="1"/>
        <v>6</v>
      </c>
      <c r="C12" s="112" t="s">
        <v>3929</v>
      </c>
      <c r="D12" s="112"/>
      <c r="E12" s="125"/>
      <c r="F12" s="176"/>
      <c r="G12" s="112"/>
      <c r="I12" s="57">
        <v>4</v>
      </c>
    </row>
    <row r="13" spans="1:14" s="57" customFormat="1" ht="57" x14ac:dyDescent="0.2">
      <c r="A13" s="200">
        <f t="shared" si="0"/>
        <v>45755</v>
      </c>
      <c r="B13" s="55">
        <f t="shared" si="1"/>
        <v>7</v>
      </c>
      <c r="C13" s="112" t="s">
        <v>3930</v>
      </c>
      <c r="D13" s="112"/>
      <c r="E13" s="125"/>
      <c r="F13" s="176"/>
      <c r="G13" s="112"/>
      <c r="I13" s="57">
        <v>5</v>
      </c>
    </row>
    <row r="14" spans="1:14" s="57" customFormat="1" ht="28.5" x14ac:dyDescent="0.2">
      <c r="A14" s="200">
        <f t="shared" si="0"/>
        <v>45755</v>
      </c>
      <c r="B14" s="55">
        <f t="shared" si="1"/>
        <v>8</v>
      </c>
      <c r="C14" s="112" t="s">
        <v>3931</v>
      </c>
      <c r="D14" s="112"/>
      <c r="E14" s="125"/>
      <c r="F14" s="176"/>
      <c r="G14" s="112"/>
      <c r="I14" s="57">
        <v>6</v>
      </c>
    </row>
    <row r="15" spans="1:14" s="57" customFormat="1" ht="57" x14ac:dyDescent="0.2">
      <c r="A15" s="200">
        <f t="shared" si="0"/>
        <v>45755</v>
      </c>
      <c r="B15" s="55">
        <f t="shared" si="1"/>
        <v>9</v>
      </c>
      <c r="C15" s="112" t="s">
        <v>3932</v>
      </c>
      <c r="D15" s="112"/>
      <c r="E15" s="125"/>
      <c r="F15" s="176"/>
      <c r="G15" s="112"/>
      <c r="I15" s="57">
        <v>7</v>
      </c>
    </row>
    <row r="16" spans="1:14" s="57" customFormat="1" ht="28.5" x14ac:dyDescent="0.2">
      <c r="A16" s="200">
        <f t="shared" si="0"/>
        <v>45755</v>
      </c>
      <c r="B16" s="55">
        <f t="shared" si="1"/>
        <v>10</v>
      </c>
      <c r="C16" s="57" t="s">
        <v>3935</v>
      </c>
      <c r="D16" s="112"/>
      <c r="E16" s="125"/>
      <c r="F16" s="176"/>
      <c r="G16" s="112"/>
      <c r="I16" s="57">
        <v>8</v>
      </c>
    </row>
    <row r="17" spans="1:12" s="57" customFormat="1" ht="28.5" x14ac:dyDescent="0.2">
      <c r="A17" s="200">
        <f t="shared" si="0"/>
        <v>45755</v>
      </c>
      <c r="B17" s="55">
        <f t="shared" si="1"/>
        <v>11</v>
      </c>
      <c r="C17" s="112" t="s">
        <v>3936</v>
      </c>
      <c r="D17" s="112"/>
      <c r="E17" s="125"/>
      <c r="F17" s="176"/>
      <c r="G17" s="112"/>
      <c r="I17" s="57">
        <v>9</v>
      </c>
    </row>
    <row r="18" spans="1:12" s="57" customFormat="1" ht="28.5" x14ac:dyDescent="0.2">
      <c r="A18" s="200">
        <f t="shared" si="0"/>
        <v>45755</v>
      </c>
      <c r="B18" s="55">
        <f t="shared" si="1"/>
        <v>12</v>
      </c>
      <c r="C18" s="112" t="s">
        <v>3937</v>
      </c>
      <c r="D18" s="112"/>
      <c r="E18" s="125"/>
      <c r="F18" s="176"/>
      <c r="G18" s="112"/>
      <c r="I18" s="57">
        <v>10</v>
      </c>
    </row>
    <row r="19" spans="1:12" s="57" customFormat="1" ht="28.5" x14ac:dyDescent="0.2">
      <c r="A19" s="200">
        <f t="shared" si="0"/>
        <v>45755</v>
      </c>
      <c r="B19" s="55">
        <f t="shared" si="1"/>
        <v>13</v>
      </c>
      <c r="C19" s="112" t="s">
        <v>3938</v>
      </c>
      <c r="D19" s="112"/>
      <c r="E19" s="134"/>
      <c r="F19" s="176"/>
      <c r="G19" s="112"/>
      <c r="I19" s="90"/>
    </row>
    <row r="20" spans="1:12" s="57" customFormat="1" ht="28.5" x14ac:dyDescent="0.2">
      <c r="A20" s="200">
        <f t="shared" si="0"/>
        <v>45755</v>
      </c>
      <c r="B20" s="55">
        <f t="shared" si="1"/>
        <v>14</v>
      </c>
      <c r="C20" s="112" t="s">
        <v>3939</v>
      </c>
      <c r="D20" s="112"/>
      <c r="E20" s="134"/>
      <c r="F20" s="176"/>
      <c r="G20" s="112"/>
      <c r="I20" s="115"/>
    </row>
    <row r="21" spans="1:12" s="57" customFormat="1" ht="28.5" x14ac:dyDescent="0.2">
      <c r="A21" s="200">
        <f t="shared" si="0"/>
        <v>45755</v>
      </c>
      <c r="B21" s="55">
        <f t="shared" si="1"/>
        <v>15</v>
      </c>
      <c r="C21" s="112" t="s">
        <v>3940</v>
      </c>
      <c r="D21" s="112"/>
      <c r="E21" s="134"/>
      <c r="F21" s="176"/>
      <c r="G21" s="112"/>
      <c r="I21" s="90"/>
    </row>
    <row r="22" spans="1:12" s="57" customFormat="1" ht="28.5" x14ac:dyDescent="0.2">
      <c r="A22" s="200">
        <f t="shared" si="0"/>
        <v>45755</v>
      </c>
      <c r="B22" s="55">
        <f t="shared" si="1"/>
        <v>16</v>
      </c>
      <c r="C22" s="112" t="s">
        <v>3941</v>
      </c>
      <c r="D22" s="112"/>
      <c r="E22" s="134"/>
      <c r="F22" s="176"/>
      <c r="G22" s="112"/>
      <c r="I22" s="90"/>
    </row>
    <row r="23" spans="1:12" s="57" customFormat="1" ht="28.5" x14ac:dyDescent="0.2">
      <c r="A23" s="200">
        <f t="shared" si="0"/>
        <v>45755</v>
      </c>
      <c r="B23" s="55">
        <f t="shared" si="1"/>
        <v>17</v>
      </c>
      <c r="C23" s="284" t="s">
        <v>3942</v>
      </c>
      <c r="D23" s="112"/>
      <c r="E23" s="134"/>
      <c r="F23" s="176"/>
      <c r="G23" s="112"/>
      <c r="I23" s="90"/>
    </row>
    <row r="24" spans="1:12" s="57" customFormat="1" ht="28.5" x14ac:dyDescent="0.2">
      <c r="A24" s="200">
        <f t="shared" si="0"/>
        <v>45755</v>
      </c>
      <c r="B24" s="55">
        <f t="shared" si="1"/>
        <v>18</v>
      </c>
      <c r="C24" s="112" t="s">
        <v>3943</v>
      </c>
      <c r="D24" s="112"/>
      <c r="E24" s="134"/>
      <c r="F24" s="176"/>
      <c r="G24" s="112"/>
      <c r="I24" s="90" t="s">
        <v>310</v>
      </c>
      <c r="L24" s="311"/>
    </row>
    <row r="25" spans="1:12" s="57" customFormat="1" ht="28.5" x14ac:dyDescent="0.2">
      <c r="A25" s="200">
        <f t="shared" si="0"/>
        <v>45755</v>
      </c>
      <c r="B25" s="55">
        <f t="shared" si="1"/>
        <v>19</v>
      </c>
      <c r="C25" s="112" t="s">
        <v>3944</v>
      </c>
      <c r="D25" s="112"/>
      <c r="E25" s="134"/>
      <c r="F25" s="176"/>
      <c r="G25" s="112"/>
      <c r="I25" s="90"/>
    </row>
    <row r="26" spans="1:12" s="57" customFormat="1" ht="28.5" x14ac:dyDescent="0.2">
      <c r="A26" s="200">
        <f t="shared" si="0"/>
        <v>45755</v>
      </c>
      <c r="B26" s="55">
        <f t="shared" si="1"/>
        <v>20</v>
      </c>
      <c r="C26" s="40" t="s">
        <v>3945</v>
      </c>
      <c r="D26" s="112"/>
      <c r="E26" s="134"/>
      <c r="F26" s="176"/>
      <c r="G26" s="112"/>
      <c r="I26" s="90"/>
    </row>
    <row r="27" spans="1:12" s="57" customFormat="1" x14ac:dyDescent="0.2">
      <c r="A27" s="200">
        <f t="shared" si="0"/>
        <v>45755</v>
      </c>
      <c r="B27" s="55">
        <f t="shared" si="1"/>
        <v>21</v>
      </c>
      <c r="C27" s="40" t="s">
        <v>3946</v>
      </c>
      <c r="D27" s="112"/>
      <c r="E27" s="134"/>
      <c r="F27" s="176"/>
      <c r="G27" s="112"/>
      <c r="I27" s="90"/>
    </row>
    <row r="28" spans="1:12" s="57" customFormat="1" ht="42.75" x14ac:dyDescent="0.2">
      <c r="A28" s="200">
        <f t="shared" si="0"/>
        <v>45755</v>
      </c>
      <c r="B28" s="55">
        <f t="shared" si="1"/>
        <v>22</v>
      </c>
      <c r="C28" s="112" t="s">
        <v>3947</v>
      </c>
      <c r="D28" s="112"/>
      <c r="E28" s="134"/>
      <c r="F28" s="176"/>
      <c r="G28" s="112"/>
      <c r="I28" s="90"/>
    </row>
    <row r="29" spans="1:12" s="57" customFormat="1" ht="28.5" x14ac:dyDescent="0.2">
      <c r="A29" s="200">
        <f t="shared" si="0"/>
        <v>45755</v>
      </c>
      <c r="B29" s="55">
        <f t="shared" si="1"/>
        <v>23</v>
      </c>
      <c r="C29" s="112" t="s">
        <v>3948</v>
      </c>
      <c r="D29" s="112"/>
      <c r="E29" s="134"/>
      <c r="F29" s="176"/>
      <c r="G29" s="112"/>
      <c r="I29" s="90"/>
    </row>
    <row r="30" spans="1:12" s="57" customFormat="1" ht="114" x14ac:dyDescent="0.2">
      <c r="A30" s="200">
        <f t="shared" si="0"/>
        <v>45755</v>
      </c>
      <c r="B30" s="55">
        <f t="shared" si="1"/>
        <v>24</v>
      </c>
      <c r="C30" s="112" t="s">
        <v>3949</v>
      </c>
      <c r="D30" s="112"/>
      <c r="E30" s="125"/>
      <c r="F30" s="176"/>
      <c r="G30" s="112"/>
      <c r="I30" s="90"/>
      <c r="J30" s="57">
        <f ca="1">+J30:HH35</f>
        <v>0</v>
      </c>
      <c r="L30" s="57">
        <v>6</v>
      </c>
    </row>
    <row r="31" spans="1:12" s="57" customFormat="1" x14ac:dyDescent="0.2">
      <c r="A31" s="200">
        <f t="shared" si="0"/>
        <v>45755</v>
      </c>
      <c r="B31" s="55">
        <f t="shared" si="1"/>
        <v>25</v>
      </c>
      <c r="C31" s="112" t="s">
        <v>3950</v>
      </c>
      <c r="D31" s="112"/>
      <c r="E31" s="125"/>
      <c r="F31" s="176"/>
      <c r="G31" s="112"/>
      <c r="I31" s="90"/>
      <c r="J31" s="57" t="s">
        <v>457</v>
      </c>
    </row>
    <row r="32" spans="1:12" s="57" customFormat="1" ht="42.75" x14ac:dyDescent="0.2">
      <c r="A32" s="231">
        <f t="shared" si="0"/>
        <v>45755</v>
      </c>
      <c r="B32" s="233">
        <f t="shared" si="1"/>
        <v>26</v>
      </c>
      <c r="C32" s="112" t="s">
        <v>3951</v>
      </c>
      <c r="D32" s="112"/>
      <c r="E32" s="134"/>
      <c r="F32" s="176"/>
      <c r="G32" s="112"/>
      <c r="I32" s="90"/>
    </row>
    <row r="33" spans="1:21" s="40" customFormat="1" ht="28.5" x14ac:dyDescent="0.2">
      <c r="A33" s="200">
        <f t="shared" si="0"/>
        <v>45755</v>
      </c>
      <c r="B33" s="55">
        <f t="shared" si="1"/>
        <v>27</v>
      </c>
      <c r="C33" s="112" t="s">
        <v>3952</v>
      </c>
      <c r="D33" s="112"/>
      <c r="E33" s="125"/>
      <c r="F33" s="176"/>
      <c r="G33" s="112"/>
      <c r="H33" s="279"/>
      <c r="I33" s="280"/>
      <c r="J33" s="279"/>
      <c r="K33" s="279"/>
      <c r="L33" s="279"/>
      <c r="M33" s="279"/>
      <c r="N33" s="279"/>
      <c r="O33" s="279"/>
      <c r="P33" s="279"/>
      <c r="Q33" s="279"/>
      <c r="R33" s="279"/>
      <c r="S33" s="279"/>
      <c r="T33" s="279"/>
      <c r="U33" s="279"/>
    </row>
    <row r="34" spans="1:21" s="279" customFormat="1" ht="28.5" x14ac:dyDescent="0.2">
      <c r="A34" s="200">
        <f t="shared" si="0"/>
        <v>45755</v>
      </c>
      <c r="B34" s="55">
        <f t="shared" si="1"/>
        <v>28</v>
      </c>
      <c r="C34" s="279" t="s">
        <v>3953</v>
      </c>
      <c r="D34" s="112"/>
      <c r="E34" s="125"/>
      <c r="F34" s="176"/>
      <c r="G34" s="112"/>
      <c r="I34" s="280"/>
    </row>
    <row r="35" spans="1:21" s="318" customFormat="1" ht="42.75" x14ac:dyDescent="0.2">
      <c r="A35" s="315">
        <f t="shared" si="0"/>
        <v>45755</v>
      </c>
      <c r="B35" s="316">
        <f t="shared" si="1"/>
        <v>29</v>
      </c>
      <c r="C35" s="228" t="s">
        <v>3954</v>
      </c>
      <c r="D35" s="228"/>
      <c r="E35" s="143"/>
      <c r="F35" s="176"/>
      <c r="G35" s="228"/>
      <c r="I35" s="319"/>
    </row>
    <row r="36" spans="1:21" s="279" customFormat="1" ht="42.75" x14ac:dyDescent="0.2">
      <c r="A36" s="200">
        <f t="shared" si="0"/>
        <v>45755</v>
      </c>
      <c r="B36" s="55">
        <f t="shared" si="1"/>
        <v>30</v>
      </c>
      <c r="C36" s="112" t="s">
        <v>3955</v>
      </c>
      <c r="D36" s="112"/>
      <c r="E36" s="125"/>
      <c r="F36" s="176"/>
      <c r="G36" s="112"/>
      <c r="I36" s="280"/>
    </row>
    <row r="37" spans="1:21" s="279" customFormat="1" ht="42.75" x14ac:dyDescent="0.2">
      <c r="A37" s="200">
        <f t="shared" si="0"/>
        <v>45755</v>
      </c>
      <c r="B37" s="55">
        <f t="shared" si="1"/>
        <v>31</v>
      </c>
      <c r="C37" s="112" t="s">
        <v>3956</v>
      </c>
      <c r="D37" s="112"/>
      <c r="E37" s="125"/>
      <c r="F37" s="176"/>
      <c r="G37" s="112"/>
      <c r="I37" s="280"/>
    </row>
    <row r="38" spans="1:21" s="279" customFormat="1" ht="42.75" x14ac:dyDescent="0.2">
      <c r="A38" s="200">
        <f t="shared" si="0"/>
        <v>45755</v>
      </c>
      <c r="B38" s="55">
        <f t="shared" si="1"/>
        <v>32</v>
      </c>
      <c r="C38" s="112" t="s">
        <v>3957</v>
      </c>
      <c r="D38" s="112"/>
      <c r="E38" s="125"/>
      <c r="F38" s="176"/>
      <c r="G38" s="112"/>
      <c r="I38" s="280"/>
    </row>
    <row r="39" spans="1:21" s="279" customFormat="1" ht="28.5" x14ac:dyDescent="0.2">
      <c r="A39" s="200">
        <f t="shared" si="0"/>
        <v>45755</v>
      </c>
      <c r="B39" s="55">
        <f t="shared" si="1"/>
        <v>33</v>
      </c>
      <c r="C39" s="112" t="s">
        <v>3958</v>
      </c>
      <c r="D39" s="112"/>
      <c r="E39" s="125"/>
      <c r="F39" s="176"/>
      <c r="G39" s="112"/>
      <c r="I39" s="280"/>
    </row>
    <row r="40" spans="1:21" s="279" customFormat="1" ht="28.5" x14ac:dyDescent="0.2">
      <c r="A40" s="200">
        <f t="shared" si="0"/>
        <v>45755</v>
      </c>
      <c r="B40" s="55">
        <f t="shared" si="1"/>
        <v>34</v>
      </c>
      <c r="C40" s="112" t="s">
        <v>3959</v>
      </c>
      <c r="D40" s="112"/>
      <c r="E40" s="125"/>
      <c r="F40" s="176"/>
      <c r="G40" s="112"/>
      <c r="I40" s="280"/>
    </row>
    <row r="41" spans="1:21" s="279" customFormat="1" ht="28.5" x14ac:dyDescent="0.2">
      <c r="A41" s="200">
        <f t="shared" si="0"/>
        <v>45755</v>
      </c>
      <c r="B41" s="55">
        <f t="shared" si="1"/>
        <v>35</v>
      </c>
      <c r="C41" s="112" t="s">
        <v>3960</v>
      </c>
      <c r="D41" s="112"/>
      <c r="E41" s="125"/>
      <c r="F41" s="176"/>
      <c r="G41" s="112"/>
      <c r="I41" s="280"/>
    </row>
    <row r="42" spans="1:21" s="279" customFormat="1" ht="28.5" x14ac:dyDescent="0.2">
      <c r="A42" s="200">
        <f t="shared" si="0"/>
        <v>45755</v>
      </c>
      <c r="B42" s="55">
        <f t="shared" si="1"/>
        <v>36</v>
      </c>
      <c r="C42" s="112" t="s">
        <v>3961</v>
      </c>
      <c r="D42" s="112"/>
      <c r="E42" s="125"/>
      <c r="F42" s="176"/>
      <c r="G42" s="112"/>
      <c r="I42" s="280"/>
    </row>
    <row r="43" spans="1:21" s="279" customFormat="1" ht="42.75" x14ac:dyDescent="0.2">
      <c r="A43" s="200">
        <f t="shared" si="0"/>
        <v>45755</v>
      </c>
      <c r="B43" s="55">
        <f t="shared" si="1"/>
        <v>37</v>
      </c>
      <c r="C43" s="112" t="s">
        <v>3962</v>
      </c>
      <c r="D43" s="112"/>
      <c r="E43" s="125"/>
      <c r="F43" s="176"/>
      <c r="G43" s="112"/>
      <c r="I43" s="280"/>
    </row>
    <row r="44" spans="1:21" s="279" customFormat="1" ht="57" x14ac:dyDescent="0.2">
      <c r="A44" s="200">
        <f t="shared" si="0"/>
        <v>45755</v>
      </c>
      <c r="B44" s="55">
        <f t="shared" si="1"/>
        <v>38</v>
      </c>
      <c r="C44" s="112" t="s">
        <v>3963</v>
      </c>
      <c r="D44" s="112"/>
      <c r="E44" s="125"/>
      <c r="F44" s="176"/>
      <c r="G44" s="112"/>
      <c r="I44" s="280"/>
    </row>
    <row r="45" spans="1:21" s="279" customFormat="1" ht="57" x14ac:dyDescent="0.2">
      <c r="A45" s="200">
        <f t="shared" si="0"/>
        <v>45755</v>
      </c>
      <c r="B45" s="55">
        <f t="shared" si="1"/>
        <v>39</v>
      </c>
      <c r="C45" s="112" t="s">
        <v>3964</v>
      </c>
      <c r="D45" s="112"/>
      <c r="E45" s="125"/>
      <c r="F45" s="112"/>
      <c r="G45" s="112"/>
      <c r="I45" s="280"/>
    </row>
    <row r="46" spans="1:21" s="279" customFormat="1" ht="42.75" x14ac:dyDescent="0.2">
      <c r="A46" s="200">
        <f t="shared" si="0"/>
        <v>45755</v>
      </c>
      <c r="B46" s="55">
        <f t="shared" si="1"/>
        <v>40</v>
      </c>
      <c r="C46" s="112" t="s">
        <v>3965</v>
      </c>
      <c r="D46" s="112"/>
      <c r="E46" s="125"/>
      <c r="F46" s="176"/>
      <c r="G46" s="112"/>
      <c r="I46" s="280"/>
    </row>
    <row r="47" spans="1:21" s="279" customFormat="1" ht="71.25" x14ac:dyDescent="0.2">
      <c r="A47" s="200">
        <f t="shared" si="0"/>
        <v>45755</v>
      </c>
      <c r="B47" s="55">
        <f t="shared" si="1"/>
        <v>41</v>
      </c>
      <c r="C47" s="112" t="s">
        <v>3966</v>
      </c>
      <c r="D47" s="112"/>
      <c r="E47" s="125"/>
      <c r="F47" s="176"/>
      <c r="G47" s="112"/>
      <c r="I47" s="280"/>
    </row>
    <row r="48" spans="1:21" s="279" customFormat="1" x14ac:dyDescent="0.2">
      <c r="A48" s="200">
        <f t="shared" si="0"/>
        <v>45755</v>
      </c>
      <c r="B48" s="55">
        <f t="shared" si="1"/>
        <v>42</v>
      </c>
      <c r="C48" s="112" t="s">
        <v>3967</v>
      </c>
      <c r="D48" s="112"/>
      <c r="E48" s="125"/>
      <c r="F48" s="176"/>
      <c r="G48" s="112"/>
      <c r="I48" s="280"/>
    </row>
    <row r="49" spans="1:9" s="279" customFormat="1" ht="57" x14ac:dyDescent="0.2">
      <c r="A49" s="200">
        <f t="shared" si="0"/>
        <v>45755</v>
      </c>
      <c r="B49" s="55">
        <f t="shared" si="1"/>
        <v>43</v>
      </c>
      <c r="C49" s="112" t="s">
        <v>3968</v>
      </c>
      <c r="D49" s="112"/>
      <c r="E49" s="125"/>
      <c r="F49" s="176"/>
      <c r="G49" s="112"/>
      <c r="I49" s="280"/>
    </row>
    <row r="50" spans="1:9" s="279" customFormat="1" ht="57" x14ac:dyDescent="0.2">
      <c r="A50" s="200">
        <f t="shared" si="0"/>
        <v>45755</v>
      </c>
      <c r="B50" s="55">
        <f t="shared" si="1"/>
        <v>44</v>
      </c>
      <c r="C50" s="112" t="s">
        <v>3969</v>
      </c>
      <c r="D50" s="112"/>
      <c r="E50" s="125"/>
      <c r="F50" s="176"/>
      <c r="G50" s="112"/>
      <c r="I50" s="280"/>
    </row>
    <row r="51" spans="1:9" s="279" customFormat="1" ht="42.75" x14ac:dyDescent="0.2">
      <c r="A51" s="200">
        <f t="shared" si="0"/>
        <v>45755</v>
      </c>
      <c r="B51" s="55">
        <f t="shared" si="1"/>
        <v>45</v>
      </c>
      <c r="C51" s="112" t="s">
        <v>3970</v>
      </c>
      <c r="D51" s="112"/>
      <c r="E51" s="125"/>
      <c r="F51" s="176"/>
      <c r="G51" s="112"/>
      <c r="I51" s="280"/>
    </row>
    <row r="52" spans="1:9" s="279" customFormat="1" ht="28.5" x14ac:dyDescent="0.2">
      <c r="A52" s="200">
        <f t="shared" si="0"/>
        <v>45755</v>
      </c>
      <c r="B52" s="55">
        <f t="shared" si="1"/>
        <v>46</v>
      </c>
      <c r="C52" s="112" t="s">
        <v>3971</v>
      </c>
      <c r="D52" s="112"/>
      <c r="E52" s="125"/>
      <c r="F52" s="176"/>
      <c r="G52" s="112"/>
      <c r="I52" s="280"/>
    </row>
    <row r="53" spans="1:9" s="279" customFormat="1" ht="28.5" x14ac:dyDescent="0.2">
      <c r="A53" s="200">
        <f t="shared" si="0"/>
        <v>45755</v>
      </c>
      <c r="B53" s="55">
        <f t="shared" si="1"/>
        <v>47</v>
      </c>
      <c r="C53" s="112" t="s">
        <v>3972</v>
      </c>
      <c r="D53" s="112"/>
      <c r="E53" s="125"/>
      <c r="F53" s="176"/>
      <c r="G53" s="112"/>
      <c r="I53" s="280"/>
    </row>
    <row r="54" spans="1:9" s="279" customFormat="1" ht="85.5" x14ac:dyDescent="0.2">
      <c r="A54" s="200">
        <f t="shared" si="0"/>
        <v>45755</v>
      </c>
      <c r="B54" s="55">
        <f t="shared" si="1"/>
        <v>48</v>
      </c>
      <c r="C54" s="112" t="s">
        <v>3973</v>
      </c>
      <c r="D54" s="112"/>
      <c r="E54" s="125"/>
      <c r="F54" s="176"/>
      <c r="G54" s="112"/>
      <c r="I54" s="280"/>
    </row>
    <row r="55" spans="1:9" s="279" customFormat="1" ht="28.5" x14ac:dyDescent="0.2">
      <c r="A55" s="200">
        <f t="shared" si="0"/>
        <v>45755</v>
      </c>
      <c r="B55" s="55">
        <f t="shared" si="1"/>
        <v>49</v>
      </c>
      <c r="C55" s="112" t="s">
        <v>3974</v>
      </c>
      <c r="D55" s="112"/>
      <c r="E55" s="125"/>
      <c r="F55" s="176"/>
      <c r="G55" s="112"/>
      <c r="I55" s="280"/>
    </row>
    <row r="56" spans="1:9" s="279" customFormat="1" ht="114" x14ac:dyDescent="0.2">
      <c r="A56" s="200">
        <f t="shared" si="0"/>
        <v>45755</v>
      </c>
      <c r="B56" s="55">
        <f t="shared" si="1"/>
        <v>50</v>
      </c>
      <c r="C56" s="112" t="s">
        <v>3978</v>
      </c>
      <c r="D56" s="112"/>
      <c r="E56" s="125"/>
      <c r="F56" s="176"/>
      <c r="G56" s="112"/>
      <c r="I56" s="280"/>
    </row>
    <row r="57" spans="1:9" s="279" customFormat="1" ht="42.75" x14ac:dyDescent="0.2">
      <c r="A57" s="200">
        <f t="shared" si="0"/>
        <v>45755</v>
      </c>
      <c r="B57" s="55">
        <f t="shared" si="1"/>
        <v>51</v>
      </c>
      <c r="C57" s="112" t="s">
        <v>3977</v>
      </c>
      <c r="D57" s="112"/>
      <c r="E57" s="125"/>
      <c r="F57" s="176"/>
      <c r="G57" s="112"/>
      <c r="I57" s="280"/>
    </row>
    <row r="58" spans="1:9" s="279" customFormat="1" ht="42.75" x14ac:dyDescent="0.2">
      <c r="A58" s="200">
        <f t="shared" si="0"/>
        <v>45755</v>
      </c>
      <c r="B58" s="55">
        <f t="shared" si="1"/>
        <v>52</v>
      </c>
      <c r="C58" s="112" t="s">
        <v>3989</v>
      </c>
      <c r="D58" s="112"/>
      <c r="E58" s="125"/>
      <c r="F58" s="176"/>
      <c r="G58" s="112"/>
      <c r="I58" s="280"/>
    </row>
    <row r="59" spans="1:9" s="279" customFormat="1" ht="42.75" x14ac:dyDescent="0.2">
      <c r="A59" s="200">
        <f t="shared" si="0"/>
        <v>45755</v>
      </c>
      <c r="B59" s="55">
        <f t="shared" si="1"/>
        <v>53</v>
      </c>
      <c r="C59" s="112" t="s">
        <v>3979</v>
      </c>
      <c r="D59" s="112"/>
      <c r="E59" s="125"/>
      <c r="F59" s="176"/>
      <c r="G59" s="112"/>
      <c r="I59" s="280"/>
    </row>
    <row r="60" spans="1:9" s="279" customFormat="1" ht="28.5" x14ac:dyDescent="0.2">
      <c r="A60" s="200">
        <f t="shared" si="0"/>
        <v>45755</v>
      </c>
      <c r="B60" s="55">
        <f t="shared" si="1"/>
        <v>54</v>
      </c>
      <c r="C60" s="112" t="s">
        <v>3980</v>
      </c>
      <c r="D60" s="112"/>
      <c r="E60" s="125"/>
      <c r="F60" s="176"/>
      <c r="G60" s="112"/>
      <c r="I60" s="280"/>
    </row>
    <row r="61" spans="1:9" s="279" customFormat="1" ht="28.5" x14ac:dyDescent="0.2">
      <c r="A61" s="200">
        <f t="shared" si="0"/>
        <v>45755</v>
      </c>
      <c r="B61" s="55">
        <f t="shared" si="1"/>
        <v>55</v>
      </c>
      <c r="C61" s="112" t="s">
        <v>3981</v>
      </c>
      <c r="D61" s="112"/>
      <c r="E61" s="125"/>
      <c r="F61" s="176"/>
      <c r="G61" s="112"/>
      <c r="I61" s="280"/>
    </row>
    <row r="62" spans="1:9" s="279" customFormat="1" ht="57" x14ac:dyDescent="0.2">
      <c r="A62" s="200">
        <f t="shared" si="0"/>
        <v>45755</v>
      </c>
      <c r="B62" s="55">
        <f t="shared" si="1"/>
        <v>56</v>
      </c>
      <c r="C62" s="112" t="s">
        <v>3982</v>
      </c>
      <c r="D62" s="112"/>
      <c r="E62" s="125"/>
      <c r="F62" s="176"/>
      <c r="G62" s="112"/>
      <c r="I62" s="280"/>
    </row>
    <row r="63" spans="1:9" s="279" customFormat="1" ht="71.25" x14ac:dyDescent="0.2">
      <c r="A63" s="200">
        <f t="shared" si="0"/>
        <v>45755</v>
      </c>
      <c r="B63" s="55">
        <f t="shared" si="1"/>
        <v>57</v>
      </c>
      <c r="C63" s="112" t="s">
        <v>3983</v>
      </c>
      <c r="D63" s="112"/>
      <c r="E63" s="125"/>
      <c r="F63" s="176"/>
      <c r="G63" s="112"/>
      <c r="I63" s="280"/>
    </row>
    <row r="64" spans="1:9" s="279" customFormat="1" ht="42.75" x14ac:dyDescent="0.2">
      <c r="A64" s="200">
        <f t="shared" si="0"/>
        <v>45755</v>
      </c>
      <c r="B64" s="55">
        <f t="shared" si="1"/>
        <v>58</v>
      </c>
      <c r="C64" s="112" t="s">
        <v>3985</v>
      </c>
      <c r="D64" s="112"/>
      <c r="E64" s="125"/>
      <c r="F64" s="176"/>
      <c r="G64" s="112"/>
      <c r="I64" s="280"/>
    </row>
    <row r="65" spans="1:9" s="279" customFormat="1" x14ac:dyDescent="0.2">
      <c r="A65" s="200">
        <f t="shared" si="0"/>
        <v>45755</v>
      </c>
      <c r="B65" s="55">
        <f t="shared" si="1"/>
        <v>59</v>
      </c>
      <c r="C65" s="112" t="s">
        <v>3984</v>
      </c>
      <c r="D65" s="112"/>
      <c r="E65" s="125"/>
      <c r="F65" s="176"/>
      <c r="G65" s="112"/>
      <c r="I65" s="280"/>
    </row>
    <row r="66" spans="1:9" s="279" customFormat="1" ht="28.5" x14ac:dyDescent="0.2">
      <c r="A66" s="200">
        <f t="shared" si="0"/>
        <v>45755</v>
      </c>
      <c r="B66" s="55">
        <f t="shared" si="1"/>
        <v>60</v>
      </c>
      <c r="C66" s="112" t="s">
        <v>3986</v>
      </c>
      <c r="D66" s="112"/>
      <c r="E66" s="125"/>
      <c r="F66" s="176"/>
      <c r="G66" s="112"/>
      <c r="I66" s="280"/>
    </row>
    <row r="67" spans="1:9" s="279" customFormat="1" ht="28.5" x14ac:dyDescent="0.2">
      <c r="A67" s="200">
        <f t="shared" si="0"/>
        <v>45755</v>
      </c>
      <c r="B67" s="55">
        <f t="shared" si="1"/>
        <v>61</v>
      </c>
      <c r="C67" s="112" t="s">
        <v>3987</v>
      </c>
      <c r="D67" s="112"/>
      <c r="E67" s="125"/>
      <c r="F67" s="176"/>
      <c r="G67" s="112"/>
      <c r="I67" s="280"/>
    </row>
    <row r="68" spans="1:9" s="279" customFormat="1" ht="57" x14ac:dyDescent="0.2">
      <c r="A68" s="200">
        <f t="shared" si="0"/>
        <v>45755</v>
      </c>
      <c r="B68" s="55">
        <f t="shared" si="1"/>
        <v>62</v>
      </c>
      <c r="C68" s="112" t="s">
        <v>3988</v>
      </c>
      <c r="D68" s="112"/>
      <c r="E68" s="125"/>
      <c r="F68" s="176"/>
      <c r="G68" s="112"/>
      <c r="I68" s="280"/>
    </row>
    <row r="69" spans="1:9" s="279" customFormat="1" x14ac:dyDescent="0.2">
      <c r="A69" s="232"/>
      <c r="B69" s="251"/>
      <c r="C69" s="252"/>
      <c r="D69" s="252"/>
      <c r="E69" s="253"/>
      <c r="F69" s="254"/>
      <c r="G69" s="252"/>
      <c r="I69" s="280"/>
    </row>
    <row r="70" spans="1:9" s="279" customFormat="1" x14ac:dyDescent="0.2">
      <c r="A70" s="641" t="s">
        <v>7</v>
      </c>
      <c r="B70" s="641"/>
      <c r="C70" s="641"/>
      <c r="D70" s="641"/>
      <c r="E70" s="641"/>
      <c r="F70" s="641"/>
      <c r="G70" s="641"/>
      <c r="I70" s="280"/>
    </row>
    <row r="71" spans="1:9" s="279" customFormat="1" x14ac:dyDescent="0.2">
      <c r="A71" s="232"/>
      <c r="B71" s="251"/>
      <c r="C71" s="252"/>
      <c r="D71" s="252"/>
      <c r="E71" s="253"/>
      <c r="F71" s="254"/>
      <c r="G71" s="252"/>
      <c r="I71" s="280"/>
    </row>
    <row r="72" spans="1:9" s="279" customFormat="1" x14ac:dyDescent="0.2">
      <c r="A72" s="232"/>
      <c r="B72" s="251"/>
      <c r="C72" s="252"/>
      <c r="D72" s="252"/>
      <c r="E72" s="253"/>
      <c r="F72" s="254"/>
      <c r="G72" s="252"/>
      <c r="I72" s="280"/>
    </row>
    <row r="74" spans="1:9" x14ac:dyDescent="0.2">
      <c r="A74" s="342"/>
      <c r="B74" s="342"/>
      <c r="C74" s="342"/>
      <c r="D74" s="310"/>
      <c r="E74" s="342"/>
      <c r="F74" s="342"/>
      <c r="G74" s="342"/>
    </row>
    <row r="75" spans="1:9" x14ac:dyDescent="0.2">
      <c r="A75" s="342"/>
      <c r="B75" s="342"/>
      <c r="C75" s="342"/>
      <c r="D75" s="310"/>
      <c r="E75" s="342"/>
      <c r="F75" s="342"/>
      <c r="G75" s="342"/>
    </row>
    <row r="76" spans="1:9" x14ac:dyDescent="0.2">
      <c r="A76" s="182"/>
      <c r="B76" s="6"/>
      <c r="D76" s="622"/>
      <c r="E76" s="622"/>
      <c r="F76" s="622"/>
      <c r="G76" s="6"/>
    </row>
    <row r="77" spans="1:9" x14ac:dyDescent="0.2">
      <c r="D77" s="638"/>
      <c r="E77" s="638"/>
      <c r="F77" s="638"/>
    </row>
    <row r="83" spans="6:6" x14ac:dyDescent="0.2">
      <c r="F83"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70:G70"/>
    <mergeCell ref="D76:F76"/>
    <mergeCell ref="D77:F77"/>
    <mergeCell ref="A1:G1"/>
    <mergeCell ref="A2:G2"/>
    <mergeCell ref="A3:G3"/>
    <mergeCell ref="B4:G4"/>
    <mergeCell ref="A5:B6"/>
    <mergeCell ref="C5:E5"/>
    <mergeCell ref="F5:F6"/>
    <mergeCell ref="G5:G6"/>
  </mergeCells>
  <conditionalFormatting sqref="D7:E10 D34:E72">
    <cfRule type="cellIs" dxfId="10855" priority="222" operator="equal">
      <formula>"CATNES"</formula>
    </cfRule>
    <cfRule type="cellIs" dxfId="10854" priority="223" operator="equal">
      <formula>"FINANCE"</formula>
    </cfRule>
    <cfRule type="cellIs" dxfId="10853" priority="224" operator="equal">
      <formula>"ADMIN"</formula>
    </cfRule>
    <cfRule type="cellIs" dxfId="10852" priority="225" operator="equal">
      <formula>"ENG'G"</formula>
    </cfRule>
    <cfRule type="cellIs" dxfId="10851" priority="226" operator="equal">
      <formula>"BAC"</formula>
    </cfRule>
    <cfRule type="cellIs" dxfId="10850" priority="227" operator="equal">
      <formula>"BAC"</formula>
    </cfRule>
    <cfRule type="cellIs" dxfId="10849" priority="228" operator="equal">
      <formula>"OMS"</formula>
    </cfRule>
    <cfRule type="cellIs" dxfId="10848" priority="229" operator="equal">
      <formula>"BAC"</formula>
    </cfRule>
    <cfRule type="cellIs" dxfId="10847" priority="230" operator="equal">
      <formula>"OMS"</formula>
    </cfRule>
    <cfRule type="cellIs" dxfId="10846" priority="231" operator="equal">
      <formula>"BAC"</formula>
    </cfRule>
    <cfRule type="cellIs" dxfId="10845" priority="232" operator="equal">
      <formula>"OMS"</formula>
    </cfRule>
  </conditionalFormatting>
  <conditionalFormatting sqref="F7:F10 F34:F72">
    <cfRule type="cellIs" dxfId="10844" priority="217" operator="equal">
      <formula>"MME"</formula>
    </cfRule>
    <cfRule type="cellIs" dxfId="10843" priority="218" operator="equal">
      <formula>"VMM"</formula>
    </cfRule>
    <cfRule type="cellIs" dxfId="10842" priority="219" operator="equal">
      <formula>"VEP"</formula>
    </cfRule>
    <cfRule type="cellIs" dxfId="10841" priority="220" operator="equal">
      <formula>"LFCP"</formula>
    </cfRule>
    <cfRule type="cellIs" dxfId="10840" priority="221" operator="equal">
      <formula>"BPB"</formula>
    </cfRule>
  </conditionalFormatting>
  <conditionalFormatting sqref="D24:D29">
    <cfRule type="cellIs" dxfId="10839" priority="195" operator="equal">
      <formula>"CATNES"</formula>
    </cfRule>
    <cfRule type="cellIs" dxfId="10838" priority="196" operator="equal">
      <formula>"FINANCE"</formula>
    </cfRule>
    <cfRule type="cellIs" dxfId="10837" priority="197" operator="equal">
      <formula>"ADMIN"</formula>
    </cfRule>
    <cfRule type="cellIs" dxfId="10836" priority="198" operator="equal">
      <formula>"ENG'G"</formula>
    </cfRule>
    <cfRule type="cellIs" dxfId="10835" priority="199" operator="equal">
      <formula>"BAC"</formula>
    </cfRule>
    <cfRule type="cellIs" dxfId="10834" priority="200" operator="equal">
      <formula>"BAC"</formula>
    </cfRule>
    <cfRule type="cellIs" dxfId="10833" priority="201" operator="equal">
      <formula>"OMS"</formula>
    </cfRule>
    <cfRule type="cellIs" dxfId="10832" priority="202" operator="equal">
      <formula>"BAC"</formula>
    </cfRule>
    <cfRule type="cellIs" dxfId="10831" priority="203" operator="equal">
      <formula>"OMS"</formula>
    </cfRule>
    <cfRule type="cellIs" dxfId="10830" priority="204" operator="equal">
      <formula>"BAC"</formula>
    </cfRule>
    <cfRule type="cellIs" dxfId="10829" priority="205" operator="equal">
      <formula>"OMS"</formula>
    </cfRule>
  </conditionalFormatting>
  <conditionalFormatting sqref="D24:D29">
    <cfRule type="cellIs" dxfId="10828" priority="206" operator="equal">
      <formula>"CATNES"</formula>
    </cfRule>
    <cfRule type="cellIs" dxfId="10827" priority="207" operator="equal">
      <formula>"FINANCE"</formula>
    </cfRule>
    <cfRule type="cellIs" dxfId="10826" priority="208" operator="equal">
      <formula>"ADMIN"</formula>
    </cfRule>
    <cfRule type="cellIs" dxfId="10825" priority="209" operator="equal">
      <formula>"ENG'G"</formula>
    </cfRule>
    <cfRule type="cellIs" dxfId="10824" priority="210" operator="equal">
      <formula>"BAC"</formula>
    </cfRule>
    <cfRule type="cellIs" dxfId="10823" priority="211" operator="equal">
      <formula>"BAC"</formula>
    </cfRule>
    <cfRule type="cellIs" dxfId="10822" priority="212" operator="equal">
      <formula>"OMS"</formula>
    </cfRule>
    <cfRule type="cellIs" dxfId="10821" priority="213" operator="equal">
      <formula>"BAC"</formula>
    </cfRule>
    <cfRule type="cellIs" dxfId="10820" priority="214" operator="equal">
      <formula>"OMS"</formula>
    </cfRule>
    <cfRule type="cellIs" dxfId="10819" priority="215" operator="equal">
      <formula>"BAC"</formula>
    </cfRule>
    <cfRule type="cellIs" dxfId="10818" priority="216" operator="equal">
      <formula>"OMS"</formula>
    </cfRule>
  </conditionalFormatting>
  <conditionalFormatting sqref="D32">
    <cfRule type="cellIs" dxfId="10817" priority="173" operator="equal">
      <formula>"CATNES"</formula>
    </cfRule>
    <cfRule type="cellIs" dxfId="10816" priority="174" operator="equal">
      <formula>"FINANCE"</formula>
    </cfRule>
    <cfRule type="cellIs" dxfId="10815" priority="175" operator="equal">
      <formula>"ADMIN"</formula>
    </cfRule>
    <cfRule type="cellIs" dxfId="10814" priority="176" operator="equal">
      <formula>"ENG'G"</formula>
    </cfRule>
    <cfRule type="cellIs" dxfId="10813" priority="177" operator="equal">
      <formula>"BAC"</formula>
    </cfRule>
    <cfRule type="cellIs" dxfId="10812" priority="178" operator="equal">
      <formula>"BAC"</formula>
    </cfRule>
    <cfRule type="cellIs" dxfId="10811" priority="179" operator="equal">
      <formula>"OMS"</formula>
    </cfRule>
    <cfRule type="cellIs" dxfId="10810" priority="180" operator="equal">
      <formula>"BAC"</formula>
    </cfRule>
    <cfRule type="cellIs" dxfId="10809" priority="181" operator="equal">
      <formula>"OMS"</formula>
    </cfRule>
    <cfRule type="cellIs" dxfId="10808" priority="182" operator="equal">
      <formula>"BAC"</formula>
    </cfRule>
    <cfRule type="cellIs" dxfId="10807" priority="183" operator="equal">
      <formula>"OMS"</formula>
    </cfRule>
  </conditionalFormatting>
  <conditionalFormatting sqref="D32">
    <cfRule type="cellIs" dxfId="10806" priority="184" operator="equal">
      <formula>"CATNES"</formula>
    </cfRule>
    <cfRule type="cellIs" dxfId="10805" priority="185" operator="equal">
      <formula>"FINANCE"</formula>
    </cfRule>
    <cfRule type="cellIs" dxfId="10804" priority="186" operator="equal">
      <formula>"ADMIN"</formula>
    </cfRule>
    <cfRule type="cellIs" dxfId="10803" priority="187" operator="equal">
      <formula>"ENG'G"</formula>
    </cfRule>
    <cfRule type="cellIs" dxfId="10802" priority="188" operator="equal">
      <formula>"BAC"</formula>
    </cfRule>
    <cfRule type="cellIs" dxfId="10801" priority="189" operator="equal">
      <formula>"BAC"</formula>
    </cfRule>
    <cfRule type="cellIs" dxfId="10800" priority="190" operator="equal">
      <formula>"OMS"</formula>
    </cfRule>
    <cfRule type="cellIs" dxfId="10799" priority="191" operator="equal">
      <formula>"BAC"</formula>
    </cfRule>
    <cfRule type="cellIs" dxfId="10798" priority="192" operator="equal">
      <formula>"OMS"</formula>
    </cfRule>
    <cfRule type="cellIs" dxfId="10797" priority="193" operator="equal">
      <formula>"BAC"</formula>
    </cfRule>
    <cfRule type="cellIs" dxfId="10796" priority="194" operator="equal">
      <formula>"OMS"</formula>
    </cfRule>
  </conditionalFormatting>
  <conditionalFormatting sqref="F32">
    <cfRule type="cellIs" dxfId="10795" priority="168" operator="equal">
      <formula>"MME"</formula>
    </cfRule>
    <cfRule type="cellIs" dxfId="10794" priority="169" operator="equal">
      <formula>"VMM"</formula>
    </cfRule>
    <cfRule type="cellIs" dxfId="10793" priority="170" operator="equal">
      <formula>"VEP"</formula>
    </cfRule>
    <cfRule type="cellIs" dxfId="10792" priority="171" operator="equal">
      <formula>"LFCP"</formula>
    </cfRule>
    <cfRule type="cellIs" dxfId="10791" priority="172" operator="equal">
      <formula>"BPB"</formula>
    </cfRule>
  </conditionalFormatting>
  <conditionalFormatting sqref="E15">
    <cfRule type="cellIs" dxfId="10790" priority="157" operator="equal">
      <formula>"CATNES"</formula>
    </cfRule>
    <cfRule type="cellIs" dxfId="10789" priority="158" operator="equal">
      <formula>"FINANCE"</formula>
    </cfRule>
    <cfRule type="cellIs" dxfId="10788" priority="159" operator="equal">
      <formula>"ADMIN"</formula>
    </cfRule>
    <cfRule type="cellIs" dxfId="10787" priority="160" operator="equal">
      <formula>"ENG'G"</formula>
    </cfRule>
    <cfRule type="cellIs" dxfId="10786" priority="161" operator="equal">
      <formula>"BAC"</formula>
    </cfRule>
    <cfRule type="cellIs" dxfId="10785" priority="162" operator="equal">
      <formula>"BAC"</formula>
    </cfRule>
    <cfRule type="cellIs" dxfId="10784" priority="163" operator="equal">
      <formula>"OMS"</formula>
    </cfRule>
    <cfRule type="cellIs" dxfId="10783" priority="164" operator="equal">
      <formula>"BAC"</formula>
    </cfRule>
    <cfRule type="cellIs" dxfId="10782" priority="165" operator="equal">
      <formula>"OMS"</formula>
    </cfRule>
    <cfRule type="cellIs" dxfId="10781" priority="166" operator="equal">
      <formula>"BAC"</formula>
    </cfRule>
    <cfRule type="cellIs" dxfId="10780" priority="167" operator="equal">
      <formula>"OMS"</formula>
    </cfRule>
  </conditionalFormatting>
  <conditionalFormatting sqref="E16">
    <cfRule type="cellIs" dxfId="10779" priority="146" operator="equal">
      <formula>"CATNES"</formula>
    </cfRule>
    <cfRule type="cellIs" dxfId="10778" priority="147" operator="equal">
      <formula>"FINANCE"</formula>
    </cfRule>
    <cfRule type="cellIs" dxfId="10777" priority="148" operator="equal">
      <formula>"ADMIN"</formula>
    </cfRule>
    <cfRule type="cellIs" dxfId="10776" priority="149" operator="equal">
      <formula>"ENG'G"</formula>
    </cfRule>
    <cfRule type="cellIs" dxfId="10775" priority="150" operator="equal">
      <formula>"BAC"</formula>
    </cfRule>
    <cfRule type="cellIs" dxfId="10774" priority="151" operator="equal">
      <formula>"BAC"</formula>
    </cfRule>
    <cfRule type="cellIs" dxfId="10773" priority="152" operator="equal">
      <formula>"OMS"</formula>
    </cfRule>
    <cfRule type="cellIs" dxfId="10772" priority="153" operator="equal">
      <formula>"BAC"</formula>
    </cfRule>
    <cfRule type="cellIs" dxfId="10771" priority="154" operator="equal">
      <formula>"OMS"</formula>
    </cfRule>
    <cfRule type="cellIs" dxfId="10770" priority="155" operator="equal">
      <formula>"BAC"</formula>
    </cfRule>
    <cfRule type="cellIs" dxfId="10769" priority="156" operator="equal">
      <formula>"OMS"</formula>
    </cfRule>
  </conditionalFormatting>
  <conditionalFormatting sqref="E17">
    <cfRule type="cellIs" dxfId="10768" priority="135" operator="equal">
      <formula>"CATNES"</formula>
    </cfRule>
    <cfRule type="cellIs" dxfId="10767" priority="136" operator="equal">
      <formula>"FINANCE"</formula>
    </cfRule>
    <cfRule type="cellIs" dxfId="10766" priority="137" operator="equal">
      <formula>"ADMIN"</formula>
    </cfRule>
    <cfRule type="cellIs" dxfId="10765" priority="138" operator="equal">
      <formula>"ENG'G"</formula>
    </cfRule>
    <cfRule type="cellIs" dxfId="10764" priority="139" operator="equal">
      <formula>"BAC"</formula>
    </cfRule>
    <cfRule type="cellIs" dxfId="10763" priority="140" operator="equal">
      <formula>"BAC"</formula>
    </cfRule>
    <cfRule type="cellIs" dxfId="10762" priority="141" operator="equal">
      <formula>"OMS"</formula>
    </cfRule>
    <cfRule type="cellIs" dxfId="10761" priority="142" operator="equal">
      <formula>"BAC"</formula>
    </cfRule>
    <cfRule type="cellIs" dxfId="10760" priority="143" operator="equal">
      <formula>"OMS"</formula>
    </cfRule>
    <cfRule type="cellIs" dxfId="10759" priority="144" operator="equal">
      <formula>"BAC"</formula>
    </cfRule>
    <cfRule type="cellIs" dxfId="10758" priority="145" operator="equal">
      <formula>"OMS"</formula>
    </cfRule>
  </conditionalFormatting>
  <conditionalFormatting sqref="E18">
    <cfRule type="cellIs" dxfId="10757" priority="124" operator="equal">
      <formula>"CATNES"</formula>
    </cfRule>
    <cfRule type="cellIs" dxfId="10756" priority="125" operator="equal">
      <formula>"FINANCE"</formula>
    </cfRule>
    <cfRule type="cellIs" dxfId="10755" priority="126" operator="equal">
      <formula>"ADMIN"</formula>
    </cfRule>
    <cfRule type="cellIs" dxfId="10754" priority="127" operator="equal">
      <formula>"ENG'G"</formula>
    </cfRule>
    <cfRule type="cellIs" dxfId="10753" priority="128" operator="equal">
      <formula>"BAC"</formula>
    </cfRule>
    <cfRule type="cellIs" dxfId="10752" priority="129" operator="equal">
      <formula>"BAC"</formula>
    </cfRule>
    <cfRule type="cellIs" dxfId="10751" priority="130" operator="equal">
      <formula>"OMS"</formula>
    </cfRule>
    <cfRule type="cellIs" dxfId="10750" priority="131" operator="equal">
      <formula>"BAC"</formula>
    </cfRule>
    <cfRule type="cellIs" dxfId="10749" priority="132" operator="equal">
      <formula>"OMS"</formula>
    </cfRule>
    <cfRule type="cellIs" dxfId="10748" priority="133" operator="equal">
      <formula>"BAC"</formula>
    </cfRule>
    <cfRule type="cellIs" dxfId="10747" priority="134" operator="equal">
      <formula>"OMS"</formula>
    </cfRule>
  </conditionalFormatting>
  <conditionalFormatting sqref="F18:F23">
    <cfRule type="cellIs" dxfId="10746" priority="119" operator="equal">
      <formula>"MME"</formula>
    </cfRule>
    <cfRule type="cellIs" dxfId="10745" priority="120" operator="equal">
      <formula>"VMM"</formula>
    </cfRule>
    <cfRule type="cellIs" dxfId="10744" priority="121" operator="equal">
      <formula>"VEP"</formula>
    </cfRule>
    <cfRule type="cellIs" dxfId="10743" priority="122" operator="equal">
      <formula>"LFCP"</formula>
    </cfRule>
    <cfRule type="cellIs" dxfId="10742" priority="123" operator="equal">
      <formula>"BPB"</formula>
    </cfRule>
  </conditionalFormatting>
  <conditionalFormatting sqref="F24:F29">
    <cfRule type="cellIs" dxfId="10741" priority="114" operator="equal">
      <formula>"MME"</formula>
    </cfRule>
    <cfRule type="cellIs" dxfId="10740" priority="115" operator="equal">
      <formula>"VMM"</formula>
    </cfRule>
    <cfRule type="cellIs" dxfId="10739" priority="116" operator="equal">
      <formula>"VEP"</formula>
    </cfRule>
    <cfRule type="cellIs" dxfId="10738" priority="117" operator="equal">
      <formula>"LFCP"</formula>
    </cfRule>
    <cfRule type="cellIs" dxfId="10737" priority="118" operator="equal">
      <formula>"BPB"</formula>
    </cfRule>
  </conditionalFormatting>
  <conditionalFormatting sqref="D30:E30">
    <cfRule type="cellIs" dxfId="10736" priority="103" operator="equal">
      <formula>"CATNES"</formula>
    </cfRule>
    <cfRule type="cellIs" dxfId="10735" priority="104" operator="equal">
      <formula>"FINANCE"</formula>
    </cfRule>
    <cfRule type="cellIs" dxfId="10734" priority="105" operator="equal">
      <formula>"ADMIN"</formula>
    </cfRule>
    <cfRule type="cellIs" dxfId="10733" priority="106" operator="equal">
      <formula>"ENG'G"</formula>
    </cfRule>
    <cfRule type="cellIs" dxfId="10732" priority="107" operator="equal">
      <formula>"BAC"</formula>
    </cfRule>
    <cfRule type="cellIs" dxfId="10731" priority="108" operator="equal">
      <formula>"BAC"</formula>
    </cfRule>
    <cfRule type="cellIs" dxfId="10730" priority="109" operator="equal">
      <formula>"OMS"</formula>
    </cfRule>
    <cfRule type="cellIs" dxfId="10729" priority="110" operator="equal">
      <formula>"BAC"</formula>
    </cfRule>
    <cfRule type="cellIs" dxfId="10728" priority="111" operator="equal">
      <formula>"OMS"</formula>
    </cfRule>
    <cfRule type="cellIs" dxfId="10727" priority="112" operator="equal">
      <formula>"BAC"</formula>
    </cfRule>
    <cfRule type="cellIs" dxfId="10726" priority="113" operator="equal">
      <formula>"OMS"</formula>
    </cfRule>
  </conditionalFormatting>
  <conditionalFormatting sqref="F30">
    <cfRule type="cellIs" dxfId="10725" priority="98" operator="equal">
      <formula>"MME"</formula>
    </cfRule>
    <cfRule type="cellIs" dxfId="10724" priority="99" operator="equal">
      <formula>"VMM"</formula>
    </cfRule>
    <cfRule type="cellIs" dxfId="10723" priority="100" operator="equal">
      <formula>"VEP"</formula>
    </cfRule>
    <cfRule type="cellIs" dxfId="10722" priority="101" operator="equal">
      <formula>"LFCP"</formula>
    </cfRule>
    <cfRule type="cellIs" dxfId="10721" priority="102" operator="equal">
      <formula>"BPB"</formula>
    </cfRule>
  </conditionalFormatting>
  <conditionalFormatting sqref="D31:E31">
    <cfRule type="cellIs" dxfId="10720" priority="87" operator="equal">
      <formula>"CATNES"</formula>
    </cfRule>
    <cfRule type="cellIs" dxfId="10719" priority="88" operator="equal">
      <formula>"FINANCE"</formula>
    </cfRule>
    <cfRule type="cellIs" dxfId="10718" priority="89" operator="equal">
      <formula>"ADMIN"</formula>
    </cfRule>
    <cfRule type="cellIs" dxfId="10717" priority="90" operator="equal">
      <formula>"ENG'G"</formula>
    </cfRule>
    <cfRule type="cellIs" dxfId="10716" priority="91" operator="equal">
      <formula>"BAC"</formula>
    </cfRule>
    <cfRule type="cellIs" dxfId="10715" priority="92" operator="equal">
      <formula>"BAC"</formula>
    </cfRule>
    <cfRule type="cellIs" dxfId="10714" priority="93" operator="equal">
      <formula>"OMS"</formula>
    </cfRule>
    <cfRule type="cellIs" dxfId="10713" priority="94" operator="equal">
      <formula>"BAC"</formula>
    </cfRule>
    <cfRule type="cellIs" dxfId="10712" priority="95" operator="equal">
      <formula>"OMS"</formula>
    </cfRule>
    <cfRule type="cellIs" dxfId="10711" priority="96" operator="equal">
      <formula>"BAC"</formula>
    </cfRule>
    <cfRule type="cellIs" dxfId="10710" priority="97" operator="equal">
      <formula>"OMS"</formula>
    </cfRule>
  </conditionalFormatting>
  <conditionalFormatting sqref="F31">
    <cfRule type="cellIs" dxfId="10709" priority="82" operator="equal">
      <formula>"MME"</formula>
    </cfRule>
    <cfRule type="cellIs" dxfId="10708" priority="83" operator="equal">
      <formula>"VMM"</formula>
    </cfRule>
    <cfRule type="cellIs" dxfId="10707" priority="84" operator="equal">
      <formula>"VEP"</formula>
    </cfRule>
    <cfRule type="cellIs" dxfId="10706" priority="85" operator="equal">
      <formula>"LFCP"</formula>
    </cfRule>
    <cfRule type="cellIs" dxfId="10705" priority="86" operator="equal">
      <formula>"BPB"</formula>
    </cfRule>
  </conditionalFormatting>
  <conditionalFormatting sqref="D33:E33">
    <cfRule type="cellIs" dxfId="10704" priority="71" operator="equal">
      <formula>"CATNES"</formula>
    </cfRule>
    <cfRule type="cellIs" dxfId="10703" priority="72" operator="equal">
      <formula>"FINANCE"</formula>
    </cfRule>
    <cfRule type="cellIs" dxfId="10702" priority="73" operator="equal">
      <formula>"ADMIN"</formula>
    </cfRule>
    <cfRule type="cellIs" dxfId="10701" priority="74" operator="equal">
      <formula>"ENG'G"</formula>
    </cfRule>
    <cfRule type="cellIs" dxfId="10700" priority="75" operator="equal">
      <formula>"BAC"</formula>
    </cfRule>
    <cfRule type="cellIs" dxfId="10699" priority="76" operator="equal">
      <formula>"BAC"</formula>
    </cfRule>
    <cfRule type="cellIs" dxfId="10698" priority="77" operator="equal">
      <formula>"OMS"</formula>
    </cfRule>
    <cfRule type="cellIs" dxfId="10697" priority="78" operator="equal">
      <formula>"BAC"</formula>
    </cfRule>
    <cfRule type="cellIs" dxfId="10696" priority="79" operator="equal">
      <formula>"OMS"</formula>
    </cfRule>
    <cfRule type="cellIs" dxfId="10695" priority="80" operator="equal">
      <formula>"BAC"</formula>
    </cfRule>
    <cfRule type="cellIs" dxfId="10694" priority="81" operator="equal">
      <formula>"OMS"</formula>
    </cfRule>
  </conditionalFormatting>
  <conditionalFormatting sqref="F33">
    <cfRule type="cellIs" dxfId="10693" priority="66" operator="equal">
      <formula>"MME"</formula>
    </cfRule>
    <cfRule type="cellIs" dxfId="10692" priority="67" operator="equal">
      <formula>"VMM"</formula>
    </cfRule>
    <cfRule type="cellIs" dxfId="10691" priority="68" operator="equal">
      <formula>"VEP"</formula>
    </cfRule>
    <cfRule type="cellIs" dxfId="10690" priority="69" operator="equal">
      <formula>"LFCP"</formula>
    </cfRule>
    <cfRule type="cellIs" dxfId="10689" priority="70" operator="equal">
      <formula>"BPB"</formula>
    </cfRule>
  </conditionalFormatting>
  <conditionalFormatting sqref="F11">
    <cfRule type="cellIs" dxfId="10688" priority="61" operator="equal">
      <formula>"MME"</formula>
    </cfRule>
    <cfRule type="cellIs" dxfId="10687" priority="62" operator="equal">
      <formula>"VMM"</formula>
    </cfRule>
    <cfRule type="cellIs" dxfId="10686" priority="63" operator="equal">
      <formula>"VEP"</formula>
    </cfRule>
    <cfRule type="cellIs" dxfId="10685" priority="64" operator="equal">
      <formula>"LFCP"</formula>
    </cfRule>
    <cfRule type="cellIs" dxfId="10684" priority="65" operator="equal">
      <formula>"BPB"</formula>
    </cfRule>
  </conditionalFormatting>
  <conditionalFormatting sqref="D11">
    <cfRule type="cellIs" dxfId="10683" priority="50" operator="equal">
      <formula>"CATNES"</formula>
    </cfRule>
    <cfRule type="cellIs" dxfId="10682" priority="51" operator="equal">
      <formula>"FINANCE"</formula>
    </cfRule>
    <cfRule type="cellIs" dxfId="10681" priority="52" operator="equal">
      <formula>"ADMIN"</formula>
    </cfRule>
    <cfRule type="cellIs" dxfId="10680" priority="53" operator="equal">
      <formula>"ENG'G"</formula>
    </cfRule>
    <cfRule type="cellIs" dxfId="10679" priority="54" operator="equal">
      <formula>"BAC"</formula>
    </cfRule>
    <cfRule type="cellIs" dxfId="10678" priority="55" operator="equal">
      <formula>"BAC"</formula>
    </cfRule>
    <cfRule type="cellIs" dxfId="10677" priority="56" operator="equal">
      <formula>"OMS"</formula>
    </cfRule>
    <cfRule type="cellIs" dxfId="10676" priority="57" operator="equal">
      <formula>"BAC"</formula>
    </cfRule>
    <cfRule type="cellIs" dxfId="10675" priority="58" operator="equal">
      <formula>"OMS"</formula>
    </cfRule>
    <cfRule type="cellIs" dxfId="10674" priority="59" operator="equal">
      <formula>"BAC"</formula>
    </cfRule>
    <cfRule type="cellIs" dxfId="10673" priority="60" operator="equal">
      <formula>"OMS"</formula>
    </cfRule>
  </conditionalFormatting>
  <conditionalFormatting sqref="E11">
    <cfRule type="cellIs" dxfId="10672" priority="39" operator="equal">
      <formula>"CATNES"</formula>
    </cfRule>
    <cfRule type="cellIs" dxfId="10671" priority="40" operator="equal">
      <formula>"FINANCE"</formula>
    </cfRule>
    <cfRule type="cellIs" dxfId="10670" priority="41" operator="equal">
      <formula>"ADMIN"</formula>
    </cfRule>
    <cfRule type="cellIs" dxfId="10669" priority="42" operator="equal">
      <formula>"ENG'G"</formula>
    </cfRule>
    <cfRule type="cellIs" dxfId="10668" priority="43" operator="equal">
      <formula>"BAC"</formula>
    </cfRule>
    <cfRule type="cellIs" dxfId="10667" priority="44" operator="equal">
      <formula>"BAC"</formula>
    </cfRule>
    <cfRule type="cellIs" dxfId="10666" priority="45" operator="equal">
      <formula>"OMS"</formula>
    </cfRule>
    <cfRule type="cellIs" dxfId="10665" priority="46" operator="equal">
      <formula>"BAC"</formula>
    </cfRule>
    <cfRule type="cellIs" dxfId="10664" priority="47" operator="equal">
      <formula>"OMS"</formula>
    </cfRule>
    <cfRule type="cellIs" dxfId="10663" priority="48" operator="equal">
      <formula>"BAC"</formula>
    </cfRule>
    <cfRule type="cellIs" dxfId="10662" priority="49" operator="equal">
      <formula>"OMS"</formula>
    </cfRule>
  </conditionalFormatting>
  <conditionalFormatting sqref="D12:E12">
    <cfRule type="cellIs" dxfId="10661" priority="28" operator="equal">
      <formula>"CATNES"</formula>
    </cfRule>
    <cfRule type="cellIs" dxfId="10660" priority="29" operator="equal">
      <formula>"FINANCE"</formula>
    </cfRule>
    <cfRule type="cellIs" dxfId="10659" priority="30" operator="equal">
      <formula>"ADMIN"</formula>
    </cfRule>
    <cfRule type="cellIs" dxfId="10658" priority="31" operator="equal">
      <formula>"ENG'G"</formula>
    </cfRule>
    <cfRule type="cellIs" dxfId="10657" priority="32" operator="equal">
      <formula>"BAC"</formula>
    </cfRule>
    <cfRule type="cellIs" dxfId="10656" priority="33" operator="equal">
      <formula>"BAC"</formula>
    </cfRule>
    <cfRule type="cellIs" dxfId="10655" priority="34" operator="equal">
      <formula>"OMS"</formula>
    </cfRule>
    <cfRule type="cellIs" dxfId="10654" priority="35" operator="equal">
      <formula>"BAC"</formula>
    </cfRule>
    <cfRule type="cellIs" dxfId="10653" priority="36" operator="equal">
      <formula>"OMS"</formula>
    </cfRule>
    <cfRule type="cellIs" dxfId="10652" priority="37" operator="equal">
      <formula>"BAC"</formula>
    </cfRule>
    <cfRule type="cellIs" dxfId="10651" priority="38" operator="equal">
      <formula>"OMS"</formula>
    </cfRule>
  </conditionalFormatting>
  <conditionalFormatting sqref="F12:F17">
    <cfRule type="cellIs" dxfId="10650" priority="23" operator="equal">
      <formula>"MME"</formula>
    </cfRule>
    <cfRule type="cellIs" dxfId="10649" priority="24" operator="equal">
      <formula>"VMM"</formula>
    </cfRule>
    <cfRule type="cellIs" dxfId="10648" priority="25" operator="equal">
      <formula>"VEP"</formula>
    </cfRule>
    <cfRule type="cellIs" dxfId="10647" priority="26" operator="equal">
      <formula>"LFCP"</formula>
    </cfRule>
    <cfRule type="cellIs" dxfId="10646" priority="27" operator="equal">
      <formula>"BPB"</formula>
    </cfRule>
  </conditionalFormatting>
  <conditionalFormatting sqref="D13:E13">
    <cfRule type="cellIs" dxfId="10645" priority="12" operator="equal">
      <formula>"CATNES"</formula>
    </cfRule>
    <cfRule type="cellIs" dxfId="10644" priority="13" operator="equal">
      <formula>"FINANCE"</formula>
    </cfRule>
    <cfRule type="cellIs" dxfId="10643" priority="14" operator="equal">
      <formula>"ADMIN"</formula>
    </cfRule>
    <cfRule type="cellIs" dxfId="10642" priority="15" operator="equal">
      <formula>"ENG'G"</formula>
    </cfRule>
    <cfRule type="cellIs" dxfId="10641" priority="16" operator="equal">
      <formula>"BAC"</formula>
    </cfRule>
    <cfRule type="cellIs" dxfId="10640" priority="17" operator="equal">
      <formula>"BAC"</formula>
    </cfRule>
    <cfRule type="cellIs" dxfId="10639" priority="18" operator="equal">
      <formula>"OMS"</formula>
    </cfRule>
    <cfRule type="cellIs" dxfId="10638" priority="19" operator="equal">
      <formula>"BAC"</formula>
    </cfRule>
    <cfRule type="cellIs" dxfId="10637" priority="20" operator="equal">
      <formula>"OMS"</formula>
    </cfRule>
    <cfRule type="cellIs" dxfId="10636" priority="21" operator="equal">
      <formula>"BAC"</formula>
    </cfRule>
    <cfRule type="cellIs" dxfId="10635" priority="22" operator="equal">
      <formula>"OMS"</formula>
    </cfRule>
  </conditionalFormatting>
  <conditionalFormatting sqref="D14:E14 D15:D23">
    <cfRule type="cellIs" dxfId="10634" priority="1" operator="equal">
      <formula>"CATNES"</formula>
    </cfRule>
    <cfRule type="cellIs" dxfId="10633" priority="2" operator="equal">
      <formula>"FINANCE"</formula>
    </cfRule>
    <cfRule type="cellIs" dxfId="10632" priority="3" operator="equal">
      <formula>"ADMIN"</formula>
    </cfRule>
    <cfRule type="cellIs" dxfId="10631" priority="4" operator="equal">
      <formula>"ENG'G"</formula>
    </cfRule>
    <cfRule type="cellIs" dxfId="10630" priority="5" operator="equal">
      <formula>"BAC"</formula>
    </cfRule>
    <cfRule type="cellIs" dxfId="10629" priority="6" operator="equal">
      <formula>"BAC"</formula>
    </cfRule>
    <cfRule type="cellIs" dxfId="10628" priority="7" operator="equal">
      <formula>"OMS"</formula>
    </cfRule>
    <cfRule type="cellIs" dxfId="10627" priority="8" operator="equal">
      <formula>"BAC"</formula>
    </cfRule>
    <cfRule type="cellIs" dxfId="10626" priority="9" operator="equal">
      <formula>"OMS"</formula>
    </cfRule>
    <cfRule type="cellIs" dxfId="10625" priority="10" operator="equal">
      <formula>"BAC"</formula>
    </cfRule>
    <cfRule type="cellIs" dxfId="10624"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EE60100-0413-4995-BA81-71C8EA78A21B}">
          <x14:formula1>
            <xm:f>DropdownLIST!$A$2:$A$7</xm:f>
          </x14:formula1>
          <xm:sqref>F7:F72</xm:sqref>
        </x14:dataValidation>
        <x14:dataValidation type="list" allowBlank="1" showInputMessage="1" showErrorMessage="1" xr:uid="{2D442D89-8462-4F19-91C9-8A6DEE5C8D99}">
          <x14:formula1>
            <xm:f>DropdownLIST!$A$11:$A$17</xm:f>
          </x14:formula1>
          <xm:sqref>E30:E31 E7:E18 D7:D72 E33:E72</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8D89-BD8C-4F4E-BCE1-32906EFFB853}">
  <sheetPr codeName="Sheet78"/>
  <dimension ref="A1:N26"/>
  <sheetViews>
    <sheetView zoomScale="130" zoomScaleNormal="130" zoomScaleSheetLayoutView="13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4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45756</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3643</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45756</v>
      </c>
      <c r="B7" s="55">
        <v>1</v>
      </c>
      <c r="C7" s="112" t="s">
        <v>3992</v>
      </c>
      <c r="D7" s="112"/>
      <c r="E7" s="125"/>
      <c r="F7" s="176"/>
      <c r="G7" s="112"/>
      <c r="J7" s="642" t="s">
        <v>2817</v>
      </c>
      <c r="K7" s="642"/>
      <c r="L7" s="642"/>
      <c r="M7" s="642"/>
    </row>
    <row r="8" spans="1:14" s="57" customFormat="1" ht="42.75" x14ac:dyDescent="0.2">
      <c r="A8" s="200">
        <f>A7</f>
        <v>45756</v>
      </c>
      <c r="B8" s="55">
        <f>B7+1</f>
        <v>2</v>
      </c>
      <c r="C8" s="112" t="s">
        <v>4019</v>
      </c>
      <c r="D8" s="112"/>
      <c r="E8" s="125"/>
      <c r="F8" s="176"/>
      <c r="G8" s="112"/>
      <c r="J8" s="349" t="s">
        <v>698</v>
      </c>
      <c r="L8" s="57" t="s">
        <v>3178</v>
      </c>
      <c r="N8" s="57" t="s">
        <v>2822</v>
      </c>
    </row>
    <row r="9" spans="1:14" s="57" customFormat="1" ht="42.75" x14ac:dyDescent="0.2">
      <c r="A9" s="200">
        <f>A8</f>
        <v>45756</v>
      </c>
      <c r="B9" s="55">
        <f>B8+1</f>
        <v>3</v>
      </c>
      <c r="C9" s="57" t="s">
        <v>4020</v>
      </c>
      <c r="D9" s="112"/>
      <c r="E9" s="125"/>
      <c r="F9" s="176"/>
      <c r="G9" s="112"/>
      <c r="I9" s="57">
        <v>1</v>
      </c>
    </row>
    <row r="10" spans="1:14" s="57" customFormat="1" ht="42.75" x14ac:dyDescent="0.2">
      <c r="A10" s="200">
        <f>A9</f>
        <v>45756</v>
      </c>
      <c r="B10" s="55">
        <f>B9+1</f>
        <v>4</v>
      </c>
      <c r="C10" s="40" t="s">
        <v>4021</v>
      </c>
      <c r="D10" s="112"/>
      <c r="E10" s="125"/>
      <c r="F10" s="176"/>
      <c r="G10" s="112"/>
      <c r="I10" s="57">
        <v>2</v>
      </c>
    </row>
    <row r="11" spans="1:14" s="57" customFormat="1" ht="42.75" x14ac:dyDescent="0.2">
      <c r="A11" s="200">
        <f>A10</f>
        <v>45756</v>
      </c>
      <c r="B11" s="55">
        <f>B10+1</f>
        <v>5</v>
      </c>
      <c r="C11" s="40" t="s">
        <v>4022</v>
      </c>
      <c r="D11" s="112"/>
      <c r="E11" s="125"/>
      <c r="F11" s="176"/>
      <c r="G11" s="112"/>
    </row>
    <row r="12" spans="1:14" s="279" customFormat="1" x14ac:dyDescent="0.2">
      <c r="A12" s="232"/>
      <c r="B12" s="251"/>
      <c r="C12" s="252"/>
      <c r="D12" s="252"/>
      <c r="E12" s="253"/>
      <c r="F12" s="254"/>
      <c r="G12" s="252"/>
      <c r="I12" s="280"/>
    </row>
    <row r="13" spans="1:14" s="279" customFormat="1" x14ac:dyDescent="0.2">
      <c r="A13" s="641" t="s">
        <v>7</v>
      </c>
      <c r="B13" s="641"/>
      <c r="C13" s="641"/>
      <c r="D13" s="641"/>
      <c r="E13" s="641"/>
      <c r="F13" s="641"/>
      <c r="G13" s="641"/>
      <c r="I13" s="280"/>
    </row>
    <row r="14" spans="1:14" s="279" customFormat="1" x14ac:dyDescent="0.2">
      <c r="A14" s="232"/>
      <c r="B14" s="251"/>
      <c r="C14" s="252"/>
      <c r="D14" s="252"/>
      <c r="E14" s="253"/>
      <c r="F14" s="254"/>
      <c r="G14" s="252"/>
      <c r="I14" s="280"/>
    </row>
    <row r="15" spans="1:14" s="279" customFormat="1" x14ac:dyDescent="0.2">
      <c r="A15" s="232"/>
      <c r="B15" s="251"/>
      <c r="C15" s="252"/>
      <c r="D15" s="252"/>
      <c r="E15" s="253"/>
      <c r="F15" s="254"/>
      <c r="G15" s="252"/>
      <c r="I15" s="280"/>
    </row>
    <row r="17" spans="1:7" x14ac:dyDescent="0.2">
      <c r="A17" s="348"/>
      <c r="B17" s="348"/>
      <c r="C17" s="348"/>
      <c r="D17" s="310"/>
      <c r="E17" s="348"/>
      <c r="F17" s="348"/>
      <c r="G17" s="348"/>
    </row>
    <row r="18" spans="1:7" x14ac:dyDescent="0.2">
      <c r="A18" s="348"/>
      <c r="B18" s="348"/>
      <c r="C18" s="348"/>
      <c r="D18" s="310"/>
      <c r="E18" s="348"/>
      <c r="F18" s="348"/>
      <c r="G18" s="348"/>
    </row>
    <row r="19" spans="1:7" x14ac:dyDescent="0.2">
      <c r="A19" s="182"/>
      <c r="B19" s="6"/>
      <c r="D19" s="622"/>
      <c r="E19" s="622"/>
      <c r="F19" s="622"/>
      <c r="G19" s="6"/>
    </row>
    <row r="20" spans="1:7" x14ac:dyDescent="0.2">
      <c r="D20" s="638"/>
      <c r="E20" s="638"/>
      <c r="F20" s="638"/>
    </row>
    <row r="24" spans="1:7" x14ac:dyDescent="0.2">
      <c r="C24" s="1" t="s">
        <v>457</v>
      </c>
    </row>
    <row r="26" spans="1:7" x14ac:dyDescent="0.2">
      <c r="F26" s="1"/>
    </row>
  </sheetData>
  <autoFilter ref="A1:G10"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13:G13"/>
    <mergeCell ref="D19:F19"/>
    <mergeCell ref="D20:F20"/>
    <mergeCell ref="A1:G1"/>
    <mergeCell ref="A2:G2"/>
    <mergeCell ref="A3:G3"/>
    <mergeCell ref="B4:G4"/>
    <mergeCell ref="A5:B6"/>
    <mergeCell ref="C5:E5"/>
    <mergeCell ref="F5:F6"/>
    <mergeCell ref="G5:G6"/>
  </mergeCells>
  <conditionalFormatting sqref="D7:E15">
    <cfRule type="cellIs" dxfId="10623" priority="222" operator="equal">
      <formula>"CATNES"</formula>
    </cfRule>
    <cfRule type="cellIs" dxfId="10622" priority="223" operator="equal">
      <formula>"FINANCE"</formula>
    </cfRule>
    <cfRule type="cellIs" dxfId="10621" priority="224" operator="equal">
      <formula>"ADMIN"</formula>
    </cfRule>
    <cfRule type="cellIs" dxfId="10620" priority="225" operator="equal">
      <formula>"ENG'G"</formula>
    </cfRule>
    <cfRule type="cellIs" dxfId="10619" priority="226" operator="equal">
      <formula>"BAC"</formula>
    </cfRule>
    <cfRule type="cellIs" dxfId="10618" priority="227" operator="equal">
      <formula>"BAC"</formula>
    </cfRule>
    <cfRule type="cellIs" dxfId="10617" priority="228" operator="equal">
      <formula>"OMS"</formula>
    </cfRule>
    <cfRule type="cellIs" dxfId="10616" priority="229" operator="equal">
      <formula>"BAC"</formula>
    </cfRule>
    <cfRule type="cellIs" dxfId="10615" priority="230" operator="equal">
      <formula>"OMS"</formula>
    </cfRule>
    <cfRule type="cellIs" dxfId="10614" priority="231" operator="equal">
      <formula>"BAC"</formula>
    </cfRule>
    <cfRule type="cellIs" dxfId="10613" priority="232" operator="equal">
      <formula>"OMS"</formula>
    </cfRule>
  </conditionalFormatting>
  <conditionalFormatting sqref="F7:F15">
    <cfRule type="cellIs" dxfId="10612" priority="217" operator="equal">
      <formula>"MME"</formula>
    </cfRule>
    <cfRule type="cellIs" dxfId="10611" priority="218" operator="equal">
      <formula>"VMM"</formula>
    </cfRule>
    <cfRule type="cellIs" dxfId="10610" priority="219" operator="equal">
      <formula>"VEP"</formula>
    </cfRule>
    <cfRule type="cellIs" dxfId="10609" priority="220" operator="equal">
      <formula>"LFCP"</formula>
    </cfRule>
    <cfRule type="cellIs" dxfId="10608" priority="221"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578843E-1C1D-4F93-91F9-E9ABA17BA3C7}">
          <x14:formula1>
            <xm:f>DropdownLIST!$A$11:$A$17</xm:f>
          </x14:formula1>
          <xm:sqref>D7:E15</xm:sqref>
        </x14:dataValidation>
        <x14:dataValidation type="list" allowBlank="1" showInputMessage="1" showErrorMessage="1" xr:uid="{654F3F36-382A-4A40-BACA-1D18CF0EE2B1}">
          <x14:formula1>
            <xm:f>DropdownLIST!$A$2:$A$7</xm:f>
          </x14:formula1>
          <xm:sqref>F7:F15</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D2D9-C1D7-4F99-A3C1-24FF22CBB225}">
  <sheetPr codeName="Sheet79"/>
  <dimension ref="A1:U72"/>
  <sheetViews>
    <sheetView topLeftCell="A5" zoomScale="130" zoomScaleNormal="130" zoomScaleSheetLayoutView="13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5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45757</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4037</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45757</v>
      </c>
      <c r="B7" s="55">
        <v>1</v>
      </c>
      <c r="C7" s="112" t="s">
        <v>4023</v>
      </c>
      <c r="D7" s="112" t="s">
        <v>71</v>
      </c>
      <c r="E7" s="125"/>
      <c r="F7" s="176"/>
      <c r="G7" s="112" t="s">
        <v>32</v>
      </c>
      <c r="J7" s="642" t="s">
        <v>2817</v>
      </c>
      <c r="K7" s="642"/>
      <c r="L7" s="642"/>
      <c r="M7" s="642"/>
    </row>
    <row r="8" spans="1:14" s="57" customFormat="1" x14ac:dyDescent="0.2">
      <c r="A8" s="200">
        <f>A7</f>
        <v>45757</v>
      </c>
      <c r="B8" s="55">
        <f>B7+1</f>
        <v>2</v>
      </c>
      <c r="C8" s="112" t="s">
        <v>4024</v>
      </c>
      <c r="D8" s="112" t="s">
        <v>108</v>
      </c>
      <c r="E8" s="125"/>
      <c r="F8" s="176" t="s">
        <v>20</v>
      </c>
      <c r="G8" s="112" t="s">
        <v>32</v>
      </c>
      <c r="J8" s="358" t="s">
        <v>698</v>
      </c>
      <c r="L8" s="57" t="s">
        <v>3178</v>
      </c>
      <c r="N8" s="57" t="s">
        <v>2822</v>
      </c>
    </row>
    <row r="9" spans="1:14" s="57" customFormat="1" x14ac:dyDescent="0.2">
      <c r="A9" s="200">
        <f t="shared" ref="A9:A55" si="0">A8</f>
        <v>45757</v>
      </c>
      <c r="B9" s="55">
        <f t="shared" ref="B9:B55" si="1">B8+1</f>
        <v>3</v>
      </c>
      <c r="C9" s="57" t="s">
        <v>4025</v>
      </c>
      <c r="D9" s="112"/>
      <c r="E9" s="125"/>
      <c r="F9" s="176"/>
      <c r="G9" s="112"/>
      <c r="I9" s="57">
        <v>1</v>
      </c>
    </row>
    <row r="10" spans="1:14" s="57" customFormat="1" ht="42.75" x14ac:dyDescent="0.2">
      <c r="A10" s="200">
        <f t="shared" si="0"/>
        <v>45757</v>
      </c>
      <c r="B10" s="55">
        <f t="shared" si="1"/>
        <v>4</v>
      </c>
      <c r="C10" s="40" t="s">
        <v>4026</v>
      </c>
      <c r="D10" s="112"/>
      <c r="E10" s="125"/>
      <c r="F10" s="176"/>
      <c r="G10" s="112"/>
      <c r="I10" s="57">
        <v>2</v>
      </c>
    </row>
    <row r="11" spans="1:14" s="57" customFormat="1" x14ac:dyDescent="0.2">
      <c r="A11" s="200">
        <f t="shared" si="0"/>
        <v>45757</v>
      </c>
      <c r="B11" s="55">
        <f t="shared" si="1"/>
        <v>5</v>
      </c>
      <c r="C11" s="57" t="s">
        <v>4027</v>
      </c>
      <c r="D11" s="112" t="s">
        <v>108</v>
      </c>
      <c r="E11" s="125"/>
      <c r="F11" s="176" t="s">
        <v>19</v>
      </c>
      <c r="G11" s="112" t="s">
        <v>32</v>
      </c>
      <c r="I11" s="57">
        <v>3</v>
      </c>
    </row>
    <row r="12" spans="1:14" s="57" customFormat="1" ht="28.5" x14ac:dyDescent="0.2">
      <c r="A12" s="200">
        <f t="shared" si="0"/>
        <v>45757</v>
      </c>
      <c r="B12" s="55">
        <f t="shared" si="1"/>
        <v>6</v>
      </c>
      <c r="C12" s="112" t="s">
        <v>4028</v>
      </c>
      <c r="D12" s="112"/>
      <c r="E12" s="125"/>
      <c r="F12" s="176" t="s">
        <v>19</v>
      </c>
      <c r="G12" s="112" t="s">
        <v>32</v>
      </c>
      <c r="I12" s="57">
        <v>4</v>
      </c>
    </row>
    <row r="13" spans="1:14" s="57" customFormat="1" ht="156.75" x14ac:dyDescent="0.2">
      <c r="A13" s="200">
        <f t="shared" si="0"/>
        <v>45757</v>
      </c>
      <c r="B13" s="55">
        <f t="shared" si="1"/>
        <v>7</v>
      </c>
      <c r="C13" s="112" t="s">
        <v>4029</v>
      </c>
      <c r="D13" s="112" t="s">
        <v>108</v>
      </c>
      <c r="E13" s="125"/>
      <c r="F13" s="176" t="s">
        <v>17</v>
      </c>
      <c r="G13" s="112" t="s">
        <v>32</v>
      </c>
      <c r="I13" s="57">
        <v>5</v>
      </c>
    </row>
    <row r="14" spans="1:14" s="57" customFormat="1" x14ac:dyDescent="0.2">
      <c r="A14" s="200">
        <f t="shared" si="0"/>
        <v>45757</v>
      </c>
      <c r="B14" s="55">
        <f t="shared" si="1"/>
        <v>8</v>
      </c>
      <c r="C14" s="112" t="s">
        <v>4030</v>
      </c>
      <c r="D14" s="112" t="s">
        <v>108</v>
      </c>
      <c r="E14" s="125"/>
      <c r="F14" s="176" t="s">
        <v>19</v>
      </c>
      <c r="G14" s="112" t="s">
        <v>32</v>
      </c>
      <c r="I14" s="57">
        <v>6</v>
      </c>
    </row>
    <row r="15" spans="1:14" s="57" customFormat="1" x14ac:dyDescent="0.2">
      <c r="A15" s="200">
        <f t="shared" si="0"/>
        <v>45757</v>
      </c>
      <c r="B15" s="55">
        <f t="shared" si="1"/>
        <v>9</v>
      </c>
      <c r="C15" s="112" t="s">
        <v>4031</v>
      </c>
      <c r="D15" s="112" t="s">
        <v>108</v>
      </c>
      <c r="E15" s="125"/>
      <c r="F15" s="176" t="s">
        <v>19</v>
      </c>
      <c r="G15" s="112" t="s">
        <v>32</v>
      </c>
      <c r="I15" s="57">
        <v>7</v>
      </c>
    </row>
    <row r="16" spans="1:14" s="57" customFormat="1" x14ac:dyDescent="0.2">
      <c r="A16" s="200">
        <f t="shared" si="0"/>
        <v>45757</v>
      </c>
      <c r="B16" s="55">
        <f t="shared" si="1"/>
        <v>10</v>
      </c>
      <c r="C16" s="57" t="s">
        <v>4032</v>
      </c>
      <c r="D16" s="112" t="s">
        <v>108</v>
      </c>
      <c r="E16" s="125"/>
      <c r="F16" s="176" t="s">
        <v>19</v>
      </c>
      <c r="G16" s="112" t="s">
        <v>32</v>
      </c>
      <c r="I16" s="57">
        <v>8</v>
      </c>
    </row>
    <row r="17" spans="1:12" s="57" customFormat="1" ht="42.75" x14ac:dyDescent="0.2">
      <c r="A17" s="200">
        <f t="shared" si="0"/>
        <v>45757</v>
      </c>
      <c r="B17" s="55">
        <f t="shared" si="1"/>
        <v>11</v>
      </c>
      <c r="C17" s="112" t="s">
        <v>4033</v>
      </c>
      <c r="D17" s="112" t="s">
        <v>108</v>
      </c>
      <c r="E17" s="125"/>
      <c r="F17" s="176" t="s">
        <v>17</v>
      </c>
      <c r="G17" s="112" t="s">
        <v>32</v>
      </c>
      <c r="I17" s="57">
        <v>9</v>
      </c>
    </row>
    <row r="18" spans="1:12" s="57" customFormat="1" x14ac:dyDescent="0.2">
      <c r="A18" s="200">
        <f t="shared" si="0"/>
        <v>45757</v>
      </c>
      <c r="B18" s="55">
        <f t="shared" si="1"/>
        <v>12</v>
      </c>
      <c r="C18" s="112" t="s">
        <v>4034</v>
      </c>
      <c r="D18" s="112"/>
      <c r="E18" s="125"/>
      <c r="F18" s="176" t="s">
        <v>19</v>
      </c>
      <c r="G18" s="112" t="s">
        <v>32</v>
      </c>
      <c r="I18" s="57">
        <v>10</v>
      </c>
    </row>
    <row r="19" spans="1:12" s="57" customFormat="1" ht="28.5" x14ac:dyDescent="0.2">
      <c r="A19" s="200">
        <f t="shared" si="0"/>
        <v>45757</v>
      </c>
      <c r="B19" s="55">
        <f t="shared" si="1"/>
        <v>13</v>
      </c>
      <c r="C19" s="112" t="s">
        <v>4035</v>
      </c>
      <c r="D19" s="112"/>
      <c r="E19" s="134"/>
      <c r="F19" s="176"/>
      <c r="G19" s="112"/>
      <c r="I19" s="90"/>
    </row>
    <row r="20" spans="1:12" s="57" customFormat="1" ht="42.75" x14ac:dyDescent="0.2">
      <c r="A20" s="200">
        <f t="shared" si="0"/>
        <v>45757</v>
      </c>
      <c r="B20" s="55">
        <f t="shared" si="1"/>
        <v>14</v>
      </c>
      <c r="C20" s="112" t="s">
        <v>4036</v>
      </c>
      <c r="D20" s="112"/>
      <c r="E20" s="134"/>
      <c r="F20" s="176"/>
      <c r="G20" s="112"/>
      <c r="I20" s="115"/>
    </row>
    <row r="21" spans="1:12" s="57" customFormat="1" ht="42.75" x14ac:dyDescent="0.2">
      <c r="A21" s="200">
        <f t="shared" si="0"/>
        <v>45757</v>
      </c>
      <c r="B21" s="55">
        <f t="shared" si="1"/>
        <v>15</v>
      </c>
      <c r="C21" s="112" t="s">
        <v>4038</v>
      </c>
      <c r="D21" s="112"/>
      <c r="E21" s="134"/>
      <c r="F21" s="176"/>
      <c r="G21" s="112"/>
      <c r="I21" s="90"/>
    </row>
    <row r="22" spans="1:12" s="57" customFormat="1" ht="99.75" x14ac:dyDescent="0.2">
      <c r="A22" s="200">
        <f t="shared" si="0"/>
        <v>45757</v>
      </c>
      <c r="B22" s="55">
        <f t="shared" si="1"/>
        <v>16</v>
      </c>
      <c r="C22" s="112" t="s">
        <v>4040</v>
      </c>
      <c r="D22" s="112"/>
      <c r="E22" s="134"/>
      <c r="F22" s="176"/>
      <c r="G22" s="112"/>
      <c r="I22" s="90"/>
    </row>
    <row r="23" spans="1:12" s="57" customFormat="1" x14ac:dyDescent="0.2">
      <c r="A23" s="200">
        <f t="shared" si="0"/>
        <v>45757</v>
      </c>
      <c r="B23" s="55">
        <f t="shared" si="1"/>
        <v>17</v>
      </c>
      <c r="C23" s="284" t="s">
        <v>4039</v>
      </c>
      <c r="D23" s="112"/>
      <c r="E23" s="134"/>
      <c r="F23" s="176"/>
      <c r="G23" s="112"/>
      <c r="I23" s="90"/>
    </row>
    <row r="24" spans="1:12" s="57" customFormat="1" ht="57" x14ac:dyDescent="0.2">
      <c r="A24" s="200">
        <f t="shared" si="0"/>
        <v>45757</v>
      </c>
      <c r="B24" s="55">
        <f t="shared" si="1"/>
        <v>18</v>
      </c>
      <c r="C24" s="112" t="s">
        <v>4041</v>
      </c>
      <c r="D24" s="112"/>
      <c r="E24" s="134"/>
      <c r="F24" s="176"/>
      <c r="G24" s="112"/>
      <c r="I24" s="90" t="s">
        <v>310</v>
      </c>
      <c r="L24" s="311"/>
    </row>
    <row r="25" spans="1:12" s="57" customFormat="1" ht="42.75" x14ac:dyDescent="0.2">
      <c r="A25" s="200">
        <f t="shared" si="0"/>
        <v>45757</v>
      </c>
      <c r="B25" s="55">
        <f t="shared" si="1"/>
        <v>19</v>
      </c>
      <c r="C25" s="112" t="s">
        <v>4042</v>
      </c>
      <c r="D25" s="112"/>
      <c r="E25" s="134"/>
      <c r="F25" s="176"/>
      <c r="G25" s="112"/>
      <c r="I25" s="90"/>
    </row>
    <row r="26" spans="1:12" s="57" customFormat="1" ht="42.75" x14ac:dyDescent="0.2">
      <c r="A26" s="200">
        <f t="shared" si="0"/>
        <v>45757</v>
      </c>
      <c r="B26" s="55">
        <f t="shared" si="1"/>
        <v>20</v>
      </c>
      <c r="C26" s="40" t="s">
        <v>4043</v>
      </c>
      <c r="D26" s="112"/>
      <c r="E26" s="134"/>
      <c r="F26" s="176"/>
      <c r="G26" s="112"/>
      <c r="I26" s="90"/>
    </row>
    <row r="27" spans="1:12" s="57" customFormat="1" ht="28.5" x14ac:dyDescent="0.2">
      <c r="A27" s="200">
        <f t="shared" si="0"/>
        <v>45757</v>
      </c>
      <c r="B27" s="55">
        <f t="shared" si="1"/>
        <v>21</v>
      </c>
      <c r="C27" s="40" t="s">
        <v>4044</v>
      </c>
      <c r="D27" s="112"/>
      <c r="E27" s="134"/>
      <c r="F27" s="176"/>
      <c r="G27" s="112"/>
      <c r="I27" s="90"/>
    </row>
    <row r="28" spans="1:12" s="57" customFormat="1" ht="28.5" x14ac:dyDescent="0.2">
      <c r="A28" s="200">
        <f t="shared" si="0"/>
        <v>45757</v>
      </c>
      <c r="B28" s="55">
        <f t="shared" si="1"/>
        <v>22</v>
      </c>
      <c r="C28" s="112" t="s">
        <v>4045</v>
      </c>
      <c r="D28" s="112"/>
      <c r="E28" s="134"/>
      <c r="F28" s="176"/>
      <c r="G28" s="112"/>
      <c r="I28" s="90"/>
    </row>
    <row r="29" spans="1:12" s="57" customFormat="1" ht="28.5" x14ac:dyDescent="0.2">
      <c r="A29" s="200">
        <f t="shared" si="0"/>
        <v>45757</v>
      </c>
      <c r="B29" s="55">
        <f t="shared" si="1"/>
        <v>23</v>
      </c>
      <c r="C29" s="112" t="s">
        <v>4046</v>
      </c>
      <c r="D29" s="112"/>
      <c r="E29" s="134"/>
      <c r="F29" s="176"/>
      <c r="G29" s="112"/>
      <c r="I29" s="90"/>
    </row>
    <row r="30" spans="1:12" s="57" customFormat="1" ht="42.75" x14ac:dyDescent="0.2">
      <c r="A30" s="200">
        <f t="shared" si="0"/>
        <v>45757</v>
      </c>
      <c r="B30" s="55">
        <f t="shared" si="1"/>
        <v>24</v>
      </c>
      <c r="C30" s="112" t="s">
        <v>4047</v>
      </c>
      <c r="D30" s="112"/>
      <c r="E30" s="125"/>
      <c r="F30" s="176"/>
      <c r="G30" s="112"/>
      <c r="I30" s="90"/>
      <c r="J30" s="57">
        <f ca="1">+J30:HH35</f>
        <v>0</v>
      </c>
      <c r="L30" s="57">
        <v>6</v>
      </c>
    </row>
    <row r="31" spans="1:12" s="57" customFormat="1" ht="28.5" x14ac:dyDescent="0.2">
      <c r="A31" s="200">
        <f t="shared" si="0"/>
        <v>45757</v>
      </c>
      <c r="B31" s="55">
        <f t="shared" si="1"/>
        <v>25</v>
      </c>
      <c r="C31" s="112" t="s">
        <v>4048</v>
      </c>
      <c r="D31" s="112"/>
      <c r="E31" s="125"/>
      <c r="F31" s="176"/>
      <c r="G31" s="112"/>
      <c r="I31" s="90"/>
      <c r="J31" s="57" t="s">
        <v>457</v>
      </c>
    </row>
    <row r="32" spans="1:12" s="57" customFormat="1" ht="42.75" x14ac:dyDescent="0.2">
      <c r="A32" s="231">
        <f t="shared" si="0"/>
        <v>45757</v>
      </c>
      <c r="B32" s="233">
        <f t="shared" si="1"/>
        <v>26</v>
      </c>
      <c r="C32" s="112" t="s">
        <v>4049</v>
      </c>
      <c r="D32" s="112"/>
      <c r="E32" s="134"/>
      <c r="F32" s="176"/>
      <c r="G32" s="112"/>
      <c r="I32" s="90"/>
    </row>
    <row r="33" spans="1:21" s="40" customFormat="1" ht="28.5" x14ac:dyDescent="0.2">
      <c r="A33" s="200">
        <f t="shared" si="0"/>
        <v>45757</v>
      </c>
      <c r="B33" s="55">
        <f t="shared" si="1"/>
        <v>27</v>
      </c>
      <c r="C33" s="112" t="s">
        <v>4050</v>
      </c>
      <c r="D33" s="112"/>
      <c r="E33" s="125"/>
      <c r="F33" s="176"/>
      <c r="G33" s="112"/>
      <c r="H33" s="279"/>
      <c r="I33" s="280"/>
      <c r="J33" s="279"/>
      <c r="K33" s="279"/>
      <c r="L33" s="279"/>
      <c r="M33" s="279"/>
      <c r="N33" s="279"/>
      <c r="O33" s="279"/>
      <c r="P33" s="279"/>
      <c r="Q33" s="279"/>
      <c r="R33" s="279"/>
      <c r="S33" s="279"/>
      <c r="T33" s="279"/>
      <c r="U33" s="279"/>
    </row>
    <row r="34" spans="1:21" s="279" customFormat="1" ht="42.75" x14ac:dyDescent="0.2">
      <c r="A34" s="200">
        <f t="shared" si="0"/>
        <v>45757</v>
      </c>
      <c r="B34" s="55">
        <f t="shared" si="1"/>
        <v>28</v>
      </c>
      <c r="C34" s="279" t="s">
        <v>4051</v>
      </c>
      <c r="D34" s="112"/>
      <c r="E34" s="125"/>
      <c r="F34" s="176"/>
      <c r="G34" s="112"/>
      <c r="I34" s="280"/>
    </row>
    <row r="35" spans="1:21" s="318" customFormat="1" ht="28.5" x14ac:dyDescent="0.2">
      <c r="A35" s="315">
        <f t="shared" si="0"/>
        <v>45757</v>
      </c>
      <c r="B35" s="316">
        <f t="shared" si="1"/>
        <v>29</v>
      </c>
      <c r="C35" s="228" t="s">
        <v>4052</v>
      </c>
      <c r="D35" s="228"/>
      <c r="E35" s="143"/>
      <c r="F35" s="176"/>
      <c r="G35" s="228"/>
      <c r="I35" s="319"/>
    </row>
    <row r="36" spans="1:21" s="279" customFormat="1" ht="42.75" x14ac:dyDescent="0.2">
      <c r="A36" s="200">
        <f t="shared" si="0"/>
        <v>45757</v>
      </c>
      <c r="B36" s="55">
        <f t="shared" si="1"/>
        <v>30</v>
      </c>
      <c r="C36" s="112" t="s">
        <v>4053</v>
      </c>
      <c r="D36" s="112"/>
      <c r="E36" s="125"/>
      <c r="F36" s="176"/>
      <c r="G36" s="112"/>
      <c r="I36" s="280"/>
    </row>
    <row r="37" spans="1:21" s="279" customFormat="1" ht="28.5" x14ac:dyDescent="0.2">
      <c r="A37" s="200">
        <f t="shared" si="0"/>
        <v>45757</v>
      </c>
      <c r="B37" s="55">
        <f t="shared" si="1"/>
        <v>31</v>
      </c>
      <c r="C37" s="112" t="s">
        <v>4054</v>
      </c>
      <c r="D37" s="112"/>
      <c r="E37" s="125"/>
      <c r="F37" s="176"/>
      <c r="G37" s="112"/>
      <c r="I37" s="280"/>
    </row>
    <row r="38" spans="1:21" s="279" customFormat="1" ht="28.5" x14ac:dyDescent="0.2">
      <c r="A38" s="200">
        <f t="shared" si="0"/>
        <v>45757</v>
      </c>
      <c r="B38" s="55">
        <f t="shared" si="1"/>
        <v>32</v>
      </c>
      <c r="C38" s="112" t="s">
        <v>4055</v>
      </c>
      <c r="D38" s="112"/>
      <c r="E38" s="125"/>
      <c r="F38" s="176"/>
      <c r="G38" s="112"/>
      <c r="I38" s="280"/>
    </row>
    <row r="39" spans="1:21" s="279" customFormat="1" ht="28.5" x14ac:dyDescent="0.2">
      <c r="A39" s="200">
        <f t="shared" si="0"/>
        <v>45757</v>
      </c>
      <c r="B39" s="55">
        <f t="shared" si="1"/>
        <v>33</v>
      </c>
      <c r="C39" s="112" t="s">
        <v>4056</v>
      </c>
      <c r="D39" s="112"/>
      <c r="E39" s="125"/>
      <c r="F39" s="176"/>
      <c r="G39" s="112"/>
      <c r="I39" s="280"/>
    </row>
    <row r="40" spans="1:21" s="279" customFormat="1" ht="28.5" x14ac:dyDescent="0.2">
      <c r="A40" s="200">
        <f t="shared" si="0"/>
        <v>45757</v>
      </c>
      <c r="B40" s="55">
        <f t="shared" si="1"/>
        <v>34</v>
      </c>
      <c r="C40" s="112" t="s">
        <v>4057</v>
      </c>
      <c r="D40" s="112"/>
      <c r="E40" s="125"/>
      <c r="F40" s="176"/>
      <c r="G40" s="112"/>
      <c r="I40" s="280"/>
    </row>
    <row r="41" spans="1:21" s="279" customFormat="1" ht="57" x14ac:dyDescent="0.2">
      <c r="A41" s="200">
        <f t="shared" si="0"/>
        <v>45757</v>
      </c>
      <c r="B41" s="55">
        <f t="shared" si="1"/>
        <v>35</v>
      </c>
      <c r="C41" s="112" t="s">
        <v>4058</v>
      </c>
      <c r="D41" s="112"/>
      <c r="E41" s="125"/>
      <c r="F41" s="176"/>
      <c r="G41" s="112"/>
      <c r="I41" s="280"/>
    </row>
    <row r="42" spans="1:21" s="279" customFormat="1" ht="28.5" x14ac:dyDescent="0.2">
      <c r="A42" s="200">
        <f t="shared" si="0"/>
        <v>45757</v>
      </c>
      <c r="B42" s="55">
        <f t="shared" si="1"/>
        <v>36</v>
      </c>
      <c r="C42" s="112" t="s">
        <v>4059</v>
      </c>
      <c r="D42" s="112"/>
      <c r="E42" s="125"/>
      <c r="F42" s="176"/>
      <c r="G42" s="112"/>
      <c r="I42" s="280"/>
    </row>
    <row r="43" spans="1:21" s="279" customFormat="1" ht="57" x14ac:dyDescent="0.2">
      <c r="A43" s="200">
        <f t="shared" si="0"/>
        <v>45757</v>
      </c>
      <c r="B43" s="55">
        <f t="shared" si="1"/>
        <v>37</v>
      </c>
      <c r="C43" s="112" t="s">
        <v>4060</v>
      </c>
      <c r="D43" s="112"/>
      <c r="E43" s="125"/>
      <c r="F43" s="176"/>
      <c r="G43" s="112"/>
      <c r="I43" s="280"/>
    </row>
    <row r="44" spans="1:21" s="279" customFormat="1" ht="57" x14ac:dyDescent="0.2">
      <c r="A44" s="200">
        <f t="shared" si="0"/>
        <v>45757</v>
      </c>
      <c r="B44" s="55">
        <f t="shared" si="1"/>
        <v>38</v>
      </c>
      <c r="C44" s="112" t="s">
        <v>4071</v>
      </c>
      <c r="D44" s="112"/>
      <c r="E44" s="125"/>
      <c r="F44" s="176"/>
      <c r="G44" s="112"/>
      <c r="I44" s="280"/>
    </row>
    <row r="45" spans="1:21" s="279" customFormat="1" ht="28.5" x14ac:dyDescent="0.2">
      <c r="A45" s="200">
        <f t="shared" si="0"/>
        <v>45757</v>
      </c>
      <c r="B45" s="55">
        <f t="shared" si="1"/>
        <v>39</v>
      </c>
      <c r="C45" s="112" t="s">
        <v>4061</v>
      </c>
      <c r="D45" s="112"/>
      <c r="E45" s="125"/>
      <c r="F45" s="112"/>
      <c r="G45" s="112"/>
      <c r="I45" s="280"/>
    </row>
    <row r="46" spans="1:21" s="279" customFormat="1" ht="28.5" x14ac:dyDescent="0.2">
      <c r="A46" s="200">
        <f t="shared" si="0"/>
        <v>45757</v>
      </c>
      <c r="B46" s="55">
        <f t="shared" si="1"/>
        <v>40</v>
      </c>
      <c r="C46" s="112" t="s">
        <v>4063</v>
      </c>
      <c r="D46" s="112"/>
      <c r="E46" s="125"/>
      <c r="F46" s="176"/>
      <c r="G46" s="112"/>
      <c r="I46" s="280"/>
    </row>
    <row r="47" spans="1:21" s="279" customFormat="1" ht="57" x14ac:dyDescent="0.2">
      <c r="A47" s="200">
        <f t="shared" si="0"/>
        <v>45757</v>
      </c>
      <c r="B47" s="55">
        <f t="shared" si="1"/>
        <v>41</v>
      </c>
      <c r="C47" s="112" t="s">
        <v>4064</v>
      </c>
      <c r="D47" s="112"/>
      <c r="E47" s="125"/>
      <c r="F47" s="176"/>
      <c r="G47" s="112"/>
      <c r="I47" s="280"/>
    </row>
    <row r="48" spans="1:21" s="279" customFormat="1" ht="57" x14ac:dyDescent="0.2">
      <c r="A48" s="200">
        <f t="shared" si="0"/>
        <v>45757</v>
      </c>
      <c r="B48" s="55">
        <f t="shared" si="1"/>
        <v>42</v>
      </c>
      <c r="C48" s="112" t="s">
        <v>4062</v>
      </c>
      <c r="D48" s="112"/>
      <c r="E48" s="125"/>
      <c r="F48" s="176"/>
      <c r="G48" s="112"/>
      <c r="I48" s="280"/>
    </row>
    <row r="49" spans="1:9" s="279" customFormat="1" ht="28.5" x14ac:dyDescent="0.2">
      <c r="A49" s="200">
        <f t="shared" si="0"/>
        <v>45757</v>
      </c>
      <c r="B49" s="55">
        <f t="shared" si="1"/>
        <v>43</v>
      </c>
      <c r="C49" s="112" t="s">
        <v>4065</v>
      </c>
      <c r="D49" s="112"/>
      <c r="E49" s="125"/>
      <c r="F49" s="176"/>
      <c r="G49" s="112"/>
      <c r="I49" s="280"/>
    </row>
    <row r="50" spans="1:9" s="279" customFormat="1" ht="42.75" x14ac:dyDescent="0.2">
      <c r="A50" s="200">
        <f t="shared" si="0"/>
        <v>45757</v>
      </c>
      <c r="B50" s="55">
        <f t="shared" si="1"/>
        <v>44</v>
      </c>
      <c r="C50" s="112" t="s">
        <v>4066</v>
      </c>
      <c r="D50" s="112"/>
      <c r="E50" s="125"/>
      <c r="F50" s="176"/>
      <c r="G50" s="112"/>
      <c r="I50" s="280"/>
    </row>
    <row r="51" spans="1:9" s="279" customFormat="1" ht="28.5" x14ac:dyDescent="0.2">
      <c r="A51" s="200">
        <f t="shared" si="0"/>
        <v>45757</v>
      </c>
      <c r="B51" s="55">
        <f t="shared" si="1"/>
        <v>45</v>
      </c>
      <c r="C51" s="112" t="s">
        <v>4067</v>
      </c>
      <c r="D51" s="112"/>
      <c r="E51" s="125"/>
      <c r="F51" s="176"/>
      <c r="G51" s="112"/>
      <c r="I51" s="280"/>
    </row>
    <row r="52" spans="1:9" s="279" customFormat="1" ht="57" x14ac:dyDescent="0.2">
      <c r="A52" s="200">
        <f t="shared" si="0"/>
        <v>45757</v>
      </c>
      <c r="B52" s="55">
        <f t="shared" si="1"/>
        <v>46</v>
      </c>
      <c r="C52" s="112" t="s">
        <v>4068</v>
      </c>
      <c r="D52" s="112"/>
      <c r="E52" s="125"/>
      <c r="F52" s="176"/>
      <c r="G52" s="112"/>
      <c r="I52" s="280"/>
    </row>
    <row r="53" spans="1:9" s="279" customFormat="1" ht="42.75" x14ac:dyDescent="0.2">
      <c r="A53" s="200">
        <f t="shared" si="0"/>
        <v>45757</v>
      </c>
      <c r="B53" s="55">
        <f t="shared" si="1"/>
        <v>47</v>
      </c>
      <c r="C53" s="112" t="s">
        <v>4072</v>
      </c>
      <c r="D53" s="112"/>
      <c r="E53" s="125"/>
      <c r="F53" s="176"/>
      <c r="G53" s="112"/>
      <c r="I53" s="280"/>
    </row>
    <row r="54" spans="1:9" s="279" customFormat="1" x14ac:dyDescent="0.2">
      <c r="A54" s="200">
        <f t="shared" si="0"/>
        <v>45757</v>
      </c>
      <c r="B54" s="55">
        <f t="shared" si="1"/>
        <v>48</v>
      </c>
      <c r="C54" s="112" t="s">
        <v>4070</v>
      </c>
      <c r="D54" s="112"/>
      <c r="E54" s="125"/>
      <c r="F54" s="176"/>
      <c r="G54" s="112"/>
      <c r="I54" s="280"/>
    </row>
    <row r="55" spans="1:9" s="279" customFormat="1" ht="42.75" x14ac:dyDescent="0.2">
      <c r="A55" s="200">
        <f t="shared" si="0"/>
        <v>45757</v>
      </c>
      <c r="B55" s="55">
        <f t="shared" si="1"/>
        <v>49</v>
      </c>
      <c r="C55" s="112" t="s">
        <v>4073</v>
      </c>
      <c r="D55" s="112"/>
      <c r="E55" s="125"/>
      <c r="F55" s="176"/>
      <c r="G55" s="112"/>
      <c r="I55" s="280"/>
    </row>
    <row r="56" spans="1:9" s="279" customFormat="1" x14ac:dyDescent="0.2">
      <c r="A56" s="200">
        <v>45757</v>
      </c>
      <c r="B56" s="55">
        <f>B55+1</f>
        <v>50</v>
      </c>
      <c r="C56" s="112" t="s">
        <v>4074</v>
      </c>
      <c r="D56" s="112"/>
      <c r="E56" s="125"/>
      <c r="F56" s="176"/>
      <c r="G56" s="112"/>
      <c r="I56" s="280"/>
    </row>
    <row r="57" spans="1:9" s="279" customFormat="1" ht="38.25" customHeight="1" x14ac:dyDescent="0.2">
      <c r="A57" s="200"/>
      <c r="B57" s="55"/>
      <c r="C57" s="112"/>
      <c r="D57" s="112"/>
      <c r="E57" s="125"/>
      <c r="F57" s="176"/>
      <c r="G57" s="112"/>
      <c r="I57" s="280"/>
    </row>
    <row r="58" spans="1:9" s="279" customFormat="1" x14ac:dyDescent="0.2">
      <c r="A58" s="232"/>
      <c r="B58" s="251"/>
      <c r="C58" s="252"/>
      <c r="D58" s="252"/>
      <c r="E58" s="253"/>
      <c r="F58" s="254"/>
      <c r="G58" s="252"/>
      <c r="I58" s="280"/>
    </row>
    <row r="59" spans="1:9" s="279" customFormat="1" x14ac:dyDescent="0.2">
      <c r="A59" s="641" t="s">
        <v>7</v>
      </c>
      <c r="B59" s="641"/>
      <c r="C59" s="641"/>
      <c r="D59" s="641"/>
      <c r="E59" s="641"/>
      <c r="F59" s="641"/>
      <c r="G59" s="641"/>
      <c r="I59" s="280"/>
    </row>
    <row r="60" spans="1:9" s="279" customFormat="1" x14ac:dyDescent="0.2">
      <c r="A60" s="232"/>
      <c r="B60" s="251"/>
      <c r="C60" s="252"/>
      <c r="D60" s="252"/>
      <c r="E60" s="253"/>
      <c r="F60" s="254"/>
      <c r="G60" s="252"/>
      <c r="I60" s="280"/>
    </row>
    <row r="61" spans="1:9" s="279" customFormat="1" x14ac:dyDescent="0.2">
      <c r="A61" s="232"/>
      <c r="B61" s="251"/>
      <c r="C61" s="252"/>
      <c r="D61" s="252"/>
      <c r="E61" s="253"/>
      <c r="F61" s="254"/>
      <c r="G61" s="252"/>
      <c r="I61" s="280"/>
    </row>
    <row r="63" spans="1:9" x14ac:dyDescent="0.2">
      <c r="A63" s="357"/>
      <c r="B63" s="357"/>
      <c r="C63" s="357"/>
      <c r="D63" s="310"/>
      <c r="E63" s="357"/>
      <c r="F63" s="357"/>
      <c r="G63" s="357"/>
    </row>
    <row r="64" spans="1:9" x14ac:dyDescent="0.2">
      <c r="A64" s="357"/>
      <c r="B64" s="357"/>
      <c r="C64" s="357"/>
      <c r="D64" s="310"/>
      <c r="E64" s="357"/>
      <c r="F64" s="357"/>
      <c r="G64" s="357"/>
    </row>
    <row r="65" spans="1:7" x14ac:dyDescent="0.2">
      <c r="A65" s="182"/>
      <c r="B65" s="6"/>
      <c r="D65" s="622"/>
      <c r="E65" s="622"/>
      <c r="F65" s="622"/>
      <c r="G65" s="6"/>
    </row>
    <row r="66" spans="1:7" x14ac:dyDescent="0.2">
      <c r="D66" s="638"/>
      <c r="E66" s="638"/>
      <c r="F66" s="638"/>
    </row>
    <row r="72" spans="1:7" x14ac:dyDescent="0.2">
      <c r="F72" s="1"/>
    </row>
  </sheetData>
  <autoFilter ref="A1:G34" xr:uid="{4BC7414F-4A29-40FE-A776-FBA04E3070C6}">
    <filterColumn colId="0" showButton="0"/>
    <filterColumn colId="1" showButton="0"/>
    <filterColumn colId="2" showButton="0"/>
    <filterColumn colId="3" showButton="0"/>
    <filterColumn colId="4" showButton="0"/>
    <filterColumn colId="5" showButton="0"/>
  </autoFilter>
  <mergeCells count="12">
    <mergeCell ref="J7:M7"/>
    <mergeCell ref="A59:G59"/>
    <mergeCell ref="D65:F65"/>
    <mergeCell ref="D66:F66"/>
    <mergeCell ref="A1:G1"/>
    <mergeCell ref="A2:G2"/>
    <mergeCell ref="A3:G3"/>
    <mergeCell ref="B4:G4"/>
    <mergeCell ref="A5:B6"/>
    <mergeCell ref="C5:E5"/>
    <mergeCell ref="F5:F6"/>
    <mergeCell ref="G5:G6"/>
  </mergeCells>
  <conditionalFormatting sqref="D7:E10 D34:E61">
    <cfRule type="cellIs" dxfId="10607" priority="227" operator="equal">
      <formula>"CATNES"</formula>
    </cfRule>
    <cfRule type="cellIs" dxfId="10606" priority="228" operator="equal">
      <formula>"FINANCE"</formula>
    </cfRule>
    <cfRule type="cellIs" dxfId="10605" priority="229" operator="equal">
      <formula>"ADMIN"</formula>
    </cfRule>
    <cfRule type="cellIs" dxfId="10604" priority="230" operator="equal">
      <formula>"ENG'G"</formula>
    </cfRule>
    <cfRule type="cellIs" dxfId="10603" priority="231" operator="equal">
      <formula>"BAC"</formula>
    </cfRule>
    <cfRule type="cellIs" dxfId="10602" priority="232" operator="equal">
      <formula>"BAC"</formula>
    </cfRule>
    <cfRule type="cellIs" dxfId="10601" priority="233" operator="equal">
      <formula>"OMS"</formula>
    </cfRule>
    <cfRule type="cellIs" dxfId="10600" priority="234" operator="equal">
      <formula>"BAC"</formula>
    </cfRule>
    <cfRule type="cellIs" dxfId="10599" priority="235" operator="equal">
      <formula>"OMS"</formula>
    </cfRule>
    <cfRule type="cellIs" dxfId="10598" priority="236" operator="equal">
      <formula>"BAC"</formula>
    </cfRule>
    <cfRule type="cellIs" dxfId="10597" priority="237" operator="equal">
      <formula>"OMS"</formula>
    </cfRule>
  </conditionalFormatting>
  <conditionalFormatting sqref="F7:F10 F34:F61">
    <cfRule type="cellIs" dxfId="10596" priority="222" operator="equal">
      <formula>"MME"</formula>
    </cfRule>
    <cfRule type="cellIs" dxfId="10595" priority="223" operator="equal">
      <formula>"VMM"</formula>
    </cfRule>
    <cfRule type="cellIs" dxfId="10594" priority="224" operator="equal">
      <formula>"VEP"</formula>
    </cfRule>
    <cfRule type="cellIs" dxfId="10593" priority="225" operator="equal">
      <formula>"LFCP"</formula>
    </cfRule>
    <cfRule type="cellIs" dxfId="10592" priority="226" operator="equal">
      <formula>"BPB"</formula>
    </cfRule>
  </conditionalFormatting>
  <conditionalFormatting sqref="D24:D29">
    <cfRule type="cellIs" dxfId="10591" priority="200" operator="equal">
      <formula>"CATNES"</formula>
    </cfRule>
    <cfRule type="cellIs" dxfId="10590" priority="201" operator="equal">
      <formula>"FINANCE"</formula>
    </cfRule>
    <cfRule type="cellIs" dxfId="10589" priority="202" operator="equal">
      <formula>"ADMIN"</formula>
    </cfRule>
    <cfRule type="cellIs" dxfId="10588" priority="203" operator="equal">
      <formula>"ENG'G"</formula>
    </cfRule>
    <cfRule type="cellIs" dxfId="10587" priority="204" operator="equal">
      <formula>"BAC"</formula>
    </cfRule>
    <cfRule type="cellIs" dxfId="10586" priority="205" operator="equal">
      <formula>"BAC"</formula>
    </cfRule>
    <cfRule type="cellIs" dxfId="10585" priority="206" operator="equal">
      <formula>"OMS"</formula>
    </cfRule>
    <cfRule type="cellIs" dxfId="10584" priority="207" operator="equal">
      <formula>"BAC"</formula>
    </cfRule>
    <cfRule type="cellIs" dxfId="10583" priority="208" operator="equal">
      <formula>"OMS"</formula>
    </cfRule>
    <cfRule type="cellIs" dxfId="10582" priority="209" operator="equal">
      <formula>"BAC"</formula>
    </cfRule>
    <cfRule type="cellIs" dxfId="10581" priority="210" operator="equal">
      <formula>"OMS"</formula>
    </cfRule>
  </conditionalFormatting>
  <conditionalFormatting sqref="D24:D29">
    <cfRule type="cellIs" dxfId="10580" priority="211" operator="equal">
      <formula>"CATNES"</formula>
    </cfRule>
    <cfRule type="cellIs" dxfId="10579" priority="212" operator="equal">
      <formula>"FINANCE"</formula>
    </cfRule>
    <cfRule type="cellIs" dxfId="10578" priority="213" operator="equal">
      <formula>"ADMIN"</formula>
    </cfRule>
    <cfRule type="cellIs" dxfId="10577" priority="214" operator="equal">
      <formula>"ENG'G"</formula>
    </cfRule>
    <cfRule type="cellIs" dxfId="10576" priority="215" operator="equal">
      <formula>"BAC"</formula>
    </cfRule>
    <cfRule type="cellIs" dxfId="10575" priority="216" operator="equal">
      <formula>"BAC"</formula>
    </cfRule>
    <cfRule type="cellIs" dxfId="10574" priority="217" operator="equal">
      <formula>"OMS"</formula>
    </cfRule>
    <cfRule type="cellIs" dxfId="10573" priority="218" operator="equal">
      <formula>"BAC"</formula>
    </cfRule>
    <cfRule type="cellIs" dxfId="10572" priority="219" operator="equal">
      <formula>"OMS"</formula>
    </cfRule>
    <cfRule type="cellIs" dxfId="10571" priority="220" operator="equal">
      <formula>"BAC"</formula>
    </cfRule>
    <cfRule type="cellIs" dxfId="10570" priority="221" operator="equal">
      <formula>"OMS"</formula>
    </cfRule>
  </conditionalFormatting>
  <conditionalFormatting sqref="D32">
    <cfRule type="cellIs" dxfId="10569" priority="178" operator="equal">
      <formula>"CATNES"</formula>
    </cfRule>
    <cfRule type="cellIs" dxfId="10568" priority="179" operator="equal">
      <formula>"FINANCE"</formula>
    </cfRule>
    <cfRule type="cellIs" dxfId="10567" priority="180" operator="equal">
      <formula>"ADMIN"</formula>
    </cfRule>
    <cfRule type="cellIs" dxfId="10566" priority="181" operator="equal">
      <formula>"ENG'G"</formula>
    </cfRule>
    <cfRule type="cellIs" dxfId="10565" priority="182" operator="equal">
      <formula>"BAC"</formula>
    </cfRule>
    <cfRule type="cellIs" dxfId="10564" priority="183" operator="equal">
      <formula>"BAC"</formula>
    </cfRule>
    <cfRule type="cellIs" dxfId="10563" priority="184" operator="equal">
      <formula>"OMS"</formula>
    </cfRule>
    <cfRule type="cellIs" dxfId="10562" priority="185" operator="equal">
      <formula>"BAC"</formula>
    </cfRule>
    <cfRule type="cellIs" dxfId="10561" priority="186" operator="equal">
      <formula>"OMS"</formula>
    </cfRule>
    <cfRule type="cellIs" dxfId="10560" priority="187" operator="equal">
      <formula>"BAC"</formula>
    </cfRule>
    <cfRule type="cellIs" dxfId="10559" priority="188" operator="equal">
      <formula>"OMS"</formula>
    </cfRule>
  </conditionalFormatting>
  <conditionalFormatting sqref="D32">
    <cfRule type="cellIs" dxfId="10558" priority="189" operator="equal">
      <formula>"CATNES"</formula>
    </cfRule>
    <cfRule type="cellIs" dxfId="10557" priority="190" operator="equal">
      <formula>"FINANCE"</formula>
    </cfRule>
    <cfRule type="cellIs" dxfId="10556" priority="191" operator="equal">
      <formula>"ADMIN"</formula>
    </cfRule>
    <cfRule type="cellIs" dxfId="10555" priority="192" operator="equal">
      <formula>"ENG'G"</formula>
    </cfRule>
    <cfRule type="cellIs" dxfId="10554" priority="193" operator="equal">
      <formula>"BAC"</formula>
    </cfRule>
    <cfRule type="cellIs" dxfId="10553" priority="194" operator="equal">
      <formula>"BAC"</formula>
    </cfRule>
    <cfRule type="cellIs" dxfId="10552" priority="195" operator="equal">
      <formula>"OMS"</formula>
    </cfRule>
    <cfRule type="cellIs" dxfId="10551" priority="196" operator="equal">
      <formula>"BAC"</formula>
    </cfRule>
    <cfRule type="cellIs" dxfId="10550" priority="197" operator="equal">
      <formula>"OMS"</formula>
    </cfRule>
    <cfRule type="cellIs" dxfId="10549" priority="198" operator="equal">
      <formula>"BAC"</formula>
    </cfRule>
    <cfRule type="cellIs" dxfId="10548" priority="199" operator="equal">
      <formula>"OMS"</formula>
    </cfRule>
  </conditionalFormatting>
  <conditionalFormatting sqref="F32">
    <cfRule type="cellIs" dxfId="10547" priority="173" operator="equal">
      <formula>"MME"</formula>
    </cfRule>
    <cfRule type="cellIs" dxfId="10546" priority="174" operator="equal">
      <formula>"VMM"</formula>
    </cfRule>
    <cfRule type="cellIs" dxfId="10545" priority="175" operator="equal">
      <formula>"VEP"</formula>
    </cfRule>
    <cfRule type="cellIs" dxfId="10544" priority="176" operator="equal">
      <formula>"LFCP"</formula>
    </cfRule>
    <cfRule type="cellIs" dxfId="10543" priority="177" operator="equal">
      <formula>"BPB"</formula>
    </cfRule>
  </conditionalFormatting>
  <conditionalFormatting sqref="E15">
    <cfRule type="cellIs" dxfId="10542" priority="162" operator="equal">
      <formula>"CATNES"</formula>
    </cfRule>
    <cfRule type="cellIs" dxfId="10541" priority="163" operator="equal">
      <formula>"FINANCE"</formula>
    </cfRule>
    <cfRule type="cellIs" dxfId="10540" priority="164" operator="equal">
      <formula>"ADMIN"</formula>
    </cfRule>
    <cfRule type="cellIs" dxfId="10539" priority="165" operator="equal">
      <formula>"ENG'G"</formula>
    </cfRule>
    <cfRule type="cellIs" dxfId="10538" priority="166" operator="equal">
      <formula>"BAC"</formula>
    </cfRule>
    <cfRule type="cellIs" dxfId="10537" priority="167" operator="equal">
      <formula>"BAC"</formula>
    </cfRule>
    <cfRule type="cellIs" dxfId="10536" priority="168" operator="equal">
      <formula>"OMS"</formula>
    </cfRule>
    <cfRule type="cellIs" dxfId="10535" priority="169" operator="equal">
      <formula>"BAC"</formula>
    </cfRule>
    <cfRule type="cellIs" dxfId="10534" priority="170" operator="equal">
      <formula>"OMS"</formula>
    </cfRule>
    <cfRule type="cellIs" dxfId="10533" priority="171" operator="equal">
      <formula>"BAC"</formula>
    </cfRule>
    <cfRule type="cellIs" dxfId="10532" priority="172" operator="equal">
      <formula>"OMS"</formula>
    </cfRule>
  </conditionalFormatting>
  <conditionalFormatting sqref="E16">
    <cfRule type="cellIs" dxfId="10531" priority="151" operator="equal">
      <formula>"CATNES"</formula>
    </cfRule>
    <cfRule type="cellIs" dxfId="10530" priority="152" operator="equal">
      <formula>"FINANCE"</formula>
    </cfRule>
    <cfRule type="cellIs" dxfId="10529" priority="153" operator="equal">
      <formula>"ADMIN"</formula>
    </cfRule>
    <cfRule type="cellIs" dxfId="10528" priority="154" operator="equal">
      <formula>"ENG'G"</formula>
    </cfRule>
    <cfRule type="cellIs" dxfId="10527" priority="155" operator="equal">
      <formula>"BAC"</formula>
    </cfRule>
    <cfRule type="cellIs" dxfId="10526" priority="156" operator="equal">
      <formula>"BAC"</formula>
    </cfRule>
    <cfRule type="cellIs" dxfId="10525" priority="157" operator="equal">
      <formula>"OMS"</formula>
    </cfRule>
    <cfRule type="cellIs" dxfId="10524" priority="158" operator="equal">
      <formula>"BAC"</formula>
    </cfRule>
    <cfRule type="cellIs" dxfId="10523" priority="159" operator="equal">
      <formula>"OMS"</formula>
    </cfRule>
    <cfRule type="cellIs" dxfId="10522" priority="160" operator="equal">
      <formula>"BAC"</formula>
    </cfRule>
    <cfRule type="cellIs" dxfId="10521" priority="161" operator="equal">
      <formula>"OMS"</formula>
    </cfRule>
  </conditionalFormatting>
  <conditionalFormatting sqref="E17">
    <cfRule type="cellIs" dxfId="10520" priority="140" operator="equal">
      <formula>"CATNES"</formula>
    </cfRule>
    <cfRule type="cellIs" dxfId="10519" priority="141" operator="equal">
      <formula>"FINANCE"</formula>
    </cfRule>
    <cfRule type="cellIs" dxfId="10518" priority="142" operator="equal">
      <formula>"ADMIN"</formula>
    </cfRule>
    <cfRule type="cellIs" dxfId="10517" priority="143" operator="equal">
      <formula>"ENG'G"</formula>
    </cfRule>
    <cfRule type="cellIs" dxfId="10516" priority="144" operator="equal">
      <formula>"BAC"</formula>
    </cfRule>
    <cfRule type="cellIs" dxfId="10515" priority="145" operator="equal">
      <formula>"BAC"</formula>
    </cfRule>
    <cfRule type="cellIs" dxfId="10514" priority="146" operator="equal">
      <formula>"OMS"</formula>
    </cfRule>
    <cfRule type="cellIs" dxfId="10513" priority="147" operator="equal">
      <formula>"BAC"</formula>
    </cfRule>
    <cfRule type="cellIs" dxfId="10512" priority="148" operator="equal">
      <formula>"OMS"</formula>
    </cfRule>
    <cfRule type="cellIs" dxfId="10511" priority="149" operator="equal">
      <formula>"BAC"</formula>
    </cfRule>
    <cfRule type="cellIs" dxfId="10510" priority="150" operator="equal">
      <formula>"OMS"</formula>
    </cfRule>
  </conditionalFormatting>
  <conditionalFormatting sqref="E18">
    <cfRule type="cellIs" dxfId="10509" priority="129" operator="equal">
      <formula>"CATNES"</formula>
    </cfRule>
    <cfRule type="cellIs" dxfId="10508" priority="130" operator="equal">
      <formula>"FINANCE"</formula>
    </cfRule>
    <cfRule type="cellIs" dxfId="10507" priority="131" operator="equal">
      <formula>"ADMIN"</formula>
    </cfRule>
    <cfRule type="cellIs" dxfId="10506" priority="132" operator="equal">
      <formula>"ENG'G"</formula>
    </cfRule>
    <cfRule type="cellIs" dxfId="10505" priority="133" operator="equal">
      <formula>"BAC"</formula>
    </cfRule>
    <cfRule type="cellIs" dxfId="10504" priority="134" operator="equal">
      <formula>"BAC"</formula>
    </cfRule>
    <cfRule type="cellIs" dxfId="10503" priority="135" operator="equal">
      <formula>"OMS"</formula>
    </cfRule>
    <cfRule type="cellIs" dxfId="10502" priority="136" operator="equal">
      <formula>"BAC"</formula>
    </cfRule>
    <cfRule type="cellIs" dxfId="10501" priority="137" operator="equal">
      <formula>"OMS"</formula>
    </cfRule>
    <cfRule type="cellIs" dxfId="10500" priority="138" operator="equal">
      <formula>"BAC"</formula>
    </cfRule>
    <cfRule type="cellIs" dxfId="10499" priority="139" operator="equal">
      <formula>"OMS"</formula>
    </cfRule>
  </conditionalFormatting>
  <conditionalFormatting sqref="F19:F23">
    <cfRule type="cellIs" dxfId="10498" priority="124" operator="equal">
      <formula>"MME"</formula>
    </cfRule>
    <cfRule type="cellIs" dxfId="10497" priority="125" operator="equal">
      <formula>"VMM"</formula>
    </cfRule>
    <cfRule type="cellIs" dxfId="10496" priority="126" operator="equal">
      <formula>"VEP"</formula>
    </cfRule>
    <cfRule type="cellIs" dxfId="10495" priority="127" operator="equal">
      <formula>"LFCP"</formula>
    </cfRule>
    <cfRule type="cellIs" dxfId="10494" priority="128" operator="equal">
      <formula>"BPB"</formula>
    </cfRule>
  </conditionalFormatting>
  <conditionalFormatting sqref="F24:F29">
    <cfRule type="cellIs" dxfId="10493" priority="119" operator="equal">
      <formula>"MME"</formula>
    </cfRule>
    <cfRule type="cellIs" dxfId="10492" priority="120" operator="equal">
      <formula>"VMM"</formula>
    </cfRule>
    <cfRule type="cellIs" dxfId="10491" priority="121" operator="equal">
      <formula>"VEP"</formula>
    </cfRule>
    <cfRule type="cellIs" dxfId="10490" priority="122" operator="equal">
      <formula>"LFCP"</formula>
    </cfRule>
    <cfRule type="cellIs" dxfId="10489" priority="123" operator="equal">
      <formula>"BPB"</formula>
    </cfRule>
  </conditionalFormatting>
  <conditionalFormatting sqref="D30:E30">
    <cfRule type="cellIs" dxfId="10488" priority="108" operator="equal">
      <formula>"CATNES"</formula>
    </cfRule>
    <cfRule type="cellIs" dxfId="10487" priority="109" operator="equal">
      <formula>"FINANCE"</formula>
    </cfRule>
    <cfRule type="cellIs" dxfId="10486" priority="110" operator="equal">
      <formula>"ADMIN"</formula>
    </cfRule>
    <cfRule type="cellIs" dxfId="10485" priority="111" operator="equal">
      <formula>"ENG'G"</formula>
    </cfRule>
    <cfRule type="cellIs" dxfId="10484" priority="112" operator="equal">
      <formula>"BAC"</formula>
    </cfRule>
    <cfRule type="cellIs" dxfId="10483" priority="113" operator="equal">
      <formula>"BAC"</formula>
    </cfRule>
    <cfRule type="cellIs" dxfId="10482" priority="114" operator="equal">
      <formula>"OMS"</formula>
    </cfRule>
    <cfRule type="cellIs" dxfId="10481" priority="115" operator="equal">
      <formula>"BAC"</formula>
    </cfRule>
    <cfRule type="cellIs" dxfId="10480" priority="116" operator="equal">
      <formula>"OMS"</formula>
    </cfRule>
    <cfRule type="cellIs" dxfId="10479" priority="117" operator="equal">
      <formula>"BAC"</formula>
    </cfRule>
    <cfRule type="cellIs" dxfId="10478" priority="118" operator="equal">
      <formula>"OMS"</formula>
    </cfRule>
  </conditionalFormatting>
  <conditionalFormatting sqref="F30">
    <cfRule type="cellIs" dxfId="10477" priority="103" operator="equal">
      <formula>"MME"</formula>
    </cfRule>
    <cfRule type="cellIs" dxfId="10476" priority="104" operator="equal">
      <formula>"VMM"</formula>
    </cfRule>
    <cfRule type="cellIs" dxfId="10475" priority="105" operator="equal">
      <formula>"VEP"</formula>
    </cfRule>
    <cfRule type="cellIs" dxfId="10474" priority="106" operator="equal">
      <formula>"LFCP"</formula>
    </cfRule>
    <cfRule type="cellIs" dxfId="10473" priority="107" operator="equal">
      <formula>"BPB"</formula>
    </cfRule>
  </conditionalFormatting>
  <conditionalFormatting sqref="D31:E31">
    <cfRule type="cellIs" dxfId="10472" priority="92" operator="equal">
      <formula>"CATNES"</formula>
    </cfRule>
    <cfRule type="cellIs" dxfId="10471" priority="93" operator="equal">
      <formula>"FINANCE"</formula>
    </cfRule>
    <cfRule type="cellIs" dxfId="10470" priority="94" operator="equal">
      <formula>"ADMIN"</formula>
    </cfRule>
    <cfRule type="cellIs" dxfId="10469" priority="95" operator="equal">
      <formula>"ENG'G"</formula>
    </cfRule>
    <cfRule type="cellIs" dxfId="10468" priority="96" operator="equal">
      <formula>"BAC"</formula>
    </cfRule>
    <cfRule type="cellIs" dxfId="10467" priority="97" operator="equal">
      <formula>"BAC"</formula>
    </cfRule>
    <cfRule type="cellIs" dxfId="10466" priority="98" operator="equal">
      <formula>"OMS"</formula>
    </cfRule>
    <cfRule type="cellIs" dxfId="10465" priority="99" operator="equal">
      <formula>"BAC"</formula>
    </cfRule>
    <cfRule type="cellIs" dxfId="10464" priority="100" operator="equal">
      <formula>"OMS"</formula>
    </cfRule>
    <cfRule type="cellIs" dxfId="10463" priority="101" operator="equal">
      <formula>"BAC"</formula>
    </cfRule>
    <cfRule type="cellIs" dxfId="10462" priority="102" operator="equal">
      <formula>"OMS"</formula>
    </cfRule>
  </conditionalFormatting>
  <conditionalFormatting sqref="F31">
    <cfRule type="cellIs" dxfId="10461" priority="87" operator="equal">
      <formula>"MME"</formula>
    </cfRule>
    <cfRule type="cellIs" dxfId="10460" priority="88" operator="equal">
      <formula>"VMM"</formula>
    </cfRule>
    <cfRule type="cellIs" dxfId="10459" priority="89" operator="equal">
      <formula>"VEP"</formula>
    </cfRule>
    <cfRule type="cellIs" dxfId="10458" priority="90" operator="equal">
      <formula>"LFCP"</formula>
    </cfRule>
    <cfRule type="cellIs" dxfId="10457" priority="91" operator="equal">
      <formula>"BPB"</formula>
    </cfRule>
  </conditionalFormatting>
  <conditionalFormatting sqref="D33:E33">
    <cfRule type="cellIs" dxfId="10456" priority="76" operator="equal">
      <formula>"CATNES"</formula>
    </cfRule>
    <cfRule type="cellIs" dxfId="10455" priority="77" operator="equal">
      <formula>"FINANCE"</formula>
    </cfRule>
    <cfRule type="cellIs" dxfId="10454" priority="78" operator="equal">
      <formula>"ADMIN"</formula>
    </cfRule>
    <cfRule type="cellIs" dxfId="10453" priority="79" operator="equal">
      <formula>"ENG'G"</formula>
    </cfRule>
    <cfRule type="cellIs" dxfId="10452" priority="80" operator="equal">
      <formula>"BAC"</formula>
    </cfRule>
    <cfRule type="cellIs" dxfId="10451" priority="81" operator="equal">
      <formula>"BAC"</formula>
    </cfRule>
    <cfRule type="cellIs" dxfId="10450" priority="82" operator="equal">
      <formula>"OMS"</formula>
    </cfRule>
    <cfRule type="cellIs" dxfId="10449" priority="83" operator="equal">
      <formula>"BAC"</formula>
    </cfRule>
    <cfRule type="cellIs" dxfId="10448" priority="84" operator="equal">
      <formula>"OMS"</formula>
    </cfRule>
    <cfRule type="cellIs" dxfId="10447" priority="85" operator="equal">
      <formula>"BAC"</formula>
    </cfRule>
    <cfRule type="cellIs" dxfId="10446" priority="86" operator="equal">
      <formula>"OMS"</formula>
    </cfRule>
  </conditionalFormatting>
  <conditionalFormatting sqref="F33">
    <cfRule type="cellIs" dxfId="10445" priority="71" operator="equal">
      <formula>"MME"</formula>
    </cfRule>
    <cfRule type="cellIs" dxfId="10444" priority="72" operator="equal">
      <formula>"VMM"</formula>
    </cfRule>
    <cfRule type="cellIs" dxfId="10443" priority="73" operator="equal">
      <formula>"VEP"</formula>
    </cfRule>
    <cfRule type="cellIs" dxfId="10442" priority="74" operator="equal">
      <formula>"LFCP"</formula>
    </cfRule>
    <cfRule type="cellIs" dxfId="10441" priority="75" operator="equal">
      <formula>"BPB"</formula>
    </cfRule>
  </conditionalFormatting>
  <conditionalFormatting sqref="F11">
    <cfRule type="cellIs" dxfId="10440" priority="66" operator="equal">
      <formula>"MME"</formula>
    </cfRule>
    <cfRule type="cellIs" dxfId="10439" priority="67" operator="equal">
      <formula>"VMM"</formula>
    </cfRule>
    <cfRule type="cellIs" dxfId="10438" priority="68" operator="equal">
      <formula>"VEP"</formula>
    </cfRule>
    <cfRule type="cellIs" dxfId="10437" priority="69" operator="equal">
      <formula>"LFCP"</formula>
    </cfRule>
    <cfRule type="cellIs" dxfId="10436" priority="70" operator="equal">
      <formula>"BPB"</formula>
    </cfRule>
  </conditionalFormatting>
  <conditionalFormatting sqref="D11">
    <cfRule type="cellIs" dxfId="10435" priority="55" operator="equal">
      <formula>"CATNES"</formula>
    </cfRule>
    <cfRule type="cellIs" dxfId="10434" priority="56" operator="equal">
      <formula>"FINANCE"</formula>
    </cfRule>
    <cfRule type="cellIs" dxfId="10433" priority="57" operator="equal">
      <formula>"ADMIN"</formula>
    </cfRule>
    <cfRule type="cellIs" dxfId="10432" priority="58" operator="equal">
      <formula>"ENG'G"</formula>
    </cfRule>
    <cfRule type="cellIs" dxfId="10431" priority="59" operator="equal">
      <formula>"BAC"</formula>
    </cfRule>
    <cfRule type="cellIs" dxfId="10430" priority="60" operator="equal">
      <formula>"BAC"</formula>
    </cfRule>
    <cfRule type="cellIs" dxfId="10429" priority="61" operator="equal">
      <formula>"OMS"</formula>
    </cfRule>
    <cfRule type="cellIs" dxfId="10428" priority="62" operator="equal">
      <formula>"BAC"</formula>
    </cfRule>
    <cfRule type="cellIs" dxfId="10427" priority="63" operator="equal">
      <formula>"OMS"</formula>
    </cfRule>
    <cfRule type="cellIs" dxfId="10426" priority="64" operator="equal">
      <formula>"BAC"</formula>
    </cfRule>
    <cfRule type="cellIs" dxfId="10425" priority="65" operator="equal">
      <formula>"OMS"</formula>
    </cfRule>
  </conditionalFormatting>
  <conditionalFormatting sqref="E11">
    <cfRule type="cellIs" dxfId="10424" priority="44" operator="equal">
      <formula>"CATNES"</formula>
    </cfRule>
    <cfRule type="cellIs" dxfId="10423" priority="45" operator="equal">
      <formula>"FINANCE"</formula>
    </cfRule>
    <cfRule type="cellIs" dxfId="10422" priority="46" operator="equal">
      <formula>"ADMIN"</formula>
    </cfRule>
    <cfRule type="cellIs" dxfId="10421" priority="47" operator="equal">
      <formula>"ENG'G"</formula>
    </cfRule>
    <cfRule type="cellIs" dxfId="10420" priority="48" operator="equal">
      <formula>"BAC"</formula>
    </cfRule>
    <cfRule type="cellIs" dxfId="10419" priority="49" operator="equal">
      <formula>"BAC"</formula>
    </cfRule>
    <cfRule type="cellIs" dxfId="10418" priority="50" operator="equal">
      <formula>"OMS"</formula>
    </cfRule>
    <cfRule type="cellIs" dxfId="10417" priority="51" operator="equal">
      <formula>"BAC"</formula>
    </cfRule>
    <cfRule type="cellIs" dxfId="10416" priority="52" operator="equal">
      <formula>"OMS"</formula>
    </cfRule>
    <cfRule type="cellIs" dxfId="10415" priority="53" operator="equal">
      <formula>"BAC"</formula>
    </cfRule>
    <cfRule type="cellIs" dxfId="10414" priority="54" operator="equal">
      <formula>"OMS"</formula>
    </cfRule>
  </conditionalFormatting>
  <conditionalFormatting sqref="D12:E12">
    <cfRule type="cellIs" dxfId="10413" priority="33" operator="equal">
      <formula>"CATNES"</formula>
    </cfRule>
    <cfRule type="cellIs" dxfId="10412" priority="34" operator="equal">
      <formula>"FINANCE"</formula>
    </cfRule>
    <cfRule type="cellIs" dxfId="10411" priority="35" operator="equal">
      <formula>"ADMIN"</formula>
    </cfRule>
    <cfRule type="cellIs" dxfId="10410" priority="36" operator="equal">
      <formula>"ENG'G"</formula>
    </cfRule>
    <cfRule type="cellIs" dxfId="10409" priority="37" operator="equal">
      <formula>"BAC"</formula>
    </cfRule>
    <cfRule type="cellIs" dxfId="10408" priority="38" operator="equal">
      <formula>"BAC"</formula>
    </cfRule>
    <cfRule type="cellIs" dxfId="10407" priority="39" operator="equal">
      <formula>"OMS"</formula>
    </cfRule>
    <cfRule type="cellIs" dxfId="10406" priority="40" operator="equal">
      <formula>"BAC"</formula>
    </cfRule>
    <cfRule type="cellIs" dxfId="10405" priority="41" operator="equal">
      <formula>"OMS"</formula>
    </cfRule>
    <cfRule type="cellIs" dxfId="10404" priority="42" operator="equal">
      <formula>"BAC"</formula>
    </cfRule>
    <cfRule type="cellIs" dxfId="10403" priority="43" operator="equal">
      <formula>"OMS"</formula>
    </cfRule>
  </conditionalFormatting>
  <conditionalFormatting sqref="F12:F17">
    <cfRule type="cellIs" dxfId="10402" priority="28" operator="equal">
      <formula>"MME"</formula>
    </cfRule>
    <cfRule type="cellIs" dxfId="10401" priority="29" operator="equal">
      <formula>"VMM"</formula>
    </cfRule>
    <cfRule type="cellIs" dxfId="10400" priority="30" operator="equal">
      <formula>"VEP"</formula>
    </cfRule>
    <cfRule type="cellIs" dxfId="10399" priority="31" operator="equal">
      <formula>"LFCP"</formula>
    </cfRule>
    <cfRule type="cellIs" dxfId="10398" priority="32" operator="equal">
      <formula>"BPB"</formula>
    </cfRule>
  </conditionalFormatting>
  <conditionalFormatting sqref="D13:E13">
    <cfRule type="cellIs" dxfId="10397" priority="17" operator="equal">
      <formula>"CATNES"</formula>
    </cfRule>
    <cfRule type="cellIs" dxfId="10396" priority="18" operator="equal">
      <formula>"FINANCE"</formula>
    </cfRule>
    <cfRule type="cellIs" dxfId="10395" priority="19" operator="equal">
      <formula>"ADMIN"</formula>
    </cfRule>
    <cfRule type="cellIs" dxfId="10394" priority="20" operator="equal">
      <formula>"ENG'G"</formula>
    </cfRule>
    <cfRule type="cellIs" dxfId="10393" priority="21" operator="equal">
      <formula>"BAC"</formula>
    </cfRule>
    <cfRule type="cellIs" dxfId="10392" priority="22" operator="equal">
      <formula>"BAC"</formula>
    </cfRule>
    <cfRule type="cellIs" dxfId="10391" priority="23" operator="equal">
      <formula>"OMS"</formula>
    </cfRule>
    <cfRule type="cellIs" dxfId="10390" priority="24" operator="equal">
      <formula>"BAC"</formula>
    </cfRule>
    <cfRule type="cellIs" dxfId="10389" priority="25" operator="equal">
      <formula>"OMS"</formula>
    </cfRule>
    <cfRule type="cellIs" dxfId="10388" priority="26" operator="equal">
      <formula>"BAC"</formula>
    </cfRule>
    <cfRule type="cellIs" dxfId="10387" priority="27" operator="equal">
      <formula>"OMS"</formula>
    </cfRule>
  </conditionalFormatting>
  <conditionalFormatting sqref="D14:E14 D15:D23">
    <cfRule type="cellIs" dxfId="10386" priority="6" operator="equal">
      <formula>"CATNES"</formula>
    </cfRule>
    <cfRule type="cellIs" dxfId="10385" priority="7" operator="equal">
      <formula>"FINANCE"</formula>
    </cfRule>
    <cfRule type="cellIs" dxfId="10384" priority="8" operator="equal">
      <formula>"ADMIN"</formula>
    </cfRule>
    <cfRule type="cellIs" dxfId="10383" priority="9" operator="equal">
      <formula>"ENG'G"</formula>
    </cfRule>
    <cfRule type="cellIs" dxfId="10382" priority="10" operator="equal">
      <formula>"BAC"</formula>
    </cfRule>
    <cfRule type="cellIs" dxfId="10381" priority="11" operator="equal">
      <formula>"BAC"</formula>
    </cfRule>
    <cfRule type="cellIs" dxfId="10380" priority="12" operator="equal">
      <formula>"OMS"</formula>
    </cfRule>
    <cfRule type="cellIs" dxfId="10379" priority="13" operator="equal">
      <formula>"BAC"</formula>
    </cfRule>
    <cfRule type="cellIs" dxfId="10378" priority="14" operator="equal">
      <formula>"OMS"</formula>
    </cfRule>
    <cfRule type="cellIs" dxfId="10377" priority="15" operator="equal">
      <formula>"BAC"</formula>
    </cfRule>
    <cfRule type="cellIs" dxfId="10376" priority="16" operator="equal">
      <formula>"OMS"</formula>
    </cfRule>
  </conditionalFormatting>
  <conditionalFormatting sqref="F18">
    <cfRule type="cellIs" dxfId="10375" priority="1" operator="equal">
      <formula>"MME"</formula>
    </cfRule>
    <cfRule type="cellIs" dxfId="10374" priority="2" operator="equal">
      <formula>"VMM"</formula>
    </cfRule>
    <cfRule type="cellIs" dxfId="10373" priority="3" operator="equal">
      <formula>"VEP"</formula>
    </cfRule>
    <cfRule type="cellIs" dxfId="10372" priority="4" operator="equal">
      <formula>"LFCP"</formula>
    </cfRule>
    <cfRule type="cellIs" dxfId="1037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CB2BEF0-8488-4729-A625-706F7535AC9A}">
          <x14:formula1>
            <xm:f>DropdownLIST!$A$11:$A$17</xm:f>
          </x14:formula1>
          <xm:sqref>E30:E31 E7:E18 E33:E61 D7:D61</xm:sqref>
        </x14:dataValidation>
        <x14:dataValidation type="list" allowBlank="1" showInputMessage="1" showErrorMessage="1" xr:uid="{2F9EDF09-AD2F-4633-9D19-AFC421A3A6F2}">
          <x14:formula1>
            <xm:f>DropdownLIST!$A$2:$A$7</xm:f>
          </x14:formula1>
          <xm:sqref>F7:F61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E4C1-E1FD-44DB-97E6-5D7EA8552B69}">
  <sheetPr codeName="Sheet80"/>
  <dimension ref="A1:U74"/>
  <sheetViews>
    <sheetView topLeftCell="A37" zoomScale="130" zoomScaleNormal="130" zoomScaleSheetLayoutView="13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59"/>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45758</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45758</v>
      </c>
      <c r="B7" s="55">
        <v>1</v>
      </c>
      <c r="C7" s="141" t="s">
        <v>4077</v>
      </c>
      <c r="D7" s="112" t="s">
        <v>78</v>
      </c>
      <c r="E7" s="125"/>
      <c r="F7" s="176" t="s">
        <v>17</v>
      </c>
      <c r="G7" s="112" t="s">
        <v>140</v>
      </c>
      <c r="J7" s="642" t="s">
        <v>2817</v>
      </c>
      <c r="K7" s="642"/>
      <c r="L7" s="642"/>
      <c r="M7" s="642"/>
    </row>
    <row r="8" spans="1:14" s="57" customFormat="1" ht="42.75" x14ac:dyDescent="0.2">
      <c r="A8" s="200">
        <f>A7</f>
        <v>45758</v>
      </c>
      <c r="B8" s="55">
        <f>B7+1</f>
        <v>2</v>
      </c>
      <c r="C8" s="141" t="s">
        <v>4078</v>
      </c>
      <c r="D8" s="112" t="s">
        <v>78</v>
      </c>
      <c r="E8" s="125"/>
      <c r="F8" s="176" t="s">
        <v>17</v>
      </c>
      <c r="G8" s="112" t="s">
        <v>140</v>
      </c>
      <c r="J8" s="361" t="s">
        <v>698</v>
      </c>
      <c r="L8" s="57" t="s">
        <v>3178</v>
      </c>
      <c r="N8" s="57" t="s">
        <v>2822</v>
      </c>
    </row>
    <row r="9" spans="1:14" s="57" customFormat="1" ht="42.75" x14ac:dyDescent="0.2">
      <c r="A9" s="200">
        <f t="shared" ref="A9:A55" si="0">A8</f>
        <v>45758</v>
      </c>
      <c r="B9" s="55">
        <f t="shared" ref="B9:B55" si="1">B8+1</f>
        <v>3</v>
      </c>
      <c r="C9" s="141" t="s">
        <v>4079</v>
      </c>
      <c r="D9" s="112" t="s">
        <v>78</v>
      </c>
      <c r="E9" s="125"/>
      <c r="F9" s="176" t="s">
        <v>17</v>
      </c>
      <c r="G9" s="112" t="s">
        <v>140</v>
      </c>
      <c r="I9" s="57">
        <v>1</v>
      </c>
    </row>
    <row r="10" spans="1:14" s="57" customFormat="1" ht="42.75" x14ac:dyDescent="0.2">
      <c r="A10" s="200">
        <f t="shared" si="0"/>
        <v>45758</v>
      </c>
      <c r="B10" s="55">
        <f t="shared" si="1"/>
        <v>4</v>
      </c>
      <c r="C10" s="365" t="s">
        <v>4080</v>
      </c>
      <c r="D10" s="112" t="s">
        <v>78</v>
      </c>
      <c r="E10" s="125"/>
      <c r="F10" s="176" t="s">
        <v>17</v>
      </c>
      <c r="G10" s="112" t="s">
        <v>140</v>
      </c>
      <c r="I10" s="57">
        <v>2</v>
      </c>
    </row>
    <row r="11" spans="1:14" s="57" customFormat="1" ht="42.75" x14ac:dyDescent="0.2">
      <c r="A11" s="200">
        <f t="shared" si="0"/>
        <v>45758</v>
      </c>
      <c r="B11" s="55">
        <f t="shared" si="1"/>
        <v>5</v>
      </c>
      <c r="C11" s="365" t="s">
        <v>4081</v>
      </c>
      <c r="D11" s="112" t="s">
        <v>78</v>
      </c>
      <c r="E11" s="125"/>
      <c r="F11" s="176" t="s">
        <v>17</v>
      </c>
      <c r="G11" s="112" t="s">
        <v>140</v>
      </c>
      <c r="I11" s="57">
        <v>3</v>
      </c>
    </row>
    <row r="12" spans="1:14" s="57" customFormat="1" ht="57" x14ac:dyDescent="0.2">
      <c r="A12" s="200">
        <f t="shared" si="0"/>
        <v>45758</v>
      </c>
      <c r="B12" s="55">
        <f t="shared" si="1"/>
        <v>6</v>
      </c>
      <c r="C12" s="90" t="s">
        <v>4082</v>
      </c>
      <c r="D12" s="112" t="s">
        <v>78</v>
      </c>
      <c r="E12" s="125"/>
      <c r="F12" s="176" t="s">
        <v>17</v>
      </c>
      <c r="G12" s="112" t="s">
        <v>140</v>
      </c>
      <c r="I12" s="57">
        <v>4</v>
      </c>
    </row>
    <row r="13" spans="1:14" s="57" customFormat="1" ht="57" x14ac:dyDescent="0.2">
      <c r="A13" s="200">
        <f t="shared" si="0"/>
        <v>45758</v>
      </c>
      <c r="B13" s="55">
        <f t="shared" si="1"/>
        <v>7</v>
      </c>
      <c r="C13" s="141" t="s">
        <v>4083</v>
      </c>
      <c r="D13" s="112" t="s">
        <v>78</v>
      </c>
      <c r="E13" s="125"/>
      <c r="F13" s="176" t="s">
        <v>17</v>
      </c>
      <c r="G13" s="112" t="s">
        <v>140</v>
      </c>
      <c r="I13" s="57">
        <v>5</v>
      </c>
    </row>
    <row r="14" spans="1:14" s="57" customFormat="1" ht="42.75" x14ac:dyDescent="0.2">
      <c r="A14" s="200">
        <f t="shared" si="0"/>
        <v>45758</v>
      </c>
      <c r="B14" s="55">
        <f t="shared" si="1"/>
        <v>8</v>
      </c>
      <c r="C14" s="141" t="s">
        <v>4084</v>
      </c>
      <c r="D14" s="112" t="s">
        <v>78</v>
      </c>
      <c r="E14" s="125"/>
      <c r="F14" s="176" t="s">
        <v>17</v>
      </c>
      <c r="G14" s="112" t="s">
        <v>140</v>
      </c>
      <c r="I14" s="57">
        <v>6</v>
      </c>
    </row>
    <row r="15" spans="1:14" s="57" customFormat="1" x14ac:dyDescent="0.2">
      <c r="A15" s="200">
        <f t="shared" si="0"/>
        <v>45758</v>
      </c>
      <c r="B15" s="55">
        <f t="shared" si="1"/>
        <v>9</v>
      </c>
      <c r="C15" s="112" t="s">
        <v>4076</v>
      </c>
      <c r="D15" s="112" t="s">
        <v>71</v>
      </c>
      <c r="E15" s="125"/>
      <c r="F15" s="176" t="s">
        <v>17</v>
      </c>
      <c r="G15" s="112" t="s">
        <v>140</v>
      </c>
      <c r="I15" s="57">
        <v>7</v>
      </c>
    </row>
    <row r="16" spans="1:14" s="57" customFormat="1" ht="28.5" x14ac:dyDescent="0.2">
      <c r="A16" s="200">
        <f t="shared" si="0"/>
        <v>45758</v>
      </c>
      <c r="B16" s="55">
        <f t="shared" si="1"/>
        <v>10</v>
      </c>
      <c r="C16" s="141" t="s">
        <v>4085</v>
      </c>
      <c r="D16" s="112" t="s">
        <v>78</v>
      </c>
      <c r="E16" s="125"/>
      <c r="F16" s="176" t="s">
        <v>17</v>
      </c>
      <c r="G16" s="112" t="s">
        <v>140</v>
      </c>
      <c r="I16" s="57">
        <v>8</v>
      </c>
    </row>
    <row r="17" spans="1:12" s="57" customFormat="1" ht="42.75" x14ac:dyDescent="0.2">
      <c r="A17" s="200">
        <f t="shared" si="0"/>
        <v>45758</v>
      </c>
      <c r="B17" s="55">
        <f t="shared" si="1"/>
        <v>11</v>
      </c>
      <c r="C17" s="141" t="s">
        <v>4086</v>
      </c>
      <c r="D17" s="112" t="s">
        <v>78</v>
      </c>
      <c r="E17" s="125"/>
      <c r="F17" s="176" t="s">
        <v>17</v>
      </c>
      <c r="G17" s="112" t="s">
        <v>140</v>
      </c>
      <c r="I17" s="57">
        <v>9</v>
      </c>
    </row>
    <row r="18" spans="1:12" s="57" customFormat="1" ht="42.75" x14ac:dyDescent="0.2">
      <c r="A18" s="200">
        <f t="shared" si="0"/>
        <v>45758</v>
      </c>
      <c r="B18" s="55">
        <f t="shared" si="1"/>
        <v>12</v>
      </c>
      <c r="C18" s="141" t="s">
        <v>4087</v>
      </c>
      <c r="D18" s="112" t="s">
        <v>78</v>
      </c>
      <c r="E18" s="125"/>
      <c r="F18" s="176" t="s">
        <v>17</v>
      </c>
      <c r="G18" s="112" t="s">
        <v>140</v>
      </c>
      <c r="I18" s="57">
        <v>10</v>
      </c>
    </row>
    <row r="19" spans="1:12" s="57" customFormat="1" ht="42.75" x14ac:dyDescent="0.2">
      <c r="A19" s="200">
        <f t="shared" si="0"/>
        <v>45758</v>
      </c>
      <c r="B19" s="55">
        <f t="shared" si="1"/>
        <v>13</v>
      </c>
      <c r="C19" s="141" t="s">
        <v>4088</v>
      </c>
      <c r="D19" s="112" t="s">
        <v>78</v>
      </c>
      <c r="E19" s="125"/>
      <c r="F19" s="176" t="s">
        <v>17</v>
      </c>
      <c r="G19" s="112" t="s">
        <v>140</v>
      </c>
      <c r="I19" s="90"/>
    </row>
    <row r="20" spans="1:12" s="57" customFormat="1" x14ac:dyDescent="0.2">
      <c r="A20" s="200">
        <f t="shared" si="0"/>
        <v>45758</v>
      </c>
      <c r="B20" s="55">
        <f t="shared" si="1"/>
        <v>14</v>
      </c>
      <c r="C20" s="112" t="s">
        <v>4089</v>
      </c>
      <c r="D20" s="112" t="s">
        <v>108</v>
      </c>
      <c r="E20" s="134"/>
      <c r="F20" s="176" t="s">
        <v>17</v>
      </c>
      <c r="G20" s="112" t="s">
        <v>140</v>
      </c>
      <c r="I20" s="115"/>
    </row>
    <row r="21" spans="1:12" s="57" customFormat="1" ht="57" x14ac:dyDescent="0.2">
      <c r="A21" s="200">
        <f t="shared" si="0"/>
        <v>45758</v>
      </c>
      <c r="B21" s="55">
        <f t="shared" si="1"/>
        <v>15</v>
      </c>
      <c r="C21" s="141" t="s">
        <v>4090</v>
      </c>
      <c r="D21" s="112" t="s">
        <v>78</v>
      </c>
      <c r="E21" s="125"/>
      <c r="F21" s="176" t="s">
        <v>17</v>
      </c>
      <c r="G21" s="112" t="s">
        <v>140</v>
      </c>
      <c r="I21" s="90"/>
    </row>
    <row r="22" spans="1:12" s="57" customFormat="1" ht="42.75" x14ac:dyDescent="0.2">
      <c r="A22" s="200">
        <f t="shared" si="0"/>
        <v>45758</v>
      </c>
      <c r="B22" s="55">
        <f t="shared" si="1"/>
        <v>16</v>
      </c>
      <c r="C22" s="141" t="s">
        <v>4092</v>
      </c>
      <c r="D22" s="112" t="s">
        <v>71</v>
      </c>
      <c r="E22" s="134"/>
      <c r="F22" s="176" t="s">
        <v>17</v>
      </c>
      <c r="G22" s="112" t="s">
        <v>140</v>
      </c>
      <c r="I22" s="90"/>
    </row>
    <row r="23" spans="1:12" s="57" customFormat="1" ht="42.75" x14ac:dyDescent="0.2">
      <c r="A23" s="200">
        <f t="shared" si="0"/>
        <v>45758</v>
      </c>
      <c r="B23" s="55">
        <f t="shared" si="1"/>
        <v>17</v>
      </c>
      <c r="C23" s="284" t="s">
        <v>4091</v>
      </c>
      <c r="D23" s="112" t="s">
        <v>71</v>
      </c>
      <c r="E23" s="134"/>
      <c r="F23" s="176" t="s">
        <v>17</v>
      </c>
      <c r="G23" s="112" t="s">
        <v>140</v>
      </c>
      <c r="I23" s="90"/>
    </row>
    <row r="24" spans="1:12" s="57" customFormat="1" ht="42.75" x14ac:dyDescent="0.2">
      <c r="A24" s="200">
        <f t="shared" si="0"/>
        <v>45758</v>
      </c>
      <c r="B24" s="55">
        <f t="shared" si="1"/>
        <v>18</v>
      </c>
      <c r="C24" s="112" t="s">
        <v>4093</v>
      </c>
      <c r="D24" s="112" t="s">
        <v>108</v>
      </c>
      <c r="E24" s="134"/>
      <c r="F24" s="176" t="s">
        <v>17</v>
      </c>
      <c r="G24" s="112" t="s">
        <v>140</v>
      </c>
      <c r="I24" s="90" t="s">
        <v>310</v>
      </c>
      <c r="L24" s="311"/>
    </row>
    <row r="25" spans="1:12" s="57" customFormat="1" ht="57" x14ac:dyDescent="0.2">
      <c r="A25" s="200">
        <f t="shared" si="0"/>
        <v>45758</v>
      </c>
      <c r="B25" s="55">
        <f t="shared" si="1"/>
        <v>19</v>
      </c>
      <c r="C25" s="112" t="s">
        <v>4094</v>
      </c>
      <c r="D25" s="112" t="s">
        <v>78</v>
      </c>
      <c r="E25" s="134"/>
      <c r="F25" s="176" t="s">
        <v>17</v>
      </c>
      <c r="G25" s="112" t="s">
        <v>140</v>
      </c>
      <c r="I25" s="90"/>
    </row>
    <row r="26" spans="1:12" s="57" customFormat="1" ht="28.5" x14ac:dyDescent="0.2">
      <c r="A26" s="200">
        <f t="shared" si="0"/>
        <v>45758</v>
      </c>
      <c r="B26" s="55">
        <f t="shared" si="1"/>
        <v>20</v>
      </c>
      <c r="C26" s="40" t="s">
        <v>4095</v>
      </c>
      <c r="D26" s="112" t="s">
        <v>78</v>
      </c>
      <c r="E26" s="134"/>
      <c r="F26" s="176" t="s">
        <v>17</v>
      </c>
      <c r="G26" s="112" t="s">
        <v>140</v>
      </c>
      <c r="I26" s="90"/>
    </row>
    <row r="27" spans="1:12" s="57" customFormat="1" ht="99.75" x14ac:dyDescent="0.2">
      <c r="A27" s="200">
        <f t="shared" si="0"/>
        <v>45758</v>
      </c>
      <c r="B27" s="55">
        <f t="shared" si="1"/>
        <v>21</v>
      </c>
      <c r="C27" s="40" t="s">
        <v>4096</v>
      </c>
      <c r="D27" s="112" t="s">
        <v>78</v>
      </c>
      <c r="E27" s="134"/>
      <c r="F27" s="176" t="s">
        <v>17</v>
      </c>
      <c r="G27" s="112" t="s">
        <v>140</v>
      </c>
      <c r="I27" s="90"/>
    </row>
    <row r="28" spans="1:12" s="57" customFormat="1" x14ac:dyDescent="0.2">
      <c r="A28" s="200">
        <f t="shared" si="0"/>
        <v>45758</v>
      </c>
      <c r="B28" s="55">
        <f t="shared" si="1"/>
        <v>22</v>
      </c>
      <c r="C28" s="112" t="s">
        <v>4097</v>
      </c>
      <c r="D28" s="112" t="s">
        <v>108</v>
      </c>
      <c r="E28" s="134"/>
      <c r="F28" s="176" t="s">
        <v>17</v>
      </c>
      <c r="G28" s="112" t="s">
        <v>140</v>
      </c>
      <c r="I28" s="90"/>
    </row>
    <row r="29" spans="1:12" s="57" customFormat="1" ht="42.75" x14ac:dyDescent="0.2">
      <c r="A29" s="200">
        <f t="shared" si="0"/>
        <v>45758</v>
      </c>
      <c r="B29" s="55">
        <f t="shared" si="1"/>
        <v>23</v>
      </c>
      <c r="C29" s="112" t="s">
        <v>4098</v>
      </c>
      <c r="D29" s="112" t="s">
        <v>78</v>
      </c>
      <c r="E29" s="134"/>
      <c r="F29" s="176" t="s">
        <v>17</v>
      </c>
      <c r="G29" s="112" t="s">
        <v>140</v>
      </c>
      <c r="I29" s="90"/>
    </row>
    <row r="30" spans="1:12" s="57" customFormat="1" ht="57" x14ac:dyDescent="0.2">
      <c r="A30" s="200">
        <f t="shared" si="0"/>
        <v>45758</v>
      </c>
      <c r="B30" s="55">
        <f t="shared" si="1"/>
        <v>24</v>
      </c>
      <c r="C30" s="112" t="s">
        <v>4099</v>
      </c>
      <c r="D30" s="112"/>
      <c r="E30" s="125"/>
      <c r="F30" s="176" t="s">
        <v>17</v>
      </c>
      <c r="G30" s="112" t="s">
        <v>140</v>
      </c>
      <c r="I30" s="90"/>
      <c r="J30" s="57">
        <f ca="1">+J30:HH35</f>
        <v>0</v>
      </c>
      <c r="L30" s="57">
        <v>6</v>
      </c>
    </row>
    <row r="31" spans="1:12" s="57" customFormat="1" ht="99.75" x14ac:dyDescent="0.2">
      <c r="A31" s="200">
        <f t="shared" si="0"/>
        <v>45758</v>
      </c>
      <c r="B31" s="55">
        <f t="shared" si="1"/>
        <v>25</v>
      </c>
      <c r="C31" s="112" t="s">
        <v>4100</v>
      </c>
      <c r="D31" s="112"/>
      <c r="E31" s="125"/>
      <c r="F31" s="176" t="s">
        <v>17</v>
      </c>
      <c r="G31" s="112" t="s">
        <v>140</v>
      </c>
      <c r="I31" s="90"/>
      <c r="J31" s="57" t="s">
        <v>457</v>
      </c>
    </row>
    <row r="32" spans="1:12" s="57" customFormat="1" x14ac:dyDescent="0.2">
      <c r="A32" s="231">
        <f t="shared" si="0"/>
        <v>45758</v>
      </c>
      <c r="B32" s="233">
        <f t="shared" si="1"/>
        <v>26</v>
      </c>
      <c r="C32" s="112" t="s">
        <v>4101</v>
      </c>
      <c r="D32" s="112" t="s">
        <v>108</v>
      </c>
      <c r="E32" s="134"/>
      <c r="F32" s="176" t="s">
        <v>17</v>
      </c>
      <c r="G32" s="112" t="s">
        <v>140</v>
      </c>
      <c r="I32" s="90"/>
    </row>
    <row r="33" spans="1:21" s="40" customFormat="1" ht="42.75" x14ac:dyDescent="0.2">
      <c r="A33" s="200">
        <f t="shared" si="0"/>
        <v>45758</v>
      </c>
      <c r="B33" s="55">
        <f t="shared" si="1"/>
        <v>27</v>
      </c>
      <c r="C33" s="112" t="s">
        <v>4102</v>
      </c>
      <c r="D33" s="112" t="s">
        <v>78</v>
      </c>
      <c r="E33" s="125"/>
      <c r="F33" s="176" t="s">
        <v>17</v>
      </c>
      <c r="G33" s="112" t="s">
        <v>140</v>
      </c>
      <c r="H33" s="279"/>
      <c r="I33" s="280"/>
      <c r="J33" s="279"/>
      <c r="K33" s="279"/>
      <c r="L33" s="279"/>
      <c r="M33" s="279"/>
      <c r="N33" s="279"/>
      <c r="O33" s="279"/>
      <c r="P33" s="279"/>
      <c r="Q33" s="279"/>
      <c r="R33" s="279"/>
      <c r="S33" s="279"/>
      <c r="T33" s="279"/>
      <c r="U33" s="279"/>
    </row>
    <row r="34" spans="1:21" s="279" customFormat="1" ht="28.5" x14ac:dyDescent="0.2">
      <c r="A34" s="200">
        <f t="shared" si="0"/>
        <v>45758</v>
      </c>
      <c r="B34" s="55">
        <f t="shared" si="1"/>
        <v>28</v>
      </c>
      <c r="C34" s="279" t="s">
        <v>4103</v>
      </c>
      <c r="D34" s="112" t="s">
        <v>52</v>
      </c>
      <c r="E34" s="125"/>
      <c r="F34" s="176" t="s">
        <v>17</v>
      </c>
      <c r="G34" s="112" t="s">
        <v>140</v>
      </c>
      <c r="I34" s="280"/>
    </row>
    <row r="35" spans="1:21" s="318" customFormat="1" x14ac:dyDescent="0.2">
      <c r="A35" s="315">
        <f t="shared" si="0"/>
        <v>45758</v>
      </c>
      <c r="B35" s="316">
        <f t="shared" si="1"/>
        <v>29</v>
      </c>
      <c r="C35" s="228" t="s">
        <v>4104</v>
      </c>
      <c r="D35" s="228" t="s">
        <v>108</v>
      </c>
      <c r="E35" s="143"/>
      <c r="F35" s="176" t="s">
        <v>17</v>
      </c>
      <c r="G35" s="228" t="s">
        <v>140</v>
      </c>
      <c r="I35" s="319"/>
    </row>
    <row r="36" spans="1:21" s="279" customFormat="1" ht="199.5" x14ac:dyDescent="0.2">
      <c r="A36" s="200">
        <f t="shared" si="0"/>
        <v>45758</v>
      </c>
      <c r="B36" s="55">
        <f t="shared" si="1"/>
        <v>30</v>
      </c>
      <c r="C36" s="112" t="s">
        <v>4105</v>
      </c>
      <c r="D36" s="112" t="s">
        <v>78</v>
      </c>
      <c r="E36" s="125"/>
      <c r="F36" s="176" t="s">
        <v>17</v>
      </c>
      <c r="G36" s="112" t="s">
        <v>140</v>
      </c>
      <c r="I36" s="280"/>
    </row>
    <row r="37" spans="1:21" s="279" customFormat="1" ht="28.5" x14ac:dyDescent="0.2">
      <c r="A37" s="200">
        <f t="shared" si="0"/>
        <v>45758</v>
      </c>
      <c r="B37" s="55">
        <f t="shared" si="1"/>
        <v>31</v>
      </c>
      <c r="C37" s="112" t="s">
        <v>4106</v>
      </c>
      <c r="D37" s="112" t="s">
        <v>78</v>
      </c>
      <c r="E37" s="125"/>
      <c r="F37" s="176" t="s">
        <v>17</v>
      </c>
      <c r="G37" s="112" t="s">
        <v>140</v>
      </c>
      <c r="I37" s="280"/>
    </row>
    <row r="38" spans="1:21" s="279" customFormat="1" x14ac:dyDescent="0.2">
      <c r="A38" s="200">
        <f t="shared" si="0"/>
        <v>45758</v>
      </c>
      <c r="B38" s="55">
        <f t="shared" si="1"/>
        <v>32</v>
      </c>
      <c r="C38" s="112" t="s">
        <v>4107</v>
      </c>
      <c r="D38" s="112" t="s">
        <v>108</v>
      </c>
      <c r="E38" s="125"/>
      <c r="F38" s="176" t="s">
        <v>17</v>
      </c>
      <c r="G38" s="112" t="s">
        <v>140</v>
      </c>
      <c r="I38" s="280"/>
    </row>
    <row r="39" spans="1:21" s="279" customFormat="1" ht="57" x14ac:dyDescent="0.2">
      <c r="A39" s="200">
        <f t="shared" si="0"/>
        <v>45758</v>
      </c>
      <c r="B39" s="55">
        <f t="shared" si="1"/>
        <v>33</v>
      </c>
      <c r="C39" s="112" t="s">
        <v>4108</v>
      </c>
      <c r="D39" s="112" t="s">
        <v>71</v>
      </c>
      <c r="E39" s="125"/>
      <c r="F39" s="176" t="s">
        <v>17</v>
      </c>
      <c r="G39" s="112" t="s">
        <v>140</v>
      </c>
      <c r="I39" s="280"/>
    </row>
    <row r="40" spans="1:21" s="279" customFormat="1" x14ac:dyDescent="0.2">
      <c r="A40" s="200">
        <f t="shared" si="0"/>
        <v>45758</v>
      </c>
      <c r="B40" s="55">
        <f t="shared" si="1"/>
        <v>34</v>
      </c>
      <c r="C40" s="112" t="s">
        <v>4109</v>
      </c>
      <c r="D40" s="112" t="s">
        <v>108</v>
      </c>
      <c r="E40" s="125"/>
      <c r="F40" s="176" t="s">
        <v>17</v>
      </c>
      <c r="G40" s="112" t="s">
        <v>140</v>
      </c>
      <c r="I40" s="280"/>
    </row>
    <row r="41" spans="1:21" s="279" customFormat="1" ht="71.25" x14ac:dyDescent="0.2">
      <c r="A41" s="200">
        <f t="shared" si="0"/>
        <v>45758</v>
      </c>
      <c r="B41" s="55">
        <f t="shared" si="1"/>
        <v>35</v>
      </c>
      <c r="C41" s="112" t="s">
        <v>4110</v>
      </c>
      <c r="D41" s="112" t="s">
        <v>4113</v>
      </c>
      <c r="E41" s="125"/>
      <c r="F41" s="176" t="s">
        <v>17</v>
      </c>
      <c r="G41" s="112"/>
      <c r="I41" s="280"/>
    </row>
    <row r="42" spans="1:21" s="279" customFormat="1" ht="28.5" x14ac:dyDescent="0.2">
      <c r="A42" s="200">
        <f t="shared" si="0"/>
        <v>45758</v>
      </c>
      <c r="B42" s="55">
        <f t="shared" si="1"/>
        <v>36</v>
      </c>
      <c r="C42" s="112" t="s">
        <v>4111</v>
      </c>
      <c r="D42" s="112" t="s">
        <v>4113</v>
      </c>
      <c r="E42" s="125"/>
      <c r="F42" s="176" t="s">
        <v>17</v>
      </c>
      <c r="G42" s="112"/>
      <c r="I42" s="280"/>
    </row>
    <row r="43" spans="1:21" s="279" customFormat="1" ht="57" x14ac:dyDescent="0.2">
      <c r="A43" s="200">
        <f t="shared" si="0"/>
        <v>45758</v>
      </c>
      <c r="B43" s="55">
        <f t="shared" si="1"/>
        <v>37</v>
      </c>
      <c r="C43" s="112" t="s">
        <v>4112</v>
      </c>
      <c r="D43" s="112" t="s">
        <v>4114</v>
      </c>
      <c r="E43" s="125"/>
      <c r="F43" s="176" t="s">
        <v>17</v>
      </c>
      <c r="G43" s="112" t="s">
        <v>140</v>
      </c>
      <c r="I43" s="280"/>
    </row>
    <row r="44" spans="1:21" s="279" customFormat="1" ht="57" x14ac:dyDescent="0.2">
      <c r="A44" s="200">
        <f t="shared" si="0"/>
        <v>45758</v>
      </c>
      <c r="B44" s="55">
        <f t="shared" si="1"/>
        <v>38</v>
      </c>
      <c r="C44" s="112" t="s">
        <v>4115</v>
      </c>
      <c r="D44" s="112"/>
      <c r="E44" s="125"/>
      <c r="F44" s="176"/>
      <c r="G44" s="112"/>
      <c r="I44" s="280"/>
    </row>
    <row r="45" spans="1:21" s="279" customFormat="1" ht="57" x14ac:dyDescent="0.2">
      <c r="A45" s="200">
        <f t="shared" si="0"/>
        <v>45758</v>
      </c>
      <c r="B45" s="55">
        <f t="shared" si="1"/>
        <v>39</v>
      </c>
      <c r="C45" s="112" t="s">
        <v>4116</v>
      </c>
      <c r="D45" s="112"/>
      <c r="E45" s="125"/>
      <c r="F45" s="112"/>
      <c r="G45" s="112"/>
      <c r="I45" s="280"/>
    </row>
    <row r="46" spans="1:21" s="279" customFormat="1" ht="57" x14ac:dyDescent="0.2">
      <c r="A46" s="200">
        <f t="shared" si="0"/>
        <v>45758</v>
      </c>
      <c r="B46" s="55">
        <f t="shared" si="1"/>
        <v>40</v>
      </c>
      <c r="C46" s="112" t="s">
        <v>4117</v>
      </c>
      <c r="D46" s="112"/>
      <c r="E46" s="125"/>
      <c r="F46" s="176"/>
      <c r="G46" s="112"/>
      <c r="I46" s="280"/>
    </row>
    <row r="47" spans="1:21" s="279" customFormat="1" ht="85.5" x14ac:dyDescent="0.2">
      <c r="A47" s="200">
        <f t="shared" si="0"/>
        <v>45758</v>
      </c>
      <c r="B47" s="55">
        <f t="shared" si="1"/>
        <v>41</v>
      </c>
      <c r="C47" s="112" t="s">
        <v>4118</v>
      </c>
      <c r="D47" s="112"/>
      <c r="E47" s="125"/>
      <c r="F47" s="176"/>
      <c r="G47" s="112"/>
      <c r="I47" s="280"/>
    </row>
    <row r="48" spans="1:21" s="279" customFormat="1" ht="71.25" x14ac:dyDescent="0.2">
      <c r="A48" s="200">
        <f t="shared" si="0"/>
        <v>45758</v>
      </c>
      <c r="B48" s="55">
        <f t="shared" si="1"/>
        <v>42</v>
      </c>
      <c r="C48" s="112" t="s">
        <v>4119</v>
      </c>
      <c r="D48" s="112"/>
      <c r="E48" s="125"/>
      <c r="F48" s="176"/>
      <c r="G48" s="112"/>
      <c r="I48" s="280"/>
    </row>
    <row r="49" spans="1:9" s="279" customFormat="1" ht="57" x14ac:dyDescent="0.2">
      <c r="A49" s="200">
        <f t="shared" si="0"/>
        <v>45758</v>
      </c>
      <c r="B49" s="55">
        <f t="shared" si="1"/>
        <v>43</v>
      </c>
      <c r="C49" s="112" t="s">
        <v>4120</v>
      </c>
      <c r="D49" s="112"/>
      <c r="E49" s="125"/>
      <c r="F49" s="176"/>
      <c r="G49" s="112"/>
      <c r="I49" s="280"/>
    </row>
    <row r="50" spans="1:9" s="279" customFormat="1" ht="71.25" x14ac:dyDescent="0.2">
      <c r="A50" s="200">
        <f t="shared" si="0"/>
        <v>45758</v>
      </c>
      <c r="B50" s="55">
        <f t="shared" si="1"/>
        <v>44</v>
      </c>
      <c r="C50" s="112" t="s">
        <v>4121</v>
      </c>
      <c r="D50" s="112"/>
      <c r="E50" s="125"/>
      <c r="F50" s="176"/>
      <c r="G50" s="112"/>
      <c r="I50" s="280"/>
    </row>
    <row r="51" spans="1:9" s="279" customFormat="1" ht="42.75" x14ac:dyDescent="0.2">
      <c r="A51" s="200">
        <f t="shared" si="0"/>
        <v>45758</v>
      </c>
      <c r="B51" s="55">
        <f t="shared" si="1"/>
        <v>45</v>
      </c>
      <c r="C51" s="112" t="s">
        <v>4122</v>
      </c>
      <c r="D51" s="112"/>
      <c r="E51" s="125"/>
      <c r="F51" s="176"/>
      <c r="G51" s="112"/>
      <c r="I51" s="280"/>
    </row>
    <row r="52" spans="1:9" s="279" customFormat="1" ht="57" x14ac:dyDescent="0.2">
      <c r="A52" s="200">
        <f t="shared" si="0"/>
        <v>45758</v>
      </c>
      <c r="B52" s="55">
        <f t="shared" si="1"/>
        <v>46</v>
      </c>
      <c r="C52" s="112" t="s">
        <v>4123</v>
      </c>
      <c r="D52" s="112"/>
      <c r="E52" s="125"/>
      <c r="F52" s="176"/>
      <c r="G52" s="112"/>
      <c r="I52" s="280"/>
    </row>
    <row r="53" spans="1:9" s="279" customFormat="1" ht="99.75" x14ac:dyDescent="0.2">
      <c r="A53" s="200">
        <f t="shared" si="0"/>
        <v>45758</v>
      </c>
      <c r="B53" s="55">
        <f t="shared" si="1"/>
        <v>47</v>
      </c>
      <c r="C53" s="112" t="s">
        <v>4124</v>
      </c>
      <c r="D53" s="112"/>
      <c r="E53" s="125"/>
      <c r="F53" s="176"/>
      <c r="G53" s="112"/>
      <c r="I53" s="280"/>
    </row>
    <row r="54" spans="1:9" s="279" customFormat="1" ht="99.75" x14ac:dyDescent="0.2">
      <c r="A54" s="200">
        <f t="shared" si="0"/>
        <v>45758</v>
      </c>
      <c r="B54" s="55">
        <f t="shared" si="1"/>
        <v>48</v>
      </c>
      <c r="C54" s="112" t="s">
        <v>4125</v>
      </c>
      <c r="D54" s="112"/>
      <c r="E54" s="125"/>
      <c r="F54" s="176"/>
      <c r="G54" s="112"/>
      <c r="I54" s="280"/>
    </row>
    <row r="55" spans="1:9" s="279" customFormat="1" ht="142.5" x14ac:dyDescent="0.2">
      <c r="A55" s="200">
        <f t="shared" si="0"/>
        <v>45758</v>
      </c>
      <c r="B55" s="55">
        <f t="shared" si="1"/>
        <v>49</v>
      </c>
      <c r="C55" s="112" t="s">
        <v>4126</v>
      </c>
      <c r="D55" s="112"/>
      <c r="E55" s="125"/>
      <c r="F55" s="176"/>
      <c r="G55" s="112"/>
      <c r="I55" s="280"/>
    </row>
    <row r="56" spans="1:9" s="279" customFormat="1" ht="28.5" x14ac:dyDescent="0.2">
      <c r="A56" s="200">
        <v>45757</v>
      </c>
      <c r="B56" s="55">
        <f>B55+1</f>
        <v>50</v>
      </c>
      <c r="C56" s="112" t="s">
        <v>4127</v>
      </c>
      <c r="D56" s="112"/>
      <c r="E56" s="125"/>
      <c r="F56" s="176"/>
      <c r="G56" s="112"/>
      <c r="I56" s="280"/>
    </row>
    <row r="57" spans="1:9" s="279" customFormat="1" ht="29.25" customHeight="1" x14ac:dyDescent="0.2">
      <c r="A57" s="200">
        <f>A55</f>
        <v>45758</v>
      </c>
      <c r="B57" s="55">
        <f>B56+1</f>
        <v>51</v>
      </c>
      <c r="C57" s="112" t="s">
        <v>4128</v>
      </c>
      <c r="D57" s="112"/>
      <c r="E57" s="125"/>
      <c r="F57" s="176"/>
      <c r="G57" s="112"/>
      <c r="I57" s="280"/>
    </row>
    <row r="58" spans="1:9" s="279" customFormat="1" ht="57" x14ac:dyDescent="0.2">
      <c r="A58" s="200">
        <f>A56</f>
        <v>45757</v>
      </c>
      <c r="B58" s="55">
        <f>B57+1</f>
        <v>52</v>
      </c>
      <c r="C58" s="112" t="s">
        <v>4129</v>
      </c>
      <c r="D58" s="112"/>
      <c r="E58" s="125"/>
      <c r="F58" s="176"/>
      <c r="G58" s="112"/>
      <c r="I58" s="280"/>
    </row>
    <row r="59" spans="1:9" s="279" customFormat="1" ht="42.75" x14ac:dyDescent="0.2">
      <c r="A59" s="200">
        <f>A57</f>
        <v>45758</v>
      </c>
      <c r="B59" s="55">
        <f>B58+1</f>
        <v>53</v>
      </c>
      <c r="C59" s="112" t="s">
        <v>4130</v>
      </c>
      <c r="D59" s="112"/>
      <c r="E59" s="125"/>
      <c r="F59" s="176"/>
      <c r="G59" s="112"/>
      <c r="I59" s="280"/>
    </row>
    <row r="60" spans="1:9" s="279" customFormat="1" ht="57.75" customHeight="1" x14ac:dyDescent="0.2">
      <c r="A60" s="200">
        <f>A58</f>
        <v>45757</v>
      </c>
      <c r="B60" s="55">
        <f>B59+1</f>
        <v>54</v>
      </c>
      <c r="C60" s="112" t="s">
        <v>4131</v>
      </c>
      <c r="D60" s="112"/>
      <c r="E60" s="125"/>
      <c r="F60" s="176"/>
      <c r="G60" s="112"/>
      <c r="I60" s="280"/>
    </row>
    <row r="61" spans="1:9" s="279" customFormat="1" x14ac:dyDescent="0.2">
      <c r="A61" s="641" t="s">
        <v>7</v>
      </c>
      <c r="B61" s="641"/>
      <c r="C61" s="641"/>
      <c r="D61" s="641"/>
      <c r="E61" s="641"/>
      <c r="F61" s="641"/>
      <c r="G61" s="641"/>
      <c r="I61" s="280"/>
    </row>
    <row r="62" spans="1:9" s="279" customFormat="1" x14ac:dyDescent="0.2">
      <c r="A62" s="232"/>
      <c r="B62" s="251"/>
      <c r="C62" s="252"/>
      <c r="D62" s="252"/>
      <c r="E62" s="253"/>
      <c r="F62" s="254"/>
      <c r="G62" s="252"/>
      <c r="I62" s="280"/>
    </row>
    <row r="63" spans="1:9" s="279" customFormat="1" x14ac:dyDescent="0.2">
      <c r="A63" s="232"/>
      <c r="B63" s="251"/>
      <c r="C63" s="252"/>
      <c r="D63" s="252"/>
      <c r="E63" s="253"/>
      <c r="F63" s="254"/>
      <c r="G63" s="252"/>
      <c r="I63" s="280"/>
    </row>
    <row r="65" spans="1:7" x14ac:dyDescent="0.2">
      <c r="A65" s="360"/>
      <c r="B65" s="360"/>
      <c r="C65" s="360"/>
      <c r="D65" s="310"/>
      <c r="E65" s="360"/>
      <c r="F65" s="360"/>
      <c r="G65" s="360"/>
    </row>
    <row r="66" spans="1:7" x14ac:dyDescent="0.2">
      <c r="A66" s="360"/>
      <c r="B66" s="360"/>
      <c r="C66" s="360"/>
      <c r="D66" s="310"/>
      <c r="E66" s="360"/>
      <c r="F66" s="360"/>
      <c r="G66" s="360"/>
    </row>
    <row r="67" spans="1:7" x14ac:dyDescent="0.2">
      <c r="A67" s="182"/>
      <c r="B67" s="6"/>
      <c r="D67" s="622"/>
      <c r="E67" s="622"/>
      <c r="F67" s="622"/>
      <c r="G67" s="6"/>
    </row>
    <row r="68" spans="1:7" x14ac:dyDescent="0.2">
      <c r="D68" s="638"/>
      <c r="E68" s="638"/>
      <c r="F68" s="638"/>
    </row>
    <row r="74" spans="1:7" x14ac:dyDescent="0.2">
      <c r="F74" s="1"/>
    </row>
  </sheetData>
  <mergeCells count="12">
    <mergeCell ref="J7:M7"/>
    <mergeCell ref="A61:G61"/>
    <mergeCell ref="D67:F67"/>
    <mergeCell ref="D68:F68"/>
    <mergeCell ref="A1:G1"/>
    <mergeCell ref="A2:G2"/>
    <mergeCell ref="A3:G3"/>
    <mergeCell ref="B4:G4"/>
    <mergeCell ref="A5:B6"/>
    <mergeCell ref="C5:E5"/>
    <mergeCell ref="F5:F6"/>
    <mergeCell ref="G5:G6"/>
  </mergeCells>
  <conditionalFormatting sqref="D7:E7 D34:E63">
    <cfRule type="cellIs" dxfId="10370" priority="285" operator="equal">
      <formula>"CATNES"</formula>
    </cfRule>
    <cfRule type="cellIs" dxfId="10369" priority="286" operator="equal">
      <formula>"FINANCE"</formula>
    </cfRule>
    <cfRule type="cellIs" dxfId="10368" priority="287" operator="equal">
      <formula>"ADMIN"</formula>
    </cfRule>
    <cfRule type="cellIs" dxfId="10367" priority="288" operator="equal">
      <formula>"ENG'G"</formula>
    </cfRule>
    <cfRule type="cellIs" dxfId="10366" priority="289" operator="equal">
      <formula>"BAC"</formula>
    </cfRule>
    <cfRule type="cellIs" dxfId="10365" priority="290" operator="equal">
      <formula>"BAC"</formula>
    </cfRule>
    <cfRule type="cellIs" dxfId="10364" priority="291" operator="equal">
      <formula>"OMS"</formula>
    </cfRule>
    <cfRule type="cellIs" dxfId="10363" priority="292" operator="equal">
      <formula>"BAC"</formula>
    </cfRule>
    <cfRule type="cellIs" dxfId="10362" priority="293" operator="equal">
      <formula>"OMS"</formula>
    </cfRule>
    <cfRule type="cellIs" dxfId="10361" priority="294" operator="equal">
      <formula>"BAC"</formula>
    </cfRule>
    <cfRule type="cellIs" dxfId="10360" priority="295" operator="equal">
      <formula>"OMS"</formula>
    </cfRule>
  </conditionalFormatting>
  <conditionalFormatting sqref="F7 F34:F63">
    <cfRule type="cellIs" dxfId="10359" priority="280" operator="equal">
      <formula>"MME"</formula>
    </cfRule>
    <cfRule type="cellIs" dxfId="10358" priority="281" operator="equal">
      <formula>"VMM"</formula>
    </cfRule>
    <cfRule type="cellIs" dxfId="10357" priority="282" operator="equal">
      <formula>"VEP"</formula>
    </cfRule>
    <cfRule type="cellIs" dxfId="10356" priority="283" operator="equal">
      <formula>"LFCP"</formula>
    </cfRule>
    <cfRule type="cellIs" dxfId="10355" priority="284" operator="equal">
      <formula>"BPB"</formula>
    </cfRule>
  </conditionalFormatting>
  <conditionalFormatting sqref="D24:D29">
    <cfRule type="cellIs" dxfId="10354" priority="258" operator="equal">
      <formula>"CATNES"</formula>
    </cfRule>
    <cfRule type="cellIs" dxfId="10353" priority="259" operator="equal">
      <formula>"FINANCE"</formula>
    </cfRule>
    <cfRule type="cellIs" dxfId="10352" priority="260" operator="equal">
      <formula>"ADMIN"</formula>
    </cfRule>
    <cfRule type="cellIs" dxfId="10351" priority="261" operator="equal">
      <formula>"ENG'G"</formula>
    </cfRule>
    <cfRule type="cellIs" dxfId="10350" priority="262" operator="equal">
      <formula>"BAC"</formula>
    </cfRule>
    <cfRule type="cellIs" dxfId="10349" priority="263" operator="equal">
      <formula>"BAC"</formula>
    </cfRule>
    <cfRule type="cellIs" dxfId="10348" priority="264" operator="equal">
      <formula>"OMS"</formula>
    </cfRule>
    <cfRule type="cellIs" dxfId="10347" priority="265" operator="equal">
      <formula>"BAC"</formula>
    </cfRule>
    <cfRule type="cellIs" dxfId="10346" priority="266" operator="equal">
      <formula>"OMS"</formula>
    </cfRule>
    <cfRule type="cellIs" dxfId="10345" priority="267" operator="equal">
      <formula>"BAC"</formula>
    </cfRule>
    <cfRule type="cellIs" dxfId="10344" priority="268" operator="equal">
      <formula>"OMS"</formula>
    </cfRule>
  </conditionalFormatting>
  <conditionalFormatting sqref="D24:D29">
    <cfRule type="cellIs" dxfId="10343" priority="269" operator="equal">
      <formula>"CATNES"</formula>
    </cfRule>
    <cfRule type="cellIs" dxfId="10342" priority="270" operator="equal">
      <formula>"FINANCE"</formula>
    </cfRule>
    <cfRule type="cellIs" dxfId="10341" priority="271" operator="equal">
      <formula>"ADMIN"</formula>
    </cfRule>
    <cfRule type="cellIs" dxfId="10340" priority="272" operator="equal">
      <formula>"ENG'G"</formula>
    </cfRule>
    <cfRule type="cellIs" dxfId="10339" priority="273" operator="equal">
      <formula>"BAC"</formula>
    </cfRule>
    <cfRule type="cellIs" dxfId="10338" priority="274" operator="equal">
      <formula>"BAC"</formula>
    </cfRule>
    <cfRule type="cellIs" dxfId="10337" priority="275" operator="equal">
      <formula>"OMS"</formula>
    </cfRule>
    <cfRule type="cellIs" dxfId="10336" priority="276" operator="equal">
      <formula>"BAC"</formula>
    </cfRule>
    <cfRule type="cellIs" dxfId="10335" priority="277" operator="equal">
      <formula>"OMS"</formula>
    </cfRule>
    <cfRule type="cellIs" dxfId="10334" priority="278" operator="equal">
      <formula>"BAC"</formula>
    </cfRule>
    <cfRule type="cellIs" dxfId="10333" priority="279" operator="equal">
      <formula>"OMS"</formula>
    </cfRule>
  </conditionalFormatting>
  <conditionalFormatting sqref="D32">
    <cfRule type="cellIs" dxfId="10332" priority="236" operator="equal">
      <formula>"CATNES"</formula>
    </cfRule>
    <cfRule type="cellIs" dxfId="10331" priority="237" operator="equal">
      <formula>"FINANCE"</formula>
    </cfRule>
    <cfRule type="cellIs" dxfId="10330" priority="238" operator="equal">
      <formula>"ADMIN"</formula>
    </cfRule>
    <cfRule type="cellIs" dxfId="10329" priority="239" operator="equal">
      <formula>"ENG'G"</formula>
    </cfRule>
    <cfRule type="cellIs" dxfId="10328" priority="240" operator="equal">
      <formula>"BAC"</formula>
    </cfRule>
    <cfRule type="cellIs" dxfId="10327" priority="241" operator="equal">
      <formula>"BAC"</formula>
    </cfRule>
    <cfRule type="cellIs" dxfId="10326" priority="242" operator="equal">
      <formula>"OMS"</formula>
    </cfRule>
    <cfRule type="cellIs" dxfId="10325" priority="243" operator="equal">
      <formula>"BAC"</formula>
    </cfRule>
    <cfRule type="cellIs" dxfId="10324" priority="244" operator="equal">
      <formula>"OMS"</formula>
    </cfRule>
    <cfRule type="cellIs" dxfId="10323" priority="245" operator="equal">
      <formula>"BAC"</formula>
    </cfRule>
    <cfRule type="cellIs" dxfId="10322" priority="246" operator="equal">
      <formula>"OMS"</formula>
    </cfRule>
  </conditionalFormatting>
  <conditionalFormatting sqref="D32">
    <cfRule type="cellIs" dxfId="10321" priority="247" operator="equal">
      <formula>"CATNES"</formula>
    </cfRule>
    <cfRule type="cellIs" dxfId="10320" priority="248" operator="equal">
      <formula>"FINANCE"</formula>
    </cfRule>
    <cfRule type="cellIs" dxfId="10319" priority="249" operator="equal">
      <formula>"ADMIN"</formula>
    </cfRule>
    <cfRule type="cellIs" dxfId="10318" priority="250" operator="equal">
      <formula>"ENG'G"</formula>
    </cfRule>
    <cfRule type="cellIs" dxfId="10317" priority="251" operator="equal">
      <formula>"BAC"</formula>
    </cfRule>
    <cfRule type="cellIs" dxfId="10316" priority="252" operator="equal">
      <formula>"BAC"</formula>
    </cfRule>
    <cfRule type="cellIs" dxfId="10315" priority="253" operator="equal">
      <formula>"OMS"</formula>
    </cfRule>
    <cfRule type="cellIs" dxfId="10314" priority="254" operator="equal">
      <formula>"BAC"</formula>
    </cfRule>
    <cfRule type="cellIs" dxfId="10313" priority="255" operator="equal">
      <formula>"OMS"</formula>
    </cfRule>
    <cfRule type="cellIs" dxfId="10312" priority="256" operator="equal">
      <formula>"BAC"</formula>
    </cfRule>
    <cfRule type="cellIs" dxfId="10311" priority="257" operator="equal">
      <formula>"OMS"</formula>
    </cfRule>
  </conditionalFormatting>
  <conditionalFormatting sqref="F32">
    <cfRule type="cellIs" dxfId="10310" priority="231" operator="equal">
      <formula>"MME"</formula>
    </cfRule>
    <cfRule type="cellIs" dxfId="10309" priority="232" operator="equal">
      <formula>"VMM"</formula>
    </cfRule>
    <cfRule type="cellIs" dxfId="10308" priority="233" operator="equal">
      <formula>"VEP"</formula>
    </cfRule>
    <cfRule type="cellIs" dxfId="10307" priority="234" operator="equal">
      <formula>"LFCP"</formula>
    </cfRule>
    <cfRule type="cellIs" dxfId="10306" priority="235" operator="equal">
      <formula>"BPB"</formula>
    </cfRule>
  </conditionalFormatting>
  <conditionalFormatting sqref="E15">
    <cfRule type="cellIs" dxfId="10305" priority="220" operator="equal">
      <formula>"CATNES"</formula>
    </cfRule>
    <cfRule type="cellIs" dxfId="10304" priority="221" operator="equal">
      <formula>"FINANCE"</formula>
    </cfRule>
    <cfRule type="cellIs" dxfId="10303" priority="222" operator="equal">
      <formula>"ADMIN"</formula>
    </cfRule>
    <cfRule type="cellIs" dxfId="10302" priority="223" operator="equal">
      <formula>"ENG'G"</formula>
    </cfRule>
    <cfRule type="cellIs" dxfId="10301" priority="224" operator="equal">
      <formula>"BAC"</formula>
    </cfRule>
    <cfRule type="cellIs" dxfId="10300" priority="225" operator="equal">
      <formula>"BAC"</formula>
    </cfRule>
    <cfRule type="cellIs" dxfId="10299" priority="226" operator="equal">
      <formula>"OMS"</formula>
    </cfRule>
    <cfRule type="cellIs" dxfId="10298" priority="227" operator="equal">
      <formula>"BAC"</formula>
    </cfRule>
    <cfRule type="cellIs" dxfId="10297" priority="228" operator="equal">
      <formula>"OMS"</formula>
    </cfRule>
    <cfRule type="cellIs" dxfId="10296" priority="229" operator="equal">
      <formula>"BAC"</formula>
    </cfRule>
    <cfRule type="cellIs" dxfId="10295" priority="230" operator="equal">
      <formula>"OMS"</formula>
    </cfRule>
  </conditionalFormatting>
  <conditionalFormatting sqref="F22:F23">
    <cfRule type="cellIs" dxfId="10294" priority="182" operator="equal">
      <formula>"MME"</formula>
    </cfRule>
    <cfRule type="cellIs" dxfId="10293" priority="183" operator="equal">
      <formula>"VMM"</formula>
    </cfRule>
    <cfRule type="cellIs" dxfId="10292" priority="184" operator="equal">
      <formula>"VEP"</formula>
    </cfRule>
    <cfRule type="cellIs" dxfId="10291" priority="185" operator="equal">
      <formula>"LFCP"</formula>
    </cfRule>
    <cfRule type="cellIs" dxfId="10290" priority="186" operator="equal">
      <formula>"BPB"</formula>
    </cfRule>
  </conditionalFormatting>
  <conditionalFormatting sqref="F24:F29">
    <cfRule type="cellIs" dxfId="10289" priority="177" operator="equal">
      <formula>"MME"</formula>
    </cfRule>
    <cfRule type="cellIs" dxfId="10288" priority="178" operator="equal">
      <formula>"VMM"</formula>
    </cfRule>
    <cfRule type="cellIs" dxfId="10287" priority="179" operator="equal">
      <formula>"VEP"</formula>
    </cfRule>
    <cfRule type="cellIs" dxfId="10286" priority="180" operator="equal">
      <formula>"LFCP"</formula>
    </cfRule>
    <cfRule type="cellIs" dxfId="10285" priority="181" operator="equal">
      <formula>"BPB"</formula>
    </cfRule>
  </conditionalFormatting>
  <conditionalFormatting sqref="D30:E30">
    <cfRule type="cellIs" dxfId="10284" priority="166" operator="equal">
      <formula>"CATNES"</formula>
    </cfRule>
    <cfRule type="cellIs" dxfId="10283" priority="167" operator="equal">
      <formula>"FINANCE"</formula>
    </cfRule>
    <cfRule type="cellIs" dxfId="10282" priority="168" operator="equal">
      <formula>"ADMIN"</formula>
    </cfRule>
    <cfRule type="cellIs" dxfId="10281" priority="169" operator="equal">
      <formula>"ENG'G"</formula>
    </cfRule>
    <cfRule type="cellIs" dxfId="10280" priority="170" operator="equal">
      <formula>"BAC"</formula>
    </cfRule>
    <cfRule type="cellIs" dxfId="10279" priority="171" operator="equal">
      <formula>"BAC"</formula>
    </cfRule>
    <cfRule type="cellIs" dxfId="10278" priority="172" operator="equal">
      <formula>"OMS"</formula>
    </cfRule>
    <cfRule type="cellIs" dxfId="10277" priority="173" operator="equal">
      <formula>"BAC"</formula>
    </cfRule>
    <cfRule type="cellIs" dxfId="10276" priority="174" operator="equal">
      <formula>"OMS"</formula>
    </cfRule>
    <cfRule type="cellIs" dxfId="10275" priority="175" operator="equal">
      <formula>"BAC"</formula>
    </cfRule>
    <cfRule type="cellIs" dxfId="10274" priority="176" operator="equal">
      <formula>"OMS"</formula>
    </cfRule>
  </conditionalFormatting>
  <conditionalFormatting sqref="F30">
    <cfRule type="cellIs" dxfId="10273" priority="161" operator="equal">
      <formula>"MME"</formula>
    </cfRule>
    <cfRule type="cellIs" dxfId="10272" priority="162" operator="equal">
      <formula>"VMM"</formula>
    </cfRule>
    <cfRule type="cellIs" dxfId="10271" priority="163" operator="equal">
      <formula>"VEP"</formula>
    </cfRule>
    <cfRule type="cellIs" dxfId="10270" priority="164" operator="equal">
      <formula>"LFCP"</formula>
    </cfRule>
    <cfRule type="cellIs" dxfId="10269" priority="165" operator="equal">
      <formula>"BPB"</formula>
    </cfRule>
  </conditionalFormatting>
  <conditionalFormatting sqref="D31:E31">
    <cfRule type="cellIs" dxfId="10268" priority="150" operator="equal">
      <formula>"CATNES"</formula>
    </cfRule>
    <cfRule type="cellIs" dxfId="10267" priority="151" operator="equal">
      <formula>"FINANCE"</formula>
    </cfRule>
    <cfRule type="cellIs" dxfId="10266" priority="152" operator="equal">
      <formula>"ADMIN"</formula>
    </cfRule>
    <cfRule type="cellIs" dxfId="10265" priority="153" operator="equal">
      <formula>"ENG'G"</formula>
    </cfRule>
    <cfRule type="cellIs" dxfId="10264" priority="154" operator="equal">
      <formula>"BAC"</formula>
    </cfRule>
    <cfRule type="cellIs" dxfId="10263" priority="155" operator="equal">
      <formula>"BAC"</formula>
    </cfRule>
    <cfRule type="cellIs" dxfId="10262" priority="156" operator="equal">
      <formula>"OMS"</formula>
    </cfRule>
    <cfRule type="cellIs" dxfId="10261" priority="157" operator="equal">
      <formula>"BAC"</formula>
    </cfRule>
    <cfRule type="cellIs" dxfId="10260" priority="158" operator="equal">
      <formula>"OMS"</formula>
    </cfRule>
    <cfRule type="cellIs" dxfId="10259" priority="159" operator="equal">
      <formula>"BAC"</formula>
    </cfRule>
    <cfRule type="cellIs" dxfId="10258" priority="160" operator="equal">
      <formula>"OMS"</formula>
    </cfRule>
  </conditionalFormatting>
  <conditionalFormatting sqref="F31">
    <cfRule type="cellIs" dxfId="10257" priority="145" operator="equal">
      <formula>"MME"</formula>
    </cfRule>
    <cfRule type="cellIs" dxfId="10256" priority="146" operator="equal">
      <formula>"VMM"</formula>
    </cfRule>
    <cfRule type="cellIs" dxfId="10255" priority="147" operator="equal">
      <formula>"VEP"</formula>
    </cfRule>
    <cfRule type="cellIs" dxfId="10254" priority="148" operator="equal">
      <formula>"LFCP"</formula>
    </cfRule>
    <cfRule type="cellIs" dxfId="10253" priority="149" operator="equal">
      <formula>"BPB"</formula>
    </cfRule>
  </conditionalFormatting>
  <conditionalFormatting sqref="D33:E33">
    <cfRule type="cellIs" dxfId="10252" priority="134" operator="equal">
      <formula>"CATNES"</formula>
    </cfRule>
    <cfRule type="cellIs" dxfId="10251" priority="135" operator="equal">
      <formula>"FINANCE"</formula>
    </cfRule>
    <cfRule type="cellIs" dxfId="10250" priority="136" operator="equal">
      <formula>"ADMIN"</formula>
    </cfRule>
    <cfRule type="cellIs" dxfId="10249" priority="137" operator="equal">
      <formula>"ENG'G"</formula>
    </cfRule>
    <cfRule type="cellIs" dxfId="10248" priority="138" operator="equal">
      <formula>"BAC"</formula>
    </cfRule>
    <cfRule type="cellIs" dxfId="10247" priority="139" operator="equal">
      <formula>"BAC"</formula>
    </cfRule>
    <cfRule type="cellIs" dxfId="10246" priority="140" operator="equal">
      <formula>"OMS"</formula>
    </cfRule>
    <cfRule type="cellIs" dxfId="10245" priority="141" operator="equal">
      <formula>"BAC"</formula>
    </cfRule>
    <cfRule type="cellIs" dxfId="10244" priority="142" operator="equal">
      <formula>"OMS"</formula>
    </cfRule>
    <cfRule type="cellIs" dxfId="10243" priority="143" operator="equal">
      <formula>"BAC"</formula>
    </cfRule>
    <cfRule type="cellIs" dxfId="10242" priority="144" operator="equal">
      <formula>"OMS"</formula>
    </cfRule>
  </conditionalFormatting>
  <conditionalFormatting sqref="F33">
    <cfRule type="cellIs" dxfId="10241" priority="129" operator="equal">
      <formula>"MME"</formula>
    </cfRule>
    <cfRule type="cellIs" dxfId="10240" priority="130" operator="equal">
      <formula>"VMM"</formula>
    </cfRule>
    <cfRule type="cellIs" dxfId="10239" priority="131" operator="equal">
      <formula>"VEP"</formula>
    </cfRule>
    <cfRule type="cellIs" dxfId="10238" priority="132" operator="equal">
      <formula>"LFCP"</formula>
    </cfRule>
    <cfRule type="cellIs" dxfId="10237" priority="133" operator="equal">
      <formula>"BPB"</formula>
    </cfRule>
  </conditionalFormatting>
  <conditionalFormatting sqref="D15 D20 D22:D23">
    <cfRule type="cellIs" dxfId="10236" priority="64" operator="equal">
      <formula>"CATNES"</formula>
    </cfRule>
    <cfRule type="cellIs" dxfId="10235" priority="65" operator="equal">
      <formula>"FINANCE"</formula>
    </cfRule>
    <cfRule type="cellIs" dxfId="10234" priority="66" operator="equal">
      <formula>"ADMIN"</formula>
    </cfRule>
    <cfRule type="cellIs" dxfId="10233" priority="67" operator="equal">
      <formula>"ENG'G"</formula>
    </cfRule>
    <cfRule type="cellIs" dxfId="10232" priority="68" operator="equal">
      <formula>"BAC"</formula>
    </cfRule>
    <cfRule type="cellIs" dxfId="10231" priority="69" operator="equal">
      <formula>"BAC"</formula>
    </cfRule>
    <cfRule type="cellIs" dxfId="10230" priority="70" operator="equal">
      <formula>"OMS"</formula>
    </cfRule>
    <cfRule type="cellIs" dxfId="10229" priority="71" operator="equal">
      <formula>"BAC"</formula>
    </cfRule>
    <cfRule type="cellIs" dxfId="10228" priority="72" operator="equal">
      <formula>"OMS"</formula>
    </cfRule>
    <cfRule type="cellIs" dxfId="10227" priority="73" operator="equal">
      <formula>"BAC"</formula>
    </cfRule>
    <cfRule type="cellIs" dxfId="10226" priority="74" operator="equal">
      <formula>"OMS"</formula>
    </cfRule>
  </conditionalFormatting>
  <conditionalFormatting sqref="F20">
    <cfRule type="cellIs" dxfId="10225" priority="17" operator="equal">
      <formula>"MME"</formula>
    </cfRule>
    <cfRule type="cellIs" dxfId="10224" priority="18" operator="equal">
      <formula>"VMM"</formula>
    </cfRule>
    <cfRule type="cellIs" dxfId="10223" priority="19" operator="equal">
      <formula>"VEP"</formula>
    </cfRule>
    <cfRule type="cellIs" dxfId="10222" priority="20" operator="equal">
      <formula>"LFCP"</formula>
    </cfRule>
    <cfRule type="cellIs" dxfId="10221" priority="21" operator="equal">
      <formula>"BPB"</formula>
    </cfRule>
  </conditionalFormatting>
  <conditionalFormatting sqref="D8:E14">
    <cfRule type="cellIs" dxfId="10220" priority="48" operator="equal">
      <formula>"CATNES"</formula>
    </cfRule>
    <cfRule type="cellIs" dxfId="10219" priority="49" operator="equal">
      <formula>"FINANCE"</formula>
    </cfRule>
    <cfRule type="cellIs" dxfId="10218" priority="50" operator="equal">
      <formula>"ADMIN"</formula>
    </cfRule>
    <cfRule type="cellIs" dxfId="10217" priority="51" operator="equal">
      <formula>"ENG'G"</formula>
    </cfRule>
    <cfRule type="cellIs" dxfId="10216" priority="52" operator="equal">
      <formula>"BAC"</formula>
    </cfRule>
    <cfRule type="cellIs" dxfId="10215" priority="53" operator="equal">
      <formula>"BAC"</formula>
    </cfRule>
    <cfRule type="cellIs" dxfId="10214" priority="54" operator="equal">
      <formula>"OMS"</formula>
    </cfRule>
    <cfRule type="cellIs" dxfId="10213" priority="55" operator="equal">
      <formula>"BAC"</formula>
    </cfRule>
    <cfRule type="cellIs" dxfId="10212" priority="56" operator="equal">
      <formula>"OMS"</formula>
    </cfRule>
    <cfRule type="cellIs" dxfId="10211" priority="57" operator="equal">
      <formula>"BAC"</formula>
    </cfRule>
    <cfRule type="cellIs" dxfId="10210" priority="58" operator="equal">
      <formula>"OMS"</formula>
    </cfRule>
  </conditionalFormatting>
  <conditionalFormatting sqref="F8:F14">
    <cfRule type="cellIs" dxfId="10209" priority="43" operator="equal">
      <formula>"MME"</formula>
    </cfRule>
    <cfRule type="cellIs" dxfId="10208" priority="44" operator="equal">
      <formula>"VMM"</formula>
    </cfRule>
    <cfRule type="cellIs" dxfId="10207" priority="45" operator="equal">
      <formula>"VEP"</formula>
    </cfRule>
    <cfRule type="cellIs" dxfId="10206" priority="46" operator="equal">
      <formula>"LFCP"</formula>
    </cfRule>
    <cfRule type="cellIs" dxfId="10205" priority="47" operator="equal">
      <formula>"BPB"</formula>
    </cfRule>
  </conditionalFormatting>
  <conditionalFormatting sqref="D16:E19">
    <cfRule type="cellIs" dxfId="10204" priority="32" operator="equal">
      <formula>"CATNES"</formula>
    </cfRule>
    <cfRule type="cellIs" dxfId="10203" priority="33" operator="equal">
      <formula>"FINANCE"</formula>
    </cfRule>
    <cfRule type="cellIs" dxfId="10202" priority="34" operator="equal">
      <formula>"ADMIN"</formula>
    </cfRule>
    <cfRule type="cellIs" dxfId="10201" priority="35" operator="equal">
      <formula>"ENG'G"</formula>
    </cfRule>
    <cfRule type="cellIs" dxfId="10200" priority="36" operator="equal">
      <formula>"BAC"</formula>
    </cfRule>
    <cfRule type="cellIs" dxfId="10199" priority="37" operator="equal">
      <formula>"BAC"</formula>
    </cfRule>
    <cfRule type="cellIs" dxfId="10198" priority="38" operator="equal">
      <formula>"OMS"</formula>
    </cfRule>
    <cfRule type="cellIs" dxfId="10197" priority="39" operator="equal">
      <formula>"BAC"</formula>
    </cfRule>
    <cfRule type="cellIs" dxfId="10196" priority="40" operator="equal">
      <formula>"OMS"</formula>
    </cfRule>
    <cfRule type="cellIs" dxfId="10195" priority="41" operator="equal">
      <formula>"BAC"</formula>
    </cfRule>
    <cfRule type="cellIs" dxfId="10194" priority="42" operator="equal">
      <formula>"OMS"</formula>
    </cfRule>
  </conditionalFormatting>
  <conditionalFormatting sqref="F16:F19">
    <cfRule type="cellIs" dxfId="10193" priority="27" operator="equal">
      <formula>"MME"</formula>
    </cfRule>
    <cfRule type="cellIs" dxfId="10192" priority="28" operator="equal">
      <formula>"VMM"</formula>
    </cfRule>
    <cfRule type="cellIs" dxfId="10191" priority="29" operator="equal">
      <formula>"VEP"</formula>
    </cfRule>
    <cfRule type="cellIs" dxfId="10190" priority="30" operator="equal">
      <formula>"LFCP"</formula>
    </cfRule>
    <cfRule type="cellIs" dxfId="10189" priority="31" operator="equal">
      <formula>"BPB"</formula>
    </cfRule>
  </conditionalFormatting>
  <conditionalFormatting sqref="F15">
    <cfRule type="cellIs" dxfId="10188" priority="22" operator="equal">
      <formula>"MME"</formula>
    </cfRule>
    <cfRule type="cellIs" dxfId="10187" priority="23" operator="equal">
      <formula>"VMM"</formula>
    </cfRule>
    <cfRule type="cellIs" dxfId="10186" priority="24" operator="equal">
      <formula>"VEP"</formula>
    </cfRule>
    <cfRule type="cellIs" dxfId="10185" priority="25" operator="equal">
      <formula>"LFCP"</formula>
    </cfRule>
    <cfRule type="cellIs" dxfId="10184" priority="26" operator="equal">
      <formula>"BPB"</formula>
    </cfRule>
  </conditionalFormatting>
  <conditionalFormatting sqref="D21:E21">
    <cfRule type="cellIs" dxfId="10183" priority="6" operator="equal">
      <formula>"CATNES"</formula>
    </cfRule>
    <cfRule type="cellIs" dxfId="10182" priority="7" operator="equal">
      <formula>"FINANCE"</formula>
    </cfRule>
    <cfRule type="cellIs" dxfId="10181" priority="8" operator="equal">
      <formula>"ADMIN"</formula>
    </cfRule>
    <cfRule type="cellIs" dxfId="10180" priority="9" operator="equal">
      <formula>"ENG'G"</formula>
    </cfRule>
    <cfRule type="cellIs" dxfId="10179" priority="10" operator="equal">
      <formula>"BAC"</formula>
    </cfRule>
    <cfRule type="cellIs" dxfId="10178" priority="11" operator="equal">
      <formula>"BAC"</formula>
    </cfRule>
    <cfRule type="cellIs" dxfId="10177" priority="12" operator="equal">
      <formula>"OMS"</formula>
    </cfRule>
    <cfRule type="cellIs" dxfId="10176" priority="13" operator="equal">
      <formula>"BAC"</formula>
    </cfRule>
    <cfRule type="cellIs" dxfId="10175" priority="14" operator="equal">
      <formula>"OMS"</formula>
    </cfRule>
    <cfRule type="cellIs" dxfId="10174" priority="15" operator="equal">
      <formula>"BAC"</formula>
    </cfRule>
    <cfRule type="cellIs" dxfId="10173" priority="16" operator="equal">
      <formula>"OMS"</formula>
    </cfRule>
  </conditionalFormatting>
  <conditionalFormatting sqref="F21">
    <cfRule type="cellIs" dxfId="10172" priority="1" operator="equal">
      <formula>"MME"</formula>
    </cfRule>
    <cfRule type="cellIs" dxfId="10171" priority="2" operator="equal">
      <formula>"VMM"</formula>
    </cfRule>
    <cfRule type="cellIs" dxfId="10170" priority="3" operator="equal">
      <formula>"VEP"</formula>
    </cfRule>
    <cfRule type="cellIs" dxfId="10169" priority="4" operator="equal">
      <formula>"LFCP"</formula>
    </cfRule>
    <cfRule type="cellIs" dxfId="10168"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Width="0" fitToHeight="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EA91770-7197-4881-A9E7-00B8BDE82F64}">
          <x14:formula1>
            <xm:f>DropdownLIST!$A$11:$A$17</xm:f>
          </x14:formula1>
          <xm:sqref>E30:E31 E7:E19 E21 D7:D63 E33:E63</xm:sqref>
        </x14:dataValidation>
        <x14:dataValidation type="list" allowBlank="1" showInputMessage="1" showErrorMessage="1" xr:uid="{7E141C86-8FCF-4242-8649-3E9007E71F9E}">
          <x14:formula1>
            <xm:f>DropdownLIST!$A$2:$A$7</xm:f>
          </x14:formula1>
          <xm:sqref>F7:F63</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CB5F-F84D-4BB6-8871-045E4F37EB3C}">
  <sheetPr codeName="Sheet81"/>
  <dimension ref="A1:U77"/>
  <sheetViews>
    <sheetView topLeftCell="A13" zoomScale="130" zoomScaleNormal="130" zoomScaleSheetLayoutView="130" workbookViewId="0">
      <selection activeCell="G13" sqref="G13"/>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6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45761</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4194</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28" x14ac:dyDescent="0.2">
      <c r="A7" s="200">
        <f>A2</f>
        <v>45761</v>
      </c>
      <c r="B7" s="55">
        <v>1</v>
      </c>
      <c r="C7" s="141" t="s">
        <v>4134</v>
      </c>
      <c r="D7" s="112"/>
      <c r="E7" s="125"/>
      <c r="F7" s="176"/>
      <c r="G7" s="112"/>
      <c r="J7" s="642" t="s">
        <v>2817</v>
      </c>
      <c r="K7" s="642"/>
      <c r="L7" s="642"/>
      <c r="M7" s="642"/>
    </row>
    <row r="8" spans="1:14" s="57" customFormat="1" ht="28.5" x14ac:dyDescent="0.2">
      <c r="A8" s="200">
        <f>A7</f>
        <v>45761</v>
      </c>
      <c r="B8" s="55">
        <f>B7+1</f>
        <v>2</v>
      </c>
      <c r="C8" s="141" t="s">
        <v>4132</v>
      </c>
      <c r="D8" s="112"/>
      <c r="E8" s="125"/>
      <c r="F8" s="176"/>
      <c r="G8" s="112"/>
      <c r="J8" s="364" t="s">
        <v>698</v>
      </c>
      <c r="L8" s="57" t="s">
        <v>3178</v>
      </c>
      <c r="N8" s="57" t="s">
        <v>2822</v>
      </c>
    </row>
    <row r="9" spans="1:14" s="57" customFormat="1" ht="99.75" x14ac:dyDescent="0.2">
      <c r="A9" s="200">
        <f t="shared" ref="A9:A55" si="0">A8</f>
        <v>45761</v>
      </c>
      <c r="B9" s="55">
        <f t="shared" ref="B9:B55" si="1">B8+1</f>
        <v>3</v>
      </c>
      <c r="C9" s="141" t="s">
        <v>4133</v>
      </c>
      <c r="D9" s="112"/>
      <c r="E9" s="125"/>
      <c r="F9" s="176"/>
      <c r="G9" s="112"/>
      <c r="I9" s="57">
        <v>1</v>
      </c>
    </row>
    <row r="10" spans="1:14" s="57" customFormat="1" ht="28.5" x14ac:dyDescent="0.2">
      <c r="A10" s="200">
        <f t="shared" si="0"/>
        <v>45761</v>
      </c>
      <c r="B10" s="55">
        <f t="shared" si="1"/>
        <v>4</v>
      </c>
      <c r="C10" s="365" t="s">
        <v>4135</v>
      </c>
      <c r="D10" s="112"/>
      <c r="E10" s="125"/>
      <c r="F10" s="176"/>
      <c r="G10" s="112"/>
      <c r="I10" s="57">
        <v>2</v>
      </c>
    </row>
    <row r="11" spans="1:14" s="57" customFormat="1" ht="57" x14ac:dyDescent="0.2">
      <c r="A11" s="200">
        <f t="shared" si="0"/>
        <v>45761</v>
      </c>
      <c r="B11" s="55">
        <f t="shared" si="1"/>
        <v>5</v>
      </c>
      <c r="C11" s="365" t="s">
        <v>4136</v>
      </c>
      <c r="D11" s="112"/>
      <c r="E11" s="125"/>
      <c r="F11" s="176"/>
      <c r="G11" s="112"/>
      <c r="I11" s="57">
        <v>3</v>
      </c>
    </row>
    <row r="12" spans="1:14" s="57" customFormat="1" x14ac:dyDescent="0.2">
      <c r="A12" s="200">
        <f t="shared" si="0"/>
        <v>45761</v>
      </c>
      <c r="B12" s="55">
        <f t="shared" si="1"/>
        <v>6</v>
      </c>
      <c r="C12" s="90" t="s">
        <v>4137</v>
      </c>
      <c r="D12" s="112"/>
      <c r="E12" s="125"/>
      <c r="F12" s="176"/>
      <c r="G12" s="112"/>
      <c r="I12" s="57">
        <v>4</v>
      </c>
    </row>
    <row r="13" spans="1:14" s="57" customFormat="1" ht="71.25" x14ac:dyDescent="0.2">
      <c r="A13" s="200">
        <f t="shared" si="0"/>
        <v>45761</v>
      </c>
      <c r="B13" s="55">
        <f t="shared" si="1"/>
        <v>7</v>
      </c>
      <c r="C13" s="141" t="s">
        <v>4140</v>
      </c>
      <c r="D13" s="112"/>
      <c r="E13" s="125"/>
      <c r="F13" s="176"/>
      <c r="G13" s="112"/>
      <c r="I13" s="57">
        <v>5</v>
      </c>
    </row>
    <row r="14" spans="1:14" s="57" customFormat="1" ht="28.5" x14ac:dyDescent="0.2">
      <c r="A14" s="200">
        <f t="shared" si="0"/>
        <v>45761</v>
      </c>
      <c r="B14" s="55">
        <f t="shared" si="1"/>
        <v>8</v>
      </c>
      <c r="C14" s="141" t="s">
        <v>4141</v>
      </c>
      <c r="D14" s="112"/>
      <c r="E14" s="125"/>
      <c r="F14" s="176"/>
      <c r="G14" s="112"/>
      <c r="I14" s="57">
        <v>6</v>
      </c>
    </row>
    <row r="15" spans="1:14" s="57" customFormat="1" ht="28.5" x14ac:dyDescent="0.2">
      <c r="A15" s="200">
        <f t="shared" si="0"/>
        <v>45761</v>
      </c>
      <c r="B15" s="55">
        <f t="shared" si="1"/>
        <v>9</v>
      </c>
      <c r="C15" s="112" t="s">
        <v>4147</v>
      </c>
      <c r="D15" s="112"/>
      <c r="E15" s="125"/>
      <c r="F15" s="176"/>
      <c r="G15" s="112"/>
      <c r="I15" s="57">
        <v>7</v>
      </c>
    </row>
    <row r="16" spans="1:14" s="57" customFormat="1" ht="42.75" x14ac:dyDescent="0.2">
      <c r="A16" s="200">
        <f t="shared" si="0"/>
        <v>45761</v>
      </c>
      <c r="B16" s="55">
        <f t="shared" si="1"/>
        <v>10</v>
      </c>
      <c r="C16" s="141" t="s">
        <v>4148</v>
      </c>
      <c r="D16" s="112"/>
      <c r="E16" s="125"/>
      <c r="F16" s="176"/>
      <c r="G16" s="112"/>
      <c r="I16" s="57">
        <v>8</v>
      </c>
    </row>
    <row r="17" spans="1:12" s="57" customFormat="1" ht="28.5" x14ac:dyDescent="0.2">
      <c r="A17" s="200">
        <f t="shared" si="0"/>
        <v>45761</v>
      </c>
      <c r="B17" s="55">
        <f t="shared" si="1"/>
        <v>11</v>
      </c>
      <c r="C17" s="141" t="s">
        <v>4149</v>
      </c>
      <c r="D17" s="112"/>
      <c r="E17" s="125"/>
      <c r="F17" s="176"/>
      <c r="G17" s="112"/>
      <c r="I17" s="57">
        <v>9</v>
      </c>
    </row>
    <row r="18" spans="1:12" s="57" customFormat="1" x14ac:dyDescent="0.2">
      <c r="A18" s="200">
        <f t="shared" si="0"/>
        <v>45761</v>
      </c>
      <c r="B18" s="55">
        <f t="shared" si="1"/>
        <v>12</v>
      </c>
      <c r="C18" s="141" t="s">
        <v>4161</v>
      </c>
      <c r="D18" s="112"/>
      <c r="E18" s="125"/>
      <c r="F18" s="176"/>
      <c r="G18" s="112"/>
      <c r="I18" s="57">
        <v>10</v>
      </c>
    </row>
    <row r="19" spans="1:12" s="57" customFormat="1" ht="28.5" x14ac:dyDescent="0.2">
      <c r="A19" s="200">
        <f t="shared" si="0"/>
        <v>45761</v>
      </c>
      <c r="B19" s="55">
        <f t="shared" si="1"/>
        <v>13</v>
      </c>
      <c r="C19" s="141" t="s">
        <v>4172</v>
      </c>
      <c r="D19" s="112"/>
      <c r="E19" s="125"/>
      <c r="F19" s="176"/>
      <c r="G19" s="112"/>
      <c r="I19" s="90"/>
    </row>
    <row r="20" spans="1:12" s="57" customFormat="1" ht="28.5" x14ac:dyDescent="0.2">
      <c r="A20" s="200">
        <f t="shared" si="0"/>
        <v>45761</v>
      </c>
      <c r="B20" s="55">
        <f t="shared" si="1"/>
        <v>14</v>
      </c>
      <c r="C20" s="112" t="s">
        <v>4173</v>
      </c>
      <c r="D20" s="112"/>
      <c r="E20" s="134"/>
      <c r="F20" s="176"/>
      <c r="G20" s="112"/>
      <c r="I20" s="115"/>
    </row>
    <row r="21" spans="1:12" s="57" customFormat="1" ht="28.5" x14ac:dyDescent="0.2">
      <c r="A21" s="200">
        <f t="shared" si="0"/>
        <v>45761</v>
      </c>
      <c r="B21" s="55">
        <f t="shared" si="1"/>
        <v>15</v>
      </c>
      <c r="C21" s="141" t="s">
        <v>4174</v>
      </c>
      <c r="D21" s="112"/>
      <c r="E21" s="125"/>
      <c r="F21" s="176"/>
      <c r="G21" s="112"/>
      <c r="I21" s="90"/>
    </row>
    <row r="22" spans="1:12" s="57" customFormat="1" ht="28.5" x14ac:dyDescent="0.2">
      <c r="A22" s="200">
        <f t="shared" si="0"/>
        <v>45761</v>
      </c>
      <c r="B22" s="55">
        <f t="shared" si="1"/>
        <v>16</v>
      </c>
      <c r="C22" s="141" t="s">
        <v>4175</v>
      </c>
      <c r="D22" s="112"/>
      <c r="E22" s="134"/>
      <c r="F22" s="176"/>
      <c r="G22" s="112"/>
      <c r="I22" s="90"/>
    </row>
    <row r="23" spans="1:12" s="57" customFormat="1" ht="185.25" x14ac:dyDescent="0.2">
      <c r="A23" s="200">
        <f t="shared" si="0"/>
        <v>45761</v>
      </c>
      <c r="B23" s="55">
        <f t="shared" si="1"/>
        <v>17</v>
      </c>
      <c r="C23" s="284" t="s">
        <v>4176</v>
      </c>
      <c r="D23" s="112"/>
      <c r="E23" s="134"/>
      <c r="F23" s="176"/>
      <c r="G23" s="112"/>
      <c r="I23" s="90"/>
    </row>
    <row r="24" spans="1:12" s="57" customFormat="1" ht="42.75" x14ac:dyDescent="0.2">
      <c r="A24" s="200">
        <f t="shared" si="0"/>
        <v>45761</v>
      </c>
      <c r="B24" s="55">
        <f t="shared" si="1"/>
        <v>18</v>
      </c>
      <c r="C24" s="112" t="s">
        <v>4241</v>
      </c>
      <c r="D24" s="112"/>
      <c r="E24" s="134"/>
      <c r="F24" s="176"/>
      <c r="G24" s="112"/>
      <c r="I24" s="90" t="s">
        <v>310</v>
      </c>
      <c r="L24" s="311"/>
    </row>
    <row r="25" spans="1:12" s="57" customFormat="1" ht="42.75" x14ac:dyDescent="0.2">
      <c r="A25" s="200">
        <f t="shared" si="0"/>
        <v>45761</v>
      </c>
      <c r="B25" s="55">
        <f t="shared" si="1"/>
        <v>19</v>
      </c>
      <c r="C25" s="112" t="s">
        <v>4177</v>
      </c>
      <c r="D25" s="112"/>
      <c r="E25" s="134"/>
      <c r="F25" s="176"/>
      <c r="G25" s="112"/>
      <c r="I25" s="90"/>
    </row>
    <row r="26" spans="1:12" s="57" customFormat="1" ht="57" x14ac:dyDescent="0.2">
      <c r="A26" s="200">
        <f t="shared" si="0"/>
        <v>45761</v>
      </c>
      <c r="B26" s="55">
        <f t="shared" si="1"/>
        <v>20</v>
      </c>
      <c r="C26" s="40" t="s">
        <v>4178</v>
      </c>
      <c r="D26" s="112"/>
      <c r="E26" s="134"/>
      <c r="F26" s="176"/>
      <c r="G26" s="112"/>
      <c r="I26" s="90"/>
    </row>
    <row r="27" spans="1:12" s="57" customFormat="1" ht="28.5" x14ac:dyDescent="0.2">
      <c r="A27" s="200">
        <f t="shared" si="0"/>
        <v>45761</v>
      </c>
      <c r="B27" s="55">
        <f t="shared" si="1"/>
        <v>21</v>
      </c>
      <c r="C27" s="40" t="s">
        <v>4179</v>
      </c>
      <c r="D27" s="112"/>
      <c r="E27" s="134"/>
      <c r="F27" s="176"/>
      <c r="G27" s="112"/>
      <c r="I27" s="90"/>
    </row>
    <row r="28" spans="1:12" s="57" customFormat="1" ht="28.5" x14ac:dyDescent="0.2">
      <c r="A28" s="200">
        <f t="shared" si="0"/>
        <v>45761</v>
      </c>
      <c r="B28" s="55">
        <f t="shared" si="1"/>
        <v>22</v>
      </c>
      <c r="C28" s="112" t="s">
        <v>4180</v>
      </c>
      <c r="D28" s="112"/>
      <c r="E28" s="134"/>
      <c r="F28" s="176"/>
      <c r="G28" s="112"/>
      <c r="I28" s="90"/>
    </row>
    <row r="29" spans="1:12" s="57" customFormat="1" ht="42.75" x14ac:dyDescent="0.2">
      <c r="A29" s="200">
        <f t="shared" si="0"/>
        <v>45761</v>
      </c>
      <c r="B29" s="55">
        <f t="shared" si="1"/>
        <v>23</v>
      </c>
      <c r="C29" s="112" t="s">
        <v>4181</v>
      </c>
      <c r="D29" s="112"/>
      <c r="E29" s="134"/>
      <c r="F29" s="176"/>
      <c r="G29" s="112"/>
      <c r="I29" s="90"/>
    </row>
    <row r="30" spans="1:12" s="57" customFormat="1" ht="28.5" x14ac:dyDescent="0.2">
      <c r="A30" s="200">
        <f t="shared" si="0"/>
        <v>45761</v>
      </c>
      <c r="B30" s="55">
        <f t="shared" si="1"/>
        <v>24</v>
      </c>
      <c r="C30" s="112" t="s">
        <v>4182</v>
      </c>
      <c r="D30" s="112"/>
      <c r="E30" s="125"/>
      <c r="F30" s="176"/>
      <c r="G30" s="112"/>
      <c r="I30" s="90"/>
      <c r="J30" s="57">
        <f ca="1">+J30:HH35</f>
        <v>0</v>
      </c>
      <c r="L30" s="57">
        <v>6</v>
      </c>
    </row>
    <row r="31" spans="1:12" s="57" customFormat="1" ht="28.5" x14ac:dyDescent="0.2">
      <c r="A31" s="200">
        <f t="shared" si="0"/>
        <v>45761</v>
      </c>
      <c r="B31" s="55">
        <f t="shared" si="1"/>
        <v>25</v>
      </c>
      <c r="C31" s="112" t="s">
        <v>4183</v>
      </c>
      <c r="D31" s="112"/>
      <c r="E31" s="125"/>
      <c r="F31" s="176"/>
      <c r="G31" s="112"/>
      <c r="I31" s="90"/>
      <c r="J31" s="57" t="s">
        <v>457</v>
      </c>
    </row>
    <row r="32" spans="1:12" s="57" customFormat="1" ht="28.5" x14ac:dyDescent="0.2">
      <c r="A32" s="231">
        <f t="shared" si="0"/>
        <v>45761</v>
      </c>
      <c r="B32" s="233">
        <f t="shared" si="1"/>
        <v>26</v>
      </c>
      <c r="C32" s="112" t="s">
        <v>4184</v>
      </c>
      <c r="D32" s="112"/>
      <c r="E32" s="134"/>
      <c r="F32" s="176"/>
      <c r="G32" s="112"/>
      <c r="I32" s="90"/>
    </row>
    <row r="33" spans="1:21" s="40" customFormat="1" ht="28.5" x14ac:dyDescent="0.2">
      <c r="A33" s="200">
        <f t="shared" si="0"/>
        <v>45761</v>
      </c>
      <c r="B33" s="55">
        <f t="shared" si="1"/>
        <v>27</v>
      </c>
      <c r="C33" s="112" t="s">
        <v>4185</v>
      </c>
      <c r="D33" s="112"/>
      <c r="E33" s="125"/>
      <c r="F33" s="176"/>
      <c r="G33" s="112"/>
      <c r="H33" s="279"/>
      <c r="I33" s="280"/>
      <c r="J33" s="279"/>
      <c r="K33" s="279"/>
      <c r="L33" s="279"/>
      <c r="M33" s="279"/>
      <c r="N33" s="279"/>
      <c r="O33" s="279"/>
      <c r="P33" s="279"/>
      <c r="Q33" s="279"/>
      <c r="R33" s="279"/>
      <c r="S33" s="279"/>
      <c r="T33" s="279"/>
      <c r="U33" s="279"/>
    </row>
    <row r="34" spans="1:21" s="279" customFormat="1" ht="28.5" x14ac:dyDescent="0.2">
      <c r="A34" s="200">
        <f t="shared" si="0"/>
        <v>45761</v>
      </c>
      <c r="B34" s="55">
        <f t="shared" si="1"/>
        <v>28</v>
      </c>
      <c r="C34" s="279" t="s">
        <v>4186</v>
      </c>
      <c r="D34" s="112"/>
      <c r="E34" s="125"/>
      <c r="F34" s="176"/>
      <c r="G34" s="112"/>
      <c r="I34" s="280"/>
    </row>
    <row r="35" spans="1:21" s="318" customFormat="1" ht="28.5" x14ac:dyDescent="0.2">
      <c r="A35" s="315">
        <f t="shared" si="0"/>
        <v>45761</v>
      </c>
      <c r="B35" s="316">
        <f t="shared" si="1"/>
        <v>29</v>
      </c>
      <c r="C35" s="228" t="s">
        <v>4187</v>
      </c>
      <c r="D35" s="228"/>
      <c r="E35" s="143"/>
      <c r="F35" s="176"/>
      <c r="G35" s="228"/>
      <c r="I35" s="319"/>
    </row>
    <row r="36" spans="1:21" s="279" customFormat="1" ht="71.25" x14ac:dyDescent="0.2">
      <c r="A36" s="200">
        <f t="shared" si="0"/>
        <v>45761</v>
      </c>
      <c r="B36" s="55">
        <f t="shared" si="1"/>
        <v>30</v>
      </c>
      <c r="C36" s="112" t="s">
        <v>4188</v>
      </c>
      <c r="D36" s="112"/>
      <c r="E36" s="125"/>
      <c r="F36" s="176"/>
      <c r="G36" s="112"/>
      <c r="I36" s="280"/>
    </row>
    <row r="37" spans="1:21" s="279" customFormat="1" x14ac:dyDescent="0.2">
      <c r="A37" s="200">
        <f t="shared" si="0"/>
        <v>45761</v>
      </c>
      <c r="B37" s="55">
        <f t="shared" si="1"/>
        <v>31</v>
      </c>
      <c r="C37" s="112" t="s">
        <v>4189</v>
      </c>
      <c r="D37" s="112"/>
      <c r="E37" s="125"/>
      <c r="F37" s="176"/>
      <c r="G37" s="112"/>
      <c r="I37" s="280"/>
    </row>
    <row r="38" spans="1:21" s="279" customFormat="1" ht="28.5" x14ac:dyDescent="0.2">
      <c r="A38" s="200">
        <f t="shared" si="0"/>
        <v>45761</v>
      </c>
      <c r="B38" s="55">
        <f t="shared" si="1"/>
        <v>32</v>
      </c>
      <c r="C38" s="112" t="s">
        <v>4190</v>
      </c>
      <c r="D38" s="112"/>
      <c r="E38" s="125"/>
      <c r="F38" s="176"/>
      <c r="G38" s="112"/>
      <c r="I38" s="280"/>
    </row>
    <row r="39" spans="1:21" s="279" customFormat="1" ht="28.5" x14ac:dyDescent="0.2">
      <c r="A39" s="200">
        <f t="shared" si="0"/>
        <v>45761</v>
      </c>
      <c r="B39" s="55">
        <f t="shared" si="1"/>
        <v>33</v>
      </c>
      <c r="C39" s="112" t="s">
        <v>4191</v>
      </c>
      <c r="D39" s="112"/>
      <c r="E39" s="125"/>
      <c r="F39" s="176"/>
      <c r="G39" s="112"/>
      <c r="I39" s="280"/>
    </row>
    <row r="40" spans="1:21" s="279" customFormat="1" ht="28.5" x14ac:dyDescent="0.2">
      <c r="A40" s="200">
        <f t="shared" si="0"/>
        <v>45761</v>
      </c>
      <c r="B40" s="55">
        <f t="shared" si="1"/>
        <v>34</v>
      </c>
      <c r="C40" s="112" t="s">
        <v>4192</v>
      </c>
      <c r="D40" s="112"/>
      <c r="E40" s="125"/>
      <c r="F40" s="176"/>
      <c r="G40" s="112"/>
      <c r="I40" s="280"/>
    </row>
    <row r="41" spans="1:21" s="279" customFormat="1" ht="42.75" x14ac:dyDescent="0.2">
      <c r="A41" s="200">
        <f t="shared" si="0"/>
        <v>45761</v>
      </c>
      <c r="B41" s="55">
        <f t="shared" si="1"/>
        <v>35</v>
      </c>
      <c r="C41" s="112" t="s">
        <v>4195</v>
      </c>
      <c r="D41" s="112"/>
      <c r="E41" s="125"/>
      <c r="F41" s="176"/>
      <c r="G41" s="112"/>
      <c r="I41" s="280"/>
    </row>
    <row r="42" spans="1:21" s="279" customFormat="1" ht="28.5" x14ac:dyDescent="0.2">
      <c r="A42" s="200">
        <f t="shared" si="0"/>
        <v>45761</v>
      </c>
      <c r="B42" s="55">
        <f t="shared" si="1"/>
        <v>36</v>
      </c>
      <c r="C42" s="112" t="s">
        <v>4196</v>
      </c>
      <c r="D42" s="112"/>
      <c r="E42" s="125"/>
      <c r="F42" s="176"/>
      <c r="G42" s="112"/>
      <c r="I42" s="280"/>
    </row>
    <row r="43" spans="1:21" s="279" customFormat="1" ht="42.75" x14ac:dyDescent="0.2">
      <c r="A43" s="200">
        <f t="shared" si="0"/>
        <v>45761</v>
      </c>
      <c r="B43" s="55">
        <f t="shared" si="1"/>
        <v>37</v>
      </c>
      <c r="C43" s="112" t="s">
        <v>4197</v>
      </c>
      <c r="D43" s="112"/>
      <c r="E43" s="125"/>
      <c r="F43" s="176"/>
      <c r="G43" s="112"/>
      <c r="I43" s="280"/>
    </row>
    <row r="44" spans="1:21" s="279" customFormat="1" ht="42.75" x14ac:dyDescent="0.2">
      <c r="A44" s="200">
        <f t="shared" si="0"/>
        <v>45761</v>
      </c>
      <c r="B44" s="55">
        <f t="shared" si="1"/>
        <v>38</v>
      </c>
      <c r="C44" s="112" t="s">
        <v>4198</v>
      </c>
      <c r="D44" s="112"/>
      <c r="E44" s="125"/>
      <c r="F44" s="176"/>
      <c r="G44" s="112"/>
      <c r="I44" s="280"/>
    </row>
    <row r="45" spans="1:21" s="279" customFormat="1" ht="42.75" x14ac:dyDescent="0.2">
      <c r="A45" s="200">
        <f t="shared" si="0"/>
        <v>45761</v>
      </c>
      <c r="B45" s="55">
        <f t="shared" si="1"/>
        <v>39</v>
      </c>
      <c r="C45" s="279" t="s">
        <v>4201</v>
      </c>
      <c r="D45" s="112"/>
      <c r="E45" s="125"/>
      <c r="F45" s="112"/>
      <c r="G45" s="112"/>
      <c r="I45" s="280"/>
    </row>
    <row r="46" spans="1:21" s="279" customFormat="1" ht="42.75" x14ac:dyDescent="0.2">
      <c r="A46" s="200">
        <f t="shared" si="0"/>
        <v>45761</v>
      </c>
      <c r="B46" s="55">
        <f t="shared" si="1"/>
        <v>40</v>
      </c>
      <c r="C46" s="112" t="s">
        <v>4200</v>
      </c>
      <c r="D46" s="112"/>
      <c r="E46" s="125"/>
      <c r="F46" s="176"/>
      <c r="G46" s="112"/>
      <c r="I46" s="280"/>
    </row>
    <row r="47" spans="1:21" s="279" customFormat="1" ht="42.75" x14ac:dyDescent="0.2">
      <c r="A47" s="200">
        <f t="shared" si="0"/>
        <v>45761</v>
      </c>
      <c r="B47" s="55">
        <f t="shared" si="1"/>
        <v>41</v>
      </c>
      <c r="C47" s="279" t="s">
        <v>4199</v>
      </c>
      <c r="D47" s="112"/>
      <c r="E47" s="125"/>
      <c r="F47" s="176"/>
      <c r="G47" s="112"/>
      <c r="I47" s="280"/>
    </row>
    <row r="48" spans="1:21" s="279" customFormat="1" ht="42.75" x14ac:dyDescent="0.2">
      <c r="A48" s="200">
        <f t="shared" si="0"/>
        <v>45761</v>
      </c>
      <c r="B48" s="55">
        <f t="shared" si="1"/>
        <v>42</v>
      </c>
      <c r="C48" s="112" t="s">
        <v>4202</v>
      </c>
      <c r="D48" s="112"/>
      <c r="E48" s="125"/>
      <c r="F48" s="176"/>
      <c r="G48" s="112"/>
      <c r="I48" s="280"/>
    </row>
    <row r="49" spans="1:9" s="279" customFormat="1" ht="28.5" x14ac:dyDescent="0.2">
      <c r="A49" s="200">
        <f t="shared" si="0"/>
        <v>45761</v>
      </c>
      <c r="B49" s="55">
        <f t="shared" si="1"/>
        <v>43</v>
      </c>
      <c r="C49" s="112" t="s">
        <v>4203</v>
      </c>
      <c r="D49" s="112"/>
      <c r="E49" s="125"/>
      <c r="F49" s="176"/>
      <c r="G49" s="112"/>
      <c r="I49" s="280"/>
    </row>
    <row r="50" spans="1:9" s="279" customFormat="1" ht="42.75" x14ac:dyDescent="0.2">
      <c r="A50" s="200">
        <f t="shared" si="0"/>
        <v>45761</v>
      </c>
      <c r="B50" s="55">
        <f t="shared" si="1"/>
        <v>44</v>
      </c>
      <c r="C50" s="112" t="s">
        <v>4204</v>
      </c>
      <c r="D50" s="112"/>
      <c r="E50" s="125"/>
      <c r="F50" s="176"/>
      <c r="G50" s="112"/>
      <c r="I50" s="280"/>
    </row>
    <row r="51" spans="1:9" s="279" customFormat="1" ht="57" x14ac:dyDescent="0.2">
      <c r="A51" s="200">
        <f t="shared" si="0"/>
        <v>45761</v>
      </c>
      <c r="B51" s="55">
        <f t="shared" si="1"/>
        <v>45</v>
      </c>
      <c r="C51" s="112" t="s">
        <v>4205</v>
      </c>
      <c r="D51" s="112"/>
      <c r="E51" s="125"/>
      <c r="F51" s="176"/>
      <c r="G51" s="112"/>
      <c r="I51" s="280"/>
    </row>
    <row r="52" spans="1:9" s="279" customFormat="1" ht="28.5" x14ac:dyDescent="0.2">
      <c r="A52" s="200">
        <f t="shared" si="0"/>
        <v>45761</v>
      </c>
      <c r="B52" s="55">
        <f t="shared" si="1"/>
        <v>46</v>
      </c>
      <c r="C52" s="112" t="s">
        <v>4206</v>
      </c>
      <c r="D52" s="112"/>
      <c r="E52" s="125"/>
      <c r="F52" s="176"/>
      <c r="G52" s="112"/>
      <c r="I52" s="280"/>
    </row>
    <row r="53" spans="1:9" s="279" customFormat="1" ht="57" x14ac:dyDescent="0.2">
      <c r="A53" s="200">
        <f t="shared" si="0"/>
        <v>45761</v>
      </c>
      <c r="B53" s="55">
        <f t="shared" si="1"/>
        <v>47</v>
      </c>
      <c r="C53" s="112" t="s">
        <v>4207</v>
      </c>
      <c r="D53" s="112"/>
      <c r="E53" s="125"/>
      <c r="F53" s="176"/>
      <c r="G53" s="112"/>
      <c r="I53" s="280"/>
    </row>
    <row r="54" spans="1:9" s="279" customFormat="1" ht="28.5" x14ac:dyDescent="0.2">
      <c r="A54" s="200">
        <f t="shared" si="0"/>
        <v>45761</v>
      </c>
      <c r="B54" s="55">
        <f t="shared" si="1"/>
        <v>48</v>
      </c>
      <c r="C54" s="112" t="s">
        <v>4208</v>
      </c>
      <c r="D54" s="112"/>
      <c r="E54" s="125"/>
      <c r="F54" s="176"/>
      <c r="G54" s="112"/>
      <c r="I54" s="280"/>
    </row>
    <row r="55" spans="1:9" s="279" customFormat="1" ht="42.75" x14ac:dyDescent="0.2">
      <c r="A55" s="200">
        <f t="shared" si="0"/>
        <v>45761</v>
      </c>
      <c r="B55" s="55">
        <f t="shared" si="1"/>
        <v>49</v>
      </c>
      <c r="C55" s="112" t="s">
        <v>4209</v>
      </c>
      <c r="D55" s="112"/>
      <c r="E55" s="125"/>
      <c r="F55" s="176"/>
      <c r="G55" s="112"/>
      <c r="I55" s="280"/>
    </row>
    <row r="56" spans="1:9" s="279" customFormat="1" ht="28.5" x14ac:dyDescent="0.2">
      <c r="A56" s="200">
        <v>45757</v>
      </c>
      <c r="B56" s="55">
        <f t="shared" ref="B56:B63" si="2">B55+1</f>
        <v>50</v>
      </c>
      <c r="C56" s="112" t="s">
        <v>4210</v>
      </c>
      <c r="D56" s="112"/>
      <c r="E56" s="125"/>
      <c r="F56" s="176"/>
      <c r="G56" s="112"/>
      <c r="I56" s="280"/>
    </row>
    <row r="57" spans="1:9" s="279" customFormat="1" ht="42.75" x14ac:dyDescent="0.2">
      <c r="A57" s="200">
        <f t="shared" ref="A57:A63" si="3">A55</f>
        <v>45761</v>
      </c>
      <c r="B57" s="55">
        <f t="shared" si="2"/>
        <v>51</v>
      </c>
      <c r="C57" s="112" t="s">
        <v>4215</v>
      </c>
      <c r="D57" s="112"/>
      <c r="E57" s="125"/>
      <c r="F57" s="176"/>
      <c r="G57" s="112"/>
      <c r="I57" s="280"/>
    </row>
    <row r="58" spans="1:9" s="279" customFormat="1" ht="57" x14ac:dyDescent="0.2">
      <c r="A58" s="200">
        <f t="shared" si="3"/>
        <v>45757</v>
      </c>
      <c r="B58" s="55">
        <f t="shared" si="2"/>
        <v>52</v>
      </c>
      <c r="C58" s="112" t="s">
        <v>4216</v>
      </c>
      <c r="D58" s="112"/>
      <c r="E58" s="125"/>
      <c r="F58" s="176"/>
      <c r="G58" s="112"/>
      <c r="I58" s="280"/>
    </row>
    <row r="59" spans="1:9" s="279" customFormat="1" ht="42.75" x14ac:dyDescent="0.2">
      <c r="A59" s="200">
        <f t="shared" si="3"/>
        <v>45761</v>
      </c>
      <c r="B59" s="55">
        <f t="shared" si="2"/>
        <v>53</v>
      </c>
      <c r="C59" s="112" t="s">
        <v>4217</v>
      </c>
      <c r="D59" s="112"/>
      <c r="E59" s="125"/>
      <c r="F59" s="176"/>
      <c r="G59" s="112"/>
      <c r="I59" s="280"/>
    </row>
    <row r="60" spans="1:9" s="279" customFormat="1" ht="36.75" customHeight="1" x14ac:dyDescent="0.2">
      <c r="A60" s="200">
        <f t="shared" si="3"/>
        <v>45757</v>
      </c>
      <c r="B60" s="55">
        <f t="shared" si="2"/>
        <v>54</v>
      </c>
      <c r="C60" s="112" t="s">
        <v>4225</v>
      </c>
      <c r="D60" s="112"/>
      <c r="E60" s="125"/>
      <c r="F60" s="176"/>
      <c r="G60" s="112"/>
      <c r="I60" s="280"/>
    </row>
    <row r="61" spans="1:9" s="279" customFormat="1" ht="42.75" x14ac:dyDescent="0.2">
      <c r="A61" s="200">
        <f t="shared" si="3"/>
        <v>45761</v>
      </c>
      <c r="B61" s="55">
        <f t="shared" si="2"/>
        <v>55</v>
      </c>
      <c r="C61" s="112" t="s">
        <v>4218</v>
      </c>
      <c r="D61" s="112"/>
      <c r="E61" s="125"/>
      <c r="F61" s="176"/>
      <c r="G61" s="112"/>
      <c r="I61" s="280"/>
    </row>
    <row r="62" spans="1:9" s="279" customFormat="1" ht="28.5" x14ac:dyDescent="0.2">
      <c r="A62" s="200">
        <f t="shared" si="3"/>
        <v>45757</v>
      </c>
      <c r="B62" s="55">
        <f t="shared" si="2"/>
        <v>56</v>
      </c>
      <c r="C62" s="112" t="s">
        <v>4219</v>
      </c>
      <c r="D62" s="112"/>
      <c r="E62" s="125"/>
      <c r="F62" s="176"/>
      <c r="G62" s="112"/>
      <c r="I62" s="280"/>
    </row>
    <row r="63" spans="1:9" s="279" customFormat="1" ht="57" x14ac:dyDescent="0.2">
      <c r="A63" s="200">
        <f t="shared" si="3"/>
        <v>45761</v>
      </c>
      <c r="B63" s="55">
        <f t="shared" si="2"/>
        <v>57</v>
      </c>
      <c r="C63" s="112" t="s">
        <v>4220</v>
      </c>
      <c r="D63" s="112"/>
      <c r="E63" s="125"/>
      <c r="F63" s="176"/>
      <c r="G63" s="112"/>
      <c r="I63" s="280"/>
    </row>
    <row r="64" spans="1:9" s="279" customFormat="1" x14ac:dyDescent="0.2">
      <c r="A64" s="641" t="s">
        <v>7</v>
      </c>
      <c r="B64" s="641"/>
      <c r="C64" s="641"/>
      <c r="D64" s="641"/>
      <c r="E64" s="641"/>
      <c r="F64" s="641"/>
      <c r="G64" s="641"/>
      <c r="I64" s="280"/>
    </row>
    <row r="65" spans="1:9" s="279" customFormat="1" x14ac:dyDescent="0.2">
      <c r="A65" s="232"/>
      <c r="B65" s="251"/>
      <c r="C65" s="252"/>
      <c r="D65" s="252"/>
      <c r="E65" s="253"/>
      <c r="F65" s="254"/>
      <c r="G65" s="252"/>
      <c r="I65" s="280"/>
    </row>
    <row r="66" spans="1:9" s="279" customFormat="1" x14ac:dyDescent="0.2">
      <c r="A66" s="232"/>
      <c r="B66" s="251"/>
      <c r="C66" s="252"/>
      <c r="D66" s="252"/>
      <c r="E66" s="253"/>
      <c r="F66" s="254"/>
      <c r="G66" s="252"/>
      <c r="I66" s="280"/>
    </row>
    <row r="68" spans="1:9" x14ac:dyDescent="0.2">
      <c r="A68" s="363"/>
      <c r="B68" s="363"/>
      <c r="C68" s="363"/>
      <c r="D68" s="310"/>
      <c r="E68" s="363"/>
      <c r="F68" s="363"/>
      <c r="G68" s="363"/>
    </row>
    <row r="69" spans="1:9" x14ac:dyDescent="0.2">
      <c r="A69" s="363"/>
      <c r="B69" s="363"/>
      <c r="C69" s="363"/>
      <c r="D69" s="310"/>
      <c r="E69" s="363"/>
      <c r="F69" s="363"/>
      <c r="G69" s="363"/>
    </row>
    <row r="70" spans="1:9" x14ac:dyDescent="0.2">
      <c r="A70" s="182"/>
      <c r="B70" s="6"/>
      <c r="D70" s="622"/>
      <c r="E70" s="622"/>
      <c r="F70" s="622"/>
      <c r="G70" s="6"/>
    </row>
    <row r="71" spans="1:9" x14ac:dyDescent="0.2">
      <c r="D71" s="638"/>
      <c r="E71" s="638"/>
      <c r="F71" s="638"/>
    </row>
    <row r="77" spans="1:9" x14ac:dyDescent="0.2">
      <c r="F77" s="1"/>
    </row>
  </sheetData>
  <mergeCells count="12">
    <mergeCell ref="J7:M7"/>
    <mergeCell ref="A64:G64"/>
    <mergeCell ref="D70:F70"/>
    <mergeCell ref="D71:F71"/>
    <mergeCell ref="A1:G1"/>
    <mergeCell ref="A2:G2"/>
    <mergeCell ref="A3:G3"/>
    <mergeCell ref="B4:G4"/>
    <mergeCell ref="A5:B6"/>
    <mergeCell ref="C5:E5"/>
    <mergeCell ref="F5:F6"/>
    <mergeCell ref="G5:G6"/>
  </mergeCells>
  <conditionalFormatting sqref="D7:E7 D34:E66">
    <cfRule type="cellIs" dxfId="10167" priority="193" operator="equal">
      <formula>"CATNES"</formula>
    </cfRule>
    <cfRule type="cellIs" dxfId="10166" priority="194" operator="equal">
      <formula>"FINANCE"</formula>
    </cfRule>
    <cfRule type="cellIs" dxfId="10165" priority="195" operator="equal">
      <formula>"ADMIN"</formula>
    </cfRule>
    <cfRule type="cellIs" dxfId="10164" priority="196" operator="equal">
      <formula>"ENG'G"</formula>
    </cfRule>
    <cfRule type="cellIs" dxfId="10163" priority="197" operator="equal">
      <formula>"BAC"</formula>
    </cfRule>
    <cfRule type="cellIs" dxfId="10162" priority="198" operator="equal">
      <formula>"BAC"</formula>
    </cfRule>
    <cfRule type="cellIs" dxfId="10161" priority="199" operator="equal">
      <formula>"OMS"</formula>
    </cfRule>
    <cfRule type="cellIs" dxfId="10160" priority="200" operator="equal">
      <formula>"BAC"</formula>
    </cfRule>
    <cfRule type="cellIs" dxfId="10159" priority="201" operator="equal">
      <formula>"OMS"</formula>
    </cfRule>
    <cfRule type="cellIs" dxfId="10158" priority="202" operator="equal">
      <formula>"BAC"</formula>
    </cfRule>
    <cfRule type="cellIs" dxfId="10157" priority="203" operator="equal">
      <formula>"OMS"</formula>
    </cfRule>
  </conditionalFormatting>
  <conditionalFormatting sqref="F7 F34:F66">
    <cfRule type="cellIs" dxfId="10156" priority="188" operator="equal">
      <formula>"MME"</formula>
    </cfRule>
    <cfRule type="cellIs" dxfId="10155" priority="189" operator="equal">
      <formula>"VMM"</formula>
    </cfRule>
    <cfRule type="cellIs" dxfId="10154" priority="190" operator="equal">
      <formula>"VEP"</formula>
    </cfRule>
    <cfRule type="cellIs" dxfId="10153" priority="191" operator="equal">
      <formula>"LFCP"</formula>
    </cfRule>
    <cfRule type="cellIs" dxfId="10152" priority="192" operator="equal">
      <formula>"BPB"</formula>
    </cfRule>
  </conditionalFormatting>
  <conditionalFormatting sqref="D24:D29">
    <cfRule type="cellIs" dxfId="10151" priority="166" operator="equal">
      <formula>"CATNES"</formula>
    </cfRule>
    <cfRule type="cellIs" dxfId="10150" priority="167" operator="equal">
      <formula>"FINANCE"</formula>
    </cfRule>
    <cfRule type="cellIs" dxfId="10149" priority="168" operator="equal">
      <formula>"ADMIN"</formula>
    </cfRule>
    <cfRule type="cellIs" dxfId="10148" priority="169" operator="equal">
      <formula>"ENG'G"</formula>
    </cfRule>
    <cfRule type="cellIs" dxfId="10147" priority="170" operator="equal">
      <formula>"BAC"</formula>
    </cfRule>
    <cfRule type="cellIs" dxfId="10146" priority="171" operator="equal">
      <formula>"BAC"</formula>
    </cfRule>
    <cfRule type="cellIs" dxfId="10145" priority="172" operator="equal">
      <formula>"OMS"</formula>
    </cfRule>
    <cfRule type="cellIs" dxfId="10144" priority="173" operator="equal">
      <formula>"BAC"</formula>
    </cfRule>
    <cfRule type="cellIs" dxfId="10143" priority="174" operator="equal">
      <formula>"OMS"</formula>
    </cfRule>
    <cfRule type="cellIs" dxfId="10142" priority="175" operator="equal">
      <formula>"BAC"</formula>
    </cfRule>
    <cfRule type="cellIs" dxfId="10141" priority="176" operator="equal">
      <formula>"OMS"</formula>
    </cfRule>
  </conditionalFormatting>
  <conditionalFormatting sqref="D24:D29">
    <cfRule type="cellIs" dxfId="10140" priority="177" operator="equal">
      <formula>"CATNES"</formula>
    </cfRule>
    <cfRule type="cellIs" dxfId="10139" priority="178" operator="equal">
      <formula>"FINANCE"</formula>
    </cfRule>
    <cfRule type="cellIs" dxfId="10138" priority="179" operator="equal">
      <formula>"ADMIN"</formula>
    </cfRule>
    <cfRule type="cellIs" dxfId="10137" priority="180" operator="equal">
      <formula>"ENG'G"</formula>
    </cfRule>
    <cfRule type="cellIs" dxfId="10136" priority="181" operator="equal">
      <formula>"BAC"</formula>
    </cfRule>
    <cfRule type="cellIs" dxfId="10135" priority="182" operator="equal">
      <formula>"BAC"</formula>
    </cfRule>
    <cfRule type="cellIs" dxfId="10134" priority="183" operator="equal">
      <formula>"OMS"</formula>
    </cfRule>
    <cfRule type="cellIs" dxfId="10133" priority="184" operator="equal">
      <formula>"BAC"</formula>
    </cfRule>
    <cfRule type="cellIs" dxfId="10132" priority="185" operator="equal">
      <formula>"OMS"</formula>
    </cfRule>
    <cfRule type="cellIs" dxfId="10131" priority="186" operator="equal">
      <formula>"BAC"</formula>
    </cfRule>
    <cfRule type="cellIs" dxfId="10130" priority="187" operator="equal">
      <formula>"OMS"</formula>
    </cfRule>
  </conditionalFormatting>
  <conditionalFormatting sqref="D32">
    <cfRule type="cellIs" dxfId="10129" priority="144" operator="equal">
      <formula>"CATNES"</formula>
    </cfRule>
    <cfRule type="cellIs" dxfId="10128" priority="145" operator="equal">
      <formula>"FINANCE"</formula>
    </cfRule>
    <cfRule type="cellIs" dxfId="10127" priority="146" operator="equal">
      <formula>"ADMIN"</formula>
    </cfRule>
    <cfRule type="cellIs" dxfId="10126" priority="147" operator="equal">
      <formula>"ENG'G"</formula>
    </cfRule>
    <cfRule type="cellIs" dxfId="10125" priority="148" operator="equal">
      <formula>"BAC"</formula>
    </cfRule>
    <cfRule type="cellIs" dxfId="10124" priority="149" operator="equal">
      <formula>"BAC"</formula>
    </cfRule>
    <cfRule type="cellIs" dxfId="10123" priority="150" operator="equal">
      <formula>"OMS"</formula>
    </cfRule>
    <cfRule type="cellIs" dxfId="10122" priority="151" operator="equal">
      <formula>"BAC"</formula>
    </cfRule>
    <cfRule type="cellIs" dxfId="10121" priority="152" operator="equal">
      <formula>"OMS"</formula>
    </cfRule>
    <cfRule type="cellIs" dxfId="10120" priority="153" operator="equal">
      <formula>"BAC"</formula>
    </cfRule>
    <cfRule type="cellIs" dxfId="10119" priority="154" operator="equal">
      <formula>"OMS"</formula>
    </cfRule>
  </conditionalFormatting>
  <conditionalFormatting sqref="D32">
    <cfRule type="cellIs" dxfId="10118" priority="155" operator="equal">
      <formula>"CATNES"</formula>
    </cfRule>
    <cfRule type="cellIs" dxfId="10117" priority="156" operator="equal">
      <formula>"FINANCE"</formula>
    </cfRule>
    <cfRule type="cellIs" dxfId="10116" priority="157" operator="equal">
      <formula>"ADMIN"</formula>
    </cfRule>
    <cfRule type="cellIs" dxfId="10115" priority="158" operator="equal">
      <formula>"ENG'G"</formula>
    </cfRule>
    <cfRule type="cellIs" dxfId="10114" priority="159" operator="equal">
      <formula>"BAC"</formula>
    </cfRule>
    <cfRule type="cellIs" dxfId="10113" priority="160" operator="equal">
      <formula>"BAC"</formula>
    </cfRule>
    <cfRule type="cellIs" dxfId="10112" priority="161" operator="equal">
      <formula>"OMS"</formula>
    </cfRule>
    <cfRule type="cellIs" dxfId="10111" priority="162" operator="equal">
      <formula>"BAC"</formula>
    </cfRule>
    <cfRule type="cellIs" dxfId="10110" priority="163" operator="equal">
      <formula>"OMS"</formula>
    </cfRule>
    <cfRule type="cellIs" dxfId="10109" priority="164" operator="equal">
      <formula>"BAC"</formula>
    </cfRule>
    <cfRule type="cellIs" dxfId="10108" priority="165" operator="equal">
      <formula>"OMS"</formula>
    </cfRule>
  </conditionalFormatting>
  <conditionalFormatting sqref="F32">
    <cfRule type="cellIs" dxfId="10107" priority="139" operator="equal">
      <formula>"MME"</formula>
    </cfRule>
    <cfRule type="cellIs" dxfId="10106" priority="140" operator="equal">
      <formula>"VMM"</formula>
    </cfRule>
    <cfRule type="cellIs" dxfId="10105" priority="141" operator="equal">
      <formula>"VEP"</formula>
    </cfRule>
    <cfRule type="cellIs" dxfId="10104" priority="142" operator="equal">
      <formula>"LFCP"</formula>
    </cfRule>
    <cfRule type="cellIs" dxfId="10103" priority="143" operator="equal">
      <formula>"BPB"</formula>
    </cfRule>
  </conditionalFormatting>
  <conditionalFormatting sqref="E15">
    <cfRule type="cellIs" dxfId="10102" priority="128" operator="equal">
      <formula>"CATNES"</formula>
    </cfRule>
    <cfRule type="cellIs" dxfId="10101" priority="129" operator="equal">
      <formula>"FINANCE"</formula>
    </cfRule>
    <cfRule type="cellIs" dxfId="10100" priority="130" operator="equal">
      <formula>"ADMIN"</formula>
    </cfRule>
    <cfRule type="cellIs" dxfId="10099" priority="131" operator="equal">
      <formula>"ENG'G"</formula>
    </cfRule>
    <cfRule type="cellIs" dxfId="10098" priority="132" operator="equal">
      <formula>"BAC"</formula>
    </cfRule>
    <cfRule type="cellIs" dxfId="10097" priority="133" operator="equal">
      <formula>"BAC"</formula>
    </cfRule>
    <cfRule type="cellIs" dxfId="10096" priority="134" operator="equal">
      <formula>"OMS"</formula>
    </cfRule>
    <cfRule type="cellIs" dxfId="10095" priority="135" operator="equal">
      <formula>"BAC"</formula>
    </cfRule>
    <cfRule type="cellIs" dxfId="10094" priority="136" operator="equal">
      <formula>"OMS"</formula>
    </cfRule>
    <cfRule type="cellIs" dxfId="10093" priority="137" operator="equal">
      <formula>"BAC"</formula>
    </cfRule>
    <cfRule type="cellIs" dxfId="10092" priority="138" operator="equal">
      <formula>"OMS"</formula>
    </cfRule>
  </conditionalFormatting>
  <conditionalFormatting sqref="F22:F23">
    <cfRule type="cellIs" dxfId="10091" priority="123" operator="equal">
      <formula>"MME"</formula>
    </cfRule>
    <cfRule type="cellIs" dxfId="10090" priority="124" operator="equal">
      <formula>"VMM"</formula>
    </cfRule>
    <cfRule type="cellIs" dxfId="10089" priority="125" operator="equal">
      <formula>"VEP"</formula>
    </cfRule>
    <cfRule type="cellIs" dxfId="10088" priority="126" operator="equal">
      <formula>"LFCP"</formula>
    </cfRule>
    <cfRule type="cellIs" dxfId="10087" priority="127" operator="equal">
      <formula>"BPB"</formula>
    </cfRule>
  </conditionalFormatting>
  <conditionalFormatting sqref="F24:F29">
    <cfRule type="cellIs" dxfId="10086" priority="118" operator="equal">
      <formula>"MME"</formula>
    </cfRule>
    <cfRule type="cellIs" dxfId="10085" priority="119" operator="equal">
      <formula>"VMM"</formula>
    </cfRule>
    <cfRule type="cellIs" dxfId="10084" priority="120" operator="equal">
      <formula>"VEP"</formula>
    </cfRule>
    <cfRule type="cellIs" dxfId="10083" priority="121" operator="equal">
      <formula>"LFCP"</formula>
    </cfRule>
    <cfRule type="cellIs" dxfId="10082" priority="122" operator="equal">
      <formula>"BPB"</formula>
    </cfRule>
  </conditionalFormatting>
  <conditionalFormatting sqref="D30:E30">
    <cfRule type="cellIs" dxfId="10081" priority="107" operator="equal">
      <formula>"CATNES"</formula>
    </cfRule>
    <cfRule type="cellIs" dxfId="10080" priority="108" operator="equal">
      <formula>"FINANCE"</formula>
    </cfRule>
    <cfRule type="cellIs" dxfId="10079" priority="109" operator="equal">
      <formula>"ADMIN"</formula>
    </cfRule>
    <cfRule type="cellIs" dxfId="10078" priority="110" operator="equal">
      <formula>"ENG'G"</formula>
    </cfRule>
    <cfRule type="cellIs" dxfId="10077" priority="111" operator="equal">
      <formula>"BAC"</formula>
    </cfRule>
    <cfRule type="cellIs" dxfId="10076" priority="112" operator="equal">
      <formula>"BAC"</formula>
    </cfRule>
    <cfRule type="cellIs" dxfId="10075" priority="113" operator="equal">
      <formula>"OMS"</formula>
    </cfRule>
    <cfRule type="cellIs" dxfId="10074" priority="114" operator="equal">
      <formula>"BAC"</formula>
    </cfRule>
    <cfRule type="cellIs" dxfId="10073" priority="115" operator="equal">
      <formula>"OMS"</formula>
    </cfRule>
    <cfRule type="cellIs" dxfId="10072" priority="116" operator="equal">
      <formula>"BAC"</formula>
    </cfRule>
    <cfRule type="cellIs" dxfId="10071" priority="117" operator="equal">
      <formula>"OMS"</formula>
    </cfRule>
  </conditionalFormatting>
  <conditionalFormatting sqref="F30">
    <cfRule type="cellIs" dxfId="10070" priority="102" operator="equal">
      <formula>"MME"</formula>
    </cfRule>
    <cfRule type="cellIs" dxfId="10069" priority="103" operator="equal">
      <formula>"VMM"</formula>
    </cfRule>
    <cfRule type="cellIs" dxfId="10068" priority="104" operator="equal">
      <formula>"VEP"</formula>
    </cfRule>
    <cfRule type="cellIs" dxfId="10067" priority="105" operator="equal">
      <formula>"LFCP"</formula>
    </cfRule>
    <cfRule type="cellIs" dxfId="10066" priority="106" operator="equal">
      <formula>"BPB"</formula>
    </cfRule>
  </conditionalFormatting>
  <conditionalFormatting sqref="D31:E31">
    <cfRule type="cellIs" dxfId="10065" priority="91" operator="equal">
      <formula>"CATNES"</formula>
    </cfRule>
    <cfRule type="cellIs" dxfId="10064" priority="92" operator="equal">
      <formula>"FINANCE"</formula>
    </cfRule>
    <cfRule type="cellIs" dxfId="10063" priority="93" operator="equal">
      <formula>"ADMIN"</formula>
    </cfRule>
    <cfRule type="cellIs" dxfId="10062" priority="94" operator="equal">
      <formula>"ENG'G"</formula>
    </cfRule>
    <cfRule type="cellIs" dxfId="10061" priority="95" operator="equal">
      <formula>"BAC"</formula>
    </cfRule>
    <cfRule type="cellIs" dxfId="10060" priority="96" operator="equal">
      <formula>"BAC"</formula>
    </cfRule>
    <cfRule type="cellIs" dxfId="10059" priority="97" operator="equal">
      <formula>"OMS"</formula>
    </cfRule>
    <cfRule type="cellIs" dxfId="10058" priority="98" operator="equal">
      <formula>"BAC"</formula>
    </cfRule>
    <cfRule type="cellIs" dxfId="10057" priority="99" operator="equal">
      <formula>"OMS"</formula>
    </cfRule>
    <cfRule type="cellIs" dxfId="10056" priority="100" operator="equal">
      <formula>"BAC"</formula>
    </cfRule>
    <cfRule type="cellIs" dxfId="10055" priority="101" operator="equal">
      <formula>"OMS"</formula>
    </cfRule>
  </conditionalFormatting>
  <conditionalFormatting sqref="F31">
    <cfRule type="cellIs" dxfId="10054" priority="86" operator="equal">
      <formula>"MME"</formula>
    </cfRule>
    <cfRule type="cellIs" dxfId="10053" priority="87" operator="equal">
      <formula>"VMM"</formula>
    </cfRule>
    <cfRule type="cellIs" dxfId="10052" priority="88" operator="equal">
      <formula>"VEP"</formula>
    </cfRule>
    <cfRule type="cellIs" dxfId="10051" priority="89" operator="equal">
      <formula>"LFCP"</formula>
    </cfRule>
    <cfRule type="cellIs" dxfId="10050" priority="90" operator="equal">
      <formula>"BPB"</formula>
    </cfRule>
  </conditionalFormatting>
  <conditionalFormatting sqref="D33:E33">
    <cfRule type="cellIs" dxfId="10049" priority="75" operator="equal">
      <formula>"CATNES"</formula>
    </cfRule>
    <cfRule type="cellIs" dxfId="10048" priority="76" operator="equal">
      <formula>"FINANCE"</formula>
    </cfRule>
    <cfRule type="cellIs" dxfId="10047" priority="77" operator="equal">
      <formula>"ADMIN"</formula>
    </cfRule>
    <cfRule type="cellIs" dxfId="10046" priority="78" operator="equal">
      <formula>"ENG'G"</formula>
    </cfRule>
    <cfRule type="cellIs" dxfId="10045" priority="79" operator="equal">
      <formula>"BAC"</formula>
    </cfRule>
    <cfRule type="cellIs" dxfId="10044" priority="80" operator="equal">
      <formula>"BAC"</formula>
    </cfRule>
    <cfRule type="cellIs" dxfId="10043" priority="81" operator="equal">
      <formula>"OMS"</formula>
    </cfRule>
    <cfRule type="cellIs" dxfId="10042" priority="82" operator="equal">
      <formula>"BAC"</formula>
    </cfRule>
    <cfRule type="cellIs" dxfId="10041" priority="83" operator="equal">
      <formula>"OMS"</formula>
    </cfRule>
    <cfRule type="cellIs" dxfId="10040" priority="84" operator="equal">
      <formula>"BAC"</formula>
    </cfRule>
    <cfRule type="cellIs" dxfId="10039" priority="85" operator="equal">
      <formula>"OMS"</formula>
    </cfRule>
  </conditionalFormatting>
  <conditionalFormatting sqref="F33">
    <cfRule type="cellIs" dxfId="10038" priority="70" operator="equal">
      <formula>"MME"</formula>
    </cfRule>
    <cfRule type="cellIs" dxfId="10037" priority="71" operator="equal">
      <formula>"VMM"</formula>
    </cfRule>
    <cfRule type="cellIs" dxfId="10036" priority="72" operator="equal">
      <formula>"VEP"</formula>
    </cfRule>
    <cfRule type="cellIs" dxfId="10035" priority="73" operator="equal">
      <formula>"LFCP"</formula>
    </cfRule>
    <cfRule type="cellIs" dxfId="10034" priority="74" operator="equal">
      <formula>"BPB"</formula>
    </cfRule>
  </conditionalFormatting>
  <conditionalFormatting sqref="D15 D20 D22:D23">
    <cfRule type="cellIs" dxfId="10033" priority="59" operator="equal">
      <formula>"CATNES"</formula>
    </cfRule>
    <cfRule type="cellIs" dxfId="10032" priority="60" operator="equal">
      <formula>"FINANCE"</formula>
    </cfRule>
    <cfRule type="cellIs" dxfId="10031" priority="61" operator="equal">
      <formula>"ADMIN"</formula>
    </cfRule>
    <cfRule type="cellIs" dxfId="10030" priority="62" operator="equal">
      <formula>"ENG'G"</formula>
    </cfRule>
    <cfRule type="cellIs" dxfId="10029" priority="63" operator="equal">
      <formula>"BAC"</formula>
    </cfRule>
    <cfRule type="cellIs" dxfId="10028" priority="64" operator="equal">
      <formula>"BAC"</formula>
    </cfRule>
    <cfRule type="cellIs" dxfId="10027" priority="65" operator="equal">
      <formula>"OMS"</formula>
    </cfRule>
    <cfRule type="cellIs" dxfId="10026" priority="66" operator="equal">
      <formula>"BAC"</formula>
    </cfRule>
    <cfRule type="cellIs" dxfId="10025" priority="67" operator="equal">
      <formula>"OMS"</formula>
    </cfRule>
    <cfRule type="cellIs" dxfId="10024" priority="68" operator="equal">
      <formula>"BAC"</formula>
    </cfRule>
    <cfRule type="cellIs" dxfId="10023" priority="69" operator="equal">
      <formula>"OMS"</formula>
    </cfRule>
  </conditionalFormatting>
  <conditionalFormatting sqref="F20">
    <cfRule type="cellIs" dxfId="10022" priority="17" operator="equal">
      <formula>"MME"</formula>
    </cfRule>
    <cfRule type="cellIs" dxfId="10021" priority="18" operator="equal">
      <formula>"VMM"</formula>
    </cfRule>
    <cfRule type="cellIs" dxfId="10020" priority="19" operator="equal">
      <formula>"VEP"</formula>
    </cfRule>
    <cfRule type="cellIs" dxfId="10019" priority="20" operator="equal">
      <formula>"LFCP"</formula>
    </cfRule>
    <cfRule type="cellIs" dxfId="10018" priority="21" operator="equal">
      <formula>"BPB"</formula>
    </cfRule>
  </conditionalFormatting>
  <conditionalFormatting sqref="D8:E14">
    <cfRule type="cellIs" dxfId="10017" priority="48" operator="equal">
      <formula>"CATNES"</formula>
    </cfRule>
    <cfRule type="cellIs" dxfId="10016" priority="49" operator="equal">
      <formula>"FINANCE"</formula>
    </cfRule>
    <cfRule type="cellIs" dxfId="10015" priority="50" operator="equal">
      <formula>"ADMIN"</formula>
    </cfRule>
    <cfRule type="cellIs" dxfId="10014" priority="51" operator="equal">
      <formula>"ENG'G"</formula>
    </cfRule>
    <cfRule type="cellIs" dxfId="10013" priority="52" operator="equal">
      <formula>"BAC"</formula>
    </cfRule>
    <cfRule type="cellIs" dxfId="10012" priority="53" operator="equal">
      <formula>"BAC"</formula>
    </cfRule>
    <cfRule type="cellIs" dxfId="10011" priority="54" operator="equal">
      <formula>"OMS"</formula>
    </cfRule>
    <cfRule type="cellIs" dxfId="10010" priority="55" operator="equal">
      <formula>"BAC"</formula>
    </cfRule>
    <cfRule type="cellIs" dxfId="10009" priority="56" operator="equal">
      <formula>"OMS"</formula>
    </cfRule>
    <cfRule type="cellIs" dxfId="10008" priority="57" operator="equal">
      <formula>"BAC"</formula>
    </cfRule>
    <cfRule type="cellIs" dxfId="10007" priority="58" operator="equal">
      <formula>"OMS"</formula>
    </cfRule>
  </conditionalFormatting>
  <conditionalFormatting sqref="F8:F14">
    <cfRule type="cellIs" dxfId="10006" priority="43" operator="equal">
      <formula>"MME"</formula>
    </cfRule>
    <cfRule type="cellIs" dxfId="10005" priority="44" operator="equal">
      <formula>"VMM"</formula>
    </cfRule>
    <cfRule type="cellIs" dxfId="10004" priority="45" operator="equal">
      <formula>"VEP"</formula>
    </cfRule>
    <cfRule type="cellIs" dxfId="10003" priority="46" operator="equal">
      <formula>"LFCP"</formula>
    </cfRule>
    <cfRule type="cellIs" dxfId="10002" priority="47" operator="equal">
      <formula>"BPB"</formula>
    </cfRule>
  </conditionalFormatting>
  <conditionalFormatting sqref="D16:E19">
    <cfRule type="cellIs" dxfId="10001" priority="32" operator="equal">
      <formula>"CATNES"</formula>
    </cfRule>
    <cfRule type="cellIs" dxfId="10000" priority="33" operator="equal">
      <formula>"FINANCE"</formula>
    </cfRule>
    <cfRule type="cellIs" dxfId="9999" priority="34" operator="equal">
      <formula>"ADMIN"</formula>
    </cfRule>
    <cfRule type="cellIs" dxfId="9998" priority="35" operator="equal">
      <formula>"ENG'G"</formula>
    </cfRule>
    <cfRule type="cellIs" dxfId="9997" priority="36" operator="equal">
      <formula>"BAC"</formula>
    </cfRule>
    <cfRule type="cellIs" dxfId="9996" priority="37" operator="equal">
      <formula>"BAC"</formula>
    </cfRule>
    <cfRule type="cellIs" dxfId="9995" priority="38" operator="equal">
      <formula>"OMS"</formula>
    </cfRule>
    <cfRule type="cellIs" dxfId="9994" priority="39" operator="equal">
      <formula>"BAC"</formula>
    </cfRule>
    <cfRule type="cellIs" dxfId="9993" priority="40" operator="equal">
      <formula>"OMS"</formula>
    </cfRule>
    <cfRule type="cellIs" dxfId="9992" priority="41" operator="equal">
      <formula>"BAC"</formula>
    </cfRule>
    <cfRule type="cellIs" dxfId="9991" priority="42" operator="equal">
      <formula>"OMS"</formula>
    </cfRule>
  </conditionalFormatting>
  <conditionalFormatting sqref="F16:F19">
    <cfRule type="cellIs" dxfId="9990" priority="27" operator="equal">
      <formula>"MME"</formula>
    </cfRule>
    <cfRule type="cellIs" dxfId="9989" priority="28" operator="equal">
      <formula>"VMM"</formula>
    </cfRule>
    <cfRule type="cellIs" dxfId="9988" priority="29" operator="equal">
      <formula>"VEP"</formula>
    </cfRule>
    <cfRule type="cellIs" dxfId="9987" priority="30" operator="equal">
      <formula>"LFCP"</formula>
    </cfRule>
    <cfRule type="cellIs" dxfId="9986" priority="31" operator="equal">
      <formula>"BPB"</formula>
    </cfRule>
  </conditionalFormatting>
  <conditionalFormatting sqref="F15">
    <cfRule type="cellIs" dxfId="9985" priority="22" operator="equal">
      <formula>"MME"</formula>
    </cfRule>
    <cfRule type="cellIs" dxfId="9984" priority="23" operator="equal">
      <formula>"VMM"</formula>
    </cfRule>
    <cfRule type="cellIs" dxfId="9983" priority="24" operator="equal">
      <formula>"VEP"</formula>
    </cfRule>
    <cfRule type="cellIs" dxfId="9982" priority="25" operator="equal">
      <formula>"LFCP"</formula>
    </cfRule>
    <cfRule type="cellIs" dxfId="9981" priority="26" operator="equal">
      <formula>"BPB"</formula>
    </cfRule>
  </conditionalFormatting>
  <conditionalFormatting sqref="D21:E21">
    <cfRule type="cellIs" dxfId="9980" priority="6" operator="equal">
      <formula>"CATNES"</formula>
    </cfRule>
    <cfRule type="cellIs" dxfId="9979" priority="7" operator="equal">
      <formula>"FINANCE"</formula>
    </cfRule>
    <cfRule type="cellIs" dxfId="9978" priority="8" operator="equal">
      <formula>"ADMIN"</formula>
    </cfRule>
    <cfRule type="cellIs" dxfId="9977" priority="9" operator="equal">
      <formula>"ENG'G"</formula>
    </cfRule>
    <cfRule type="cellIs" dxfId="9976" priority="10" operator="equal">
      <formula>"BAC"</formula>
    </cfRule>
    <cfRule type="cellIs" dxfId="9975" priority="11" operator="equal">
      <formula>"BAC"</formula>
    </cfRule>
    <cfRule type="cellIs" dxfId="9974" priority="12" operator="equal">
      <formula>"OMS"</formula>
    </cfRule>
    <cfRule type="cellIs" dxfId="9973" priority="13" operator="equal">
      <formula>"BAC"</formula>
    </cfRule>
    <cfRule type="cellIs" dxfId="9972" priority="14" operator="equal">
      <formula>"OMS"</formula>
    </cfRule>
    <cfRule type="cellIs" dxfId="9971" priority="15" operator="equal">
      <formula>"BAC"</formula>
    </cfRule>
    <cfRule type="cellIs" dxfId="9970" priority="16" operator="equal">
      <formula>"OMS"</formula>
    </cfRule>
  </conditionalFormatting>
  <conditionalFormatting sqref="F21">
    <cfRule type="cellIs" dxfId="9969" priority="1" operator="equal">
      <formula>"MME"</formula>
    </cfRule>
    <cfRule type="cellIs" dxfId="9968" priority="2" operator="equal">
      <formula>"VMM"</formula>
    </cfRule>
    <cfRule type="cellIs" dxfId="9967" priority="3" operator="equal">
      <formula>"VEP"</formula>
    </cfRule>
    <cfRule type="cellIs" dxfId="9966" priority="4" operator="equal">
      <formula>"LFCP"</formula>
    </cfRule>
    <cfRule type="cellIs" dxfId="996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75"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1B03D35-310E-4EB6-838A-272D84EC5CB5}">
          <x14:formula1>
            <xm:f>DropdownLIST!$A$2:$A$7</xm:f>
          </x14:formula1>
          <xm:sqref>F7:F66</xm:sqref>
        </x14:dataValidation>
        <x14:dataValidation type="list" allowBlank="1" showInputMessage="1" showErrorMessage="1" xr:uid="{FD0CBED1-5F8C-481C-937F-9D0DBC792280}">
          <x14:formula1>
            <xm:f>DropdownLIST!$A$11:$A$17</xm:f>
          </x14:formula1>
          <xm:sqref>E30:E31 E7:E19 E21 D7:D66 E33:E66</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72FC-9BC2-490E-8E70-2A1EB976B005}">
  <sheetPr codeName="Sheet82"/>
  <dimension ref="A1:U51"/>
  <sheetViews>
    <sheetView view="pageBreakPreview" topLeftCell="A26" zoomScale="130" zoomScaleNormal="160" zoomScaleSheetLayoutView="130" workbookViewId="0">
      <selection activeCell="G13" sqref="G13"/>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6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45762</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t="s">
        <v>4263</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45762</v>
      </c>
      <c r="B7" s="55">
        <v>1</v>
      </c>
      <c r="C7" s="141" t="s">
        <v>4221</v>
      </c>
      <c r="D7" s="112"/>
      <c r="E7" s="125"/>
      <c r="F7" s="176"/>
      <c r="G7" s="112"/>
      <c r="J7" s="642" t="s">
        <v>2817</v>
      </c>
      <c r="K7" s="642"/>
      <c r="L7" s="642"/>
      <c r="M7" s="642"/>
    </row>
    <row r="8" spans="1:14" s="57" customFormat="1" ht="128.25" x14ac:dyDescent="0.2">
      <c r="A8" s="200">
        <f>A7</f>
        <v>45762</v>
      </c>
      <c r="B8" s="55">
        <f>B7+1</f>
        <v>2</v>
      </c>
      <c r="C8" s="141" t="s">
        <v>4222</v>
      </c>
      <c r="D8" s="112"/>
      <c r="E8" s="125"/>
      <c r="F8" s="176"/>
      <c r="G8" s="112"/>
      <c r="J8" s="368" t="s">
        <v>698</v>
      </c>
      <c r="L8" s="57" t="s">
        <v>3178</v>
      </c>
      <c r="N8" s="57" t="s">
        <v>2822</v>
      </c>
    </row>
    <row r="9" spans="1:14" s="57" customFormat="1" ht="28.5" x14ac:dyDescent="0.2">
      <c r="A9" s="200">
        <f t="shared" ref="A9:A36" si="0">A8</f>
        <v>45762</v>
      </c>
      <c r="B9" s="55">
        <f t="shared" ref="B9:B36" si="1">B8+1</f>
        <v>3</v>
      </c>
      <c r="C9" s="141" t="s">
        <v>4223</v>
      </c>
      <c r="D9" s="112"/>
      <c r="E9" s="125"/>
      <c r="F9" s="176"/>
      <c r="G9" s="112"/>
      <c r="I9" s="57">
        <v>1</v>
      </c>
    </row>
    <row r="10" spans="1:14" s="57" customFormat="1" x14ac:dyDescent="0.2">
      <c r="A10" s="200">
        <f t="shared" si="0"/>
        <v>45762</v>
      </c>
      <c r="B10" s="55">
        <f t="shared" si="1"/>
        <v>4</v>
      </c>
      <c r="C10" s="365" t="s">
        <v>4224</v>
      </c>
      <c r="D10" s="112"/>
      <c r="E10" s="125"/>
      <c r="F10" s="176"/>
      <c r="G10" s="112"/>
      <c r="I10" s="57">
        <v>2</v>
      </c>
    </row>
    <row r="11" spans="1:14" s="57" customFormat="1" ht="42.75" x14ac:dyDescent="0.2">
      <c r="A11" s="200">
        <f t="shared" si="0"/>
        <v>45762</v>
      </c>
      <c r="B11" s="55">
        <f t="shared" si="1"/>
        <v>5</v>
      </c>
      <c r="C11" s="365" t="s">
        <v>4226</v>
      </c>
      <c r="D11" s="112"/>
      <c r="E11" s="125"/>
      <c r="F11" s="176"/>
      <c r="G11" s="112"/>
      <c r="I11" s="57">
        <v>3</v>
      </c>
    </row>
    <row r="12" spans="1:14" s="57" customFormat="1" ht="28.5" x14ac:dyDescent="0.2">
      <c r="A12" s="200">
        <f t="shared" si="0"/>
        <v>45762</v>
      </c>
      <c r="B12" s="55">
        <f t="shared" si="1"/>
        <v>6</v>
      </c>
      <c r="C12" s="90" t="s">
        <v>4227</v>
      </c>
      <c r="D12" s="112"/>
      <c r="E12" s="125"/>
      <c r="F12" s="176"/>
      <c r="G12" s="112"/>
      <c r="I12" s="57">
        <v>4</v>
      </c>
    </row>
    <row r="13" spans="1:14" s="57" customFormat="1" x14ac:dyDescent="0.2">
      <c r="A13" s="200">
        <f t="shared" si="0"/>
        <v>45762</v>
      </c>
      <c r="B13" s="55">
        <f t="shared" si="1"/>
        <v>7</v>
      </c>
      <c r="C13" s="141" t="s">
        <v>4228</v>
      </c>
      <c r="D13" s="112"/>
      <c r="E13" s="125"/>
      <c r="F13" s="176"/>
      <c r="G13" s="112"/>
      <c r="I13" s="57">
        <v>5</v>
      </c>
    </row>
    <row r="14" spans="1:14" s="57" customFormat="1" ht="57" x14ac:dyDescent="0.2">
      <c r="A14" s="200">
        <f t="shared" si="0"/>
        <v>45762</v>
      </c>
      <c r="B14" s="55">
        <f t="shared" si="1"/>
        <v>8</v>
      </c>
      <c r="C14" s="141" t="s">
        <v>4229</v>
      </c>
      <c r="D14" s="112"/>
      <c r="E14" s="125"/>
      <c r="F14" s="176"/>
      <c r="G14" s="112"/>
      <c r="I14" s="57">
        <v>6</v>
      </c>
    </row>
    <row r="15" spans="1:14" s="57" customFormat="1" ht="42.75" x14ac:dyDescent="0.2">
      <c r="A15" s="200">
        <f t="shared" si="0"/>
        <v>45762</v>
      </c>
      <c r="B15" s="55">
        <f t="shared" si="1"/>
        <v>9</v>
      </c>
      <c r="C15" s="112" t="s">
        <v>4237</v>
      </c>
      <c r="D15" s="112"/>
      <c r="E15" s="125"/>
      <c r="F15" s="176"/>
      <c r="G15" s="112"/>
      <c r="I15" s="57">
        <v>7</v>
      </c>
    </row>
    <row r="16" spans="1:14" s="57" customFormat="1" ht="42.75" x14ac:dyDescent="0.2">
      <c r="A16" s="200">
        <f t="shared" si="0"/>
        <v>45762</v>
      </c>
      <c r="B16" s="55">
        <f t="shared" si="1"/>
        <v>10</v>
      </c>
      <c r="C16" s="141" t="s">
        <v>4230</v>
      </c>
      <c r="D16" s="112"/>
      <c r="E16" s="125"/>
      <c r="F16" s="176"/>
      <c r="G16" s="112"/>
      <c r="I16" s="57">
        <v>8</v>
      </c>
    </row>
    <row r="17" spans="1:12" s="57" customFormat="1" ht="71.25" x14ac:dyDescent="0.2">
      <c r="A17" s="200">
        <f t="shared" si="0"/>
        <v>45762</v>
      </c>
      <c r="B17" s="55">
        <f t="shared" si="1"/>
        <v>11</v>
      </c>
      <c r="C17" s="141" t="s">
        <v>4231</v>
      </c>
      <c r="D17" s="112"/>
      <c r="E17" s="125"/>
      <c r="F17" s="176"/>
      <c r="G17" s="112"/>
      <c r="I17" s="57">
        <v>9</v>
      </c>
    </row>
    <row r="18" spans="1:12" s="57" customFormat="1" ht="42.75" x14ac:dyDescent="0.2">
      <c r="A18" s="200">
        <f t="shared" si="0"/>
        <v>45762</v>
      </c>
      <c r="B18" s="55">
        <f t="shared" si="1"/>
        <v>12</v>
      </c>
      <c r="C18" s="141" t="s">
        <v>4232</v>
      </c>
      <c r="D18" s="112"/>
      <c r="E18" s="125"/>
      <c r="F18" s="176"/>
      <c r="G18" s="112"/>
      <c r="I18" s="57">
        <v>10</v>
      </c>
    </row>
    <row r="19" spans="1:12" s="57" customFormat="1" ht="57" x14ac:dyDescent="0.2">
      <c r="A19" s="200">
        <f t="shared" si="0"/>
        <v>45762</v>
      </c>
      <c r="B19" s="55">
        <f t="shared" si="1"/>
        <v>13</v>
      </c>
      <c r="C19" s="141" t="s">
        <v>4233</v>
      </c>
      <c r="D19" s="112"/>
      <c r="E19" s="125"/>
      <c r="F19" s="176"/>
      <c r="G19" s="112"/>
      <c r="I19" s="90"/>
    </row>
    <row r="20" spans="1:12" s="57" customFormat="1" ht="71.25" x14ac:dyDescent="0.2">
      <c r="A20" s="200">
        <f t="shared" si="0"/>
        <v>45762</v>
      </c>
      <c r="B20" s="55">
        <f t="shared" si="1"/>
        <v>14</v>
      </c>
      <c r="C20" s="112" t="s">
        <v>4234</v>
      </c>
      <c r="D20" s="112"/>
      <c r="E20" s="134"/>
      <c r="F20" s="176"/>
      <c r="G20" s="112"/>
      <c r="I20" s="115"/>
    </row>
    <row r="21" spans="1:12" s="57" customFormat="1" ht="28.5" x14ac:dyDescent="0.2">
      <c r="A21" s="200">
        <f t="shared" si="0"/>
        <v>45762</v>
      </c>
      <c r="B21" s="55">
        <f t="shared" si="1"/>
        <v>15</v>
      </c>
      <c r="C21" s="141" t="s">
        <v>4235</v>
      </c>
      <c r="D21" s="112"/>
      <c r="E21" s="125"/>
      <c r="F21" s="176"/>
      <c r="G21" s="112"/>
      <c r="I21" s="90"/>
    </row>
    <row r="22" spans="1:12" s="57" customFormat="1" ht="28.5" x14ac:dyDescent="0.2">
      <c r="A22" s="200">
        <f t="shared" si="0"/>
        <v>45762</v>
      </c>
      <c r="B22" s="55">
        <f t="shared" si="1"/>
        <v>16</v>
      </c>
      <c r="C22" s="141" t="s">
        <v>4236</v>
      </c>
      <c r="D22" s="112"/>
      <c r="E22" s="134"/>
      <c r="F22" s="176"/>
      <c r="G22" s="112"/>
      <c r="I22" s="90"/>
    </row>
    <row r="23" spans="1:12" s="57" customFormat="1" ht="42.75" x14ac:dyDescent="0.2">
      <c r="A23" s="200">
        <f t="shared" si="0"/>
        <v>45762</v>
      </c>
      <c r="B23" s="55">
        <f t="shared" si="1"/>
        <v>17</v>
      </c>
      <c r="C23" s="284" t="s">
        <v>4238</v>
      </c>
      <c r="D23" s="112"/>
      <c r="E23" s="134"/>
      <c r="F23" s="176"/>
      <c r="G23" s="112"/>
      <c r="I23" s="90"/>
    </row>
    <row r="24" spans="1:12" s="57" customFormat="1" ht="42.75" x14ac:dyDescent="0.2">
      <c r="A24" s="200">
        <f t="shared" si="0"/>
        <v>45762</v>
      </c>
      <c r="B24" s="55">
        <f t="shared" si="1"/>
        <v>18</v>
      </c>
      <c r="C24" s="112" t="s">
        <v>4239</v>
      </c>
      <c r="D24" s="112"/>
      <c r="E24" s="134"/>
      <c r="F24" s="176"/>
      <c r="G24" s="112"/>
      <c r="I24" s="90" t="s">
        <v>310</v>
      </c>
      <c r="L24" s="311"/>
    </row>
    <row r="25" spans="1:12" s="57" customFormat="1" ht="28.5" x14ac:dyDescent="0.2">
      <c r="A25" s="200">
        <f t="shared" si="0"/>
        <v>45762</v>
      </c>
      <c r="B25" s="55">
        <f t="shared" si="1"/>
        <v>19</v>
      </c>
      <c r="C25" s="112" t="s">
        <v>4240</v>
      </c>
      <c r="D25" s="112"/>
      <c r="E25" s="134"/>
      <c r="F25" s="176"/>
      <c r="G25" s="112"/>
      <c r="I25" s="90"/>
    </row>
    <row r="26" spans="1:12" s="57" customFormat="1" ht="28.5" x14ac:dyDescent="0.2">
      <c r="A26" s="200">
        <f t="shared" si="0"/>
        <v>45762</v>
      </c>
      <c r="B26" s="55">
        <f t="shared" si="1"/>
        <v>20</v>
      </c>
      <c r="C26" s="40" t="s">
        <v>4242</v>
      </c>
      <c r="D26" s="112"/>
      <c r="E26" s="134"/>
      <c r="F26" s="176"/>
      <c r="G26" s="112"/>
      <c r="I26" s="90"/>
    </row>
    <row r="27" spans="1:12" s="57" customFormat="1" ht="42.75" x14ac:dyDescent="0.2">
      <c r="A27" s="200">
        <f t="shared" si="0"/>
        <v>45762</v>
      </c>
      <c r="B27" s="55">
        <f t="shared" si="1"/>
        <v>21</v>
      </c>
      <c r="C27" s="40" t="s">
        <v>4243</v>
      </c>
      <c r="D27" s="112"/>
      <c r="E27" s="134"/>
      <c r="F27" s="176"/>
      <c r="G27" s="112"/>
      <c r="I27" s="90"/>
    </row>
    <row r="28" spans="1:12" s="57" customFormat="1" ht="42.75" x14ac:dyDescent="0.2">
      <c r="A28" s="200">
        <f t="shared" si="0"/>
        <v>45762</v>
      </c>
      <c r="B28" s="55">
        <f t="shared" si="1"/>
        <v>22</v>
      </c>
      <c r="C28" s="112" t="s">
        <v>4244</v>
      </c>
      <c r="D28" s="112"/>
      <c r="E28" s="134"/>
      <c r="F28" s="176"/>
      <c r="G28" s="112"/>
      <c r="I28" s="90"/>
    </row>
    <row r="29" spans="1:12" s="57" customFormat="1" ht="85.5" x14ac:dyDescent="0.2">
      <c r="A29" s="200">
        <f t="shared" si="0"/>
        <v>45762</v>
      </c>
      <c r="B29" s="55">
        <f t="shared" si="1"/>
        <v>23</v>
      </c>
      <c r="C29" s="112" t="s">
        <v>4245</v>
      </c>
      <c r="D29" s="112"/>
      <c r="E29" s="134"/>
      <c r="F29" s="176"/>
      <c r="G29" s="112"/>
      <c r="I29" s="90"/>
    </row>
    <row r="30" spans="1:12" s="57" customFormat="1" ht="85.5" x14ac:dyDescent="0.2">
      <c r="A30" s="200">
        <f t="shared" si="0"/>
        <v>45762</v>
      </c>
      <c r="B30" s="55">
        <f t="shared" si="1"/>
        <v>24</v>
      </c>
      <c r="C30" s="112" t="s">
        <v>4247</v>
      </c>
      <c r="D30" s="112"/>
      <c r="E30" s="125"/>
      <c r="F30" s="176"/>
      <c r="G30" s="112"/>
      <c r="I30" s="90"/>
      <c r="J30" s="57">
        <f ca="1">+J30:HH35</f>
        <v>0</v>
      </c>
      <c r="L30" s="57">
        <v>6</v>
      </c>
    </row>
    <row r="31" spans="1:12" s="57" customFormat="1" ht="99.75" x14ac:dyDescent="0.2">
      <c r="A31" s="200">
        <f t="shared" si="0"/>
        <v>45762</v>
      </c>
      <c r="B31" s="55">
        <f t="shared" si="1"/>
        <v>25</v>
      </c>
      <c r="C31" s="112" t="s">
        <v>4250</v>
      </c>
      <c r="D31" s="112"/>
      <c r="E31" s="125"/>
      <c r="F31" s="176"/>
      <c r="G31" s="112"/>
      <c r="I31" s="90"/>
      <c r="J31" s="57" t="s">
        <v>457</v>
      </c>
    </row>
    <row r="32" spans="1:12" s="57" customFormat="1" ht="57" x14ac:dyDescent="0.2">
      <c r="A32" s="231">
        <f t="shared" si="0"/>
        <v>45762</v>
      </c>
      <c r="B32" s="233">
        <f t="shared" si="1"/>
        <v>26</v>
      </c>
      <c r="C32" s="112" t="s">
        <v>4251</v>
      </c>
      <c r="D32" s="112"/>
      <c r="E32" s="134"/>
      <c r="F32" s="176"/>
      <c r="G32" s="112"/>
      <c r="I32" s="90"/>
    </row>
    <row r="33" spans="1:21" s="40" customFormat="1" ht="42.75" x14ac:dyDescent="0.2">
      <c r="A33" s="200">
        <f t="shared" si="0"/>
        <v>45762</v>
      </c>
      <c r="B33" s="55">
        <f t="shared" si="1"/>
        <v>27</v>
      </c>
      <c r="C33" s="112" t="s">
        <v>4252</v>
      </c>
      <c r="D33" s="112"/>
      <c r="E33" s="125"/>
      <c r="F33" s="176"/>
      <c r="G33" s="112"/>
      <c r="H33" s="279"/>
      <c r="I33" s="280"/>
      <c r="J33" s="279"/>
      <c r="K33" s="279"/>
      <c r="L33" s="279"/>
      <c r="M33" s="279"/>
      <c r="N33" s="279"/>
      <c r="O33" s="279"/>
      <c r="P33" s="279"/>
      <c r="Q33" s="279"/>
      <c r="R33" s="279"/>
      <c r="S33" s="279"/>
      <c r="T33" s="279"/>
      <c r="U33" s="279"/>
    </row>
    <row r="34" spans="1:21" s="279" customFormat="1" ht="71.25" x14ac:dyDescent="0.2">
      <c r="A34" s="200">
        <f t="shared" si="0"/>
        <v>45762</v>
      </c>
      <c r="B34" s="55">
        <f t="shared" si="1"/>
        <v>28</v>
      </c>
      <c r="C34" s="279" t="s">
        <v>4253</v>
      </c>
      <c r="D34" s="112"/>
      <c r="E34" s="125"/>
      <c r="F34" s="176"/>
      <c r="G34" s="112"/>
      <c r="I34" s="280"/>
    </row>
    <row r="35" spans="1:21" s="318" customFormat="1" ht="28.5" x14ac:dyDescent="0.2">
      <c r="A35" s="315">
        <f t="shared" si="0"/>
        <v>45762</v>
      </c>
      <c r="B35" s="316">
        <f t="shared" si="1"/>
        <v>29</v>
      </c>
      <c r="C35" s="228" t="s">
        <v>4254</v>
      </c>
      <c r="D35" s="228"/>
      <c r="E35" s="143"/>
      <c r="F35" s="176"/>
      <c r="G35" s="228"/>
      <c r="I35" s="319"/>
    </row>
    <row r="36" spans="1:21" s="279" customFormat="1" ht="57" x14ac:dyDescent="0.2">
      <c r="A36" s="200">
        <f t="shared" si="0"/>
        <v>45762</v>
      </c>
      <c r="B36" s="55">
        <f t="shared" si="1"/>
        <v>30</v>
      </c>
      <c r="C36" s="112" t="s">
        <v>4262</v>
      </c>
      <c r="D36" s="112"/>
      <c r="E36" s="125"/>
      <c r="F36" s="176"/>
      <c r="G36" s="112"/>
      <c r="I36" s="280"/>
    </row>
    <row r="37" spans="1:21" s="279" customFormat="1" x14ac:dyDescent="0.2">
      <c r="A37" s="641" t="s">
        <v>7</v>
      </c>
      <c r="B37" s="641"/>
      <c r="C37" s="641"/>
      <c r="D37" s="641"/>
      <c r="E37" s="641"/>
      <c r="F37" s="641"/>
      <c r="G37" s="641"/>
      <c r="I37" s="280"/>
    </row>
    <row r="38" spans="1:21" s="279" customFormat="1" x14ac:dyDescent="0.2">
      <c r="A38" s="370"/>
      <c r="B38" s="370"/>
      <c r="C38" s="370"/>
      <c r="D38" s="370"/>
      <c r="E38" s="370"/>
      <c r="F38" s="370"/>
      <c r="G38" s="370"/>
      <c r="I38" s="280"/>
    </row>
    <row r="39" spans="1:21" s="279" customFormat="1" x14ac:dyDescent="0.2">
      <c r="A39" s="232"/>
      <c r="B39" s="251"/>
      <c r="C39" s="252"/>
      <c r="D39" s="252"/>
      <c r="E39" s="253"/>
      <c r="F39" s="254"/>
      <c r="G39" s="252"/>
      <c r="I39" s="280"/>
    </row>
    <row r="40" spans="1:21" s="279" customFormat="1" x14ac:dyDescent="0.2">
      <c r="A40" s="232"/>
      <c r="B40" s="251"/>
      <c r="C40" s="252"/>
      <c r="D40" s="252"/>
      <c r="E40" s="253"/>
      <c r="F40" s="254"/>
      <c r="G40" s="252"/>
      <c r="I40" s="280"/>
    </row>
    <row r="42" spans="1:21" x14ac:dyDescent="0.2">
      <c r="A42" s="367"/>
      <c r="B42" s="367"/>
      <c r="C42" s="367"/>
      <c r="D42" s="310"/>
      <c r="E42" s="367"/>
      <c r="F42" s="367"/>
      <c r="G42" s="367"/>
    </row>
    <row r="43" spans="1:21" x14ac:dyDescent="0.2">
      <c r="A43" s="367"/>
      <c r="B43" s="367"/>
      <c r="C43" s="367"/>
      <c r="D43" s="310"/>
      <c r="E43" s="367"/>
      <c r="F43" s="367"/>
      <c r="G43" s="367"/>
    </row>
    <row r="44" spans="1:21" x14ac:dyDescent="0.2">
      <c r="A44" s="182"/>
      <c r="B44" s="6"/>
      <c r="D44" s="622"/>
      <c r="E44" s="622"/>
      <c r="F44" s="622"/>
      <c r="G44" s="6"/>
    </row>
    <row r="45" spans="1:21" x14ac:dyDescent="0.2">
      <c r="D45" s="638"/>
      <c r="E45" s="638"/>
      <c r="F45" s="638"/>
    </row>
    <row r="51" spans="6:6" x14ac:dyDescent="0.2">
      <c r="F51" s="1"/>
    </row>
  </sheetData>
  <mergeCells count="12">
    <mergeCell ref="J7:M7"/>
    <mergeCell ref="A37:G37"/>
    <mergeCell ref="D44:F44"/>
    <mergeCell ref="D45:F45"/>
    <mergeCell ref="A1:G1"/>
    <mergeCell ref="A2:G2"/>
    <mergeCell ref="A3:G3"/>
    <mergeCell ref="B4:G4"/>
    <mergeCell ref="A5:B6"/>
    <mergeCell ref="C5:E5"/>
    <mergeCell ref="F5:F6"/>
    <mergeCell ref="G5:G6"/>
  </mergeCells>
  <conditionalFormatting sqref="D7:E7 D34:E40">
    <cfRule type="cellIs" dxfId="9964" priority="193" operator="equal">
      <formula>"CATNES"</formula>
    </cfRule>
    <cfRule type="cellIs" dxfId="9963" priority="194" operator="equal">
      <formula>"FINANCE"</formula>
    </cfRule>
    <cfRule type="cellIs" dxfId="9962" priority="195" operator="equal">
      <formula>"ADMIN"</formula>
    </cfRule>
    <cfRule type="cellIs" dxfId="9961" priority="196" operator="equal">
      <formula>"ENG'G"</formula>
    </cfRule>
    <cfRule type="cellIs" dxfId="9960" priority="197" operator="equal">
      <formula>"BAC"</formula>
    </cfRule>
    <cfRule type="cellIs" dxfId="9959" priority="198" operator="equal">
      <formula>"BAC"</formula>
    </cfRule>
    <cfRule type="cellIs" dxfId="9958" priority="199" operator="equal">
      <formula>"OMS"</formula>
    </cfRule>
    <cfRule type="cellIs" dxfId="9957" priority="200" operator="equal">
      <formula>"BAC"</formula>
    </cfRule>
    <cfRule type="cellIs" dxfId="9956" priority="201" operator="equal">
      <formula>"OMS"</formula>
    </cfRule>
    <cfRule type="cellIs" dxfId="9955" priority="202" operator="equal">
      <formula>"BAC"</formula>
    </cfRule>
    <cfRule type="cellIs" dxfId="9954" priority="203" operator="equal">
      <formula>"OMS"</formula>
    </cfRule>
  </conditionalFormatting>
  <conditionalFormatting sqref="F7 F34:F40">
    <cfRule type="cellIs" dxfId="9953" priority="188" operator="equal">
      <formula>"MME"</formula>
    </cfRule>
    <cfRule type="cellIs" dxfId="9952" priority="189" operator="equal">
      <formula>"VMM"</formula>
    </cfRule>
    <cfRule type="cellIs" dxfId="9951" priority="190" operator="equal">
      <formula>"VEP"</formula>
    </cfRule>
    <cfRule type="cellIs" dxfId="9950" priority="191" operator="equal">
      <formula>"LFCP"</formula>
    </cfRule>
    <cfRule type="cellIs" dxfId="9949" priority="192" operator="equal">
      <formula>"BPB"</formula>
    </cfRule>
  </conditionalFormatting>
  <conditionalFormatting sqref="D24:D29">
    <cfRule type="cellIs" dxfId="9948" priority="166" operator="equal">
      <formula>"CATNES"</formula>
    </cfRule>
    <cfRule type="cellIs" dxfId="9947" priority="167" operator="equal">
      <formula>"FINANCE"</formula>
    </cfRule>
    <cfRule type="cellIs" dxfId="9946" priority="168" operator="equal">
      <formula>"ADMIN"</formula>
    </cfRule>
    <cfRule type="cellIs" dxfId="9945" priority="169" operator="equal">
      <formula>"ENG'G"</formula>
    </cfRule>
    <cfRule type="cellIs" dxfId="9944" priority="170" operator="equal">
      <formula>"BAC"</formula>
    </cfRule>
    <cfRule type="cellIs" dxfId="9943" priority="171" operator="equal">
      <formula>"BAC"</formula>
    </cfRule>
    <cfRule type="cellIs" dxfId="9942" priority="172" operator="equal">
      <formula>"OMS"</formula>
    </cfRule>
    <cfRule type="cellIs" dxfId="9941" priority="173" operator="equal">
      <formula>"BAC"</formula>
    </cfRule>
    <cfRule type="cellIs" dxfId="9940" priority="174" operator="equal">
      <formula>"OMS"</formula>
    </cfRule>
    <cfRule type="cellIs" dxfId="9939" priority="175" operator="equal">
      <formula>"BAC"</formula>
    </cfRule>
    <cfRule type="cellIs" dxfId="9938" priority="176" operator="equal">
      <formula>"OMS"</formula>
    </cfRule>
  </conditionalFormatting>
  <conditionalFormatting sqref="D24:D29">
    <cfRule type="cellIs" dxfId="9937" priority="177" operator="equal">
      <formula>"CATNES"</formula>
    </cfRule>
    <cfRule type="cellIs" dxfId="9936" priority="178" operator="equal">
      <formula>"FINANCE"</formula>
    </cfRule>
    <cfRule type="cellIs" dxfId="9935" priority="179" operator="equal">
      <formula>"ADMIN"</formula>
    </cfRule>
    <cfRule type="cellIs" dxfId="9934" priority="180" operator="equal">
      <formula>"ENG'G"</formula>
    </cfRule>
    <cfRule type="cellIs" dxfId="9933" priority="181" operator="equal">
      <formula>"BAC"</formula>
    </cfRule>
    <cfRule type="cellIs" dxfId="9932" priority="182" operator="equal">
      <formula>"BAC"</formula>
    </cfRule>
    <cfRule type="cellIs" dxfId="9931" priority="183" operator="equal">
      <formula>"OMS"</formula>
    </cfRule>
    <cfRule type="cellIs" dxfId="9930" priority="184" operator="equal">
      <formula>"BAC"</formula>
    </cfRule>
    <cfRule type="cellIs" dxfId="9929" priority="185" operator="equal">
      <formula>"OMS"</formula>
    </cfRule>
    <cfRule type="cellIs" dxfId="9928" priority="186" operator="equal">
      <formula>"BAC"</formula>
    </cfRule>
    <cfRule type="cellIs" dxfId="9927" priority="187" operator="equal">
      <formula>"OMS"</formula>
    </cfRule>
  </conditionalFormatting>
  <conditionalFormatting sqref="D32">
    <cfRule type="cellIs" dxfId="9926" priority="144" operator="equal">
      <formula>"CATNES"</formula>
    </cfRule>
    <cfRule type="cellIs" dxfId="9925" priority="145" operator="equal">
      <formula>"FINANCE"</formula>
    </cfRule>
    <cfRule type="cellIs" dxfId="9924" priority="146" operator="equal">
      <formula>"ADMIN"</formula>
    </cfRule>
    <cfRule type="cellIs" dxfId="9923" priority="147" operator="equal">
      <formula>"ENG'G"</formula>
    </cfRule>
    <cfRule type="cellIs" dxfId="9922" priority="148" operator="equal">
      <formula>"BAC"</formula>
    </cfRule>
    <cfRule type="cellIs" dxfId="9921" priority="149" operator="equal">
      <formula>"BAC"</formula>
    </cfRule>
    <cfRule type="cellIs" dxfId="9920" priority="150" operator="equal">
      <formula>"OMS"</formula>
    </cfRule>
    <cfRule type="cellIs" dxfId="9919" priority="151" operator="equal">
      <formula>"BAC"</formula>
    </cfRule>
    <cfRule type="cellIs" dxfId="9918" priority="152" operator="equal">
      <formula>"OMS"</formula>
    </cfRule>
    <cfRule type="cellIs" dxfId="9917" priority="153" operator="equal">
      <formula>"BAC"</formula>
    </cfRule>
    <cfRule type="cellIs" dxfId="9916" priority="154" operator="equal">
      <formula>"OMS"</formula>
    </cfRule>
  </conditionalFormatting>
  <conditionalFormatting sqref="D32">
    <cfRule type="cellIs" dxfId="9915" priority="155" operator="equal">
      <formula>"CATNES"</formula>
    </cfRule>
    <cfRule type="cellIs" dxfId="9914" priority="156" operator="equal">
      <formula>"FINANCE"</formula>
    </cfRule>
    <cfRule type="cellIs" dxfId="9913" priority="157" operator="equal">
      <formula>"ADMIN"</formula>
    </cfRule>
    <cfRule type="cellIs" dxfId="9912" priority="158" operator="equal">
      <formula>"ENG'G"</formula>
    </cfRule>
    <cfRule type="cellIs" dxfId="9911" priority="159" operator="equal">
      <formula>"BAC"</formula>
    </cfRule>
    <cfRule type="cellIs" dxfId="9910" priority="160" operator="equal">
      <formula>"BAC"</formula>
    </cfRule>
    <cfRule type="cellIs" dxfId="9909" priority="161" operator="equal">
      <formula>"OMS"</formula>
    </cfRule>
    <cfRule type="cellIs" dxfId="9908" priority="162" operator="equal">
      <formula>"BAC"</formula>
    </cfRule>
    <cfRule type="cellIs" dxfId="9907" priority="163" operator="equal">
      <formula>"OMS"</formula>
    </cfRule>
    <cfRule type="cellIs" dxfId="9906" priority="164" operator="equal">
      <formula>"BAC"</formula>
    </cfRule>
    <cfRule type="cellIs" dxfId="9905" priority="165" operator="equal">
      <formula>"OMS"</formula>
    </cfRule>
  </conditionalFormatting>
  <conditionalFormatting sqref="F32">
    <cfRule type="cellIs" dxfId="9904" priority="139" operator="equal">
      <formula>"MME"</formula>
    </cfRule>
    <cfRule type="cellIs" dxfId="9903" priority="140" operator="equal">
      <formula>"VMM"</formula>
    </cfRule>
    <cfRule type="cellIs" dxfId="9902" priority="141" operator="equal">
      <formula>"VEP"</formula>
    </cfRule>
    <cfRule type="cellIs" dxfId="9901" priority="142" operator="equal">
      <formula>"LFCP"</formula>
    </cfRule>
    <cfRule type="cellIs" dxfId="9900" priority="143" operator="equal">
      <formula>"BPB"</formula>
    </cfRule>
  </conditionalFormatting>
  <conditionalFormatting sqref="E15">
    <cfRule type="cellIs" dxfId="9899" priority="128" operator="equal">
      <formula>"CATNES"</formula>
    </cfRule>
    <cfRule type="cellIs" dxfId="9898" priority="129" operator="equal">
      <formula>"FINANCE"</formula>
    </cfRule>
    <cfRule type="cellIs" dxfId="9897" priority="130" operator="equal">
      <formula>"ADMIN"</formula>
    </cfRule>
    <cfRule type="cellIs" dxfId="9896" priority="131" operator="equal">
      <formula>"ENG'G"</formula>
    </cfRule>
    <cfRule type="cellIs" dxfId="9895" priority="132" operator="equal">
      <formula>"BAC"</formula>
    </cfRule>
    <cfRule type="cellIs" dxfId="9894" priority="133" operator="equal">
      <formula>"BAC"</formula>
    </cfRule>
    <cfRule type="cellIs" dxfId="9893" priority="134" operator="equal">
      <formula>"OMS"</formula>
    </cfRule>
    <cfRule type="cellIs" dxfId="9892" priority="135" operator="equal">
      <formula>"BAC"</formula>
    </cfRule>
    <cfRule type="cellIs" dxfId="9891" priority="136" operator="equal">
      <formula>"OMS"</formula>
    </cfRule>
    <cfRule type="cellIs" dxfId="9890" priority="137" operator="equal">
      <formula>"BAC"</formula>
    </cfRule>
    <cfRule type="cellIs" dxfId="9889" priority="138" operator="equal">
      <formula>"OMS"</formula>
    </cfRule>
  </conditionalFormatting>
  <conditionalFormatting sqref="F22:F23">
    <cfRule type="cellIs" dxfId="9888" priority="123" operator="equal">
      <formula>"MME"</formula>
    </cfRule>
    <cfRule type="cellIs" dxfId="9887" priority="124" operator="equal">
      <formula>"VMM"</formula>
    </cfRule>
    <cfRule type="cellIs" dxfId="9886" priority="125" operator="equal">
      <formula>"VEP"</formula>
    </cfRule>
    <cfRule type="cellIs" dxfId="9885" priority="126" operator="equal">
      <formula>"LFCP"</formula>
    </cfRule>
    <cfRule type="cellIs" dxfId="9884" priority="127" operator="equal">
      <formula>"BPB"</formula>
    </cfRule>
  </conditionalFormatting>
  <conditionalFormatting sqref="F24:F29">
    <cfRule type="cellIs" dxfId="9883" priority="118" operator="equal">
      <formula>"MME"</formula>
    </cfRule>
    <cfRule type="cellIs" dxfId="9882" priority="119" operator="equal">
      <formula>"VMM"</formula>
    </cfRule>
    <cfRule type="cellIs" dxfId="9881" priority="120" operator="equal">
      <formula>"VEP"</formula>
    </cfRule>
    <cfRule type="cellIs" dxfId="9880" priority="121" operator="equal">
      <formula>"LFCP"</formula>
    </cfRule>
    <cfRule type="cellIs" dxfId="9879" priority="122" operator="equal">
      <formula>"BPB"</formula>
    </cfRule>
  </conditionalFormatting>
  <conditionalFormatting sqref="D30:E30">
    <cfRule type="cellIs" dxfId="9878" priority="107" operator="equal">
      <formula>"CATNES"</formula>
    </cfRule>
    <cfRule type="cellIs" dxfId="9877" priority="108" operator="equal">
      <formula>"FINANCE"</formula>
    </cfRule>
    <cfRule type="cellIs" dxfId="9876" priority="109" operator="equal">
      <formula>"ADMIN"</formula>
    </cfRule>
    <cfRule type="cellIs" dxfId="9875" priority="110" operator="equal">
      <formula>"ENG'G"</formula>
    </cfRule>
    <cfRule type="cellIs" dxfId="9874" priority="111" operator="equal">
      <formula>"BAC"</formula>
    </cfRule>
    <cfRule type="cellIs" dxfId="9873" priority="112" operator="equal">
      <formula>"BAC"</formula>
    </cfRule>
    <cfRule type="cellIs" dxfId="9872" priority="113" operator="equal">
      <formula>"OMS"</formula>
    </cfRule>
    <cfRule type="cellIs" dxfId="9871" priority="114" operator="equal">
      <formula>"BAC"</formula>
    </cfRule>
    <cfRule type="cellIs" dxfId="9870" priority="115" operator="equal">
      <formula>"OMS"</formula>
    </cfRule>
    <cfRule type="cellIs" dxfId="9869" priority="116" operator="equal">
      <formula>"BAC"</formula>
    </cfRule>
    <cfRule type="cellIs" dxfId="9868" priority="117" operator="equal">
      <formula>"OMS"</formula>
    </cfRule>
  </conditionalFormatting>
  <conditionalFormatting sqref="F30">
    <cfRule type="cellIs" dxfId="9867" priority="102" operator="equal">
      <formula>"MME"</formula>
    </cfRule>
    <cfRule type="cellIs" dxfId="9866" priority="103" operator="equal">
      <formula>"VMM"</formula>
    </cfRule>
    <cfRule type="cellIs" dxfId="9865" priority="104" operator="equal">
      <formula>"VEP"</formula>
    </cfRule>
    <cfRule type="cellIs" dxfId="9864" priority="105" operator="equal">
      <formula>"LFCP"</formula>
    </cfRule>
    <cfRule type="cellIs" dxfId="9863" priority="106" operator="equal">
      <formula>"BPB"</formula>
    </cfRule>
  </conditionalFormatting>
  <conditionalFormatting sqref="D31:E31">
    <cfRule type="cellIs" dxfId="9862" priority="91" operator="equal">
      <formula>"CATNES"</formula>
    </cfRule>
    <cfRule type="cellIs" dxfId="9861" priority="92" operator="equal">
      <formula>"FINANCE"</formula>
    </cfRule>
    <cfRule type="cellIs" dxfId="9860" priority="93" operator="equal">
      <formula>"ADMIN"</formula>
    </cfRule>
    <cfRule type="cellIs" dxfId="9859" priority="94" operator="equal">
      <formula>"ENG'G"</formula>
    </cfRule>
    <cfRule type="cellIs" dxfId="9858" priority="95" operator="equal">
      <formula>"BAC"</formula>
    </cfRule>
    <cfRule type="cellIs" dxfId="9857" priority="96" operator="equal">
      <formula>"BAC"</formula>
    </cfRule>
    <cfRule type="cellIs" dxfId="9856" priority="97" operator="equal">
      <formula>"OMS"</formula>
    </cfRule>
    <cfRule type="cellIs" dxfId="9855" priority="98" operator="equal">
      <formula>"BAC"</formula>
    </cfRule>
    <cfRule type="cellIs" dxfId="9854" priority="99" operator="equal">
      <formula>"OMS"</formula>
    </cfRule>
    <cfRule type="cellIs" dxfId="9853" priority="100" operator="equal">
      <formula>"BAC"</formula>
    </cfRule>
    <cfRule type="cellIs" dxfId="9852" priority="101" operator="equal">
      <formula>"OMS"</formula>
    </cfRule>
  </conditionalFormatting>
  <conditionalFormatting sqref="F31">
    <cfRule type="cellIs" dxfId="9851" priority="86" operator="equal">
      <formula>"MME"</formula>
    </cfRule>
    <cfRule type="cellIs" dxfId="9850" priority="87" operator="equal">
      <formula>"VMM"</formula>
    </cfRule>
    <cfRule type="cellIs" dxfId="9849" priority="88" operator="equal">
      <formula>"VEP"</formula>
    </cfRule>
    <cfRule type="cellIs" dxfId="9848" priority="89" operator="equal">
      <formula>"LFCP"</formula>
    </cfRule>
    <cfRule type="cellIs" dxfId="9847" priority="90" operator="equal">
      <formula>"BPB"</formula>
    </cfRule>
  </conditionalFormatting>
  <conditionalFormatting sqref="D33:E33">
    <cfRule type="cellIs" dxfId="9846" priority="75" operator="equal">
      <formula>"CATNES"</formula>
    </cfRule>
    <cfRule type="cellIs" dxfId="9845" priority="76" operator="equal">
      <formula>"FINANCE"</formula>
    </cfRule>
    <cfRule type="cellIs" dxfId="9844" priority="77" operator="equal">
      <formula>"ADMIN"</formula>
    </cfRule>
    <cfRule type="cellIs" dxfId="9843" priority="78" operator="equal">
      <formula>"ENG'G"</formula>
    </cfRule>
    <cfRule type="cellIs" dxfId="9842" priority="79" operator="equal">
      <formula>"BAC"</formula>
    </cfRule>
    <cfRule type="cellIs" dxfId="9841" priority="80" operator="equal">
      <formula>"BAC"</formula>
    </cfRule>
    <cfRule type="cellIs" dxfId="9840" priority="81" operator="equal">
      <formula>"OMS"</formula>
    </cfRule>
    <cfRule type="cellIs" dxfId="9839" priority="82" operator="equal">
      <formula>"BAC"</formula>
    </cfRule>
    <cfRule type="cellIs" dxfId="9838" priority="83" operator="equal">
      <formula>"OMS"</formula>
    </cfRule>
    <cfRule type="cellIs" dxfId="9837" priority="84" operator="equal">
      <formula>"BAC"</formula>
    </cfRule>
    <cfRule type="cellIs" dxfId="9836" priority="85" operator="equal">
      <formula>"OMS"</formula>
    </cfRule>
  </conditionalFormatting>
  <conditionalFormatting sqref="F33">
    <cfRule type="cellIs" dxfId="9835" priority="70" operator="equal">
      <formula>"MME"</formula>
    </cfRule>
    <cfRule type="cellIs" dxfId="9834" priority="71" operator="equal">
      <formula>"VMM"</formula>
    </cfRule>
    <cfRule type="cellIs" dxfId="9833" priority="72" operator="equal">
      <formula>"VEP"</formula>
    </cfRule>
    <cfRule type="cellIs" dxfId="9832" priority="73" operator="equal">
      <formula>"LFCP"</formula>
    </cfRule>
    <cfRule type="cellIs" dxfId="9831" priority="74" operator="equal">
      <formula>"BPB"</formula>
    </cfRule>
  </conditionalFormatting>
  <conditionalFormatting sqref="D15 D20 D22:D23">
    <cfRule type="cellIs" dxfId="9830" priority="59" operator="equal">
      <formula>"CATNES"</formula>
    </cfRule>
    <cfRule type="cellIs" dxfId="9829" priority="60" operator="equal">
      <formula>"FINANCE"</formula>
    </cfRule>
    <cfRule type="cellIs" dxfId="9828" priority="61" operator="equal">
      <formula>"ADMIN"</formula>
    </cfRule>
    <cfRule type="cellIs" dxfId="9827" priority="62" operator="equal">
      <formula>"ENG'G"</formula>
    </cfRule>
    <cfRule type="cellIs" dxfId="9826" priority="63" operator="equal">
      <formula>"BAC"</formula>
    </cfRule>
    <cfRule type="cellIs" dxfId="9825" priority="64" operator="equal">
      <formula>"BAC"</formula>
    </cfRule>
    <cfRule type="cellIs" dxfId="9824" priority="65" operator="equal">
      <formula>"OMS"</formula>
    </cfRule>
    <cfRule type="cellIs" dxfId="9823" priority="66" operator="equal">
      <formula>"BAC"</formula>
    </cfRule>
    <cfRule type="cellIs" dxfId="9822" priority="67" operator="equal">
      <formula>"OMS"</formula>
    </cfRule>
    <cfRule type="cellIs" dxfId="9821" priority="68" operator="equal">
      <formula>"BAC"</formula>
    </cfRule>
    <cfRule type="cellIs" dxfId="9820" priority="69" operator="equal">
      <formula>"OMS"</formula>
    </cfRule>
  </conditionalFormatting>
  <conditionalFormatting sqref="F20">
    <cfRule type="cellIs" dxfId="9819" priority="17" operator="equal">
      <formula>"MME"</formula>
    </cfRule>
    <cfRule type="cellIs" dxfId="9818" priority="18" operator="equal">
      <formula>"VMM"</formula>
    </cfRule>
    <cfRule type="cellIs" dxfId="9817" priority="19" operator="equal">
      <formula>"VEP"</formula>
    </cfRule>
    <cfRule type="cellIs" dxfId="9816" priority="20" operator="equal">
      <formula>"LFCP"</formula>
    </cfRule>
    <cfRule type="cellIs" dxfId="9815" priority="21" operator="equal">
      <formula>"BPB"</formula>
    </cfRule>
  </conditionalFormatting>
  <conditionalFormatting sqref="D8:E14">
    <cfRule type="cellIs" dxfId="9814" priority="48" operator="equal">
      <formula>"CATNES"</formula>
    </cfRule>
    <cfRule type="cellIs" dxfId="9813" priority="49" operator="equal">
      <formula>"FINANCE"</formula>
    </cfRule>
    <cfRule type="cellIs" dxfId="9812" priority="50" operator="equal">
      <formula>"ADMIN"</formula>
    </cfRule>
    <cfRule type="cellIs" dxfId="9811" priority="51" operator="equal">
      <formula>"ENG'G"</formula>
    </cfRule>
    <cfRule type="cellIs" dxfId="9810" priority="52" operator="equal">
      <formula>"BAC"</formula>
    </cfRule>
    <cfRule type="cellIs" dxfId="9809" priority="53" operator="equal">
      <formula>"BAC"</formula>
    </cfRule>
    <cfRule type="cellIs" dxfId="9808" priority="54" operator="equal">
      <formula>"OMS"</formula>
    </cfRule>
    <cfRule type="cellIs" dxfId="9807" priority="55" operator="equal">
      <formula>"BAC"</formula>
    </cfRule>
    <cfRule type="cellIs" dxfId="9806" priority="56" operator="equal">
      <formula>"OMS"</formula>
    </cfRule>
    <cfRule type="cellIs" dxfId="9805" priority="57" operator="equal">
      <formula>"BAC"</formula>
    </cfRule>
    <cfRule type="cellIs" dxfId="9804" priority="58" operator="equal">
      <formula>"OMS"</formula>
    </cfRule>
  </conditionalFormatting>
  <conditionalFormatting sqref="F8:F14">
    <cfRule type="cellIs" dxfId="9803" priority="43" operator="equal">
      <formula>"MME"</formula>
    </cfRule>
    <cfRule type="cellIs" dxfId="9802" priority="44" operator="equal">
      <formula>"VMM"</formula>
    </cfRule>
    <cfRule type="cellIs" dxfId="9801" priority="45" operator="equal">
      <formula>"VEP"</formula>
    </cfRule>
    <cfRule type="cellIs" dxfId="9800" priority="46" operator="equal">
      <formula>"LFCP"</formula>
    </cfRule>
    <cfRule type="cellIs" dxfId="9799" priority="47" operator="equal">
      <formula>"BPB"</formula>
    </cfRule>
  </conditionalFormatting>
  <conditionalFormatting sqref="D16:E19">
    <cfRule type="cellIs" dxfId="9798" priority="32" operator="equal">
      <formula>"CATNES"</formula>
    </cfRule>
    <cfRule type="cellIs" dxfId="9797" priority="33" operator="equal">
      <formula>"FINANCE"</formula>
    </cfRule>
    <cfRule type="cellIs" dxfId="9796" priority="34" operator="equal">
      <formula>"ADMIN"</formula>
    </cfRule>
    <cfRule type="cellIs" dxfId="9795" priority="35" operator="equal">
      <formula>"ENG'G"</formula>
    </cfRule>
    <cfRule type="cellIs" dxfId="9794" priority="36" operator="equal">
      <formula>"BAC"</formula>
    </cfRule>
    <cfRule type="cellIs" dxfId="9793" priority="37" operator="equal">
      <formula>"BAC"</formula>
    </cfRule>
    <cfRule type="cellIs" dxfId="9792" priority="38" operator="equal">
      <formula>"OMS"</formula>
    </cfRule>
    <cfRule type="cellIs" dxfId="9791" priority="39" operator="equal">
      <formula>"BAC"</formula>
    </cfRule>
    <cfRule type="cellIs" dxfId="9790" priority="40" operator="equal">
      <formula>"OMS"</formula>
    </cfRule>
    <cfRule type="cellIs" dxfId="9789" priority="41" operator="equal">
      <formula>"BAC"</formula>
    </cfRule>
    <cfRule type="cellIs" dxfId="9788" priority="42" operator="equal">
      <formula>"OMS"</formula>
    </cfRule>
  </conditionalFormatting>
  <conditionalFormatting sqref="F16:F19">
    <cfRule type="cellIs" dxfId="9787" priority="27" operator="equal">
      <formula>"MME"</formula>
    </cfRule>
    <cfRule type="cellIs" dxfId="9786" priority="28" operator="equal">
      <formula>"VMM"</formula>
    </cfRule>
    <cfRule type="cellIs" dxfId="9785" priority="29" operator="equal">
      <formula>"VEP"</formula>
    </cfRule>
    <cfRule type="cellIs" dxfId="9784" priority="30" operator="equal">
      <formula>"LFCP"</formula>
    </cfRule>
    <cfRule type="cellIs" dxfId="9783" priority="31" operator="equal">
      <formula>"BPB"</formula>
    </cfRule>
  </conditionalFormatting>
  <conditionalFormatting sqref="F15">
    <cfRule type="cellIs" dxfId="9782" priority="22" operator="equal">
      <formula>"MME"</formula>
    </cfRule>
    <cfRule type="cellIs" dxfId="9781" priority="23" operator="equal">
      <formula>"VMM"</formula>
    </cfRule>
    <cfRule type="cellIs" dxfId="9780" priority="24" operator="equal">
      <formula>"VEP"</formula>
    </cfRule>
    <cfRule type="cellIs" dxfId="9779" priority="25" operator="equal">
      <formula>"LFCP"</formula>
    </cfRule>
    <cfRule type="cellIs" dxfId="9778" priority="26" operator="equal">
      <formula>"BPB"</formula>
    </cfRule>
  </conditionalFormatting>
  <conditionalFormatting sqref="D21:E21">
    <cfRule type="cellIs" dxfId="9777" priority="6" operator="equal">
      <formula>"CATNES"</formula>
    </cfRule>
    <cfRule type="cellIs" dxfId="9776" priority="7" operator="equal">
      <formula>"FINANCE"</formula>
    </cfRule>
    <cfRule type="cellIs" dxfId="9775" priority="8" operator="equal">
      <formula>"ADMIN"</formula>
    </cfRule>
    <cfRule type="cellIs" dxfId="9774" priority="9" operator="equal">
      <formula>"ENG'G"</formula>
    </cfRule>
    <cfRule type="cellIs" dxfId="9773" priority="10" operator="equal">
      <formula>"BAC"</formula>
    </cfRule>
    <cfRule type="cellIs" dxfId="9772" priority="11" operator="equal">
      <formula>"BAC"</formula>
    </cfRule>
    <cfRule type="cellIs" dxfId="9771" priority="12" operator="equal">
      <formula>"OMS"</formula>
    </cfRule>
    <cfRule type="cellIs" dxfId="9770" priority="13" operator="equal">
      <formula>"BAC"</formula>
    </cfRule>
    <cfRule type="cellIs" dxfId="9769" priority="14" operator="equal">
      <formula>"OMS"</formula>
    </cfRule>
    <cfRule type="cellIs" dxfId="9768" priority="15" operator="equal">
      <formula>"BAC"</formula>
    </cfRule>
    <cfRule type="cellIs" dxfId="9767" priority="16" operator="equal">
      <formula>"OMS"</formula>
    </cfRule>
  </conditionalFormatting>
  <conditionalFormatting sqref="F21">
    <cfRule type="cellIs" dxfId="9766" priority="1" operator="equal">
      <formula>"MME"</formula>
    </cfRule>
    <cfRule type="cellIs" dxfId="9765" priority="2" operator="equal">
      <formula>"VMM"</formula>
    </cfRule>
    <cfRule type="cellIs" dxfId="9764" priority="3" operator="equal">
      <formula>"VEP"</formula>
    </cfRule>
    <cfRule type="cellIs" dxfId="9763" priority="4" operator="equal">
      <formula>"LFCP"</formula>
    </cfRule>
    <cfRule type="cellIs" dxfId="976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C269F80-C81F-4055-B2DB-46F70F72B129}">
          <x14:formula1>
            <xm:f>DropdownLIST!$A$11:$A$17</xm:f>
          </x14:formula1>
          <xm:sqref>E30:E31 E7:E19 E21 E33:E40 D7:D40</xm:sqref>
        </x14:dataValidation>
        <x14:dataValidation type="list" allowBlank="1" showInputMessage="1" showErrorMessage="1" xr:uid="{C14DC15F-1C89-4CC9-A83C-209B41CF5FE8}">
          <x14:formula1>
            <xm:f>DropdownLIST!$A$2:$A$7</xm:f>
          </x14:formula1>
          <xm:sqref>F7:F40</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AF230-3899-4ABB-AAC9-E69150C04800}">
  <sheetPr codeName="Sheet83"/>
  <dimension ref="A1:N40"/>
  <sheetViews>
    <sheetView view="pageBreakPreview" topLeftCell="A10" zoomScale="130" zoomScaleNormal="160" zoomScaleSheetLayoutView="130" workbookViewId="0">
      <selection activeCell="G13" sqref="G13"/>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69"/>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45763</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4270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45763</v>
      </c>
      <c r="B7" s="55">
        <v>1</v>
      </c>
      <c r="C7" s="141" t="s">
        <v>4264</v>
      </c>
      <c r="D7" s="112" t="s">
        <v>108</v>
      </c>
      <c r="E7" s="125"/>
      <c r="F7" s="176" t="s">
        <v>17</v>
      </c>
      <c r="G7" s="112" t="s">
        <v>32</v>
      </c>
      <c r="J7" s="642" t="s">
        <v>2817</v>
      </c>
      <c r="K7" s="642"/>
      <c r="L7" s="642"/>
      <c r="M7" s="642"/>
    </row>
    <row r="8" spans="1:14" s="57" customFormat="1" ht="42.75" x14ac:dyDescent="0.2">
      <c r="A8" s="200">
        <f>A7</f>
        <v>45763</v>
      </c>
      <c r="B8" s="55">
        <f>B7+1</f>
        <v>2</v>
      </c>
      <c r="C8" s="141" t="s">
        <v>4265</v>
      </c>
      <c r="D8" s="112" t="s">
        <v>108</v>
      </c>
      <c r="E8" s="125"/>
      <c r="F8" s="176" t="s">
        <v>17</v>
      </c>
      <c r="G8" s="112" t="s">
        <v>32</v>
      </c>
      <c r="J8" s="371" t="s">
        <v>698</v>
      </c>
      <c r="L8" s="57" t="s">
        <v>3178</v>
      </c>
      <c r="N8" s="57" t="s">
        <v>2822</v>
      </c>
    </row>
    <row r="9" spans="1:14" s="57" customFormat="1" ht="42.75" x14ac:dyDescent="0.2">
      <c r="A9" s="200">
        <f t="shared" ref="A9:A23" si="0">A8</f>
        <v>45763</v>
      </c>
      <c r="B9" s="55">
        <f t="shared" ref="B9:B23" si="1">B8+1</f>
        <v>3</v>
      </c>
      <c r="C9" s="141" t="s">
        <v>4266</v>
      </c>
      <c r="D9" s="112" t="s">
        <v>108</v>
      </c>
      <c r="E9" s="125"/>
      <c r="F9" s="176" t="s">
        <v>17</v>
      </c>
      <c r="G9" s="112" t="s">
        <v>32</v>
      </c>
      <c r="I9" s="57">
        <v>1</v>
      </c>
    </row>
    <row r="10" spans="1:14" s="57" customFormat="1" x14ac:dyDescent="0.2">
      <c r="A10" s="200">
        <f t="shared" si="0"/>
        <v>45763</v>
      </c>
      <c r="B10" s="55">
        <f t="shared" si="1"/>
        <v>4</v>
      </c>
      <c r="C10" s="365" t="s">
        <v>4268</v>
      </c>
      <c r="D10" s="112" t="s">
        <v>108</v>
      </c>
      <c r="E10" s="125"/>
      <c r="F10" s="176" t="s">
        <v>22</v>
      </c>
      <c r="G10" s="112" t="s">
        <v>32</v>
      </c>
      <c r="I10" s="57">
        <v>2</v>
      </c>
    </row>
    <row r="11" spans="1:14" s="57" customFormat="1" ht="28.5" x14ac:dyDescent="0.2">
      <c r="A11" s="200">
        <f t="shared" si="0"/>
        <v>45763</v>
      </c>
      <c r="B11" s="55">
        <f t="shared" si="1"/>
        <v>5</v>
      </c>
      <c r="C11" s="365" t="s">
        <v>4267</v>
      </c>
      <c r="D11" s="112" t="s">
        <v>108</v>
      </c>
      <c r="E11" s="125"/>
      <c r="F11" s="176" t="s">
        <v>17</v>
      </c>
      <c r="G11" s="112" t="s">
        <v>32</v>
      </c>
      <c r="I11" s="57">
        <v>3</v>
      </c>
    </row>
    <row r="12" spans="1:14" s="57" customFormat="1" ht="15" x14ac:dyDescent="0.2">
      <c r="A12" s="200">
        <f t="shared" si="0"/>
        <v>45763</v>
      </c>
      <c r="B12" s="55">
        <f t="shared" si="1"/>
        <v>6</v>
      </c>
      <c r="C12" s="365" t="s">
        <v>4269</v>
      </c>
      <c r="D12" s="375" t="s">
        <v>78</v>
      </c>
      <c r="E12" s="125"/>
      <c r="F12" s="176" t="s">
        <v>22</v>
      </c>
      <c r="G12" s="112" t="s">
        <v>32</v>
      </c>
      <c r="I12" s="57">
        <v>4</v>
      </c>
    </row>
    <row r="13" spans="1:14" s="57" customFormat="1" ht="28.5" x14ac:dyDescent="0.2">
      <c r="A13" s="200">
        <f t="shared" si="0"/>
        <v>45763</v>
      </c>
      <c r="B13" s="55">
        <f t="shared" si="1"/>
        <v>7</v>
      </c>
      <c r="C13" s="365" t="s">
        <v>4272</v>
      </c>
      <c r="D13" s="375" t="s">
        <v>78</v>
      </c>
      <c r="E13" s="125"/>
      <c r="F13" s="176" t="s">
        <v>17</v>
      </c>
      <c r="G13" s="112" t="s">
        <v>32</v>
      </c>
      <c r="I13" s="57">
        <v>5</v>
      </c>
    </row>
    <row r="14" spans="1:14" s="57" customFormat="1" x14ac:dyDescent="0.2">
      <c r="A14" s="200">
        <f t="shared" si="0"/>
        <v>45763</v>
      </c>
      <c r="B14" s="55">
        <f t="shared" si="1"/>
        <v>8</v>
      </c>
      <c r="C14" s="365" t="s">
        <v>4271</v>
      </c>
      <c r="D14" s="112" t="s">
        <v>4114</v>
      </c>
      <c r="E14" s="125"/>
      <c r="F14" s="176" t="s">
        <v>22</v>
      </c>
      <c r="G14" s="112" t="s">
        <v>32</v>
      </c>
      <c r="I14" s="57">
        <v>6</v>
      </c>
    </row>
    <row r="15" spans="1:14" s="57" customFormat="1" ht="42.75" x14ac:dyDescent="0.2">
      <c r="A15" s="200">
        <f t="shared" si="0"/>
        <v>45763</v>
      </c>
      <c r="B15" s="55">
        <f t="shared" si="1"/>
        <v>9</v>
      </c>
      <c r="C15" s="365" t="s">
        <v>4273</v>
      </c>
      <c r="D15" s="112" t="s">
        <v>78</v>
      </c>
      <c r="E15" s="125"/>
      <c r="F15" s="176" t="s">
        <v>17</v>
      </c>
      <c r="G15" s="112" t="s">
        <v>32</v>
      </c>
      <c r="I15" s="57">
        <v>7</v>
      </c>
    </row>
    <row r="16" spans="1:14" s="57" customFormat="1" ht="28.5" x14ac:dyDescent="0.2">
      <c r="A16" s="200">
        <f t="shared" si="0"/>
        <v>45763</v>
      </c>
      <c r="B16" s="55">
        <f t="shared" si="1"/>
        <v>10</v>
      </c>
      <c r="C16" s="141" t="s">
        <v>4274</v>
      </c>
      <c r="D16" s="112" t="s">
        <v>78</v>
      </c>
      <c r="E16" s="125"/>
      <c r="F16" s="176" t="s">
        <v>17</v>
      </c>
      <c r="G16" s="112" t="s">
        <v>32</v>
      </c>
      <c r="I16" s="57">
        <v>8</v>
      </c>
    </row>
    <row r="17" spans="1:9" s="57" customFormat="1" ht="28.5" x14ac:dyDescent="0.2">
      <c r="A17" s="200">
        <f t="shared" si="0"/>
        <v>45763</v>
      </c>
      <c r="B17" s="55">
        <f t="shared" si="1"/>
        <v>11</v>
      </c>
      <c r="C17" s="141" t="s">
        <v>4275</v>
      </c>
      <c r="D17" s="112" t="s">
        <v>78</v>
      </c>
      <c r="E17" s="125"/>
      <c r="F17" s="176" t="s">
        <v>17</v>
      </c>
      <c r="G17" s="112" t="s">
        <v>32</v>
      </c>
      <c r="I17" s="57">
        <v>9</v>
      </c>
    </row>
    <row r="18" spans="1:9" s="57" customFormat="1" ht="28.5" x14ac:dyDescent="0.2">
      <c r="A18" s="200">
        <f t="shared" si="0"/>
        <v>45763</v>
      </c>
      <c r="B18" s="55">
        <f t="shared" si="1"/>
        <v>12</v>
      </c>
      <c r="C18" s="141" t="s">
        <v>4276</v>
      </c>
      <c r="D18" s="112" t="s">
        <v>78</v>
      </c>
      <c r="E18" s="125"/>
      <c r="F18" s="176" t="s">
        <v>17</v>
      </c>
      <c r="G18" s="112" t="s">
        <v>32</v>
      </c>
      <c r="I18" s="57">
        <v>10</v>
      </c>
    </row>
    <row r="19" spans="1:9" s="57" customFormat="1" x14ac:dyDescent="0.2">
      <c r="A19" s="200">
        <f t="shared" si="0"/>
        <v>45763</v>
      </c>
      <c r="B19" s="55">
        <f t="shared" si="1"/>
        <v>13</v>
      </c>
      <c r="C19" s="141" t="s">
        <v>4277</v>
      </c>
      <c r="D19" s="112" t="s">
        <v>4113</v>
      </c>
      <c r="E19" s="125"/>
      <c r="F19" s="176" t="s">
        <v>17</v>
      </c>
      <c r="G19" s="112"/>
      <c r="I19" s="90"/>
    </row>
    <row r="20" spans="1:9" s="57" customFormat="1" x14ac:dyDescent="0.2">
      <c r="A20" s="200">
        <f t="shared" si="0"/>
        <v>45763</v>
      </c>
      <c r="B20" s="55">
        <f t="shared" si="1"/>
        <v>14</v>
      </c>
      <c r="C20" s="112" t="s">
        <v>4278</v>
      </c>
      <c r="D20" s="112" t="s">
        <v>4113</v>
      </c>
      <c r="E20" s="134"/>
      <c r="F20" s="176" t="s">
        <v>17</v>
      </c>
      <c r="G20" s="112"/>
      <c r="I20" s="115"/>
    </row>
    <row r="21" spans="1:9" s="57" customFormat="1" x14ac:dyDescent="0.2">
      <c r="A21" s="200">
        <f t="shared" si="0"/>
        <v>45763</v>
      </c>
      <c r="B21" s="55">
        <f t="shared" si="1"/>
        <v>15</v>
      </c>
      <c r="C21" s="141" t="s">
        <v>4279</v>
      </c>
      <c r="D21" s="112" t="s">
        <v>4113</v>
      </c>
      <c r="E21" s="125"/>
      <c r="F21" s="176" t="s">
        <v>17</v>
      </c>
      <c r="G21" s="112"/>
      <c r="I21" s="90"/>
    </row>
    <row r="22" spans="1:9" s="57" customFormat="1" ht="71.25" x14ac:dyDescent="0.2">
      <c r="A22" s="200">
        <f t="shared" si="0"/>
        <v>45763</v>
      </c>
      <c r="B22" s="55">
        <f t="shared" si="1"/>
        <v>16</v>
      </c>
      <c r="C22" s="141" t="s">
        <v>4280</v>
      </c>
      <c r="D22" s="112" t="s">
        <v>108</v>
      </c>
      <c r="E22" s="134"/>
      <c r="F22" s="176" t="s">
        <v>17</v>
      </c>
      <c r="G22" s="112" t="s">
        <v>32</v>
      </c>
      <c r="I22" s="90"/>
    </row>
    <row r="23" spans="1:9" s="57" customFormat="1" ht="28.5" x14ac:dyDescent="0.2">
      <c r="A23" s="200">
        <f t="shared" si="0"/>
        <v>45763</v>
      </c>
      <c r="B23" s="55">
        <f t="shared" si="1"/>
        <v>17</v>
      </c>
      <c r="C23" s="56" t="s">
        <v>4281</v>
      </c>
      <c r="D23" s="112" t="s">
        <v>76</v>
      </c>
      <c r="E23" s="134"/>
      <c r="F23" s="176" t="s">
        <v>17</v>
      </c>
      <c r="G23" s="112"/>
      <c r="I23" s="90"/>
    </row>
    <row r="24" spans="1:9" s="279" customFormat="1" x14ac:dyDescent="0.2">
      <c r="A24" s="641" t="s">
        <v>7</v>
      </c>
      <c r="B24" s="641"/>
      <c r="C24" s="641"/>
      <c r="D24" s="641"/>
      <c r="E24" s="641"/>
      <c r="F24" s="641"/>
      <c r="G24" s="641"/>
      <c r="I24" s="280"/>
    </row>
    <row r="25" spans="1:9" s="279" customFormat="1" x14ac:dyDescent="0.2">
      <c r="A25" s="373"/>
      <c r="B25" s="373"/>
      <c r="C25" s="373"/>
      <c r="D25" s="373"/>
      <c r="E25" s="373"/>
      <c r="F25" s="373"/>
      <c r="G25" s="373"/>
      <c r="I25" s="280"/>
    </row>
    <row r="26" spans="1:9" s="279" customFormat="1" x14ac:dyDescent="0.2">
      <c r="A26" s="373"/>
      <c r="B26" s="373"/>
      <c r="C26" s="373"/>
      <c r="D26" s="373"/>
      <c r="E26" s="373"/>
      <c r="F26" s="373"/>
      <c r="G26" s="373"/>
      <c r="I26" s="280"/>
    </row>
    <row r="27" spans="1:9" s="279" customFormat="1" x14ac:dyDescent="0.2">
      <c r="A27" s="370"/>
      <c r="B27" s="370"/>
      <c r="C27" s="370"/>
      <c r="D27" s="370"/>
      <c r="E27" s="370"/>
      <c r="F27" s="370"/>
      <c r="G27" s="370"/>
      <c r="I27" s="280"/>
    </row>
    <row r="28" spans="1:9" s="279" customFormat="1" x14ac:dyDescent="0.2">
      <c r="A28" s="232"/>
      <c r="B28" s="251"/>
      <c r="C28" s="252"/>
      <c r="D28" s="252"/>
      <c r="E28" s="253"/>
      <c r="F28" s="254"/>
      <c r="G28" s="252"/>
      <c r="I28" s="280"/>
    </row>
    <row r="29" spans="1:9" s="279" customFormat="1" x14ac:dyDescent="0.2">
      <c r="A29" s="232"/>
      <c r="B29" s="251"/>
      <c r="C29" s="252"/>
      <c r="D29" s="252"/>
      <c r="E29" s="253"/>
      <c r="F29" s="254"/>
      <c r="G29" s="252"/>
      <c r="I29" s="280"/>
    </row>
    <row r="31" spans="1:9" x14ac:dyDescent="0.2">
      <c r="A31" s="370"/>
      <c r="B31" s="370"/>
      <c r="C31" s="370"/>
      <c r="D31" s="310"/>
      <c r="E31" s="370"/>
      <c r="F31" s="370"/>
      <c r="G31" s="370"/>
    </row>
    <row r="32" spans="1:9" x14ac:dyDescent="0.2">
      <c r="A32" s="370"/>
      <c r="B32" s="370"/>
      <c r="C32" s="370"/>
      <c r="D32" s="310"/>
      <c r="E32" s="370"/>
      <c r="F32" s="370"/>
      <c r="G32" s="370"/>
    </row>
    <row r="33" spans="1:7" x14ac:dyDescent="0.2">
      <c r="A33" s="182"/>
      <c r="B33" s="6"/>
      <c r="D33" s="622"/>
      <c r="E33" s="622"/>
      <c r="F33" s="622"/>
      <c r="G33" s="6"/>
    </row>
    <row r="34" spans="1:7" x14ac:dyDescent="0.2">
      <c r="D34" s="638"/>
      <c r="E34" s="638"/>
      <c r="F34" s="638"/>
    </row>
    <row r="40" spans="1:7" x14ac:dyDescent="0.2">
      <c r="F40" s="1"/>
    </row>
  </sheetData>
  <mergeCells count="12">
    <mergeCell ref="J7:M7"/>
    <mergeCell ref="A24:G24"/>
    <mergeCell ref="D33:F33"/>
    <mergeCell ref="D34:F34"/>
    <mergeCell ref="A1:G1"/>
    <mergeCell ref="A2:G2"/>
    <mergeCell ref="A3:G3"/>
    <mergeCell ref="B4:G4"/>
    <mergeCell ref="A5:B6"/>
    <mergeCell ref="C5:E5"/>
    <mergeCell ref="F5:F6"/>
    <mergeCell ref="G5:G6"/>
  </mergeCells>
  <conditionalFormatting sqref="D7:E7 D8:D11 D14:E14 E12:E13 D24:E29">
    <cfRule type="cellIs" dxfId="9761" priority="193" operator="equal">
      <formula>"CATNES"</formula>
    </cfRule>
    <cfRule type="cellIs" dxfId="9760" priority="194" operator="equal">
      <formula>"FINANCE"</formula>
    </cfRule>
    <cfRule type="cellIs" dxfId="9759" priority="195" operator="equal">
      <formula>"ADMIN"</formula>
    </cfRule>
    <cfRule type="cellIs" dxfId="9758" priority="196" operator="equal">
      <formula>"ENG'G"</formula>
    </cfRule>
    <cfRule type="cellIs" dxfId="9757" priority="197" operator="equal">
      <formula>"BAC"</formula>
    </cfRule>
    <cfRule type="cellIs" dxfId="9756" priority="198" operator="equal">
      <formula>"BAC"</formula>
    </cfRule>
    <cfRule type="cellIs" dxfId="9755" priority="199" operator="equal">
      <formula>"OMS"</formula>
    </cfRule>
    <cfRule type="cellIs" dxfId="9754" priority="200" operator="equal">
      <formula>"BAC"</formula>
    </cfRule>
    <cfRule type="cellIs" dxfId="9753" priority="201" operator="equal">
      <formula>"OMS"</formula>
    </cfRule>
    <cfRule type="cellIs" dxfId="9752" priority="202" operator="equal">
      <formula>"BAC"</formula>
    </cfRule>
    <cfRule type="cellIs" dxfId="9751" priority="203" operator="equal">
      <formula>"OMS"</formula>
    </cfRule>
  </conditionalFormatting>
  <conditionalFormatting sqref="F24:F29 F7:F12">
    <cfRule type="cellIs" dxfId="9750" priority="188" operator="equal">
      <formula>"MME"</formula>
    </cfRule>
    <cfRule type="cellIs" dxfId="9749" priority="189" operator="equal">
      <formula>"VMM"</formula>
    </cfRule>
    <cfRule type="cellIs" dxfId="9748" priority="190" operator="equal">
      <formula>"VEP"</formula>
    </cfRule>
    <cfRule type="cellIs" dxfId="9747" priority="191" operator="equal">
      <formula>"LFCP"</formula>
    </cfRule>
    <cfRule type="cellIs" dxfId="9746" priority="192" operator="equal">
      <formula>"BPB"</formula>
    </cfRule>
  </conditionalFormatting>
  <conditionalFormatting sqref="E15">
    <cfRule type="cellIs" dxfId="9745" priority="128" operator="equal">
      <formula>"CATNES"</formula>
    </cfRule>
    <cfRule type="cellIs" dxfId="9744" priority="129" operator="equal">
      <formula>"FINANCE"</formula>
    </cfRule>
    <cfRule type="cellIs" dxfId="9743" priority="130" operator="equal">
      <formula>"ADMIN"</formula>
    </cfRule>
    <cfRule type="cellIs" dxfId="9742" priority="131" operator="equal">
      <formula>"ENG'G"</formula>
    </cfRule>
    <cfRule type="cellIs" dxfId="9741" priority="132" operator="equal">
      <formula>"BAC"</formula>
    </cfRule>
    <cfRule type="cellIs" dxfId="9740" priority="133" operator="equal">
      <formula>"BAC"</formula>
    </cfRule>
    <cfRule type="cellIs" dxfId="9739" priority="134" operator="equal">
      <formula>"OMS"</formula>
    </cfRule>
    <cfRule type="cellIs" dxfId="9738" priority="135" operator="equal">
      <formula>"BAC"</formula>
    </cfRule>
    <cfRule type="cellIs" dxfId="9737" priority="136" operator="equal">
      <formula>"OMS"</formula>
    </cfRule>
    <cfRule type="cellIs" dxfId="9736" priority="137" operator="equal">
      <formula>"BAC"</formula>
    </cfRule>
    <cfRule type="cellIs" dxfId="9735" priority="138" operator="equal">
      <formula>"OMS"</formula>
    </cfRule>
  </conditionalFormatting>
  <conditionalFormatting sqref="D22:D23 D15:D18">
    <cfRule type="cellIs" dxfId="9734" priority="59" operator="equal">
      <formula>"CATNES"</formula>
    </cfRule>
    <cfRule type="cellIs" dxfId="9733" priority="60" operator="equal">
      <formula>"FINANCE"</formula>
    </cfRule>
    <cfRule type="cellIs" dxfId="9732" priority="61" operator="equal">
      <formula>"ADMIN"</formula>
    </cfRule>
    <cfRule type="cellIs" dxfId="9731" priority="62" operator="equal">
      <formula>"ENG'G"</formula>
    </cfRule>
    <cfRule type="cellIs" dxfId="9730" priority="63" operator="equal">
      <formula>"BAC"</formula>
    </cfRule>
    <cfRule type="cellIs" dxfId="9729" priority="64" operator="equal">
      <formula>"BAC"</formula>
    </cfRule>
    <cfRule type="cellIs" dxfId="9728" priority="65" operator="equal">
      <formula>"OMS"</formula>
    </cfRule>
    <cfRule type="cellIs" dxfId="9727" priority="66" operator="equal">
      <formula>"BAC"</formula>
    </cfRule>
    <cfRule type="cellIs" dxfId="9726" priority="67" operator="equal">
      <formula>"OMS"</formula>
    </cfRule>
    <cfRule type="cellIs" dxfId="9725" priority="68" operator="equal">
      <formula>"BAC"</formula>
    </cfRule>
    <cfRule type="cellIs" dxfId="9724" priority="69" operator="equal">
      <formula>"OMS"</formula>
    </cfRule>
  </conditionalFormatting>
  <conditionalFormatting sqref="E8:E11">
    <cfRule type="cellIs" dxfId="9723" priority="48" operator="equal">
      <formula>"CATNES"</formula>
    </cfRule>
    <cfRule type="cellIs" dxfId="9722" priority="49" operator="equal">
      <formula>"FINANCE"</formula>
    </cfRule>
    <cfRule type="cellIs" dxfId="9721" priority="50" operator="equal">
      <formula>"ADMIN"</formula>
    </cfRule>
    <cfRule type="cellIs" dxfId="9720" priority="51" operator="equal">
      <formula>"ENG'G"</formula>
    </cfRule>
    <cfRule type="cellIs" dxfId="9719" priority="52" operator="equal">
      <formula>"BAC"</formula>
    </cfRule>
    <cfRule type="cellIs" dxfId="9718" priority="53" operator="equal">
      <formula>"BAC"</formula>
    </cfRule>
    <cfRule type="cellIs" dxfId="9717" priority="54" operator="equal">
      <formula>"OMS"</formula>
    </cfRule>
    <cfRule type="cellIs" dxfId="9716" priority="55" operator="equal">
      <formula>"BAC"</formula>
    </cfRule>
    <cfRule type="cellIs" dxfId="9715" priority="56" operator="equal">
      <formula>"OMS"</formula>
    </cfRule>
    <cfRule type="cellIs" dxfId="9714" priority="57" operator="equal">
      <formula>"BAC"</formula>
    </cfRule>
    <cfRule type="cellIs" dxfId="9713" priority="58" operator="equal">
      <formula>"OMS"</formula>
    </cfRule>
  </conditionalFormatting>
  <conditionalFormatting sqref="F13:F14">
    <cfRule type="cellIs" dxfId="9712" priority="43" operator="equal">
      <formula>"MME"</formula>
    </cfRule>
    <cfRule type="cellIs" dxfId="9711" priority="44" operator="equal">
      <formula>"VMM"</formula>
    </cfRule>
    <cfRule type="cellIs" dxfId="9710" priority="45" operator="equal">
      <formula>"VEP"</formula>
    </cfRule>
    <cfRule type="cellIs" dxfId="9709" priority="46" operator="equal">
      <formula>"LFCP"</formula>
    </cfRule>
    <cfRule type="cellIs" dxfId="9708" priority="47" operator="equal">
      <formula>"BPB"</formula>
    </cfRule>
  </conditionalFormatting>
  <conditionalFormatting sqref="E16:E19 D19:D21">
    <cfRule type="cellIs" dxfId="9707" priority="32" operator="equal">
      <formula>"CATNES"</formula>
    </cfRule>
    <cfRule type="cellIs" dxfId="9706" priority="33" operator="equal">
      <formula>"FINANCE"</formula>
    </cfRule>
    <cfRule type="cellIs" dxfId="9705" priority="34" operator="equal">
      <formula>"ADMIN"</formula>
    </cfRule>
    <cfRule type="cellIs" dxfId="9704" priority="35" operator="equal">
      <formula>"ENG'G"</formula>
    </cfRule>
    <cfRule type="cellIs" dxfId="9703" priority="36" operator="equal">
      <formula>"BAC"</formula>
    </cfRule>
    <cfRule type="cellIs" dxfId="9702" priority="37" operator="equal">
      <formula>"BAC"</formula>
    </cfRule>
    <cfRule type="cellIs" dxfId="9701" priority="38" operator="equal">
      <formula>"OMS"</formula>
    </cfRule>
    <cfRule type="cellIs" dxfId="9700" priority="39" operator="equal">
      <formula>"BAC"</formula>
    </cfRule>
    <cfRule type="cellIs" dxfId="9699" priority="40" operator="equal">
      <formula>"OMS"</formula>
    </cfRule>
    <cfRule type="cellIs" dxfId="9698" priority="41" operator="equal">
      <formula>"BAC"</formula>
    </cfRule>
    <cfRule type="cellIs" dxfId="9697" priority="42" operator="equal">
      <formula>"OMS"</formula>
    </cfRule>
  </conditionalFormatting>
  <conditionalFormatting sqref="F15:F23">
    <cfRule type="cellIs" dxfId="9696" priority="22" operator="equal">
      <formula>"MME"</formula>
    </cfRule>
    <cfRule type="cellIs" dxfId="9695" priority="23" operator="equal">
      <formula>"VMM"</formula>
    </cfRule>
    <cfRule type="cellIs" dxfId="9694" priority="24" operator="equal">
      <formula>"VEP"</formula>
    </cfRule>
    <cfRule type="cellIs" dxfId="9693" priority="25" operator="equal">
      <formula>"LFCP"</formula>
    </cfRule>
    <cfRule type="cellIs" dxfId="9692" priority="26" operator="equal">
      <formula>"BPB"</formula>
    </cfRule>
  </conditionalFormatting>
  <conditionalFormatting sqref="E21">
    <cfRule type="cellIs" dxfId="9691" priority="6" operator="equal">
      <formula>"CATNES"</formula>
    </cfRule>
    <cfRule type="cellIs" dxfId="9690" priority="7" operator="equal">
      <formula>"FINANCE"</formula>
    </cfRule>
    <cfRule type="cellIs" dxfId="9689" priority="8" operator="equal">
      <formula>"ADMIN"</formula>
    </cfRule>
    <cfRule type="cellIs" dxfId="9688" priority="9" operator="equal">
      <formula>"ENG'G"</formula>
    </cfRule>
    <cfRule type="cellIs" dxfId="9687" priority="10" operator="equal">
      <formula>"BAC"</formula>
    </cfRule>
    <cfRule type="cellIs" dxfId="9686" priority="11" operator="equal">
      <formula>"BAC"</formula>
    </cfRule>
    <cfRule type="cellIs" dxfId="9685" priority="12" operator="equal">
      <formula>"OMS"</formula>
    </cfRule>
    <cfRule type="cellIs" dxfId="9684" priority="13" operator="equal">
      <formula>"BAC"</formula>
    </cfRule>
    <cfRule type="cellIs" dxfId="9683" priority="14" operator="equal">
      <formula>"OMS"</formula>
    </cfRule>
    <cfRule type="cellIs" dxfId="9682" priority="15" operator="equal">
      <formula>"BAC"</formula>
    </cfRule>
    <cfRule type="cellIs" dxfId="9681" priority="16"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0403D3A-957A-4DC0-8E8B-DAEAB8DB08E4}">
          <x14:formula1>
            <xm:f>DropdownLIST!$A$11:$A$17</xm:f>
          </x14:formula1>
          <xm:sqref>E7:E19 D21:E21 D7:D11 D14:D20 D22:D23 D24:E29</xm:sqref>
        </x14:dataValidation>
        <x14:dataValidation type="list" allowBlank="1" showInputMessage="1" showErrorMessage="1" xr:uid="{8EDCA5A7-8CAA-4419-84D6-665B0B0DB344}">
          <x14:formula1>
            <xm:f>DropdownLIST!$A$2:$A$7</xm:f>
          </x14:formula1>
          <xm:sqref>F7:F29</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A6586-F05A-4B18-8712-D2832185C349}">
  <sheetPr codeName="Sheet84"/>
  <dimension ref="A1:U68"/>
  <sheetViews>
    <sheetView topLeftCell="A43" zoomScale="160" zoomScaleNormal="160" zoomScaleSheetLayoutView="130" workbookViewId="0">
      <selection activeCell="C35" sqref="C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7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45768</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45768</v>
      </c>
      <c r="B7" s="55">
        <v>1</v>
      </c>
      <c r="C7" s="141" t="s">
        <v>4282</v>
      </c>
      <c r="D7" s="112" t="s">
        <v>108</v>
      </c>
      <c r="E7" s="125"/>
      <c r="F7" s="176" t="s">
        <v>17</v>
      </c>
      <c r="G7" s="112" t="s">
        <v>32</v>
      </c>
      <c r="J7" s="642" t="s">
        <v>2817</v>
      </c>
      <c r="K7" s="642"/>
      <c r="L7" s="642"/>
      <c r="M7" s="642"/>
    </row>
    <row r="8" spans="1:14" s="57" customFormat="1" x14ac:dyDescent="0.2">
      <c r="A8" s="200">
        <f>A7</f>
        <v>45768</v>
      </c>
      <c r="B8" s="55">
        <f>B7+1</f>
        <v>2</v>
      </c>
      <c r="C8" s="141" t="s">
        <v>4285</v>
      </c>
      <c r="D8" s="112" t="s">
        <v>71</v>
      </c>
      <c r="E8" s="125"/>
      <c r="F8" s="176" t="s">
        <v>17</v>
      </c>
      <c r="G8" s="112" t="s">
        <v>32</v>
      </c>
      <c r="J8" s="374" t="s">
        <v>698</v>
      </c>
      <c r="L8" s="57" t="s">
        <v>3178</v>
      </c>
      <c r="N8" s="57" t="s">
        <v>2822</v>
      </c>
    </row>
    <row r="9" spans="1:14" s="57" customFormat="1" ht="28.5" x14ac:dyDescent="0.2">
      <c r="A9" s="200">
        <f t="shared" ref="A9:A47" si="0">A8</f>
        <v>45768</v>
      </c>
      <c r="B9" s="55">
        <f t="shared" ref="B9:B47" si="1">B8+1</f>
        <v>3</v>
      </c>
      <c r="C9" s="141" t="s">
        <v>4283</v>
      </c>
      <c r="D9" s="112" t="s">
        <v>78</v>
      </c>
      <c r="E9" s="125"/>
      <c r="F9" s="176" t="s">
        <v>17</v>
      </c>
      <c r="G9" s="112" t="s">
        <v>32</v>
      </c>
      <c r="I9" s="57">
        <v>1</v>
      </c>
    </row>
    <row r="10" spans="1:14" s="57" customFormat="1" ht="42.75" x14ac:dyDescent="0.2">
      <c r="A10" s="200">
        <f t="shared" si="0"/>
        <v>45768</v>
      </c>
      <c r="B10" s="55">
        <f t="shared" si="1"/>
        <v>4</v>
      </c>
      <c r="C10" s="365" t="s">
        <v>4288</v>
      </c>
      <c r="D10" s="112" t="s">
        <v>108</v>
      </c>
      <c r="E10" s="125"/>
      <c r="F10" s="176" t="s">
        <v>17</v>
      </c>
      <c r="G10" s="112" t="s">
        <v>32</v>
      </c>
      <c r="I10" s="57">
        <v>2</v>
      </c>
    </row>
    <row r="11" spans="1:14" s="57" customFormat="1" x14ac:dyDescent="0.2">
      <c r="A11" s="200">
        <f t="shared" si="0"/>
        <v>45768</v>
      </c>
      <c r="B11" s="55">
        <f t="shared" si="1"/>
        <v>5</v>
      </c>
      <c r="C11" s="365" t="s">
        <v>4286</v>
      </c>
      <c r="D11" s="112" t="s">
        <v>71</v>
      </c>
      <c r="E11" s="125"/>
      <c r="F11" s="176" t="s">
        <v>17</v>
      </c>
      <c r="G11" s="112" t="s">
        <v>32</v>
      </c>
      <c r="I11" s="57">
        <v>3</v>
      </c>
    </row>
    <row r="12" spans="1:14" s="57" customFormat="1" x14ac:dyDescent="0.2">
      <c r="A12" s="200">
        <f t="shared" si="0"/>
        <v>45768</v>
      </c>
      <c r="B12" s="55">
        <f t="shared" si="1"/>
        <v>6</v>
      </c>
      <c r="C12" s="365" t="s">
        <v>4287</v>
      </c>
      <c r="D12" s="112" t="s">
        <v>108</v>
      </c>
      <c r="E12" s="125"/>
      <c r="F12" s="176" t="s">
        <v>17</v>
      </c>
      <c r="G12" s="112" t="s">
        <v>32</v>
      </c>
      <c r="I12" s="57">
        <v>4</v>
      </c>
    </row>
    <row r="13" spans="1:14" s="57" customFormat="1" ht="28.5" x14ac:dyDescent="0.2">
      <c r="A13" s="200">
        <f t="shared" si="0"/>
        <v>45768</v>
      </c>
      <c r="B13" s="55">
        <f t="shared" si="1"/>
        <v>7</v>
      </c>
      <c r="C13" s="365" t="s">
        <v>4289</v>
      </c>
      <c r="D13" s="112" t="s">
        <v>108</v>
      </c>
      <c r="E13" s="125"/>
      <c r="F13" s="176" t="s">
        <v>17</v>
      </c>
      <c r="G13" s="112" t="s">
        <v>32</v>
      </c>
      <c r="I13" s="57">
        <v>5</v>
      </c>
    </row>
    <row r="14" spans="1:14" s="57" customFormat="1" ht="28.5" x14ac:dyDescent="0.2">
      <c r="A14" s="200">
        <f t="shared" si="0"/>
        <v>45768</v>
      </c>
      <c r="B14" s="55">
        <f t="shared" si="1"/>
        <v>8</v>
      </c>
      <c r="C14" s="365" t="s">
        <v>4290</v>
      </c>
      <c r="D14" s="112" t="s">
        <v>108</v>
      </c>
      <c r="E14" s="125"/>
      <c r="F14" s="176" t="s">
        <v>17</v>
      </c>
      <c r="G14" s="112" t="s">
        <v>32</v>
      </c>
      <c r="I14" s="57">
        <v>6</v>
      </c>
    </row>
    <row r="15" spans="1:14" s="57" customFormat="1" ht="28.5" x14ac:dyDescent="0.2">
      <c r="A15" s="200">
        <f t="shared" si="0"/>
        <v>45768</v>
      </c>
      <c r="B15" s="55">
        <f t="shared" si="1"/>
        <v>9</v>
      </c>
      <c r="C15" s="365" t="s">
        <v>4294</v>
      </c>
      <c r="D15" s="112" t="s">
        <v>76</v>
      </c>
      <c r="E15" s="125"/>
      <c r="F15" s="176" t="s">
        <v>17</v>
      </c>
      <c r="G15" s="112" t="s">
        <v>32</v>
      </c>
      <c r="I15" s="57">
        <v>7</v>
      </c>
    </row>
    <row r="16" spans="1:14" s="57" customFormat="1" ht="42.75" x14ac:dyDescent="0.2">
      <c r="A16" s="200">
        <f t="shared" si="0"/>
        <v>45768</v>
      </c>
      <c r="B16" s="55">
        <f t="shared" si="1"/>
        <v>10</v>
      </c>
      <c r="C16" s="141" t="s">
        <v>4295</v>
      </c>
      <c r="D16" s="112" t="s">
        <v>108</v>
      </c>
      <c r="E16" s="125"/>
      <c r="F16" s="176" t="s">
        <v>17</v>
      </c>
      <c r="G16" s="112" t="s">
        <v>32</v>
      </c>
      <c r="I16" s="57">
        <v>8</v>
      </c>
    </row>
    <row r="17" spans="1:12" s="57" customFormat="1" ht="28.5" x14ac:dyDescent="0.2">
      <c r="A17" s="200">
        <f t="shared" si="0"/>
        <v>45768</v>
      </c>
      <c r="B17" s="55">
        <f t="shared" si="1"/>
        <v>11</v>
      </c>
      <c r="C17" s="141" t="s">
        <v>4300</v>
      </c>
      <c r="D17" s="112" t="s">
        <v>71</v>
      </c>
      <c r="E17" s="125"/>
      <c r="F17" s="176" t="s">
        <v>17</v>
      </c>
      <c r="G17" s="112" t="s">
        <v>32</v>
      </c>
      <c r="I17" s="57">
        <v>9</v>
      </c>
    </row>
    <row r="18" spans="1:12" s="57" customFormat="1" ht="42.75" x14ac:dyDescent="0.2">
      <c r="A18" s="200">
        <f t="shared" si="0"/>
        <v>45768</v>
      </c>
      <c r="B18" s="55">
        <f t="shared" si="1"/>
        <v>12</v>
      </c>
      <c r="C18" s="141" t="s">
        <v>4296</v>
      </c>
      <c r="D18" s="112" t="s">
        <v>76</v>
      </c>
      <c r="E18" s="125"/>
      <c r="F18" s="176" t="s">
        <v>17</v>
      </c>
      <c r="G18" s="112" t="s">
        <v>32</v>
      </c>
      <c r="I18" s="57">
        <v>10</v>
      </c>
    </row>
    <row r="19" spans="1:12" s="57" customFormat="1" ht="28.5" x14ac:dyDescent="0.2">
      <c r="A19" s="200">
        <f t="shared" si="0"/>
        <v>45768</v>
      </c>
      <c r="B19" s="55">
        <f t="shared" si="1"/>
        <v>13</v>
      </c>
      <c r="C19" s="141" t="s">
        <v>4297</v>
      </c>
      <c r="D19" s="112" t="s">
        <v>52</v>
      </c>
      <c r="E19" s="125"/>
      <c r="F19" s="176" t="s">
        <v>17</v>
      </c>
      <c r="G19" s="112" t="s">
        <v>32</v>
      </c>
      <c r="I19" s="90"/>
    </row>
    <row r="20" spans="1:12" s="57" customFormat="1" x14ac:dyDescent="0.2">
      <c r="A20" s="200">
        <f t="shared" si="0"/>
        <v>45768</v>
      </c>
      <c r="B20" s="55">
        <f t="shared" si="1"/>
        <v>14</v>
      </c>
      <c r="C20" s="112" t="s">
        <v>4298</v>
      </c>
      <c r="D20" s="112" t="s">
        <v>78</v>
      </c>
      <c r="E20" s="134"/>
      <c r="F20" s="176" t="s">
        <v>17</v>
      </c>
      <c r="G20" s="112" t="s">
        <v>32</v>
      </c>
      <c r="I20" s="115"/>
    </row>
    <row r="21" spans="1:12" s="57" customFormat="1" ht="42.75" x14ac:dyDescent="0.2">
      <c r="A21" s="200">
        <f t="shared" si="0"/>
        <v>45768</v>
      </c>
      <c r="B21" s="55">
        <f t="shared" si="1"/>
        <v>15</v>
      </c>
      <c r="C21" s="141" t="s">
        <v>4299</v>
      </c>
      <c r="D21" s="112" t="s">
        <v>71</v>
      </c>
      <c r="E21" s="125"/>
      <c r="F21" s="176" t="s">
        <v>17</v>
      </c>
      <c r="G21" s="112" t="s">
        <v>32</v>
      </c>
      <c r="I21" s="90"/>
    </row>
    <row r="22" spans="1:12" s="57" customFormat="1" ht="28.5" x14ac:dyDescent="0.2">
      <c r="A22" s="200">
        <f t="shared" si="0"/>
        <v>45768</v>
      </c>
      <c r="B22" s="55">
        <f t="shared" si="1"/>
        <v>16</v>
      </c>
      <c r="C22" s="141" t="s">
        <v>4301</v>
      </c>
      <c r="D22" s="112" t="s">
        <v>71</v>
      </c>
      <c r="E22" s="134"/>
      <c r="F22" s="176" t="s">
        <v>17</v>
      </c>
      <c r="G22" s="112" t="s">
        <v>32</v>
      </c>
      <c r="I22" s="90"/>
    </row>
    <row r="23" spans="1:12" s="57" customFormat="1" ht="28.5" x14ac:dyDescent="0.2">
      <c r="A23" s="200">
        <f t="shared" si="0"/>
        <v>45768</v>
      </c>
      <c r="B23" s="55">
        <f t="shared" si="1"/>
        <v>17</v>
      </c>
      <c r="C23" s="284" t="s">
        <v>4302</v>
      </c>
      <c r="D23" s="112" t="s">
        <v>78</v>
      </c>
      <c r="E23" s="134"/>
      <c r="F23" s="176" t="s">
        <v>17</v>
      </c>
      <c r="G23" s="112" t="s">
        <v>32</v>
      </c>
      <c r="I23" s="90"/>
    </row>
    <row r="24" spans="1:12" s="57" customFormat="1" ht="28.5" x14ac:dyDescent="0.2">
      <c r="A24" s="200">
        <f t="shared" si="0"/>
        <v>45768</v>
      </c>
      <c r="B24" s="55">
        <f t="shared" si="1"/>
        <v>18</v>
      </c>
      <c r="C24" s="112" t="s">
        <v>4303</v>
      </c>
      <c r="D24" s="112"/>
      <c r="E24" s="134"/>
      <c r="F24" s="176"/>
      <c r="G24" s="112"/>
      <c r="I24" s="90" t="s">
        <v>310</v>
      </c>
      <c r="L24" s="311"/>
    </row>
    <row r="25" spans="1:12" s="57" customFormat="1" ht="28.5" x14ac:dyDescent="0.2">
      <c r="A25" s="200">
        <f t="shared" si="0"/>
        <v>45768</v>
      </c>
      <c r="B25" s="55">
        <f t="shared" si="1"/>
        <v>19</v>
      </c>
      <c r="C25" s="112" t="s">
        <v>4304</v>
      </c>
      <c r="D25" s="112"/>
      <c r="E25" s="134"/>
      <c r="F25" s="176"/>
      <c r="G25" s="112"/>
      <c r="I25" s="90"/>
    </row>
    <row r="26" spans="1:12" s="57" customFormat="1" x14ac:dyDescent="0.2">
      <c r="A26" s="200">
        <f t="shared" si="0"/>
        <v>45768</v>
      </c>
      <c r="B26" s="55">
        <f t="shared" si="1"/>
        <v>20</v>
      </c>
      <c r="C26" s="40" t="s">
        <v>4305</v>
      </c>
      <c r="D26" s="112"/>
      <c r="E26" s="134"/>
      <c r="F26" s="176"/>
      <c r="G26" s="112"/>
      <c r="I26" s="90"/>
    </row>
    <row r="27" spans="1:12" s="57" customFormat="1" ht="42.75" x14ac:dyDescent="0.2">
      <c r="A27" s="200">
        <f t="shared" si="0"/>
        <v>45768</v>
      </c>
      <c r="B27" s="55">
        <f t="shared" si="1"/>
        <v>21</v>
      </c>
      <c r="C27" s="40" t="s">
        <v>4306</v>
      </c>
      <c r="D27" s="112"/>
      <c r="E27" s="134"/>
      <c r="F27" s="176"/>
      <c r="G27" s="112"/>
      <c r="I27" s="90"/>
    </row>
    <row r="28" spans="1:12" s="57" customFormat="1" x14ac:dyDescent="0.2">
      <c r="A28" s="200">
        <f t="shared" si="0"/>
        <v>45768</v>
      </c>
      <c r="B28" s="55">
        <f t="shared" si="1"/>
        <v>22</v>
      </c>
      <c r="C28" s="112" t="s">
        <v>4307</v>
      </c>
      <c r="D28" s="112"/>
      <c r="E28" s="134"/>
      <c r="F28" s="176"/>
      <c r="G28" s="112"/>
      <c r="I28" s="90"/>
    </row>
    <row r="29" spans="1:12" s="57" customFormat="1" ht="28.5" x14ac:dyDescent="0.2">
      <c r="A29" s="200">
        <f t="shared" si="0"/>
        <v>45768</v>
      </c>
      <c r="B29" s="55">
        <f t="shared" si="1"/>
        <v>23</v>
      </c>
      <c r="C29" s="112" t="s">
        <v>4308</v>
      </c>
      <c r="D29" s="112"/>
      <c r="E29" s="134"/>
      <c r="F29" s="176"/>
      <c r="G29" s="112"/>
      <c r="I29" s="90"/>
    </row>
    <row r="30" spans="1:12" s="57" customFormat="1" ht="28.5" x14ac:dyDescent="0.2">
      <c r="A30" s="200">
        <f t="shared" si="0"/>
        <v>45768</v>
      </c>
      <c r="B30" s="55">
        <f t="shared" si="1"/>
        <v>24</v>
      </c>
      <c r="C30" s="112" t="s">
        <v>4329</v>
      </c>
      <c r="D30" s="112"/>
      <c r="E30" s="125"/>
      <c r="F30" s="176"/>
      <c r="G30" s="112"/>
      <c r="I30" s="90"/>
      <c r="J30" s="57">
        <f ca="1">+J30:HH35</f>
        <v>0</v>
      </c>
      <c r="L30" s="57">
        <v>6</v>
      </c>
    </row>
    <row r="31" spans="1:12" s="57" customFormat="1" ht="57" x14ac:dyDescent="0.2">
      <c r="A31" s="200">
        <f t="shared" si="0"/>
        <v>45768</v>
      </c>
      <c r="B31" s="55">
        <f t="shared" si="1"/>
        <v>25</v>
      </c>
      <c r="C31" s="112" t="s">
        <v>4330</v>
      </c>
      <c r="D31" s="112"/>
      <c r="E31" s="125"/>
      <c r="F31" s="176"/>
      <c r="G31" s="112"/>
      <c r="I31" s="90"/>
      <c r="J31" s="57" t="s">
        <v>457</v>
      </c>
    </row>
    <row r="32" spans="1:12" s="57" customFormat="1" ht="42.75" x14ac:dyDescent="0.2">
      <c r="A32" s="231">
        <f t="shared" si="0"/>
        <v>45768</v>
      </c>
      <c r="B32" s="233">
        <f t="shared" si="1"/>
        <v>26</v>
      </c>
      <c r="C32" s="57" t="s">
        <v>4345</v>
      </c>
      <c r="D32" s="112"/>
      <c r="E32" s="134"/>
      <c r="F32" s="176"/>
      <c r="G32" s="112"/>
      <c r="I32" s="90"/>
    </row>
    <row r="33" spans="1:21" s="40" customFormat="1" ht="28.5" x14ac:dyDescent="0.2">
      <c r="A33" s="200">
        <f t="shared" si="0"/>
        <v>45768</v>
      </c>
      <c r="B33" s="55">
        <f t="shared" si="1"/>
        <v>27</v>
      </c>
      <c r="C33" s="112" t="s">
        <v>4346</v>
      </c>
      <c r="D33" s="112"/>
      <c r="E33" s="125"/>
      <c r="F33" s="176"/>
      <c r="G33" s="112"/>
      <c r="H33" s="279"/>
      <c r="I33" s="280"/>
      <c r="K33" s="279"/>
      <c r="L33" s="279"/>
      <c r="M33" s="279"/>
      <c r="N33" s="279"/>
      <c r="O33" s="279"/>
      <c r="P33" s="279"/>
      <c r="Q33" s="279"/>
      <c r="R33" s="279"/>
      <c r="S33" s="279"/>
      <c r="T33" s="279"/>
      <c r="U33" s="279"/>
    </row>
    <row r="34" spans="1:21" s="279" customFormat="1" x14ac:dyDescent="0.2">
      <c r="A34" s="200">
        <f t="shared" si="0"/>
        <v>45768</v>
      </c>
      <c r="B34" s="55">
        <f t="shared" si="1"/>
        <v>28</v>
      </c>
      <c r="C34" s="279" t="s">
        <v>4347</v>
      </c>
      <c r="D34" s="112"/>
      <c r="E34" s="125"/>
      <c r="F34" s="176"/>
      <c r="G34" s="112"/>
      <c r="I34" s="280"/>
    </row>
    <row r="35" spans="1:21" s="318" customFormat="1" ht="42.75" x14ac:dyDescent="0.2">
      <c r="A35" s="315">
        <f t="shared" si="0"/>
        <v>45768</v>
      </c>
      <c r="B35" s="316">
        <f t="shared" si="1"/>
        <v>29</v>
      </c>
      <c r="C35" s="112" t="s">
        <v>4348</v>
      </c>
      <c r="D35" s="228"/>
      <c r="E35" s="143"/>
      <c r="F35" s="176"/>
      <c r="G35" s="228"/>
      <c r="I35" s="319"/>
    </row>
    <row r="36" spans="1:21" s="279" customFormat="1" ht="28.5" x14ac:dyDescent="0.2">
      <c r="A36" s="200">
        <f t="shared" si="0"/>
        <v>45768</v>
      </c>
      <c r="B36" s="55">
        <f t="shared" si="1"/>
        <v>30</v>
      </c>
      <c r="C36" s="112" t="s">
        <v>4350</v>
      </c>
      <c r="D36" s="112"/>
      <c r="E36" s="125"/>
      <c r="F36" s="176"/>
      <c r="G36" s="112"/>
      <c r="I36" s="280"/>
    </row>
    <row r="37" spans="1:21" s="279" customFormat="1" ht="71.25" x14ac:dyDescent="0.2">
      <c r="A37" s="200">
        <f t="shared" si="0"/>
        <v>45768</v>
      </c>
      <c r="B37" s="55">
        <f t="shared" si="1"/>
        <v>31</v>
      </c>
      <c r="C37" s="112" t="s">
        <v>4349</v>
      </c>
      <c r="D37" s="112"/>
      <c r="E37" s="125"/>
      <c r="F37" s="176"/>
      <c r="G37" s="112"/>
      <c r="I37" s="280"/>
    </row>
    <row r="38" spans="1:21" s="279" customFormat="1" ht="28.5" x14ac:dyDescent="0.2">
      <c r="A38" s="200">
        <f t="shared" si="0"/>
        <v>45768</v>
      </c>
      <c r="B38" s="55">
        <f t="shared" si="1"/>
        <v>32</v>
      </c>
      <c r="C38" s="112" t="s">
        <v>4351</v>
      </c>
      <c r="D38" s="112"/>
      <c r="E38" s="125"/>
      <c r="F38" s="176"/>
      <c r="G38" s="112"/>
      <c r="I38" s="280"/>
    </row>
    <row r="39" spans="1:21" s="279" customFormat="1" ht="42.75" x14ac:dyDescent="0.2">
      <c r="A39" s="200">
        <f t="shared" si="0"/>
        <v>45768</v>
      </c>
      <c r="B39" s="55">
        <f t="shared" si="1"/>
        <v>33</v>
      </c>
      <c r="C39" s="112" t="s">
        <v>4352</v>
      </c>
      <c r="D39" s="112"/>
      <c r="E39" s="125"/>
      <c r="F39" s="176"/>
      <c r="G39" s="112"/>
      <c r="I39" s="280"/>
    </row>
    <row r="40" spans="1:21" s="279" customFormat="1" ht="57" x14ac:dyDescent="0.2">
      <c r="A40" s="200">
        <f t="shared" si="0"/>
        <v>45768</v>
      </c>
      <c r="B40" s="55">
        <f t="shared" si="1"/>
        <v>34</v>
      </c>
      <c r="C40" s="112" t="s">
        <v>4353</v>
      </c>
      <c r="D40" s="112"/>
      <c r="E40" s="125"/>
      <c r="F40" s="176"/>
      <c r="G40" s="112"/>
      <c r="I40" s="280"/>
    </row>
    <row r="41" spans="1:21" s="279" customFormat="1" ht="57" x14ac:dyDescent="0.2">
      <c r="A41" s="200">
        <f t="shared" si="0"/>
        <v>45768</v>
      </c>
      <c r="B41" s="55">
        <f t="shared" si="1"/>
        <v>35</v>
      </c>
      <c r="C41" s="112" t="s">
        <v>4354</v>
      </c>
      <c r="D41" s="112"/>
      <c r="E41" s="125"/>
      <c r="F41" s="176"/>
      <c r="G41" s="112"/>
      <c r="I41" s="280"/>
    </row>
    <row r="42" spans="1:21" s="279" customFormat="1" ht="42.75" x14ac:dyDescent="0.2">
      <c r="A42" s="200">
        <f t="shared" si="0"/>
        <v>45768</v>
      </c>
      <c r="B42" s="55">
        <f t="shared" si="1"/>
        <v>36</v>
      </c>
      <c r="C42" s="112" t="s">
        <v>4355</v>
      </c>
      <c r="D42" s="112"/>
      <c r="E42" s="125"/>
      <c r="F42" s="176"/>
      <c r="G42" s="112"/>
      <c r="I42" s="280"/>
    </row>
    <row r="43" spans="1:21" s="279" customFormat="1" ht="28.5" x14ac:dyDescent="0.2">
      <c r="A43" s="200">
        <f t="shared" si="0"/>
        <v>45768</v>
      </c>
      <c r="B43" s="55">
        <f t="shared" si="1"/>
        <v>37</v>
      </c>
      <c r="C43" s="112" t="s">
        <v>4356</v>
      </c>
      <c r="D43" s="112"/>
      <c r="E43" s="125"/>
      <c r="F43" s="176"/>
      <c r="G43" s="112"/>
      <c r="I43" s="280"/>
    </row>
    <row r="44" spans="1:21" s="279" customFormat="1" ht="42.75" x14ac:dyDescent="0.2">
      <c r="A44" s="200">
        <f t="shared" si="0"/>
        <v>45768</v>
      </c>
      <c r="B44" s="55">
        <f t="shared" si="1"/>
        <v>38</v>
      </c>
      <c r="C44" s="112" t="s">
        <v>4357</v>
      </c>
      <c r="D44" s="112"/>
      <c r="E44" s="125"/>
      <c r="F44" s="176"/>
      <c r="G44" s="112"/>
      <c r="I44" s="280"/>
    </row>
    <row r="45" spans="1:21" s="279" customFormat="1" ht="71.25" x14ac:dyDescent="0.2">
      <c r="A45" s="200">
        <f t="shared" si="0"/>
        <v>45768</v>
      </c>
      <c r="B45" s="55">
        <f t="shared" si="1"/>
        <v>39</v>
      </c>
      <c r="C45" s="112" t="s">
        <v>4358</v>
      </c>
      <c r="D45" s="112"/>
      <c r="E45" s="125"/>
      <c r="F45" s="176"/>
      <c r="G45" s="112"/>
      <c r="I45" s="280"/>
    </row>
    <row r="46" spans="1:21" s="279" customFormat="1" ht="28.5" x14ac:dyDescent="0.2">
      <c r="A46" s="200">
        <f t="shared" si="0"/>
        <v>45768</v>
      </c>
      <c r="B46" s="55">
        <f t="shared" si="1"/>
        <v>40</v>
      </c>
      <c r="C46" s="112" t="s">
        <v>4359</v>
      </c>
      <c r="D46" s="112"/>
      <c r="E46" s="125"/>
      <c r="F46" s="176"/>
      <c r="G46" s="112"/>
      <c r="I46" s="280"/>
    </row>
    <row r="47" spans="1:21" s="279" customFormat="1" ht="42.75" x14ac:dyDescent="0.2">
      <c r="A47" s="200">
        <f t="shared" si="0"/>
        <v>45768</v>
      </c>
      <c r="B47" s="55">
        <f t="shared" si="1"/>
        <v>41</v>
      </c>
      <c r="C47" s="112" t="s">
        <v>4360</v>
      </c>
      <c r="D47" s="112"/>
      <c r="E47" s="125"/>
      <c r="F47" s="176"/>
      <c r="G47" s="112"/>
      <c r="I47" s="280"/>
    </row>
    <row r="48" spans="1:21" s="279" customFormat="1" x14ac:dyDescent="0.2">
      <c r="A48" s="232"/>
      <c r="B48" s="251"/>
      <c r="C48" s="252"/>
      <c r="D48" s="252"/>
      <c r="E48" s="253"/>
      <c r="F48" s="254"/>
      <c r="G48" s="252"/>
      <c r="I48" s="280"/>
    </row>
    <row r="49" spans="1:9" s="279" customFormat="1" x14ac:dyDescent="0.2">
      <c r="A49" s="232"/>
      <c r="B49" s="251"/>
      <c r="C49" s="252"/>
      <c r="D49" s="252"/>
      <c r="E49" s="253"/>
      <c r="F49" s="254"/>
      <c r="G49" s="252"/>
      <c r="I49" s="280"/>
    </row>
    <row r="50" spans="1:9" s="279" customFormat="1" x14ac:dyDescent="0.2">
      <c r="A50" s="232"/>
      <c r="B50" s="251"/>
      <c r="D50" s="252"/>
      <c r="E50" s="253"/>
      <c r="F50" s="254"/>
      <c r="G50" s="252"/>
      <c r="I50" s="280"/>
    </row>
    <row r="51" spans="1:9" s="279" customFormat="1" x14ac:dyDescent="0.2">
      <c r="A51" s="232"/>
      <c r="B51" s="251"/>
      <c r="D51" s="252"/>
      <c r="E51" s="253"/>
      <c r="F51" s="254"/>
      <c r="G51" s="252"/>
      <c r="I51" s="280"/>
    </row>
    <row r="52" spans="1:9" s="279" customFormat="1" x14ac:dyDescent="0.2">
      <c r="A52" s="232"/>
      <c r="B52" s="251"/>
      <c r="D52" s="252"/>
      <c r="E52" s="253"/>
      <c r="F52" s="254"/>
      <c r="G52" s="252"/>
      <c r="I52" s="280"/>
    </row>
    <row r="53" spans="1:9" s="279" customFormat="1" x14ac:dyDescent="0.2">
      <c r="A53" s="232"/>
      <c r="B53" s="251"/>
      <c r="D53" s="252"/>
      <c r="E53" s="253"/>
      <c r="F53" s="254"/>
      <c r="G53" s="252"/>
      <c r="I53" s="280"/>
    </row>
    <row r="54" spans="1:9" s="279" customFormat="1" x14ac:dyDescent="0.2">
      <c r="A54" s="641" t="s">
        <v>7</v>
      </c>
      <c r="B54" s="641"/>
      <c r="C54" s="641"/>
      <c r="D54" s="641"/>
      <c r="E54" s="641"/>
      <c r="F54" s="641"/>
      <c r="G54" s="641"/>
      <c r="I54" s="280"/>
    </row>
    <row r="55" spans="1:9" s="279" customFormat="1" x14ac:dyDescent="0.2">
      <c r="A55" s="373"/>
      <c r="B55" s="373"/>
      <c r="C55" s="373"/>
      <c r="D55" s="373"/>
      <c r="E55" s="373"/>
      <c r="F55" s="373"/>
      <c r="G55" s="373"/>
      <c r="I55" s="280"/>
    </row>
    <row r="56" spans="1:9" s="279" customFormat="1" x14ac:dyDescent="0.2">
      <c r="A56" s="232"/>
      <c r="B56" s="251"/>
      <c r="C56" s="252"/>
      <c r="D56" s="252"/>
      <c r="E56" s="253"/>
      <c r="F56" s="254"/>
      <c r="G56" s="252"/>
      <c r="I56" s="280"/>
    </row>
    <row r="57" spans="1:9" s="279" customFormat="1" x14ac:dyDescent="0.2">
      <c r="A57" s="232"/>
      <c r="B57" s="251"/>
      <c r="C57" s="252"/>
      <c r="D57" s="252"/>
      <c r="E57" s="253"/>
      <c r="F57" s="254"/>
      <c r="G57" s="252"/>
      <c r="I57" s="280"/>
    </row>
    <row r="59" spans="1:9" x14ac:dyDescent="0.2">
      <c r="A59" s="373"/>
      <c r="B59" s="373"/>
      <c r="C59" s="373"/>
      <c r="D59" s="310"/>
      <c r="E59" s="373"/>
      <c r="F59" s="373"/>
      <c r="G59" s="373"/>
    </row>
    <row r="60" spans="1:9" x14ac:dyDescent="0.2">
      <c r="A60" s="373"/>
      <c r="B60" s="373"/>
      <c r="C60" s="373"/>
      <c r="D60" s="310"/>
      <c r="E60" s="373"/>
      <c r="F60" s="373"/>
      <c r="G60" s="373"/>
    </row>
    <row r="61" spans="1:9" x14ac:dyDescent="0.2">
      <c r="A61" s="182"/>
      <c r="B61" s="6"/>
      <c r="D61" s="622"/>
      <c r="E61" s="622"/>
      <c r="F61" s="622"/>
      <c r="G61" s="6"/>
    </row>
    <row r="62" spans="1:9" x14ac:dyDescent="0.2">
      <c r="D62" s="638"/>
      <c r="E62" s="638"/>
      <c r="F62" s="638"/>
    </row>
    <row r="68" spans="6:6" x14ac:dyDescent="0.2">
      <c r="F68" s="1"/>
    </row>
  </sheetData>
  <mergeCells count="12">
    <mergeCell ref="J7:M7"/>
    <mergeCell ref="A54:G54"/>
    <mergeCell ref="D61:F61"/>
    <mergeCell ref="D62:F62"/>
    <mergeCell ref="A1:G1"/>
    <mergeCell ref="A2:G2"/>
    <mergeCell ref="A3:G3"/>
    <mergeCell ref="B4:G4"/>
    <mergeCell ref="A5:B6"/>
    <mergeCell ref="C5:E5"/>
    <mergeCell ref="F5:F6"/>
    <mergeCell ref="G5:G6"/>
  </mergeCells>
  <conditionalFormatting sqref="D7:E7 D14:E14 D8:D13 D34:E57">
    <cfRule type="cellIs" dxfId="9680" priority="253" operator="equal">
      <formula>"CATNES"</formula>
    </cfRule>
    <cfRule type="cellIs" dxfId="9679" priority="254" operator="equal">
      <formula>"FINANCE"</formula>
    </cfRule>
    <cfRule type="cellIs" dxfId="9678" priority="255" operator="equal">
      <formula>"ADMIN"</formula>
    </cfRule>
    <cfRule type="cellIs" dxfId="9677" priority="256" operator="equal">
      <formula>"ENG'G"</formula>
    </cfRule>
    <cfRule type="cellIs" dxfId="9676" priority="257" operator="equal">
      <formula>"BAC"</formula>
    </cfRule>
    <cfRule type="cellIs" dxfId="9675" priority="258" operator="equal">
      <formula>"BAC"</formula>
    </cfRule>
    <cfRule type="cellIs" dxfId="9674" priority="259" operator="equal">
      <formula>"OMS"</formula>
    </cfRule>
    <cfRule type="cellIs" dxfId="9673" priority="260" operator="equal">
      <formula>"BAC"</formula>
    </cfRule>
    <cfRule type="cellIs" dxfId="9672" priority="261" operator="equal">
      <formula>"OMS"</formula>
    </cfRule>
    <cfRule type="cellIs" dxfId="9671" priority="262" operator="equal">
      <formula>"BAC"</formula>
    </cfRule>
    <cfRule type="cellIs" dxfId="9670" priority="263" operator="equal">
      <formula>"OMS"</formula>
    </cfRule>
  </conditionalFormatting>
  <conditionalFormatting sqref="F7 F34:F57">
    <cfRule type="cellIs" dxfId="9669" priority="248" operator="equal">
      <formula>"MME"</formula>
    </cfRule>
    <cfRule type="cellIs" dxfId="9668" priority="249" operator="equal">
      <formula>"VMM"</formula>
    </cfRule>
    <cfRule type="cellIs" dxfId="9667" priority="250" operator="equal">
      <formula>"VEP"</formula>
    </cfRule>
    <cfRule type="cellIs" dxfId="9666" priority="251" operator="equal">
      <formula>"LFCP"</formula>
    </cfRule>
    <cfRule type="cellIs" dxfId="9665" priority="252" operator="equal">
      <formula>"BPB"</formula>
    </cfRule>
  </conditionalFormatting>
  <conditionalFormatting sqref="D24:D29">
    <cfRule type="cellIs" dxfId="9664" priority="226" operator="equal">
      <formula>"CATNES"</formula>
    </cfRule>
    <cfRule type="cellIs" dxfId="9663" priority="227" operator="equal">
      <formula>"FINANCE"</formula>
    </cfRule>
    <cfRule type="cellIs" dxfId="9662" priority="228" operator="equal">
      <formula>"ADMIN"</formula>
    </cfRule>
    <cfRule type="cellIs" dxfId="9661" priority="229" operator="equal">
      <formula>"ENG'G"</formula>
    </cfRule>
    <cfRule type="cellIs" dxfId="9660" priority="230" operator="equal">
      <formula>"BAC"</formula>
    </cfRule>
    <cfRule type="cellIs" dxfId="9659" priority="231" operator="equal">
      <formula>"BAC"</formula>
    </cfRule>
    <cfRule type="cellIs" dxfId="9658" priority="232" operator="equal">
      <formula>"OMS"</formula>
    </cfRule>
    <cfRule type="cellIs" dxfId="9657" priority="233" operator="equal">
      <formula>"BAC"</formula>
    </cfRule>
    <cfRule type="cellIs" dxfId="9656" priority="234" operator="equal">
      <formula>"OMS"</formula>
    </cfRule>
    <cfRule type="cellIs" dxfId="9655" priority="235" operator="equal">
      <formula>"BAC"</formula>
    </cfRule>
    <cfRule type="cellIs" dxfId="9654" priority="236" operator="equal">
      <formula>"OMS"</formula>
    </cfRule>
  </conditionalFormatting>
  <conditionalFormatting sqref="D24:D29">
    <cfRule type="cellIs" dxfId="9653" priority="237" operator="equal">
      <formula>"CATNES"</formula>
    </cfRule>
    <cfRule type="cellIs" dxfId="9652" priority="238" operator="equal">
      <formula>"FINANCE"</formula>
    </cfRule>
    <cfRule type="cellIs" dxfId="9651" priority="239" operator="equal">
      <formula>"ADMIN"</formula>
    </cfRule>
    <cfRule type="cellIs" dxfId="9650" priority="240" operator="equal">
      <formula>"ENG'G"</formula>
    </cfRule>
    <cfRule type="cellIs" dxfId="9649" priority="241" operator="equal">
      <formula>"BAC"</formula>
    </cfRule>
    <cfRule type="cellIs" dxfId="9648" priority="242" operator="equal">
      <formula>"BAC"</formula>
    </cfRule>
    <cfRule type="cellIs" dxfId="9647" priority="243" operator="equal">
      <formula>"OMS"</formula>
    </cfRule>
    <cfRule type="cellIs" dxfId="9646" priority="244" operator="equal">
      <formula>"BAC"</formula>
    </cfRule>
    <cfRule type="cellIs" dxfId="9645" priority="245" operator="equal">
      <formula>"OMS"</formula>
    </cfRule>
    <cfRule type="cellIs" dxfId="9644" priority="246" operator="equal">
      <formula>"BAC"</formula>
    </cfRule>
    <cfRule type="cellIs" dxfId="9643" priority="247" operator="equal">
      <formula>"OMS"</formula>
    </cfRule>
  </conditionalFormatting>
  <conditionalFormatting sqref="D32">
    <cfRule type="cellIs" dxfId="9642" priority="204" operator="equal">
      <formula>"CATNES"</formula>
    </cfRule>
    <cfRule type="cellIs" dxfId="9641" priority="205" operator="equal">
      <formula>"FINANCE"</formula>
    </cfRule>
    <cfRule type="cellIs" dxfId="9640" priority="206" operator="equal">
      <formula>"ADMIN"</formula>
    </cfRule>
    <cfRule type="cellIs" dxfId="9639" priority="207" operator="equal">
      <formula>"ENG'G"</formula>
    </cfRule>
    <cfRule type="cellIs" dxfId="9638" priority="208" operator="equal">
      <formula>"BAC"</formula>
    </cfRule>
    <cfRule type="cellIs" dxfId="9637" priority="209" operator="equal">
      <formula>"BAC"</formula>
    </cfRule>
    <cfRule type="cellIs" dxfId="9636" priority="210" operator="equal">
      <formula>"OMS"</formula>
    </cfRule>
    <cfRule type="cellIs" dxfId="9635" priority="211" operator="equal">
      <formula>"BAC"</formula>
    </cfRule>
    <cfRule type="cellIs" dxfId="9634" priority="212" operator="equal">
      <formula>"OMS"</formula>
    </cfRule>
    <cfRule type="cellIs" dxfId="9633" priority="213" operator="equal">
      <formula>"BAC"</formula>
    </cfRule>
    <cfRule type="cellIs" dxfId="9632" priority="214" operator="equal">
      <formula>"OMS"</formula>
    </cfRule>
  </conditionalFormatting>
  <conditionalFormatting sqref="D32">
    <cfRule type="cellIs" dxfId="9631" priority="215" operator="equal">
      <formula>"CATNES"</formula>
    </cfRule>
    <cfRule type="cellIs" dxfId="9630" priority="216" operator="equal">
      <formula>"FINANCE"</formula>
    </cfRule>
    <cfRule type="cellIs" dxfId="9629" priority="217" operator="equal">
      <formula>"ADMIN"</formula>
    </cfRule>
    <cfRule type="cellIs" dxfId="9628" priority="218" operator="equal">
      <formula>"ENG'G"</formula>
    </cfRule>
    <cfRule type="cellIs" dxfId="9627" priority="219" operator="equal">
      <formula>"BAC"</formula>
    </cfRule>
    <cfRule type="cellIs" dxfId="9626" priority="220" operator="equal">
      <formula>"BAC"</formula>
    </cfRule>
    <cfRule type="cellIs" dxfId="9625" priority="221" operator="equal">
      <formula>"OMS"</formula>
    </cfRule>
    <cfRule type="cellIs" dxfId="9624" priority="222" operator="equal">
      <formula>"BAC"</formula>
    </cfRule>
    <cfRule type="cellIs" dxfId="9623" priority="223" operator="equal">
      <formula>"OMS"</formula>
    </cfRule>
    <cfRule type="cellIs" dxfId="9622" priority="224" operator="equal">
      <formula>"BAC"</formula>
    </cfRule>
    <cfRule type="cellIs" dxfId="9621" priority="225" operator="equal">
      <formula>"OMS"</formula>
    </cfRule>
  </conditionalFormatting>
  <conditionalFormatting sqref="F32">
    <cfRule type="cellIs" dxfId="9620" priority="199" operator="equal">
      <formula>"MME"</formula>
    </cfRule>
    <cfRule type="cellIs" dxfId="9619" priority="200" operator="equal">
      <formula>"VMM"</formula>
    </cfRule>
    <cfRule type="cellIs" dxfId="9618" priority="201" operator="equal">
      <formula>"VEP"</formula>
    </cfRule>
    <cfRule type="cellIs" dxfId="9617" priority="202" operator="equal">
      <formula>"LFCP"</formula>
    </cfRule>
    <cfRule type="cellIs" dxfId="9616" priority="203" operator="equal">
      <formula>"BPB"</formula>
    </cfRule>
  </conditionalFormatting>
  <conditionalFormatting sqref="E15">
    <cfRule type="cellIs" dxfId="9615" priority="188" operator="equal">
      <formula>"CATNES"</formula>
    </cfRule>
    <cfRule type="cellIs" dxfId="9614" priority="189" operator="equal">
      <formula>"FINANCE"</formula>
    </cfRule>
    <cfRule type="cellIs" dxfId="9613" priority="190" operator="equal">
      <formula>"ADMIN"</formula>
    </cfRule>
    <cfRule type="cellIs" dxfId="9612" priority="191" operator="equal">
      <formula>"ENG'G"</formula>
    </cfRule>
    <cfRule type="cellIs" dxfId="9611" priority="192" operator="equal">
      <formula>"BAC"</formula>
    </cfRule>
    <cfRule type="cellIs" dxfId="9610" priority="193" operator="equal">
      <formula>"BAC"</formula>
    </cfRule>
    <cfRule type="cellIs" dxfId="9609" priority="194" operator="equal">
      <formula>"OMS"</formula>
    </cfRule>
    <cfRule type="cellIs" dxfId="9608" priority="195" operator="equal">
      <formula>"BAC"</formula>
    </cfRule>
    <cfRule type="cellIs" dxfId="9607" priority="196" operator="equal">
      <formula>"OMS"</formula>
    </cfRule>
    <cfRule type="cellIs" dxfId="9606" priority="197" operator="equal">
      <formula>"BAC"</formula>
    </cfRule>
    <cfRule type="cellIs" dxfId="9605" priority="198" operator="equal">
      <formula>"OMS"</formula>
    </cfRule>
  </conditionalFormatting>
  <conditionalFormatting sqref="F24:F29">
    <cfRule type="cellIs" dxfId="9604" priority="183" operator="equal">
      <formula>"MME"</formula>
    </cfRule>
    <cfRule type="cellIs" dxfId="9603" priority="184" operator="equal">
      <formula>"VMM"</formula>
    </cfRule>
    <cfRule type="cellIs" dxfId="9602" priority="185" operator="equal">
      <formula>"VEP"</formula>
    </cfRule>
    <cfRule type="cellIs" dxfId="9601" priority="186" operator="equal">
      <formula>"LFCP"</formula>
    </cfRule>
    <cfRule type="cellIs" dxfId="9600" priority="187" operator="equal">
      <formula>"BPB"</formula>
    </cfRule>
  </conditionalFormatting>
  <conditionalFormatting sqref="D30:E30">
    <cfRule type="cellIs" dxfId="9599" priority="172" operator="equal">
      <formula>"CATNES"</formula>
    </cfRule>
    <cfRule type="cellIs" dxfId="9598" priority="173" operator="equal">
      <formula>"FINANCE"</formula>
    </cfRule>
    <cfRule type="cellIs" dxfId="9597" priority="174" operator="equal">
      <formula>"ADMIN"</formula>
    </cfRule>
    <cfRule type="cellIs" dxfId="9596" priority="175" operator="equal">
      <formula>"ENG'G"</formula>
    </cfRule>
    <cfRule type="cellIs" dxfId="9595" priority="176" operator="equal">
      <formula>"BAC"</formula>
    </cfRule>
    <cfRule type="cellIs" dxfId="9594" priority="177" operator="equal">
      <formula>"BAC"</formula>
    </cfRule>
    <cfRule type="cellIs" dxfId="9593" priority="178" operator="equal">
      <formula>"OMS"</formula>
    </cfRule>
    <cfRule type="cellIs" dxfId="9592" priority="179" operator="equal">
      <formula>"BAC"</formula>
    </cfRule>
    <cfRule type="cellIs" dxfId="9591" priority="180" operator="equal">
      <formula>"OMS"</formula>
    </cfRule>
    <cfRule type="cellIs" dxfId="9590" priority="181" operator="equal">
      <formula>"BAC"</formula>
    </cfRule>
    <cfRule type="cellIs" dxfId="9589" priority="182" operator="equal">
      <formula>"OMS"</formula>
    </cfRule>
  </conditionalFormatting>
  <conditionalFormatting sqref="F30">
    <cfRule type="cellIs" dxfId="9588" priority="167" operator="equal">
      <formula>"MME"</formula>
    </cfRule>
    <cfRule type="cellIs" dxfId="9587" priority="168" operator="equal">
      <formula>"VMM"</formula>
    </cfRule>
    <cfRule type="cellIs" dxfId="9586" priority="169" operator="equal">
      <formula>"VEP"</formula>
    </cfRule>
    <cfRule type="cellIs" dxfId="9585" priority="170" operator="equal">
      <formula>"LFCP"</formula>
    </cfRule>
    <cfRule type="cellIs" dxfId="9584" priority="171" operator="equal">
      <formula>"BPB"</formula>
    </cfRule>
  </conditionalFormatting>
  <conditionalFormatting sqref="D31:E31">
    <cfRule type="cellIs" dxfId="9583" priority="156" operator="equal">
      <formula>"CATNES"</formula>
    </cfRule>
    <cfRule type="cellIs" dxfId="9582" priority="157" operator="equal">
      <formula>"FINANCE"</formula>
    </cfRule>
    <cfRule type="cellIs" dxfId="9581" priority="158" operator="equal">
      <formula>"ADMIN"</formula>
    </cfRule>
    <cfRule type="cellIs" dxfId="9580" priority="159" operator="equal">
      <formula>"ENG'G"</formula>
    </cfRule>
    <cfRule type="cellIs" dxfId="9579" priority="160" operator="equal">
      <formula>"BAC"</formula>
    </cfRule>
    <cfRule type="cellIs" dxfId="9578" priority="161" operator="equal">
      <formula>"BAC"</formula>
    </cfRule>
    <cfRule type="cellIs" dxfId="9577" priority="162" operator="equal">
      <formula>"OMS"</formula>
    </cfRule>
    <cfRule type="cellIs" dxfId="9576" priority="163" operator="equal">
      <formula>"BAC"</formula>
    </cfRule>
    <cfRule type="cellIs" dxfId="9575" priority="164" operator="equal">
      <formula>"OMS"</formula>
    </cfRule>
    <cfRule type="cellIs" dxfId="9574" priority="165" operator="equal">
      <formula>"BAC"</formula>
    </cfRule>
    <cfRule type="cellIs" dxfId="9573" priority="166" operator="equal">
      <formula>"OMS"</formula>
    </cfRule>
  </conditionalFormatting>
  <conditionalFormatting sqref="F31">
    <cfRule type="cellIs" dxfId="9572" priority="151" operator="equal">
      <formula>"MME"</formula>
    </cfRule>
    <cfRule type="cellIs" dxfId="9571" priority="152" operator="equal">
      <formula>"VMM"</formula>
    </cfRule>
    <cfRule type="cellIs" dxfId="9570" priority="153" operator="equal">
      <formula>"VEP"</formula>
    </cfRule>
    <cfRule type="cellIs" dxfId="9569" priority="154" operator="equal">
      <formula>"LFCP"</formula>
    </cfRule>
    <cfRule type="cellIs" dxfId="9568" priority="155" operator="equal">
      <formula>"BPB"</formula>
    </cfRule>
  </conditionalFormatting>
  <conditionalFormatting sqref="D33:E33">
    <cfRule type="cellIs" dxfId="9567" priority="140" operator="equal">
      <formula>"CATNES"</formula>
    </cfRule>
    <cfRule type="cellIs" dxfId="9566" priority="141" operator="equal">
      <formula>"FINANCE"</formula>
    </cfRule>
    <cfRule type="cellIs" dxfId="9565" priority="142" operator="equal">
      <formula>"ADMIN"</formula>
    </cfRule>
    <cfRule type="cellIs" dxfId="9564" priority="143" operator="equal">
      <formula>"ENG'G"</formula>
    </cfRule>
    <cfRule type="cellIs" dxfId="9563" priority="144" operator="equal">
      <formula>"BAC"</formula>
    </cfRule>
    <cfRule type="cellIs" dxfId="9562" priority="145" operator="equal">
      <formula>"BAC"</formula>
    </cfRule>
    <cfRule type="cellIs" dxfId="9561" priority="146" operator="equal">
      <formula>"OMS"</formula>
    </cfRule>
    <cfRule type="cellIs" dxfId="9560" priority="147" operator="equal">
      <formula>"BAC"</formula>
    </cfRule>
    <cfRule type="cellIs" dxfId="9559" priority="148" operator="equal">
      <formula>"OMS"</formula>
    </cfRule>
    <cfRule type="cellIs" dxfId="9558" priority="149" operator="equal">
      <formula>"BAC"</formula>
    </cfRule>
    <cfRule type="cellIs" dxfId="9557" priority="150" operator="equal">
      <formula>"OMS"</formula>
    </cfRule>
  </conditionalFormatting>
  <conditionalFormatting sqref="F33">
    <cfRule type="cellIs" dxfId="9556" priority="135" operator="equal">
      <formula>"MME"</formula>
    </cfRule>
    <cfRule type="cellIs" dxfId="9555" priority="136" operator="equal">
      <formula>"VMM"</formula>
    </cfRule>
    <cfRule type="cellIs" dxfId="9554" priority="137" operator="equal">
      <formula>"VEP"</formula>
    </cfRule>
    <cfRule type="cellIs" dxfId="9553" priority="138" operator="equal">
      <formula>"LFCP"</formula>
    </cfRule>
    <cfRule type="cellIs" dxfId="9552" priority="139" operator="equal">
      <formula>"BPB"</formula>
    </cfRule>
  </conditionalFormatting>
  <conditionalFormatting sqref="D22:D23 D15:D18">
    <cfRule type="cellIs" dxfId="9551" priority="124" operator="equal">
      <formula>"CATNES"</formula>
    </cfRule>
    <cfRule type="cellIs" dxfId="9550" priority="125" operator="equal">
      <formula>"FINANCE"</formula>
    </cfRule>
    <cfRule type="cellIs" dxfId="9549" priority="126" operator="equal">
      <formula>"ADMIN"</formula>
    </cfRule>
    <cfRule type="cellIs" dxfId="9548" priority="127" operator="equal">
      <formula>"ENG'G"</formula>
    </cfRule>
    <cfRule type="cellIs" dxfId="9547" priority="128" operator="equal">
      <formula>"BAC"</formula>
    </cfRule>
    <cfRule type="cellIs" dxfId="9546" priority="129" operator="equal">
      <formula>"BAC"</formula>
    </cfRule>
    <cfRule type="cellIs" dxfId="9545" priority="130" operator="equal">
      <formula>"OMS"</formula>
    </cfRule>
    <cfRule type="cellIs" dxfId="9544" priority="131" operator="equal">
      <formula>"BAC"</formula>
    </cfRule>
    <cfRule type="cellIs" dxfId="9543" priority="132" operator="equal">
      <formula>"OMS"</formula>
    </cfRule>
    <cfRule type="cellIs" dxfId="9542" priority="133" operator="equal">
      <formula>"BAC"</formula>
    </cfRule>
    <cfRule type="cellIs" dxfId="9541" priority="134" operator="equal">
      <formula>"OMS"</formula>
    </cfRule>
  </conditionalFormatting>
  <conditionalFormatting sqref="E8:E13">
    <cfRule type="cellIs" dxfId="9540" priority="113" operator="equal">
      <formula>"CATNES"</formula>
    </cfRule>
    <cfRule type="cellIs" dxfId="9539" priority="114" operator="equal">
      <formula>"FINANCE"</formula>
    </cfRule>
    <cfRule type="cellIs" dxfId="9538" priority="115" operator="equal">
      <formula>"ADMIN"</formula>
    </cfRule>
    <cfRule type="cellIs" dxfId="9537" priority="116" operator="equal">
      <formula>"ENG'G"</formula>
    </cfRule>
    <cfRule type="cellIs" dxfId="9536" priority="117" operator="equal">
      <formula>"BAC"</formula>
    </cfRule>
    <cfRule type="cellIs" dxfId="9535" priority="118" operator="equal">
      <formula>"BAC"</formula>
    </cfRule>
    <cfRule type="cellIs" dxfId="9534" priority="119" operator="equal">
      <formula>"OMS"</formula>
    </cfRule>
    <cfRule type="cellIs" dxfId="9533" priority="120" operator="equal">
      <formula>"BAC"</formula>
    </cfRule>
    <cfRule type="cellIs" dxfId="9532" priority="121" operator="equal">
      <formula>"OMS"</formula>
    </cfRule>
    <cfRule type="cellIs" dxfId="9531" priority="122" operator="equal">
      <formula>"BAC"</formula>
    </cfRule>
    <cfRule type="cellIs" dxfId="9530" priority="123" operator="equal">
      <formula>"OMS"</formula>
    </cfRule>
  </conditionalFormatting>
  <conditionalFormatting sqref="E16:E19 D19:D21">
    <cfRule type="cellIs" dxfId="9529" priority="97" operator="equal">
      <formula>"CATNES"</formula>
    </cfRule>
    <cfRule type="cellIs" dxfId="9528" priority="98" operator="equal">
      <formula>"FINANCE"</formula>
    </cfRule>
    <cfRule type="cellIs" dxfId="9527" priority="99" operator="equal">
      <formula>"ADMIN"</formula>
    </cfRule>
    <cfRule type="cellIs" dxfId="9526" priority="100" operator="equal">
      <formula>"ENG'G"</formula>
    </cfRule>
    <cfRule type="cellIs" dxfId="9525" priority="101" operator="equal">
      <formula>"BAC"</formula>
    </cfRule>
    <cfRule type="cellIs" dxfId="9524" priority="102" operator="equal">
      <formula>"BAC"</formula>
    </cfRule>
    <cfRule type="cellIs" dxfId="9523" priority="103" operator="equal">
      <formula>"OMS"</formula>
    </cfRule>
    <cfRule type="cellIs" dxfId="9522" priority="104" operator="equal">
      <formula>"BAC"</formula>
    </cfRule>
    <cfRule type="cellIs" dxfId="9521" priority="105" operator="equal">
      <formula>"OMS"</formula>
    </cfRule>
    <cfRule type="cellIs" dxfId="9520" priority="106" operator="equal">
      <formula>"BAC"</formula>
    </cfRule>
    <cfRule type="cellIs" dxfId="9519" priority="107" operator="equal">
      <formula>"OMS"</formula>
    </cfRule>
  </conditionalFormatting>
  <conditionalFormatting sqref="E21">
    <cfRule type="cellIs" dxfId="9518" priority="81" operator="equal">
      <formula>"CATNES"</formula>
    </cfRule>
    <cfRule type="cellIs" dxfId="9517" priority="82" operator="equal">
      <formula>"FINANCE"</formula>
    </cfRule>
    <cfRule type="cellIs" dxfId="9516" priority="83" operator="equal">
      <formula>"ADMIN"</formula>
    </cfRule>
    <cfRule type="cellIs" dxfId="9515" priority="84" operator="equal">
      <formula>"ENG'G"</formula>
    </cfRule>
    <cfRule type="cellIs" dxfId="9514" priority="85" operator="equal">
      <formula>"BAC"</formula>
    </cfRule>
    <cfRule type="cellIs" dxfId="9513" priority="86" operator="equal">
      <formula>"BAC"</formula>
    </cfRule>
    <cfRule type="cellIs" dxfId="9512" priority="87" operator="equal">
      <formula>"OMS"</formula>
    </cfRule>
    <cfRule type="cellIs" dxfId="9511" priority="88" operator="equal">
      <formula>"BAC"</formula>
    </cfRule>
    <cfRule type="cellIs" dxfId="9510" priority="89" operator="equal">
      <formula>"OMS"</formula>
    </cfRule>
    <cfRule type="cellIs" dxfId="9509" priority="90" operator="equal">
      <formula>"BAC"</formula>
    </cfRule>
    <cfRule type="cellIs" dxfId="9508" priority="91" operator="equal">
      <formula>"OMS"</formula>
    </cfRule>
  </conditionalFormatting>
  <conditionalFormatting sqref="F8">
    <cfRule type="cellIs" dxfId="9507" priority="76" operator="equal">
      <formula>"MME"</formula>
    </cfRule>
    <cfRule type="cellIs" dxfId="9506" priority="77" operator="equal">
      <formula>"VMM"</formula>
    </cfRule>
    <cfRule type="cellIs" dxfId="9505" priority="78" operator="equal">
      <formula>"VEP"</formula>
    </cfRule>
    <cfRule type="cellIs" dxfId="9504" priority="79" operator="equal">
      <formula>"LFCP"</formula>
    </cfRule>
    <cfRule type="cellIs" dxfId="9503" priority="80" operator="equal">
      <formula>"BPB"</formula>
    </cfRule>
  </conditionalFormatting>
  <conditionalFormatting sqref="F9">
    <cfRule type="cellIs" dxfId="9502" priority="71" operator="equal">
      <formula>"MME"</formula>
    </cfRule>
    <cfRule type="cellIs" dxfId="9501" priority="72" operator="equal">
      <formula>"VMM"</formula>
    </cfRule>
    <cfRule type="cellIs" dxfId="9500" priority="73" operator="equal">
      <formula>"VEP"</formula>
    </cfRule>
    <cfRule type="cellIs" dxfId="9499" priority="74" operator="equal">
      <formula>"LFCP"</formula>
    </cfRule>
    <cfRule type="cellIs" dxfId="9498" priority="75" operator="equal">
      <formula>"BPB"</formula>
    </cfRule>
  </conditionalFormatting>
  <conditionalFormatting sqref="F10">
    <cfRule type="cellIs" dxfId="9497" priority="66" operator="equal">
      <formula>"MME"</formula>
    </cfRule>
    <cfRule type="cellIs" dxfId="9496" priority="67" operator="equal">
      <formula>"VMM"</formula>
    </cfRule>
    <cfRule type="cellIs" dxfId="9495" priority="68" operator="equal">
      <formula>"VEP"</formula>
    </cfRule>
    <cfRule type="cellIs" dxfId="9494" priority="69" operator="equal">
      <formula>"LFCP"</formula>
    </cfRule>
    <cfRule type="cellIs" dxfId="9493" priority="70" operator="equal">
      <formula>"BPB"</formula>
    </cfRule>
  </conditionalFormatting>
  <conditionalFormatting sqref="F11">
    <cfRule type="cellIs" dxfId="9492" priority="61" operator="equal">
      <formula>"MME"</formula>
    </cfRule>
    <cfRule type="cellIs" dxfId="9491" priority="62" operator="equal">
      <formula>"VMM"</formula>
    </cfRule>
    <cfRule type="cellIs" dxfId="9490" priority="63" operator="equal">
      <formula>"VEP"</formula>
    </cfRule>
    <cfRule type="cellIs" dxfId="9489" priority="64" operator="equal">
      <formula>"LFCP"</formula>
    </cfRule>
    <cfRule type="cellIs" dxfId="9488" priority="65" operator="equal">
      <formula>"BPB"</formula>
    </cfRule>
  </conditionalFormatting>
  <conditionalFormatting sqref="F12">
    <cfRule type="cellIs" dxfId="9487" priority="56" operator="equal">
      <formula>"MME"</formula>
    </cfRule>
    <cfRule type="cellIs" dxfId="9486" priority="57" operator="equal">
      <formula>"VMM"</formula>
    </cfRule>
    <cfRule type="cellIs" dxfId="9485" priority="58" operator="equal">
      <formula>"VEP"</formula>
    </cfRule>
    <cfRule type="cellIs" dxfId="9484" priority="59" operator="equal">
      <formula>"LFCP"</formula>
    </cfRule>
    <cfRule type="cellIs" dxfId="9483" priority="60" operator="equal">
      <formula>"BPB"</formula>
    </cfRule>
  </conditionalFormatting>
  <conditionalFormatting sqref="F13">
    <cfRule type="cellIs" dxfId="9482" priority="51" operator="equal">
      <formula>"MME"</formula>
    </cfRule>
    <cfRule type="cellIs" dxfId="9481" priority="52" operator="equal">
      <formula>"VMM"</formula>
    </cfRule>
    <cfRule type="cellIs" dxfId="9480" priority="53" operator="equal">
      <formula>"VEP"</formula>
    </cfRule>
    <cfRule type="cellIs" dxfId="9479" priority="54" operator="equal">
      <formula>"LFCP"</formula>
    </cfRule>
    <cfRule type="cellIs" dxfId="9478" priority="55" operator="equal">
      <formula>"BPB"</formula>
    </cfRule>
  </conditionalFormatting>
  <conditionalFormatting sqref="F14">
    <cfRule type="cellIs" dxfId="9477" priority="46" operator="equal">
      <formula>"MME"</formula>
    </cfRule>
    <cfRule type="cellIs" dxfId="9476" priority="47" operator="equal">
      <formula>"VMM"</formula>
    </cfRule>
    <cfRule type="cellIs" dxfId="9475" priority="48" operator="equal">
      <formula>"VEP"</formula>
    </cfRule>
    <cfRule type="cellIs" dxfId="9474" priority="49" operator="equal">
      <formula>"LFCP"</formula>
    </cfRule>
    <cfRule type="cellIs" dxfId="9473" priority="50" operator="equal">
      <formula>"BPB"</formula>
    </cfRule>
  </conditionalFormatting>
  <conditionalFormatting sqref="F15">
    <cfRule type="cellIs" dxfId="9472" priority="41" operator="equal">
      <formula>"MME"</formula>
    </cfRule>
    <cfRule type="cellIs" dxfId="9471" priority="42" operator="equal">
      <formula>"VMM"</formula>
    </cfRule>
    <cfRule type="cellIs" dxfId="9470" priority="43" operator="equal">
      <formula>"VEP"</formula>
    </cfRule>
    <cfRule type="cellIs" dxfId="9469" priority="44" operator="equal">
      <formula>"LFCP"</formula>
    </cfRule>
    <cfRule type="cellIs" dxfId="9468" priority="45" operator="equal">
      <formula>"BPB"</formula>
    </cfRule>
  </conditionalFormatting>
  <conditionalFormatting sqref="F16">
    <cfRule type="cellIs" dxfId="9467" priority="36" operator="equal">
      <formula>"MME"</formula>
    </cfRule>
    <cfRule type="cellIs" dxfId="9466" priority="37" operator="equal">
      <formula>"VMM"</formula>
    </cfRule>
    <cfRule type="cellIs" dxfId="9465" priority="38" operator="equal">
      <formula>"VEP"</formula>
    </cfRule>
    <cfRule type="cellIs" dxfId="9464" priority="39" operator="equal">
      <formula>"LFCP"</formula>
    </cfRule>
    <cfRule type="cellIs" dxfId="9463" priority="40" operator="equal">
      <formula>"BPB"</formula>
    </cfRule>
  </conditionalFormatting>
  <conditionalFormatting sqref="F17">
    <cfRule type="cellIs" dxfId="9462" priority="31" operator="equal">
      <formula>"MME"</formula>
    </cfRule>
    <cfRule type="cellIs" dxfId="9461" priority="32" operator="equal">
      <formula>"VMM"</formula>
    </cfRule>
    <cfRule type="cellIs" dxfId="9460" priority="33" operator="equal">
      <formula>"VEP"</formula>
    </cfRule>
    <cfRule type="cellIs" dxfId="9459" priority="34" operator="equal">
      <formula>"LFCP"</formula>
    </cfRule>
    <cfRule type="cellIs" dxfId="9458" priority="35" operator="equal">
      <formula>"BPB"</formula>
    </cfRule>
  </conditionalFormatting>
  <conditionalFormatting sqref="F18">
    <cfRule type="cellIs" dxfId="9457" priority="26" operator="equal">
      <formula>"MME"</formula>
    </cfRule>
    <cfRule type="cellIs" dxfId="9456" priority="27" operator="equal">
      <formula>"VMM"</formula>
    </cfRule>
    <cfRule type="cellIs" dxfId="9455" priority="28" operator="equal">
      <formula>"VEP"</formula>
    </cfRule>
    <cfRule type="cellIs" dxfId="9454" priority="29" operator="equal">
      <formula>"LFCP"</formula>
    </cfRule>
    <cfRule type="cellIs" dxfId="9453" priority="30" operator="equal">
      <formula>"BPB"</formula>
    </cfRule>
  </conditionalFormatting>
  <conditionalFormatting sqref="F19">
    <cfRule type="cellIs" dxfId="9452" priority="21" operator="equal">
      <formula>"MME"</formula>
    </cfRule>
    <cfRule type="cellIs" dxfId="9451" priority="22" operator="equal">
      <formula>"VMM"</formula>
    </cfRule>
    <cfRule type="cellIs" dxfId="9450" priority="23" operator="equal">
      <formula>"VEP"</formula>
    </cfRule>
    <cfRule type="cellIs" dxfId="9449" priority="24" operator="equal">
      <formula>"LFCP"</formula>
    </cfRule>
    <cfRule type="cellIs" dxfId="9448" priority="25" operator="equal">
      <formula>"BPB"</formula>
    </cfRule>
  </conditionalFormatting>
  <conditionalFormatting sqref="F20">
    <cfRule type="cellIs" dxfId="9447" priority="16" operator="equal">
      <formula>"MME"</formula>
    </cfRule>
    <cfRule type="cellIs" dxfId="9446" priority="17" operator="equal">
      <formula>"VMM"</formula>
    </cfRule>
    <cfRule type="cellIs" dxfId="9445" priority="18" operator="equal">
      <formula>"VEP"</formula>
    </cfRule>
    <cfRule type="cellIs" dxfId="9444" priority="19" operator="equal">
      <formula>"LFCP"</formula>
    </cfRule>
    <cfRule type="cellIs" dxfId="9443" priority="20" operator="equal">
      <formula>"BPB"</formula>
    </cfRule>
  </conditionalFormatting>
  <conditionalFormatting sqref="F21">
    <cfRule type="cellIs" dxfId="9442" priority="11" operator="equal">
      <formula>"MME"</formula>
    </cfRule>
    <cfRule type="cellIs" dxfId="9441" priority="12" operator="equal">
      <formula>"VMM"</formula>
    </cfRule>
    <cfRule type="cellIs" dxfId="9440" priority="13" operator="equal">
      <formula>"VEP"</formula>
    </cfRule>
    <cfRule type="cellIs" dxfId="9439" priority="14" operator="equal">
      <formula>"LFCP"</formula>
    </cfRule>
    <cfRule type="cellIs" dxfId="9438" priority="15" operator="equal">
      <formula>"BPB"</formula>
    </cfRule>
  </conditionalFormatting>
  <conditionalFormatting sqref="F22">
    <cfRule type="cellIs" dxfId="9437" priority="6" operator="equal">
      <formula>"MME"</formula>
    </cfRule>
    <cfRule type="cellIs" dxfId="9436" priority="7" operator="equal">
      <formula>"VMM"</formula>
    </cfRule>
    <cfRule type="cellIs" dxfId="9435" priority="8" operator="equal">
      <formula>"VEP"</formula>
    </cfRule>
    <cfRule type="cellIs" dxfId="9434" priority="9" operator="equal">
      <formula>"LFCP"</formula>
    </cfRule>
    <cfRule type="cellIs" dxfId="9433" priority="10" operator="equal">
      <formula>"BPB"</formula>
    </cfRule>
  </conditionalFormatting>
  <conditionalFormatting sqref="F23">
    <cfRule type="cellIs" dxfId="9432" priority="1" operator="equal">
      <formula>"MME"</formula>
    </cfRule>
    <cfRule type="cellIs" dxfId="9431" priority="2" operator="equal">
      <formula>"VMM"</formula>
    </cfRule>
    <cfRule type="cellIs" dxfId="9430" priority="3" operator="equal">
      <formula>"VEP"</formula>
    </cfRule>
    <cfRule type="cellIs" dxfId="9429" priority="4" operator="equal">
      <formula>"LFCP"</formula>
    </cfRule>
    <cfRule type="cellIs" dxfId="9428"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CBE32FC-F6EB-4D8E-A37B-4C0F1F525E14}">
          <x14:formula1>
            <xm:f>DropdownLIST!$A$11:$A$17</xm:f>
          </x14:formula1>
          <xm:sqref>E30:E31 D21:E21 D7:D20 E7:E19 E33:E57 D22:D57</xm:sqref>
        </x14:dataValidation>
        <x14:dataValidation type="list" allowBlank="1" showInputMessage="1" showErrorMessage="1" xr:uid="{8054A97F-2386-4DE0-A171-04A87478FD61}">
          <x14:formula1>
            <xm:f>DropdownLIST!$A$2:$A$7</xm:f>
          </x14:formula1>
          <xm:sqref>F7:F57</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FC5A-8E11-4C2C-BA1E-F9048277D0BE}">
  <sheetPr codeName="Sheet85"/>
  <dimension ref="A1:U76"/>
  <sheetViews>
    <sheetView view="pageBreakPreview" topLeftCell="A42" zoomScale="115" zoomScaleNormal="60" zoomScaleSheetLayoutView="115" workbookViewId="0">
      <selection activeCell="C35" sqref="C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7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45769</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45769</v>
      </c>
      <c r="B7" s="55">
        <v>1</v>
      </c>
      <c r="C7" s="141" t="s">
        <v>4361</v>
      </c>
      <c r="D7" s="112" t="s">
        <v>108</v>
      </c>
      <c r="E7" s="125"/>
      <c r="F7" s="176" t="s">
        <v>17</v>
      </c>
      <c r="G7" s="112" t="s">
        <v>169</v>
      </c>
      <c r="J7" s="642" t="s">
        <v>2817</v>
      </c>
      <c r="K7" s="642"/>
      <c r="L7" s="642"/>
      <c r="M7" s="642"/>
    </row>
    <row r="8" spans="1:14" s="57" customFormat="1" ht="42.75" x14ac:dyDescent="0.2">
      <c r="A8" s="200">
        <f>A7</f>
        <v>45769</v>
      </c>
      <c r="B8" s="55">
        <f>B7+1</f>
        <v>2</v>
      </c>
      <c r="C8" s="141" t="s">
        <v>4362</v>
      </c>
      <c r="D8" s="112" t="s">
        <v>78</v>
      </c>
      <c r="E8" s="125"/>
      <c r="F8" s="176" t="s">
        <v>17</v>
      </c>
      <c r="G8" s="112" t="s">
        <v>169</v>
      </c>
      <c r="J8" s="378" t="s">
        <v>698</v>
      </c>
      <c r="L8" s="57" t="s">
        <v>3178</v>
      </c>
      <c r="N8" s="57" t="s">
        <v>2822</v>
      </c>
    </row>
    <row r="9" spans="1:14" s="57" customFormat="1" x14ac:dyDescent="0.2">
      <c r="A9" s="200">
        <f t="shared" ref="A9:A61" si="0">A8</f>
        <v>45769</v>
      </c>
      <c r="B9" s="55">
        <f t="shared" ref="B9:B61" si="1">B8+1</f>
        <v>3</v>
      </c>
      <c r="C9" s="141" t="s">
        <v>4375</v>
      </c>
      <c r="D9" s="112" t="s">
        <v>71</v>
      </c>
      <c r="E9" s="125"/>
      <c r="F9" s="176" t="s">
        <v>17</v>
      </c>
      <c r="G9" s="112" t="s">
        <v>169</v>
      </c>
      <c r="I9" s="57">
        <v>1</v>
      </c>
    </row>
    <row r="10" spans="1:14" s="57" customFormat="1" ht="28.5" x14ac:dyDescent="0.2">
      <c r="A10" s="200">
        <f t="shared" si="0"/>
        <v>45769</v>
      </c>
      <c r="B10" s="55">
        <f t="shared" si="1"/>
        <v>4</v>
      </c>
      <c r="C10" s="365" t="s">
        <v>4376</v>
      </c>
      <c r="D10" s="112" t="s">
        <v>71</v>
      </c>
      <c r="E10" s="125"/>
      <c r="F10" s="176" t="s">
        <v>17</v>
      </c>
      <c r="G10" s="112" t="s">
        <v>169</v>
      </c>
      <c r="I10" s="57">
        <v>2</v>
      </c>
    </row>
    <row r="11" spans="1:14" s="57" customFormat="1" ht="28.5" x14ac:dyDescent="0.2">
      <c r="A11" s="200">
        <f t="shared" si="0"/>
        <v>45769</v>
      </c>
      <c r="B11" s="55">
        <f t="shared" si="1"/>
        <v>5</v>
      </c>
      <c r="C11" s="365" t="s">
        <v>4377</v>
      </c>
      <c r="D11" s="112" t="s">
        <v>78</v>
      </c>
      <c r="E11" s="125"/>
      <c r="F11" s="176" t="s">
        <v>17</v>
      </c>
      <c r="G11" s="112" t="s">
        <v>169</v>
      </c>
      <c r="I11" s="57">
        <v>3</v>
      </c>
    </row>
    <row r="12" spans="1:14" s="57" customFormat="1" ht="42.75" x14ac:dyDescent="0.2">
      <c r="A12" s="200">
        <f t="shared" si="0"/>
        <v>45769</v>
      </c>
      <c r="B12" s="55">
        <f t="shared" si="1"/>
        <v>6</v>
      </c>
      <c r="C12" s="365" t="s">
        <v>4378</v>
      </c>
      <c r="D12" s="112" t="s">
        <v>71</v>
      </c>
      <c r="E12" s="125"/>
      <c r="F12" s="176" t="s">
        <v>17</v>
      </c>
      <c r="G12" s="112" t="s">
        <v>169</v>
      </c>
      <c r="I12" s="57">
        <v>4</v>
      </c>
    </row>
    <row r="13" spans="1:14" s="57" customFormat="1" ht="42.75" x14ac:dyDescent="0.2">
      <c r="A13" s="200">
        <f t="shared" si="0"/>
        <v>45769</v>
      </c>
      <c r="B13" s="55">
        <f t="shared" si="1"/>
        <v>7</v>
      </c>
      <c r="C13" s="365" t="s">
        <v>4379</v>
      </c>
      <c r="D13" s="112" t="s">
        <v>71</v>
      </c>
      <c r="E13" s="125"/>
      <c r="F13" s="176" t="s">
        <v>17</v>
      </c>
      <c r="G13" s="112" t="s">
        <v>169</v>
      </c>
      <c r="I13" s="57">
        <v>5</v>
      </c>
    </row>
    <row r="14" spans="1:14" s="57" customFormat="1" ht="42.75" x14ac:dyDescent="0.2">
      <c r="A14" s="200">
        <f t="shared" si="0"/>
        <v>45769</v>
      </c>
      <c r="B14" s="55">
        <f t="shared" si="1"/>
        <v>8</v>
      </c>
      <c r="C14" s="365" t="s">
        <v>4380</v>
      </c>
      <c r="D14" s="112" t="s">
        <v>71</v>
      </c>
      <c r="E14" s="125"/>
      <c r="F14" s="176" t="s">
        <v>17</v>
      </c>
      <c r="G14" s="112" t="s">
        <v>169</v>
      </c>
      <c r="I14" s="57">
        <v>6</v>
      </c>
    </row>
    <row r="15" spans="1:14" s="57" customFormat="1" x14ac:dyDescent="0.2">
      <c r="A15" s="200">
        <f t="shared" si="0"/>
        <v>45769</v>
      </c>
      <c r="B15" s="55">
        <f t="shared" si="1"/>
        <v>9</v>
      </c>
      <c r="C15" s="365" t="s">
        <v>4381</v>
      </c>
      <c r="D15" s="112" t="s">
        <v>108</v>
      </c>
      <c r="E15" s="125"/>
      <c r="F15" s="176" t="s">
        <v>17</v>
      </c>
      <c r="G15" s="112" t="s">
        <v>169</v>
      </c>
      <c r="I15" s="57">
        <v>7</v>
      </c>
    </row>
    <row r="16" spans="1:14" s="57" customFormat="1" ht="42.75" x14ac:dyDescent="0.2">
      <c r="A16" s="200">
        <f t="shared" si="0"/>
        <v>45769</v>
      </c>
      <c r="B16" s="55">
        <f t="shared" si="1"/>
        <v>10</v>
      </c>
      <c r="C16" s="141" t="s">
        <v>4382</v>
      </c>
      <c r="D16" s="112" t="s">
        <v>108</v>
      </c>
      <c r="E16" s="125"/>
      <c r="F16" s="176" t="s">
        <v>17</v>
      </c>
      <c r="G16" s="112" t="s">
        <v>169</v>
      </c>
      <c r="I16" s="57">
        <v>8</v>
      </c>
    </row>
    <row r="17" spans="1:12" s="57" customFormat="1" ht="28.5" x14ac:dyDescent="0.2">
      <c r="A17" s="200">
        <f t="shared" si="0"/>
        <v>45769</v>
      </c>
      <c r="B17" s="55">
        <f t="shared" si="1"/>
        <v>11</v>
      </c>
      <c r="C17" s="141" t="s">
        <v>4383</v>
      </c>
      <c r="D17" s="112" t="s">
        <v>108</v>
      </c>
      <c r="E17" s="125"/>
      <c r="F17" s="176" t="s">
        <v>17</v>
      </c>
      <c r="G17" s="112" t="s">
        <v>169</v>
      </c>
      <c r="I17" s="57">
        <v>9</v>
      </c>
    </row>
    <row r="18" spans="1:12" s="57" customFormat="1" ht="28.5" x14ac:dyDescent="0.2">
      <c r="A18" s="200">
        <f t="shared" si="0"/>
        <v>45769</v>
      </c>
      <c r="B18" s="55">
        <f t="shared" si="1"/>
        <v>12</v>
      </c>
      <c r="C18" s="141" t="s">
        <v>4384</v>
      </c>
      <c r="D18" s="112" t="s">
        <v>76</v>
      </c>
      <c r="E18" s="125"/>
      <c r="F18" s="176" t="s">
        <v>17</v>
      </c>
      <c r="G18" s="112" t="s">
        <v>169</v>
      </c>
      <c r="I18" s="57">
        <v>10</v>
      </c>
    </row>
    <row r="19" spans="1:12" s="57" customFormat="1" ht="28.5" x14ac:dyDescent="0.2">
      <c r="A19" s="200">
        <f t="shared" si="0"/>
        <v>45769</v>
      </c>
      <c r="B19" s="55">
        <f t="shared" si="1"/>
        <v>13</v>
      </c>
      <c r="C19" s="141" t="s">
        <v>4385</v>
      </c>
      <c r="D19" s="112" t="s">
        <v>76</v>
      </c>
      <c r="E19" s="125"/>
      <c r="F19" s="176" t="s">
        <v>17</v>
      </c>
      <c r="G19" s="112" t="s">
        <v>169</v>
      </c>
      <c r="I19" s="90"/>
    </row>
    <row r="20" spans="1:12" s="57" customFormat="1" ht="42.75" x14ac:dyDescent="0.2">
      <c r="A20" s="200">
        <f t="shared" si="0"/>
        <v>45769</v>
      </c>
      <c r="B20" s="55">
        <f t="shared" si="1"/>
        <v>14</v>
      </c>
      <c r="C20" s="112" t="s">
        <v>4386</v>
      </c>
      <c r="D20" s="112"/>
      <c r="E20" s="134"/>
      <c r="F20" s="176"/>
      <c r="G20" s="112"/>
      <c r="I20" s="115"/>
    </row>
    <row r="21" spans="1:12" s="57" customFormat="1" ht="28.5" x14ac:dyDescent="0.2">
      <c r="A21" s="200">
        <f t="shared" si="0"/>
        <v>45769</v>
      </c>
      <c r="B21" s="55">
        <f t="shared" si="1"/>
        <v>15</v>
      </c>
      <c r="C21" s="141" t="s">
        <v>4387</v>
      </c>
      <c r="D21" s="112"/>
      <c r="E21" s="125"/>
      <c r="F21" s="176"/>
      <c r="G21" s="112"/>
      <c r="I21" s="90"/>
    </row>
    <row r="22" spans="1:12" s="57" customFormat="1" ht="57" x14ac:dyDescent="0.2">
      <c r="A22" s="200">
        <f t="shared" si="0"/>
        <v>45769</v>
      </c>
      <c r="B22" s="55">
        <f t="shared" si="1"/>
        <v>16</v>
      </c>
      <c r="C22" s="141" t="s">
        <v>4388</v>
      </c>
      <c r="D22" s="112"/>
      <c r="E22" s="134"/>
      <c r="F22" s="176"/>
      <c r="G22" s="112"/>
      <c r="I22" s="90"/>
    </row>
    <row r="23" spans="1:12" s="57" customFormat="1" ht="42.75" x14ac:dyDescent="0.2">
      <c r="A23" s="200">
        <f t="shared" si="0"/>
        <v>45769</v>
      </c>
      <c r="B23" s="55">
        <f t="shared" si="1"/>
        <v>17</v>
      </c>
      <c r="C23" s="284" t="s">
        <v>4389</v>
      </c>
      <c r="D23" s="112"/>
      <c r="E23" s="134"/>
      <c r="F23" s="176"/>
      <c r="G23" s="112"/>
      <c r="I23" s="90"/>
    </row>
    <row r="24" spans="1:12" s="57" customFormat="1" ht="28.5" x14ac:dyDescent="0.2">
      <c r="A24" s="200">
        <f t="shared" si="0"/>
        <v>45769</v>
      </c>
      <c r="B24" s="55">
        <f t="shared" si="1"/>
        <v>18</v>
      </c>
      <c r="C24" s="112" t="s">
        <v>4390</v>
      </c>
      <c r="D24" s="112"/>
      <c r="E24" s="134"/>
      <c r="F24" s="176"/>
      <c r="G24" s="112"/>
      <c r="I24" s="90" t="s">
        <v>310</v>
      </c>
      <c r="L24" s="311"/>
    </row>
    <row r="25" spans="1:12" s="57" customFormat="1" ht="42.75" x14ac:dyDescent="0.2">
      <c r="A25" s="200">
        <f t="shared" si="0"/>
        <v>45769</v>
      </c>
      <c r="B25" s="55">
        <f t="shared" si="1"/>
        <v>19</v>
      </c>
      <c r="C25" s="112" t="s">
        <v>4391</v>
      </c>
      <c r="D25" s="112"/>
      <c r="E25" s="134"/>
      <c r="F25" s="176"/>
      <c r="G25" s="112"/>
      <c r="I25" s="90"/>
    </row>
    <row r="26" spans="1:12" s="57" customFormat="1" ht="28.5" x14ac:dyDescent="0.2">
      <c r="A26" s="200">
        <f t="shared" si="0"/>
        <v>45769</v>
      </c>
      <c r="B26" s="55">
        <f t="shared" si="1"/>
        <v>20</v>
      </c>
      <c r="C26" s="40" t="s">
        <v>4392</v>
      </c>
      <c r="D26" s="112"/>
      <c r="E26" s="134"/>
      <c r="F26" s="176"/>
      <c r="G26" s="112"/>
      <c r="I26" s="90"/>
    </row>
    <row r="27" spans="1:12" s="57" customFormat="1" ht="28.5" x14ac:dyDescent="0.2">
      <c r="A27" s="200">
        <f t="shared" si="0"/>
        <v>45769</v>
      </c>
      <c r="B27" s="55">
        <f t="shared" si="1"/>
        <v>21</v>
      </c>
      <c r="C27" s="40" t="s">
        <v>4393</v>
      </c>
      <c r="D27" s="112"/>
      <c r="E27" s="134"/>
      <c r="F27" s="176"/>
      <c r="G27" s="112"/>
      <c r="I27" s="90"/>
    </row>
    <row r="28" spans="1:12" s="57" customFormat="1" ht="57" x14ac:dyDescent="0.2">
      <c r="A28" s="200">
        <f t="shared" si="0"/>
        <v>45769</v>
      </c>
      <c r="B28" s="55">
        <f t="shared" si="1"/>
        <v>22</v>
      </c>
      <c r="C28" s="112" t="s">
        <v>4394</v>
      </c>
      <c r="D28" s="112"/>
      <c r="E28" s="134"/>
      <c r="F28" s="176"/>
      <c r="G28" s="112"/>
      <c r="I28" s="90"/>
    </row>
    <row r="29" spans="1:12" s="57" customFormat="1" ht="42.75" x14ac:dyDescent="0.2">
      <c r="A29" s="200">
        <f t="shared" si="0"/>
        <v>45769</v>
      </c>
      <c r="B29" s="55">
        <f t="shared" si="1"/>
        <v>23</v>
      </c>
      <c r="C29" s="112" t="s">
        <v>4400</v>
      </c>
      <c r="D29" s="112"/>
      <c r="E29" s="134"/>
      <c r="F29" s="176"/>
      <c r="G29" s="112"/>
      <c r="I29" s="90"/>
    </row>
    <row r="30" spans="1:12" s="57" customFormat="1" ht="42.75" x14ac:dyDescent="0.2">
      <c r="A30" s="200">
        <f t="shared" si="0"/>
        <v>45769</v>
      </c>
      <c r="B30" s="55">
        <f t="shared" si="1"/>
        <v>24</v>
      </c>
      <c r="C30" s="112" t="s">
        <v>4395</v>
      </c>
      <c r="D30" s="112"/>
      <c r="E30" s="125"/>
      <c r="F30" s="176"/>
      <c r="G30" s="112"/>
      <c r="I30" s="90"/>
      <c r="J30" s="57">
        <f ca="1">+J30:HH35</f>
        <v>0</v>
      </c>
      <c r="L30" s="57">
        <v>6</v>
      </c>
    </row>
    <row r="31" spans="1:12" s="57" customFormat="1" ht="42.75" x14ac:dyDescent="0.2">
      <c r="A31" s="200">
        <f t="shared" si="0"/>
        <v>45769</v>
      </c>
      <c r="B31" s="55">
        <f t="shared" si="1"/>
        <v>25</v>
      </c>
      <c r="C31" s="112" t="s">
        <v>4401</v>
      </c>
      <c r="D31" s="112"/>
      <c r="E31" s="125"/>
      <c r="F31" s="176"/>
      <c r="G31" s="112"/>
      <c r="I31" s="90"/>
      <c r="J31" s="57" t="s">
        <v>457</v>
      </c>
    </row>
    <row r="32" spans="1:12" s="57" customFormat="1" ht="28.5" x14ac:dyDescent="0.2">
      <c r="A32" s="231">
        <f t="shared" si="0"/>
        <v>45769</v>
      </c>
      <c r="B32" s="233">
        <f t="shared" si="1"/>
        <v>26</v>
      </c>
      <c r="C32" s="57" t="s">
        <v>4404</v>
      </c>
      <c r="D32" s="112"/>
      <c r="E32" s="134"/>
      <c r="F32" s="176"/>
      <c r="G32" s="112"/>
      <c r="I32" s="90"/>
    </row>
    <row r="33" spans="1:21" s="40" customFormat="1" ht="28.5" x14ac:dyDescent="0.2">
      <c r="A33" s="200">
        <f t="shared" si="0"/>
        <v>45769</v>
      </c>
      <c r="B33" s="55">
        <f t="shared" si="1"/>
        <v>27</v>
      </c>
      <c r="C33" s="112" t="s">
        <v>4402</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45769</v>
      </c>
      <c r="B34" s="55">
        <f t="shared" si="1"/>
        <v>28</v>
      </c>
      <c r="C34" s="279" t="s">
        <v>4403</v>
      </c>
      <c r="D34" s="112"/>
      <c r="E34" s="125"/>
      <c r="F34" s="176"/>
      <c r="G34" s="112"/>
      <c r="I34" s="280"/>
    </row>
    <row r="35" spans="1:21" s="318" customFormat="1" ht="42.75" x14ac:dyDescent="0.2">
      <c r="A35" s="315">
        <f t="shared" si="0"/>
        <v>45769</v>
      </c>
      <c r="B35" s="316">
        <f t="shared" si="1"/>
        <v>29</v>
      </c>
      <c r="C35" s="112" t="s">
        <v>4405</v>
      </c>
      <c r="D35" s="228"/>
      <c r="E35" s="143"/>
      <c r="F35" s="176"/>
      <c r="G35" s="228"/>
      <c r="I35" s="319"/>
    </row>
    <row r="36" spans="1:21" s="279" customFormat="1" ht="42.75" x14ac:dyDescent="0.2">
      <c r="A36" s="200">
        <f t="shared" si="0"/>
        <v>45769</v>
      </c>
      <c r="B36" s="55">
        <f t="shared" si="1"/>
        <v>30</v>
      </c>
      <c r="C36" s="112" t="s">
        <v>4406</v>
      </c>
      <c r="D36" s="112"/>
      <c r="E36" s="125"/>
      <c r="F36" s="176"/>
      <c r="G36" s="112"/>
      <c r="I36" s="280"/>
    </row>
    <row r="37" spans="1:21" s="279" customFormat="1" ht="28.5" x14ac:dyDescent="0.2">
      <c r="A37" s="200">
        <f t="shared" si="0"/>
        <v>45769</v>
      </c>
      <c r="B37" s="55">
        <f t="shared" si="1"/>
        <v>31</v>
      </c>
      <c r="C37" s="112" t="s">
        <v>4407</v>
      </c>
      <c r="D37" s="112"/>
      <c r="E37" s="125"/>
      <c r="F37" s="176"/>
      <c r="G37" s="112"/>
      <c r="I37" s="280"/>
    </row>
    <row r="38" spans="1:21" s="279" customFormat="1" ht="28.5" x14ac:dyDescent="0.2">
      <c r="A38" s="200">
        <f t="shared" si="0"/>
        <v>45769</v>
      </c>
      <c r="B38" s="55">
        <f t="shared" si="1"/>
        <v>32</v>
      </c>
      <c r="C38" s="112" t="s">
        <v>4408</v>
      </c>
      <c r="D38" s="112"/>
      <c r="E38" s="125"/>
      <c r="F38" s="176"/>
      <c r="G38" s="112"/>
      <c r="I38" s="280"/>
    </row>
    <row r="39" spans="1:21" s="279" customFormat="1" x14ac:dyDescent="0.2">
      <c r="A39" s="200">
        <f t="shared" si="0"/>
        <v>45769</v>
      </c>
      <c r="B39" s="55">
        <f t="shared" si="1"/>
        <v>33</v>
      </c>
      <c r="C39" s="112" t="s">
        <v>4409</v>
      </c>
      <c r="D39" s="112"/>
      <c r="E39" s="125"/>
      <c r="F39" s="176"/>
      <c r="G39" s="112"/>
      <c r="I39" s="280"/>
    </row>
    <row r="40" spans="1:21" s="279" customFormat="1" ht="28.5" x14ac:dyDescent="0.2">
      <c r="A40" s="200">
        <f t="shared" si="0"/>
        <v>45769</v>
      </c>
      <c r="B40" s="55">
        <f t="shared" si="1"/>
        <v>34</v>
      </c>
      <c r="C40" s="112" t="s">
        <v>4410</v>
      </c>
      <c r="D40" s="112"/>
      <c r="E40" s="125"/>
      <c r="F40" s="176"/>
      <c r="G40" s="112"/>
      <c r="I40" s="280"/>
    </row>
    <row r="41" spans="1:21" s="279" customFormat="1" ht="71.25" x14ac:dyDescent="0.2">
      <c r="A41" s="200">
        <f t="shared" si="0"/>
        <v>45769</v>
      </c>
      <c r="B41" s="55">
        <f t="shared" si="1"/>
        <v>35</v>
      </c>
      <c r="C41" s="112" t="s">
        <v>4411</v>
      </c>
      <c r="D41" s="112"/>
      <c r="E41" s="125"/>
      <c r="F41" s="176"/>
      <c r="G41" s="112"/>
      <c r="I41" s="280"/>
    </row>
    <row r="42" spans="1:21" s="279" customFormat="1" ht="57" x14ac:dyDescent="0.2">
      <c r="A42" s="200">
        <f t="shared" si="0"/>
        <v>45769</v>
      </c>
      <c r="B42" s="55">
        <f t="shared" si="1"/>
        <v>36</v>
      </c>
      <c r="C42" s="112" t="s">
        <v>4412</v>
      </c>
      <c r="D42" s="112"/>
      <c r="E42" s="125"/>
      <c r="F42" s="176"/>
      <c r="G42" s="112"/>
      <c r="I42" s="280"/>
    </row>
    <row r="43" spans="1:21" s="279" customFormat="1" ht="28.5" x14ac:dyDescent="0.2">
      <c r="A43" s="200">
        <f t="shared" si="0"/>
        <v>45769</v>
      </c>
      <c r="B43" s="55">
        <f t="shared" si="1"/>
        <v>37</v>
      </c>
      <c r="C43" s="112" t="s">
        <v>4413</v>
      </c>
      <c r="D43" s="112"/>
      <c r="E43" s="125"/>
      <c r="F43" s="176"/>
      <c r="G43" s="112"/>
      <c r="I43" s="280"/>
    </row>
    <row r="44" spans="1:21" s="279" customFormat="1" ht="28.5" x14ac:dyDescent="0.2">
      <c r="A44" s="200">
        <f t="shared" si="0"/>
        <v>45769</v>
      </c>
      <c r="B44" s="55">
        <f t="shared" si="1"/>
        <v>38</v>
      </c>
      <c r="C44" s="112" t="s">
        <v>4414</v>
      </c>
      <c r="D44" s="112"/>
      <c r="E44" s="125"/>
      <c r="F44" s="176"/>
      <c r="G44" s="112"/>
      <c r="I44" s="280"/>
    </row>
    <row r="45" spans="1:21" s="279" customFormat="1" ht="28.5" x14ac:dyDescent="0.2">
      <c r="A45" s="200">
        <f t="shared" si="0"/>
        <v>45769</v>
      </c>
      <c r="B45" s="55">
        <f t="shared" si="1"/>
        <v>39</v>
      </c>
      <c r="C45" s="112" t="s">
        <v>4415</v>
      </c>
      <c r="D45" s="112"/>
      <c r="E45" s="125"/>
      <c r="F45" s="176"/>
      <c r="G45" s="112"/>
      <c r="I45" s="280"/>
    </row>
    <row r="46" spans="1:21" s="279" customFormat="1" ht="28.5" x14ac:dyDescent="0.2">
      <c r="A46" s="200">
        <f t="shared" si="0"/>
        <v>45769</v>
      </c>
      <c r="B46" s="55">
        <f t="shared" si="1"/>
        <v>40</v>
      </c>
      <c r="C46" s="112" t="s">
        <v>4416</v>
      </c>
      <c r="D46" s="112"/>
      <c r="E46" s="125"/>
      <c r="F46" s="176"/>
      <c r="G46" s="112"/>
      <c r="I46" s="280"/>
    </row>
    <row r="47" spans="1:21" s="279" customFormat="1" ht="28.5" x14ac:dyDescent="0.2">
      <c r="A47" s="200">
        <f t="shared" si="0"/>
        <v>45769</v>
      </c>
      <c r="B47" s="55">
        <f t="shared" si="1"/>
        <v>41</v>
      </c>
      <c r="C47" s="112" t="s">
        <v>4417</v>
      </c>
      <c r="D47" s="112"/>
      <c r="E47" s="125"/>
      <c r="F47" s="176"/>
      <c r="G47" s="112"/>
      <c r="I47" s="280"/>
    </row>
    <row r="48" spans="1:21" s="279" customFormat="1" ht="42.75" x14ac:dyDescent="0.2">
      <c r="A48" s="200">
        <f t="shared" si="0"/>
        <v>45769</v>
      </c>
      <c r="B48" s="55">
        <f t="shared" si="1"/>
        <v>42</v>
      </c>
      <c r="C48" s="112" t="s">
        <v>4418</v>
      </c>
      <c r="D48" s="112"/>
      <c r="E48" s="125"/>
      <c r="F48" s="176"/>
      <c r="G48" s="112"/>
      <c r="I48" s="280"/>
    </row>
    <row r="49" spans="1:9" s="279" customFormat="1" ht="57" x14ac:dyDescent="0.2">
      <c r="A49" s="200">
        <f t="shared" si="0"/>
        <v>45769</v>
      </c>
      <c r="B49" s="55">
        <f t="shared" si="1"/>
        <v>43</v>
      </c>
      <c r="C49" s="112" t="s">
        <v>4422</v>
      </c>
      <c r="D49" s="112"/>
      <c r="E49" s="125"/>
      <c r="F49" s="176"/>
      <c r="G49" s="112"/>
      <c r="I49" s="280"/>
    </row>
    <row r="50" spans="1:9" s="279" customFormat="1" ht="42.75" x14ac:dyDescent="0.2">
      <c r="A50" s="200">
        <f t="shared" si="0"/>
        <v>45769</v>
      </c>
      <c r="B50" s="55">
        <f t="shared" si="1"/>
        <v>44</v>
      </c>
      <c r="C50" s="112" t="s">
        <v>4419</v>
      </c>
      <c r="D50" s="112"/>
      <c r="E50" s="125"/>
      <c r="F50" s="176"/>
      <c r="G50" s="112"/>
      <c r="I50" s="280"/>
    </row>
    <row r="51" spans="1:9" s="279" customFormat="1" ht="28.5" x14ac:dyDescent="0.2">
      <c r="A51" s="200">
        <f t="shared" si="0"/>
        <v>45769</v>
      </c>
      <c r="B51" s="55">
        <f t="shared" si="1"/>
        <v>45</v>
      </c>
      <c r="C51" s="112" t="s">
        <v>4420</v>
      </c>
      <c r="D51" s="112"/>
      <c r="E51" s="125"/>
      <c r="F51" s="176"/>
      <c r="G51" s="112"/>
      <c r="I51" s="280"/>
    </row>
    <row r="52" spans="1:9" s="279" customFormat="1" ht="28.5" x14ac:dyDescent="0.2">
      <c r="A52" s="200">
        <f t="shared" si="0"/>
        <v>45769</v>
      </c>
      <c r="B52" s="55">
        <f t="shared" si="1"/>
        <v>46</v>
      </c>
      <c r="C52" s="112" t="s">
        <v>4421</v>
      </c>
      <c r="D52" s="112"/>
      <c r="E52" s="125"/>
      <c r="F52" s="176"/>
      <c r="G52" s="112"/>
      <c r="I52" s="280"/>
    </row>
    <row r="53" spans="1:9" s="279" customFormat="1" ht="42.75" x14ac:dyDescent="0.2">
      <c r="A53" s="200">
        <f t="shared" si="0"/>
        <v>45769</v>
      </c>
      <c r="B53" s="55">
        <f t="shared" si="1"/>
        <v>47</v>
      </c>
      <c r="C53" s="112" t="s">
        <v>4423</v>
      </c>
      <c r="D53" s="112"/>
      <c r="E53" s="125"/>
      <c r="F53" s="176"/>
      <c r="G53" s="112"/>
      <c r="I53" s="280"/>
    </row>
    <row r="54" spans="1:9" s="279" customFormat="1" ht="42.75" x14ac:dyDescent="0.2">
      <c r="A54" s="200">
        <f t="shared" si="0"/>
        <v>45769</v>
      </c>
      <c r="B54" s="55">
        <f t="shared" si="1"/>
        <v>48</v>
      </c>
      <c r="C54" s="112" t="s">
        <v>4424</v>
      </c>
      <c r="D54" s="112"/>
      <c r="E54" s="125"/>
      <c r="F54" s="176"/>
      <c r="G54" s="112"/>
      <c r="I54" s="280"/>
    </row>
    <row r="55" spans="1:9" s="279" customFormat="1" ht="28.5" x14ac:dyDescent="0.2">
      <c r="A55" s="200">
        <f t="shared" si="0"/>
        <v>45769</v>
      </c>
      <c r="B55" s="55">
        <f t="shared" si="1"/>
        <v>49</v>
      </c>
      <c r="C55" s="112" t="s">
        <v>4283</v>
      </c>
      <c r="D55" s="112"/>
      <c r="E55" s="125"/>
      <c r="F55" s="176"/>
      <c r="G55" s="112"/>
      <c r="I55" s="280"/>
    </row>
    <row r="56" spans="1:9" s="279" customFormat="1" ht="42.75" x14ac:dyDescent="0.2">
      <c r="A56" s="200">
        <f t="shared" si="0"/>
        <v>45769</v>
      </c>
      <c r="B56" s="55">
        <f t="shared" si="1"/>
        <v>50</v>
      </c>
      <c r="C56" s="112" t="s">
        <v>4425</v>
      </c>
      <c r="D56" s="112"/>
      <c r="E56" s="125"/>
      <c r="F56" s="176"/>
      <c r="G56" s="112"/>
      <c r="I56" s="280"/>
    </row>
    <row r="57" spans="1:9" s="279" customFormat="1" ht="28.5" x14ac:dyDescent="0.2">
      <c r="A57" s="200">
        <f t="shared" si="0"/>
        <v>45769</v>
      </c>
      <c r="B57" s="55">
        <f t="shared" si="1"/>
        <v>51</v>
      </c>
      <c r="C57" s="112" t="s">
        <v>4426</v>
      </c>
      <c r="D57" s="112"/>
      <c r="E57" s="125"/>
      <c r="F57" s="176"/>
      <c r="G57" s="112"/>
      <c r="I57" s="280"/>
    </row>
    <row r="58" spans="1:9" s="279" customFormat="1" ht="57" x14ac:dyDescent="0.2">
      <c r="A58" s="200">
        <f t="shared" si="0"/>
        <v>45769</v>
      </c>
      <c r="B58" s="55">
        <f t="shared" si="1"/>
        <v>52</v>
      </c>
      <c r="C58" s="112" t="s">
        <v>4427</v>
      </c>
      <c r="D58" s="112"/>
      <c r="E58" s="125"/>
      <c r="F58" s="176"/>
      <c r="G58" s="112"/>
      <c r="I58" s="280"/>
    </row>
    <row r="59" spans="1:9" s="279" customFormat="1" ht="42.75" x14ac:dyDescent="0.2">
      <c r="A59" s="200">
        <f t="shared" si="0"/>
        <v>45769</v>
      </c>
      <c r="B59" s="55">
        <f t="shared" si="1"/>
        <v>53</v>
      </c>
      <c r="C59" s="112" t="s">
        <v>4428</v>
      </c>
      <c r="D59" s="112"/>
      <c r="E59" s="125"/>
      <c r="F59" s="176"/>
      <c r="G59" s="112"/>
      <c r="I59" s="280"/>
    </row>
    <row r="60" spans="1:9" s="279" customFormat="1" ht="42.75" x14ac:dyDescent="0.2">
      <c r="A60" s="200">
        <f t="shared" si="0"/>
        <v>45769</v>
      </c>
      <c r="B60" s="55">
        <f t="shared" si="1"/>
        <v>54</v>
      </c>
      <c r="C60" s="112" t="s">
        <v>4429</v>
      </c>
      <c r="D60" s="112"/>
      <c r="E60" s="125"/>
      <c r="F60" s="176"/>
      <c r="G60" s="112"/>
      <c r="I60" s="280"/>
    </row>
    <row r="61" spans="1:9" s="279" customFormat="1" ht="28.5" x14ac:dyDescent="0.2">
      <c r="A61" s="200">
        <f t="shared" si="0"/>
        <v>45769</v>
      </c>
      <c r="B61" s="55">
        <f t="shared" si="1"/>
        <v>55</v>
      </c>
      <c r="C61" s="177" t="s">
        <v>4430</v>
      </c>
      <c r="D61" s="112"/>
      <c r="E61" s="125"/>
      <c r="F61" s="176"/>
      <c r="G61" s="112"/>
      <c r="I61" s="280"/>
    </row>
    <row r="62" spans="1:9" s="279" customFormat="1" x14ac:dyDescent="0.2">
      <c r="A62" s="615" t="s">
        <v>7</v>
      </c>
      <c r="B62" s="615"/>
      <c r="C62" s="615"/>
      <c r="D62" s="615"/>
      <c r="E62" s="615"/>
      <c r="F62" s="615"/>
      <c r="G62" s="615"/>
      <c r="I62" s="280"/>
    </row>
    <row r="63" spans="1:9" s="279" customFormat="1" x14ac:dyDescent="0.2">
      <c r="A63" s="377"/>
      <c r="B63" s="377"/>
      <c r="C63" s="377"/>
      <c r="D63" s="377"/>
      <c r="E63" s="377"/>
      <c r="F63" s="377"/>
      <c r="G63" s="377"/>
      <c r="I63" s="280"/>
    </row>
    <row r="64" spans="1:9" s="279" customFormat="1" x14ac:dyDescent="0.2">
      <c r="A64" s="232"/>
      <c r="B64" s="251"/>
      <c r="C64" s="252"/>
      <c r="D64" s="252"/>
      <c r="E64" s="253"/>
      <c r="F64" s="254"/>
      <c r="G64" s="252"/>
      <c r="I64" s="280"/>
    </row>
    <row r="65" spans="1:9" s="279" customFormat="1" x14ac:dyDescent="0.2">
      <c r="A65" s="232"/>
      <c r="B65" s="251"/>
      <c r="C65" s="252"/>
      <c r="D65" s="252"/>
      <c r="E65" s="253"/>
      <c r="F65" s="254"/>
      <c r="G65" s="252"/>
      <c r="I65" s="280"/>
    </row>
    <row r="67" spans="1:9" x14ac:dyDescent="0.2">
      <c r="A67" s="377"/>
      <c r="B67" s="377"/>
      <c r="C67" s="377"/>
      <c r="D67" s="310"/>
      <c r="E67" s="377"/>
      <c r="F67" s="377"/>
      <c r="G67" s="377"/>
    </row>
    <row r="68" spans="1:9" x14ac:dyDescent="0.2">
      <c r="A68" s="377"/>
      <c r="B68" s="377"/>
      <c r="C68" s="377"/>
      <c r="D68" s="310"/>
      <c r="E68" s="377"/>
      <c r="F68" s="377"/>
      <c r="G68" s="377"/>
    </row>
    <row r="69" spans="1:9" x14ac:dyDescent="0.2">
      <c r="A69" s="182"/>
      <c r="B69" s="6"/>
      <c r="D69" s="622"/>
      <c r="E69" s="622"/>
      <c r="F69" s="622"/>
      <c r="G69" s="6"/>
    </row>
    <row r="70" spans="1:9" x14ac:dyDescent="0.2">
      <c r="D70" s="638"/>
      <c r="E70" s="638"/>
      <c r="F70" s="638"/>
    </row>
    <row r="76" spans="1:9" x14ac:dyDescent="0.2">
      <c r="F76" s="1"/>
    </row>
  </sheetData>
  <mergeCells count="12">
    <mergeCell ref="J7:M7"/>
    <mergeCell ref="A62:G62"/>
    <mergeCell ref="D69:F69"/>
    <mergeCell ref="D70:F70"/>
    <mergeCell ref="A1:G1"/>
    <mergeCell ref="A2:G2"/>
    <mergeCell ref="A3:G3"/>
    <mergeCell ref="B4:G4"/>
    <mergeCell ref="A5:B6"/>
    <mergeCell ref="C5:E5"/>
    <mergeCell ref="F5:F6"/>
    <mergeCell ref="G5:G6"/>
  </mergeCells>
  <conditionalFormatting sqref="D7:E7 D14:E14 D8:D12 D34:E65">
    <cfRule type="cellIs" dxfId="9427" priority="391" operator="equal">
      <formula>"CATNES"</formula>
    </cfRule>
    <cfRule type="cellIs" dxfId="9426" priority="392" operator="equal">
      <formula>"FINANCE"</formula>
    </cfRule>
    <cfRule type="cellIs" dxfId="9425" priority="393" operator="equal">
      <formula>"ADMIN"</formula>
    </cfRule>
    <cfRule type="cellIs" dxfId="9424" priority="394" operator="equal">
      <formula>"ENG'G"</formula>
    </cfRule>
    <cfRule type="cellIs" dxfId="9423" priority="395" operator="equal">
      <formula>"BAC"</formula>
    </cfRule>
    <cfRule type="cellIs" dxfId="9422" priority="396" operator="equal">
      <formula>"BAC"</formula>
    </cfRule>
    <cfRule type="cellIs" dxfId="9421" priority="397" operator="equal">
      <formula>"OMS"</formula>
    </cfRule>
    <cfRule type="cellIs" dxfId="9420" priority="398" operator="equal">
      <formula>"BAC"</formula>
    </cfRule>
    <cfRule type="cellIs" dxfId="9419" priority="399" operator="equal">
      <formula>"OMS"</formula>
    </cfRule>
    <cfRule type="cellIs" dxfId="9418" priority="400" operator="equal">
      <formula>"BAC"</formula>
    </cfRule>
    <cfRule type="cellIs" dxfId="9417" priority="401" operator="equal">
      <formula>"OMS"</formula>
    </cfRule>
  </conditionalFormatting>
  <conditionalFormatting sqref="F7 F34:F65">
    <cfRule type="cellIs" dxfId="9416" priority="386" operator="equal">
      <formula>"MME"</formula>
    </cfRule>
    <cfRule type="cellIs" dxfId="9415" priority="387" operator="equal">
      <formula>"VMM"</formula>
    </cfRule>
    <cfRule type="cellIs" dxfId="9414" priority="388" operator="equal">
      <formula>"VEP"</formula>
    </cfRule>
    <cfRule type="cellIs" dxfId="9413" priority="389" operator="equal">
      <formula>"LFCP"</formula>
    </cfRule>
    <cfRule type="cellIs" dxfId="9412" priority="390" operator="equal">
      <formula>"BPB"</formula>
    </cfRule>
  </conditionalFormatting>
  <conditionalFormatting sqref="D24:D29">
    <cfRule type="cellIs" dxfId="9411" priority="364" operator="equal">
      <formula>"CATNES"</formula>
    </cfRule>
    <cfRule type="cellIs" dxfId="9410" priority="365" operator="equal">
      <formula>"FINANCE"</formula>
    </cfRule>
    <cfRule type="cellIs" dxfId="9409" priority="366" operator="equal">
      <formula>"ADMIN"</formula>
    </cfRule>
    <cfRule type="cellIs" dxfId="9408" priority="367" operator="equal">
      <formula>"ENG'G"</formula>
    </cfRule>
    <cfRule type="cellIs" dxfId="9407" priority="368" operator="equal">
      <formula>"BAC"</formula>
    </cfRule>
    <cfRule type="cellIs" dxfId="9406" priority="369" operator="equal">
      <formula>"BAC"</formula>
    </cfRule>
    <cfRule type="cellIs" dxfId="9405" priority="370" operator="equal">
      <formula>"OMS"</formula>
    </cfRule>
    <cfRule type="cellIs" dxfId="9404" priority="371" operator="equal">
      <formula>"BAC"</formula>
    </cfRule>
    <cfRule type="cellIs" dxfId="9403" priority="372" operator="equal">
      <formula>"OMS"</formula>
    </cfRule>
    <cfRule type="cellIs" dxfId="9402" priority="373" operator="equal">
      <formula>"BAC"</formula>
    </cfRule>
    <cfRule type="cellIs" dxfId="9401" priority="374" operator="equal">
      <formula>"OMS"</formula>
    </cfRule>
  </conditionalFormatting>
  <conditionalFormatting sqref="D24:D29">
    <cfRule type="cellIs" dxfId="9400" priority="375" operator="equal">
      <formula>"CATNES"</formula>
    </cfRule>
    <cfRule type="cellIs" dxfId="9399" priority="376" operator="equal">
      <formula>"FINANCE"</formula>
    </cfRule>
    <cfRule type="cellIs" dxfId="9398" priority="377" operator="equal">
      <formula>"ADMIN"</formula>
    </cfRule>
    <cfRule type="cellIs" dxfId="9397" priority="378" operator="equal">
      <formula>"ENG'G"</formula>
    </cfRule>
    <cfRule type="cellIs" dxfId="9396" priority="379" operator="equal">
      <formula>"BAC"</formula>
    </cfRule>
    <cfRule type="cellIs" dxfId="9395" priority="380" operator="equal">
      <formula>"BAC"</formula>
    </cfRule>
    <cfRule type="cellIs" dxfId="9394" priority="381" operator="equal">
      <formula>"OMS"</formula>
    </cfRule>
    <cfRule type="cellIs" dxfId="9393" priority="382" operator="equal">
      <formula>"BAC"</formula>
    </cfRule>
    <cfRule type="cellIs" dxfId="9392" priority="383" operator="equal">
      <formula>"OMS"</formula>
    </cfRule>
    <cfRule type="cellIs" dxfId="9391" priority="384" operator="equal">
      <formula>"BAC"</formula>
    </cfRule>
    <cfRule type="cellIs" dxfId="9390" priority="385" operator="equal">
      <formula>"OMS"</formula>
    </cfRule>
  </conditionalFormatting>
  <conditionalFormatting sqref="D32">
    <cfRule type="cellIs" dxfId="9389" priority="342" operator="equal">
      <formula>"CATNES"</formula>
    </cfRule>
    <cfRule type="cellIs" dxfId="9388" priority="343" operator="equal">
      <formula>"FINANCE"</formula>
    </cfRule>
    <cfRule type="cellIs" dxfId="9387" priority="344" operator="equal">
      <formula>"ADMIN"</formula>
    </cfRule>
    <cfRule type="cellIs" dxfId="9386" priority="345" operator="equal">
      <formula>"ENG'G"</formula>
    </cfRule>
    <cfRule type="cellIs" dxfId="9385" priority="346" operator="equal">
      <formula>"BAC"</formula>
    </cfRule>
    <cfRule type="cellIs" dxfId="9384" priority="347" operator="equal">
      <formula>"BAC"</formula>
    </cfRule>
    <cfRule type="cellIs" dxfId="9383" priority="348" operator="equal">
      <formula>"OMS"</formula>
    </cfRule>
    <cfRule type="cellIs" dxfId="9382" priority="349" operator="equal">
      <formula>"BAC"</formula>
    </cfRule>
    <cfRule type="cellIs" dxfId="9381" priority="350" operator="equal">
      <formula>"OMS"</formula>
    </cfRule>
    <cfRule type="cellIs" dxfId="9380" priority="351" operator="equal">
      <formula>"BAC"</formula>
    </cfRule>
    <cfRule type="cellIs" dxfId="9379" priority="352" operator="equal">
      <formula>"OMS"</formula>
    </cfRule>
  </conditionalFormatting>
  <conditionalFormatting sqref="D32">
    <cfRule type="cellIs" dxfId="9378" priority="353" operator="equal">
      <formula>"CATNES"</formula>
    </cfRule>
    <cfRule type="cellIs" dxfId="9377" priority="354" operator="equal">
      <formula>"FINANCE"</formula>
    </cfRule>
    <cfRule type="cellIs" dxfId="9376" priority="355" operator="equal">
      <formula>"ADMIN"</formula>
    </cfRule>
    <cfRule type="cellIs" dxfId="9375" priority="356" operator="equal">
      <formula>"ENG'G"</formula>
    </cfRule>
    <cfRule type="cellIs" dxfId="9374" priority="357" operator="equal">
      <formula>"BAC"</formula>
    </cfRule>
    <cfRule type="cellIs" dxfId="9373" priority="358" operator="equal">
      <formula>"BAC"</formula>
    </cfRule>
    <cfRule type="cellIs" dxfId="9372" priority="359" operator="equal">
      <formula>"OMS"</formula>
    </cfRule>
    <cfRule type="cellIs" dxfId="9371" priority="360" operator="equal">
      <formula>"BAC"</formula>
    </cfRule>
    <cfRule type="cellIs" dxfId="9370" priority="361" operator="equal">
      <formula>"OMS"</formula>
    </cfRule>
    <cfRule type="cellIs" dxfId="9369" priority="362" operator="equal">
      <formula>"BAC"</formula>
    </cfRule>
    <cfRule type="cellIs" dxfId="9368" priority="363" operator="equal">
      <formula>"OMS"</formula>
    </cfRule>
  </conditionalFormatting>
  <conditionalFormatting sqref="F32">
    <cfRule type="cellIs" dxfId="9367" priority="337" operator="equal">
      <formula>"MME"</formula>
    </cfRule>
    <cfRule type="cellIs" dxfId="9366" priority="338" operator="equal">
      <formula>"VMM"</formula>
    </cfRule>
    <cfRule type="cellIs" dxfId="9365" priority="339" operator="equal">
      <formula>"VEP"</formula>
    </cfRule>
    <cfRule type="cellIs" dxfId="9364" priority="340" operator="equal">
      <formula>"LFCP"</formula>
    </cfRule>
    <cfRule type="cellIs" dxfId="9363" priority="341" operator="equal">
      <formula>"BPB"</formula>
    </cfRule>
  </conditionalFormatting>
  <conditionalFormatting sqref="E15">
    <cfRule type="cellIs" dxfId="9362" priority="326" operator="equal">
      <formula>"CATNES"</formula>
    </cfRule>
    <cfRule type="cellIs" dxfId="9361" priority="327" operator="equal">
      <formula>"FINANCE"</formula>
    </cfRule>
    <cfRule type="cellIs" dxfId="9360" priority="328" operator="equal">
      <formula>"ADMIN"</formula>
    </cfRule>
    <cfRule type="cellIs" dxfId="9359" priority="329" operator="equal">
      <formula>"ENG'G"</formula>
    </cfRule>
    <cfRule type="cellIs" dxfId="9358" priority="330" operator="equal">
      <formula>"BAC"</formula>
    </cfRule>
    <cfRule type="cellIs" dxfId="9357" priority="331" operator="equal">
      <formula>"BAC"</formula>
    </cfRule>
    <cfRule type="cellIs" dxfId="9356" priority="332" operator="equal">
      <formula>"OMS"</formula>
    </cfRule>
    <cfRule type="cellIs" dxfId="9355" priority="333" operator="equal">
      <formula>"BAC"</formula>
    </cfRule>
    <cfRule type="cellIs" dxfId="9354" priority="334" operator="equal">
      <formula>"OMS"</formula>
    </cfRule>
    <cfRule type="cellIs" dxfId="9353" priority="335" operator="equal">
      <formula>"BAC"</formula>
    </cfRule>
    <cfRule type="cellIs" dxfId="9352" priority="336" operator="equal">
      <formula>"OMS"</formula>
    </cfRule>
  </conditionalFormatting>
  <conditionalFormatting sqref="F24:F29">
    <cfRule type="cellIs" dxfId="9351" priority="321" operator="equal">
      <formula>"MME"</formula>
    </cfRule>
    <cfRule type="cellIs" dxfId="9350" priority="322" operator="equal">
      <formula>"VMM"</formula>
    </cfRule>
    <cfRule type="cellIs" dxfId="9349" priority="323" operator="equal">
      <formula>"VEP"</formula>
    </cfRule>
    <cfRule type="cellIs" dxfId="9348" priority="324" operator="equal">
      <formula>"LFCP"</formula>
    </cfRule>
    <cfRule type="cellIs" dxfId="9347" priority="325" operator="equal">
      <formula>"BPB"</formula>
    </cfRule>
  </conditionalFormatting>
  <conditionalFormatting sqref="D30:E30">
    <cfRule type="cellIs" dxfId="9346" priority="310" operator="equal">
      <formula>"CATNES"</formula>
    </cfRule>
    <cfRule type="cellIs" dxfId="9345" priority="311" operator="equal">
      <formula>"FINANCE"</formula>
    </cfRule>
    <cfRule type="cellIs" dxfId="9344" priority="312" operator="equal">
      <formula>"ADMIN"</formula>
    </cfRule>
    <cfRule type="cellIs" dxfId="9343" priority="313" operator="equal">
      <formula>"ENG'G"</formula>
    </cfRule>
    <cfRule type="cellIs" dxfId="9342" priority="314" operator="equal">
      <formula>"BAC"</formula>
    </cfRule>
    <cfRule type="cellIs" dxfId="9341" priority="315" operator="equal">
      <formula>"BAC"</formula>
    </cfRule>
    <cfRule type="cellIs" dxfId="9340" priority="316" operator="equal">
      <formula>"OMS"</formula>
    </cfRule>
    <cfRule type="cellIs" dxfId="9339" priority="317" operator="equal">
      <formula>"BAC"</formula>
    </cfRule>
    <cfRule type="cellIs" dxfId="9338" priority="318" operator="equal">
      <formula>"OMS"</formula>
    </cfRule>
    <cfRule type="cellIs" dxfId="9337" priority="319" operator="equal">
      <formula>"BAC"</formula>
    </cfRule>
    <cfRule type="cellIs" dxfId="9336" priority="320" operator="equal">
      <formula>"OMS"</formula>
    </cfRule>
  </conditionalFormatting>
  <conditionalFormatting sqref="F30">
    <cfRule type="cellIs" dxfId="9335" priority="305" operator="equal">
      <formula>"MME"</formula>
    </cfRule>
    <cfRule type="cellIs" dxfId="9334" priority="306" operator="equal">
      <formula>"VMM"</formula>
    </cfRule>
    <cfRule type="cellIs" dxfId="9333" priority="307" operator="equal">
      <formula>"VEP"</formula>
    </cfRule>
    <cfRule type="cellIs" dxfId="9332" priority="308" operator="equal">
      <formula>"LFCP"</formula>
    </cfRule>
    <cfRule type="cellIs" dxfId="9331" priority="309" operator="equal">
      <formula>"BPB"</formula>
    </cfRule>
  </conditionalFormatting>
  <conditionalFormatting sqref="D31:E31">
    <cfRule type="cellIs" dxfId="9330" priority="294" operator="equal">
      <formula>"CATNES"</formula>
    </cfRule>
    <cfRule type="cellIs" dxfId="9329" priority="295" operator="equal">
      <formula>"FINANCE"</formula>
    </cfRule>
    <cfRule type="cellIs" dxfId="9328" priority="296" operator="equal">
      <formula>"ADMIN"</formula>
    </cfRule>
    <cfRule type="cellIs" dxfId="9327" priority="297" operator="equal">
      <formula>"ENG'G"</formula>
    </cfRule>
    <cfRule type="cellIs" dxfId="9326" priority="298" operator="equal">
      <formula>"BAC"</formula>
    </cfRule>
    <cfRule type="cellIs" dxfId="9325" priority="299" operator="equal">
      <formula>"BAC"</formula>
    </cfRule>
    <cfRule type="cellIs" dxfId="9324" priority="300" operator="equal">
      <formula>"OMS"</formula>
    </cfRule>
    <cfRule type="cellIs" dxfId="9323" priority="301" operator="equal">
      <formula>"BAC"</formula>
    </cfRule>
    <cfRule type="cellIs" dxfId="9322" priority="302" operator="equal">
      <formula>"OMS"</formula>
    </cfRule>
    <cfRule type="cellIs" dxfId="9321" priority="303" operator="equal">
      <formula>"BAC"</formula>
    </cfRule>
    <cfRule type="cellIs" dxfId="9320" priority="304" operator="equal">
      <formula>"OMS"</formula>
    </cfRule>
  </conditionalFormatting>
  <conditionalFormatting sqref="F31">
    <cfRule type="cellIs" dxfId="9319" priority="289" operator="equal">
      <formula>"MME"</formula>
    </cfRule>
    <cfRule type="cellIs" dxfId="9318" priority="290" operator="equal">
      <formula>"VMM"</formula>
    </cfRule>
    <cfRule type="cellIs" dxfId="9317" priority="291" operator="equal">
      <formula>"VEP"</formula>
    </cfRule>
    <cfRule type="cellIs" dxfId="9316" priority="292" operator="equal">
      <formula>"LFCP"</formula>
    </cfRule>
    <cfRule type="cellIs" dxfId="9315" priority="293" operator="equal">
      <formula>"BPB"</formula>
    </cfRule>
  </conditionalFormatting>
  <conditionalFormatting sqref="D33:E33">
    <cfRule type="cellIs" dxfId="9314" priority="278" operator="equal">
      <formula>"CATNES"</formula>
    </cfRule>
    <cfRule type="cellIs" dxfId="9313" priority="279" operator="equal">
      <formula>"FINANCE"</formula>
    </cfRule>
    <cfRule type="cellIs" dxfId="9312" priority="280" operator="equal">
      <formula>"ADMIN"</formula>
    </cfRule>
    <cfRule type="cellIs" dxfId="9311" priority="281" operator="equal">
      <formula>"ENG'G"</formula>
    </cfRule>
    <cfRule type="cellIs" dxfId="9310" priority="282" operator="equal">
      <formula>"BAC"</formula>
    </cfRule>
    <cfRule type="cellIs" dxfId="9309" priority="283" operator="equal">
      <formula>"BAC"</formula>
    </cfRule>
    <cfRule type="cellIs" dxfId="9308" priority="284" operator="equal">
      <formula>"OMS"</formula>
    </cfRule>
    <cfRule type="cellIs" dxfId="9307" priority="285" operator="equal">
      <formula>"BAC"</formula>
    </cfRule>
    <cfRule type="cellIs" dxfId="9306" priority="286" operator="equal">
      <formula>"OMS"</formula>
    </cfRule>
    <cfRule type="cellIs" dxfId="9305" priority="287" operator="equal">
      <formula>"BAC"</formula>
    </cfRule>
    <cfRule type="cellIs" dxfId="9304" priority="288" operator="equal">
      <formula>"OMS"</formula>
    </cfRule>
  </conditionalFormatting>
  <conditionalFormatting sqref="F33">
    <cfRule type="cellIs" dxfId="9303" priority="273" operator="equal">
      <formula>"MME"</formula>
    </cfRule>
    <cfRule type="cellIs" dxfId="9302" priority="274" operator="equal">
      <formula>"VMM"</formula>
    </cfRule>
    <cfRule type="cellIs" dxfId="9301" priority="275" operator="equal">
      <formula>"VEP"</formula>
    </cfRule>
    <cfRule type="cellIs" dxfId="9300" priority="276" operator="equal">
      <formula>"LFCP"</formula>
    </cfRule>
    <cfRule type="cellIs" dxfId="9299" priority="277" operator="equal">
      <formula>"BPB"</formula>
    </cfRule>
  </conditionalFormatting>
  <conditionalFormatting sqref="D22:D23 D15 D18">
    <cfRule type="cellIs" dxfId="9298" priority="262" operator="equal">
      <formula>"CATNES"</formula>
    </cfRule>
    <cfRule type="cellIs" dxfId="9297" priority="263" operator="equal">
      <formula>"FINANCE"</formula>
    </cfRule>
    <cfRule type="cellIs" dxfId="9296" priority="264" operator="equal">
      <formula>"ADMIN"</formula>
    </cfRule>
    <cfRule type="cellIs" dxfId="9295" priority="265" operator="equal">
      <formula>"ENG'G"</formula>
    </cfRule>
    <cfRule type="cellIs" dxfId="9294" priority="266" operator="equal">
      <formula>"BAC"</formula>
    </cfRule>
    <cfRule type="cellIs" dxfId="9293" priority="267" operator="equal">
      <formula>"BAC"</formula>
    </cfRule>
    <cfRule type="cellIs" dxfId="9292" priority="268" operator="equal">
      <formula>"OMS"</formula>
    </cfRule>
    <cfRule type="cellIs" dxfId="9291" priority="269" operator="equal">
      <formula>"BAC"</formula>
    </cfRule>
    <cfRule type="cellIs" dxfId="9290" priority="270" operator="equal">
      <formula>"OMS"</formula>
    </cfRule>
    <cfRule type="cellIs" dxfId="9289" priority="271" operator="equal">
      <formula>"BAC"</formula>
    </cfRule>
    <cfRule type="cellIs" dxfId="9288" priority="272" operator="equal">
      <formula>"OMS"</formula>
    </cfRule>
  </conditionalFormatting>
  <conditionalFormatting sqref="E8:E12">
    <cfRule type="cellIs" dxfId="9287" priority="251" operator="equal">
      <formula>"CATNES"</formula>
    </cfRule>
    <cfRule type="cellIs" dxfId="9286" priority="252" operator="equal">
      <formula>"FINANCE"</formula>
    </cfRule>
    <cfRule type="cellIs" dxfId="9285" priority="253" operator="equal">
      <formula>"ADMIN"</formula>
    </cfRule>
    <cfRule type="cellIs" dxfId="9284" priority="254" operator="equal">
      <formula>"ENG'G"</formula>
    </cfRule>
    <cfRule type="cellIs" dxfId="9283" priority="255" operator="equal">
      <formula>"BAC"</formula>
    </cfRule>
    <cfRule type="cellIs" dxfId="9282" priority="256" operator="equal">
      <formula>"BAC"</formula>
    </cfRule>
    <cfRule type="cellIs" dxfId="9281" priority="257" operator="equal">
      <formula>"OMS"</formula>
    </cfRule>
    <cfRule type="cellIs" dxfId="9280" priority="258" operator="equal">
      <formula>"BAC"</formula>
    </cfRule>
    <cfRule type="cellIs" dxfId="9279" priority="259" operator="equal">
      <formula>"OMS"</formula>
    </cfRule>
    <cfRule type="cellIs" dxfId="9278" priority="260" operator="equal">
      <formula>"BAC"</formula>
    </cfRule>
    <cfRule type="cellIs" dxfId="9277" priority="261" operator="equal">
      <formula>"OMS"</formula>
    </cfRule>
  </conditionalFormatting>
  <conditionalFormatting sqref="E18 D20:D21">
    <cfRule type="cellIs" dxfId="9276" priority="240" operator="equal">
      <formula>"CATNES"</formula>
    </cfRule>
    <cfRule type="cellIs" dxfId="9275" priority="241" operator="equal">
      <formula>"FINANCE"</formula>
    </cfRule>
    <cfRule type="cellIs" dxfId="9274" priority="242" operator="equal">
      <formula>"ADMIN"</formula>
    </cfRule>
    <cfRule type="cellIs" dxfId="9273" priority="243" operator="equal">
      <formula>"ENG'G"</formula>
    </cfRule>
    <cfRule type="cellIs" dxfId="9272" priority="244" operator="equal">
      <formula>"BAC"</formula>
    </cfRule>
    <cfRule type="cellIs" dxfId="9271" priority="245" operator="equal">
      <formula>"BAC"</formula>
    </cfRule>
    <cfRule type="cellIs" dxfId="9270" priority="246" operator="equal">
      <formula>"OMS"</formula>
    </cfRule>
    <cfRule type="cellIs" dxfId="9269" priority="247" operator="equal">
      <formula>"BAC"</formula>
    </cfRule>
    <cfRule type="cellIs" dxfId="9268" priority="248" operator="equal">
      <formula>"OMS"</formula>
    </cfRule>
    <cfRule type="cellIs" dxfId="9267" priority="249" operator="equal">
      <formula>"BAC"</formula>
    </cfRule>
    <cfRule type="cellIs" dxfId="9266" priority="250" operator="equal">
      <formula>"OMS"</formula>
    </cfRule>
  </conditionalFormatting>
  <conditionalFormatting sqref="E21">
    <cfRule type="cellIs" dxfId="9265" priority="229" operator="equal">
      <formula>"CATNES"</formula>
    </cfRule>
    <cfRule type="cellIs" dxfId="9264" priority="230" operator="equal">
      <formula>"FINANCE"</formula>
    </cfRule>
    <cfRule type="cellIs" dxfId="9263" priority="231" operator="equal">
      <formula>"ADMIN"</formula>
    </cfRule>
    <cfRule type="cellIs" dxfId="9262" priority="232" operator="equal">
      <formula>"ENG'G"</formula>
    </cfRule>
    <cfRule type="cellIs" dxfId="9261" priority="233" operator="equal">
      <formula>"BAC"</formula>
    </cfRule>
    <cfRule type="cellIs" dxfId="9260" priority="234" operator="equal">
      <formula>"BAC"</formula>
    </cfRule>
    <cfRule type="cellIs" dxfId="9259" priority="235" operator="equal">
      <formula>"OMS"</formula>
    </cfRule>
    <cfRule type="cellIs" dxfId="9258" priority="236" operator="equal">
      <formula>"BAC"</formula>
    </cfRule>
    <cfRule type="cellIs" dxfId="9257" priority="237" operator="equal">
      <formula>"OMS"</formula>
    </cfRule>
    <cfRule type="cellIs" dxfId="9256" priority="238" operator="equal">
      <formula>"BAC"</formula>
    </cfRule>
    <cfRule type="cellIs" dxfId="9255" priority="239" operator="equal">
      <formula>"OMS"</formula>
    </cfRule>
  </conditionalFormatting>
  <conditionalFormatting sqref="F20">
    <cfRule type="cellIs" dxfId="9254" priority="164" operator="equal">
      <formula>"MME"</formula>
    </cfRule>
    <cfRule type="cellIs" dxfId="9253" priority="165" operator="equal">
      <formula>"VMM"</formula>
    </cfRule>
    <cfRule type="cellIs" dxfId="9252" priority="166" operator="equal">
      <formula>"VEP"</formula>
    </cfRule>
    <cfRule type="cellIs" dxfId="9251" priority="167" operator="equal">
      <formula>"LFCP"</formula>
    </cfRule>
    <cfRule type="cellIs" dxfId="9250" priority="168" operator="equal">
      <formula>"BPB"</formula>
    </cfRule>
  </conditionalFormatting>
  <conditionalFormatting sqref="F21">
    <cfRule type="cellIs" dxfId="9249" priority="159" operator="equal">
      <formula>"MME"</formula>
    </cfRule>
    <cfRule type="cellIs" dxfId="9248" priority="160" operator="equal">
      <formula>"VMM"</formula>
    </cfRule>
    <cfRule type="cellIs" dxfId="9247" priority="161" operator="equal">
      <formula>"VEP"</formula>
    </cfRule>
    <cfRule type="cellIs" dxfId="9246" priority="162" operator="equal">
      <formula>"LFCP"</formula>
    </cfRule>
    <cfRule type="cellIs" dxfId="9245" priority="163" operator="equal">
      <formula>"BPB"</formula>
    </cfRule>
  </conditionalFormatting>
  <conditionalFormatting sqref="F22">
    <cfRule type="cellIs" dxfId="9244" priority="154" operator="equal">
      <formula>"MME"</formula>
    </cfRule>
    <cfRule type="cellIs" dxfId="9243" priority="155" operator="equal">
      <formula>"VMM"</formula>
    </cfRule>
    <cfRule type="cellIs" dxfId="9242" priority="156" operator="equal">
      <formula>"VEP"</formula>
    </cfRule>
    <cfRule type="cellIs" dxfId="9241" priority="157" operator="equal">
      <formula>"LFCP"</formula>
    </cfRule>
    <cfRule type="cellIs" dxfId="9240" priority="158" operator="equal">
      <formula>"BPB"</formula>
    </cfRule>
  </conditionalFormatting>
  <conditionalFormatting sqref="F23">
    <cfRule type="cellIs" dxfId="9239" priority="149" operator="equal">
      <formula>"MME"</formula>
    </cfRule>
    <cfRule type="cellIs" dxfId="9238" priority="150" operator="equal">
      <formula>"VMM"</formula>
    </cfRule>
    <cfRule type="cellIs" dxfId="9237" priority="151" operator="equal">
      <formula>"VEP"</formula>
    </cfRule>
    <cfRule type="cellIs" dxfId="9236" priority="152" operator="equal">
      <formula>"LFCP"</formula>
    </cfRule>
    <cfRule type="cellIs" dxfId="9235" priority="153" operator="equal">
      <formula>"BPB"</formula>
    </cfRule>
  </conditionalFormatting>
  <conditionalFormatting sqref="F8">
    <cfRule type="cellIs" dxfId="9234" priority="144" operator="equal">
      <formula>"MME"</formula>
    </cfRule>
    <cfRule type="cellIs" dxfId="9233" priority="145" operator="equal">
      <formula>"VMM"</formula>
    </cfRule>
    <cfRule type="cellIs" dxfId="9232" priority="146" operator="equal">
      <formula>"VEP"</formula>
    </cfRule>
    <cfRule type="cellIs" dxfId="9231" priority="147" operator="equal">
      <formula>"LFCP"</formula>
    </cfRule>
    <cfRule type="cellIs" dxfId="9230" priority="148" operator="equal">
      <formula>"BPB"</formula>
    </cfRule>
  </conditionalFormatting>
  <conditionalFormatting sqref="F9">
    <cfRule type="cellIs" dxfId="9229" priority="139" operator="equal">
      <formula>"MME"</formula>
    </cfRule>
    <cfRule type="cellIs" dxfId="9228" priority="140" operator="equal">
      <formula>"VMM"</formula>
    </cfRule>
    <cfRule type="cellIs" dxfId="9227" priority="141" operator="equal">
      <formula>"VEP"</formula>
    </cfRule>
    <cfRule type="cellIs" dxfId="9226" priority="142" operator="equal">
      <formula>"LFCP"</formula>
    </cfRule>
    <cfRule type="cellIs" dxfId="9225" priority="143" operator="equal">
      <formula>"BPB"</formula>
    </cfRule>
  </conditionalFormatting>
  <conditionalFormatting sqref="F10">
    <cfRule type="cellIs" dxfId="9224" priority="134" operator="equal">
      <formula>"MME"</formula>
    </cfRule>
    <cfRule type="cellIs" dxfId="9223" priority="135" operator="equal">
      <formula>"VMM"</formula>
    </cfRule>
    <cfRule type="cellIs" dxfId="9222" priority="136" operator="equal">
      <formula>"VEP"</formula>
    </cfRule>
    <cfRule type="cellIs" dxfId="9221" priority="137" operator="equal">
      <formula>"LFCP"</formula>
    </cfRule>
    <cfRule type="cellIs" dxfId="9220" priority="138" operator="equal">
      <formula>"BPB"</formula>
    </cfRule>
  </conditionalFormatting>
  <conditionalFormatting sqref="F11">
    <cfRule type="cellIs" dxfId="9219" priority="129" operator="equal">
      <formula>"MME"</formula>
    </cfRule>
    <cfRule type="cellIs" dxfId="9218" priority="130" operator="equal">
      <formula>"VMM"</formula>
    </cfRule>
    <cfRule type="cellIs" dxfId="9217" priority="131" operator="equal">
      <formula>"VEP"</formula>
    </cfRule>
    <cfRule type="cellIs" dxfId="9216" priority="132" operator="equal">
      <formula>"LFCP"</formula>
    </cfRule>
    <cfRule type="cellIs" dxfId="9215" priority="133" operator="equal">
      <formula>"BPB"</formula>
    </cfRule>
  </conditionalFormatting>
  <conditionalFormatting sqref="F12">
    <cfRule type="cellIs" dxfId="9214" priority="124" operator="equal">
      <formula>"MME"</formula>
    </cfRule>
    <cfRule type="cellIs" dxfId="9213" priority="125" operator="equal">
      <formula>"VMM"</formula>
    </cfRule>
    <cfRule type="cellIs" dxfId="9212" priority="126" operator="equal">
      <formula>"VEP"</formula>
    </cfRule>
    <cfRule type="cellIs" dxfId="9211" priority="127" operator="equal">
      <formula>"LFCP"</formula>
    </cfRule>
    <cfRule type="cellIs" dxfId="9210" priority="128" operator="equal">
      <formula>"BPB"</formula>
    </cfRule>
  </conditionalFormatting>
  <conditionalFormatting sqref="D13">
    <cfRule type="cellIs" dxfId="9209" priority="113" operator="equal">
      <formula>"CATNES"</formula>
    </cfRule>
    <cfRule type="cellIs" dxfId="9208" priority="114" operator="equal">
      <formula>"FINANCE"</formula>
    </cfRule>
    <cfRule type="cellIs" dxfId="9207" priority="115" operator="equal">
      <formula>"ADMIN"</formula>
    </cfRule>
    <cfRule type="cellIs" dxfId="9206" priority="116" operator="equal">
      <formula>"ENG'G"</formula>
    </cfRule>
    <cfRule type="cellIs" dxfId="9205" priority="117" operator="equal">
      <formula>"BAC"</formula>
    </cfRule>
    <cfRule type="cellIs" dxfId="9204" priority="118" operator="equal">
      <formula>"BAC"</formula>
    </cfRule>
    <cfRule type="cellIs" dxfId="9203" priority="119" operator="equal">
      <formula>"OMS"</formula>
    </cfRule>
    <cfRule type="cellIs" dxfId="9202" priority="120" operator="equal">
      <formula>"BAC"</formula>
    </cfRule>
    <cfRule type="cellIs" dxfId="9201" priority="121" operator="equal">
      <formula>"OMS"</formula>
    </cfRule>
    <cfRule type="cellIs" dxfId="9200" priority="122" operator="equal">
      <formula>"BAC"</formula>
    </cfRule>
    <cfRule type="cellIs" dxfId="9199" priority="123" operator="equal">
      <formula>"OMS"</formula>
    </cfRule>
  </conditionalFormatting>
  <conditionalFormatting sqref="E13">
    <cfRule type="cellIs" dxfId="9198" priority="102" operator="equal">
      <formula>"CATNES"</formula>
    </cfRule>
    <cfRule type="cellIs" dxfId="9197" priority="103" operator="equal">
      <formula>"FINANCE"</formula>
    </cfRule>
    <cfRule type="cellIs" dxfId="9196" priority="104" operator="equal">
      <formula>"ADMIN"</formula>
    </cfRule>
    <cfRule type="cellIs" dxfId="9195" priority="105" operator="equal">
      <formula>"ENG'G"</formula>
    </cfRule>
    <cfRule type="cellIs" dxfId="9194" priority="106" operator="equal">
      <formula>"BAC"</formula>
    </cfRule>
    <cfRule type="cellIs" dxfId="9193" priority="107" operator="equal">
      <formula>"BAC"</formula>
    </cfRule>
    <cfRule type="cellIs" dxfId="9192" priority="108" operator="equal">
      <formula>"OMS"</formula>
    </cfRule>
    <cfRule type="cellIs" dxfId="9191" priority="109" operator="equal">
      <formula>"BAC"</formula>
    </cfRule>
    <cfRule type="cellIs" dxfId="9190" priority="110" operator="equal">
      <formula>"OMS"</formula>
    </cfRule>
    <cfRule type="cellIs" dxfId="9189" priority="111" operator="equal">
      <formula>"BAC"</formula>
    </cfRule>
    <cfRule type="cellIs" dxfId="9188" priority="112" operator="equal">
      <formula>"OMS"</formula>
    </cfRule>
  </conditionalFormatting>
  <conditionalFormatting sqref="F13">
    <cfRule type="cellIs" dxfId="9187" priority="97" operator="equal">
      <formula>"MME"</formula>
    </cfRule>
    <cfRule type="cellIs" dxfId="9186" priority="98" operator="equal">
      <formula>"VMM"</formula>
    </cfRule>
    <cfRule type="cellIs" dxfId="9185" priority="99" operator="equal">
      <formula>"VEP"</formula>
    </cfRule>
    <cfRule type="cellIs" dxfId="9184" priority="100" operator="equal">
      <formula>"LFCP"</formula>
    </cfRule>
    <cfRule type="cellIs" dxfId="9183" priority="101" operator="equal">
      <formula>"BPB"</formula>
    </cfRule>
  </conditionalFormatting>
  <conditionalFormatting sqref="F14">
    <cfRule type="cellIs" dxfId="9182" priority="92" operator="equal">
      <formula>"MME"</formula>
    </cfRule>
    <cfRule type="cellIs" dxfId="9181" priority="93" operator="equal">
      <formula>"VMM"</formula>
    </cfRule>
    <cfRule type="cellIs" dxfId="9180" priority="94" operator="equal">
      <formula>"VEP"</formula>
    </cfRule>
    <cfRule type="cellIs" dxfId="9179" priority="95" operator="equal">
      <formula>"LFCP"</formula>
    </cfRule>
    <cfRule type="cellIs" dxfId="9178" priority="96" operator="equal">
      <formula>"BPB"</formula>
    </cfRule>
  </conditionalFormatting>
  <conditionalFormatting sqref="F15">
    <cfRule type="cellIs" dxfId="9177" priority="87" operator="equal">
      <formula>"MME"</formula>
    </cfRule>
    <cfRule type="cellIs" dxfId="9176" priority="88" operator="equal">
      <formula>"VMM"</formula>
    </cfRule>
    <cfRule type="cellIs" dxfId="9175" priority="89" operator="equal">
      <formula>"VEP"</formula>
    </cfRule>
    <cfRule type="cellIs" dxfId="9174" priority="90" operator="equal">
      <formula>"LFCP"</formula>
    </cfRule>
    <cfRule type="cellIs" dxfId="9173" priority="91" operator="equal">
      <formula>"BPB"</formula>
    </cfRule>
  </conditionalFormatting>
  <conditionalFormatting sqref="E16">
    <cfRule type="cellIs" dxfId="9172" priority="76" operator="equal">
      <formula>"CATNES"</formula>
    </cfRule>
    <cfRule type="cellIs" dxfId="9171" priority="77" operator="equal">
      <formula>"FINANCE"</formula>
    </cfRule>
    <cfRule type="cellIs" dxfId="9170" priority="78" operator="equal">
      <formula>"ADMIN"</formula>
    </cfRule>
    <cfRule type="cellIs" dxfId="9169" priority="79" operator="equal">
      <formula>"ENG'G"</formula>
    </cfRule>
    <cfRule type="cellIs" dxfId="9168" priority="80" operator="equal">
      <formula>"BAC"</formula>
    </cfRule>
    <cfRule type="cellIs" dxfId="9167" priority="81" operator="equal">
      <formula>"BAC"</formula>
    </cfRule>
    <cfRule type="cellIs" dxfId="9166" priority="82" operator="equal">
      <formula>"OMS"</formula>
    </cfRule>
    <cfRule type="cellIs" dxfId="9165" priority="83" operator="equal">
      <formula>"BAC"</formula>
    </cfRule>
    <cfRule type="cellIs" dxfId="9164" priority="84" operator="equal">
      <formula>"OMS"</formula>
    </cfRule>
    <cfRule type="cellIs" dxfId="9163" priority="85" operator="equal">
      <formula>"BAC"</formula>
    </cfRule>
    <cfRule type="cellIs" dxfId="9162" priority="86" operator="equal">
      <formula>"OMS"</formula>
    </cfRule>
  </conditionalFormatting>
  <conditionalFormatting sqref="D16">
    <cfRule type="cellIs" dxfId="9161" priority="65" operator="equal">
      <formula>"CATNES"</formula>
    </cfRule>
    <cfRule type="cellIs" dxfId="9160" priority="66" operator="equal">
      <formula>"FINANCE"</formula>
    </cfRule>
    <cfRule type="cellIs" dxfId="9159" priority="67" operator="equal">
      <formula>"ADMIN"</formula>
    </cfRule>
    <cfRule type="cellIs" dxfId="9158" priority="68" operator="equal">
      <formula>"ENG'G"</formula>
    </cfRule>
    <cfRule type="cellIs" dxfId="9157" priority="69" operator="equal">
      <formula>"BAC"</formula>
    </cfRule>
    <cfRule type="cellIs" dxfId="9156" priority="70" operator="equal">
      <formula>"BAC"</formula>
    </cfRule>
    <cfRule type="cellIs" dxfId="9155" priority="71" operator="equal">
      <formula>"OMS"</formula>
    </cfRule>
    <cfRule type="cellIs" dxfId="9154" priority="72" operator="equal">
      <formula>"BAC"</formula>
    </cfRule>
    <cfRule type="cellIs" dxfId="9153" priority="73" operator="equal">
      <formula>"OMS"</formula>
    </cfRule>
    <cfRule type="cellIs" dxfId="9152" priority="74" operator="equal">
      <formula>"BAC"</formula>
    </cfRule>
    <cfRule type="cellIs" dxfId="9151" priority="75" operator="equal">
      <formula>"OMS"</formula>
    </cfRule>
  </conditionalFormatting>
  <conditionalFormatting sqref="F16">
    <cfRule type="cellIs" dxfId="9150" priority="60" operator="equal">
      <formula>"MME"</formula>
    </cfRule>
    <cfRule type="cellIs" dxfId="9149" priority="61" operator="equal">
      <formula>"VMM"</formula>
    </cfRule>
    <cfRule type="cellIs" dxfId="9148" priority="62" operator="equal">
      <formula>"VEP"</formula>
    </cfRule>
    <cfRule type="cellIs" dxfId="9147" priority="63" operator="equal">
      <formula>"LFCP"</formula>
    </cfRule>
    <cfRule type="cellIs" dxfId="9146" priority="64" operator="equal">
      <formula>"BPB"</formula>
    </cfRule>
  </conditionalFormatting>
  <conditionalFormatting sqref="E17">
    <cfRule type="cellIs" dxfId="9145" priority="49" operator="equal">
      <formula>"CATNES"</formula>
    </cfRule>
    <cfRule type="cellIs" dxfId="9144" priority="50" operator="equal">
      <formula>"FINANCE"</formula>
    </cfRule>
    <cfRule type="cellIs" dxfId="9143" priority="51" operator="equal">
      <formula>"ADMIN"</formula>
    </cfRule>
    <cfRule type="cellIs" dxfId="9142" priority="52" operator="equal">
      <formula>"ENG'G"</formula>
    </cfRule>
    <cfRule type="cellIs" dxfId="9141" priority="53" operator="equal">
      <formula>"BAC"</formula>
    </cfRule>
    <cfRule type="cellIs" dxfId="9140" priority="54" operator="equal">
      <formula>"BAC"</formula>
    </cfRule>
    <cfRule type="cellIs" dxfId="9139" priority="55" operator="equal">
      <formula>"OMS"</formula>
    </cfRule>
    <cfRule type="cellIs" dxfId="9138" priority="56" operator="equal">
      <formula>"BAC"</formula>
    </cfRule>
    <cfRule type="cellIs" dxfId="9137" priority="57" operator="equal">
      <formula>"OMS"</formula>
    </cfRule>
    <cfRule type="cellIs" dxfId="9136" priority="58" operator="equal">
      <formula>"BAC"</formula>
    </cfRule>
    <cfRule type="cellIs" dxfId="9135" priority="59" operator="equal">
      <formula>"OMS"</formula>
    </cfRule>
  </conditionalFormatting>
  <conditionalFormatting sqref="D17">
    <cfRule type="cellIs" dxfId="9134" priority="38" operator="equal">
      <formula>"CATNES"</formula>
    </cfRule>
    <cfRule type="cellIs" dxfId="9133" priority="39" operator="equal">
      <formula>"FINANCE"</formula>
    </cfRule>
    <cfRule type="cellIs" dxfId="9132" priority="40" operator="equal">
      <formula>"ADMIN"</formula>
    </cfRule>
    <cfRule type="cellIs" dxfId="9131" priority="41" operator="equal">
      <formula>"ENG'G"</formula>
    </cfRule>
    <cfRule type="cellIs" dxfId="9130" priority="42" operator="equal">
      <formula>"BAC"</formula>
    </cfRule>
    <cfRule type="cellIs" dxfId="9129" priority="43" operator="equal">
      <formula>"BAC"</formula>
    </cfRule>
    <cfRule type="cellIs" dxfId="9128" priority="44" operator="equal">
      <formula>"OMS"</formula>
    </cfRule>
    <cfRule type="cellIs" dxfId="9127" priority="45" operator="equal">
      <formula>"BAC"</formula>
    </cfRule>
    <cfRule type="cellIs" dxfId="9126" priority="46" operator="equal">
      <formula>"OMS"</formula>
    </cfRule>
    <cfRule type="cellIs" dxfId="9125" priority="47" operator="equal">
      <formula>"BAC"</formula>
    </cfRule>
    <cfRule type="cellIs" dxfId="9124" priority="48" operator="equal">
      <formula>"OMS"</formula>
    </cfRule>
  </conditionalFormatting>
  <conditionalFormatting sqref="F17">
    <cfRule type="cellIs" dxfId="9123" priority="33" operator="equal">
      <formula>"MME"</formula>
    </cfRule>
    <cfRule type="cellIs" dxfId="9122" priority="34" operator="equal">
      <formula>"VMM"</formula>
    </cfRule>
    <cfRule type="cellIs" dxfId="9121" priority="35" operator="equal">
      <formula>"VEP"</formula>
    </cfRule>
    <cfRule type="cellIs" dxfId="9120" priority="36" operator="equal">
      <formula>"LFCP"</formula>
    </cfRule>
    <cfRule type="cellIs" dxfId="9119" priority="37" operator="equal">
      <formula>"BPB"</formula>
    </cfRule>
  </conditionalFormatting>
  <conditionalFormatting sqref="F18">
    <cfRule type="cellIs" dxfId="9118" priority="28" operator="equal">
      <formula>"MME"</formula>
    </cfRule>
    <cfRule type="cellIs" dxfId="9117" priority="29" operator="equal">
      <formula>"VMM"</formula>
    </cfRule>
    <cfRule type="cellIs" dxfId="9116" priority="30" operator="equal">
      <formula>"VEP"</formula>
    </cfRule>
    <cfRule type="cellIs" dxfId="9115" priority="31" operator="equal">
      <formula>"LFCP"</formula>
    </cfRule>
    <cfRule type="cellIs" dxfId="9114" priority="32" operator="equal">
      <formula>"BPB"</formula>
    </cfRule>
  </conditionalFormatting>
  <conditionalFormatting sqref="D19">
    <cfRule type="cellIs" dxfId="9113" priority="17" operator="equal">
      <formula>"CATNES"</formula>
    </cfRule>
    <cfRule type="cellIs" dxfId="9112" priority="18" operator="equal">
      <formula>"FINANCE"</formula>
    </cfRule>
    <cfRule type="cellIs" dxfId="9111" priority="19" operator="equal">
      <formula>"ADMIN"</formula>
    </cfRule>
    <cfRule type="cellIs" dxfId="9110" priority="20" operator="equal">
      <formula>"ENG'G"</formula>
    </cfRule>
    <cfRule type="cellIs" dxfId="9109" priority="21" operator="equal">
      <formula>"BAC"</formula>
    </cfRule>
    <cfRule type="cellIs" dxfId="9108" priority="22" operator="equal">
      <formula>"BAC"</formula>
    </cfRule>
    <cfRule type="cellIs" dxfId="9107" priority="23" operator="equal">
      <formula>"OMS"</formula>
    </cfRule>
    <cfRule type="cellIs" dxfId="9106" priority="24" operator="equal">
      <formula>"BAC"</formula>
    </cfRule>
    <cfRule type="cellIs" dxfId="9105" priority="25" operator="equal">
      <formula>"OMS"</formula>
    </cfRule>
    <cfRule type="cellIs" dxfId="9104" priority="26" operator="equal">
      <formula>"BAC"</formula>
    </cfRule>
    <cfRule type="cellIs" dxfId="9103" priority="27" operator="equal">
      <formula>"OMS"</formula>
    </cfRule>
  </conditionalFormatting>
  <conditionalFormatting sqref="E19">
    <cfRule type="cellIs" dxfId="9102" priority="6" operator="equal">
      <formula>"CATNES"</formula>
    </cfRule>
    <cfRule type="cellIs" dxfId="9101" priority="7" operator="equal">
      <formula>"FINANCE"</formula>
    </cfRule>
    <cfRule type="cellIs" dxfId="9100" priority="8" operator="equal">
      <formula>"ADMIN"</formula>
    </cfRule>
    <cfRule type="cellIs" dxfId="9099" priority="9" operator="equal">
      <formula>"ENG'G"</formula>
    </cfRule>
    <cfRule type="cellIs" dxfId="9098" priority="10" operator="equal">
      <formula>"BAC"</formula>
    </cfRule>
    <cfRule type="cellIs" dxfId="9097" priority="11" operator="equal">
      <formula>"BAC"</formula>
    </cfRule>
    <cfRule type="cellIs" dxfId="9096" priority="12" operator="equal">
      <formula>"OMS"</formula>
    </cfRule>
    <cfRule type="cellIs" dxfId="9095" priority="13" operator="equal">
      <formula>"BAC"</formula>
    </cfRule>
    <cfRule type="cellIs" dxfId="9094" priority="14" operator="equal">
      <formula>"OMS"</formula>
    </cfRule>
    <cfRule type="cellIs" dxfId="9093" priority="15" operator="equal">
      <formula>"BAC"</formula>
    </cfRule>
    <cfRule type="cellIs" dxfId="9092" priority="16" operator="equal">
      <formula>"OMS"</formula>
    </cfRule>
  </conditionalFormatting>
  <conditionalFormatting sqref="F19">
    <cfRule type="cellIs" dxfId="9091" priority="1" operator="equal">
      <formula>"MME"</formula>
    </cfRule>
    <cfRule type="cellIs" dxfId="9090" priority="2" operator="equal">
      <formula>"VMM"</formula>
    </cfRule>
    <cfRule type="cellIs" dxfId="9089" priority="3" operator="equal">
      <formula>"VEP"</formula>
    </cfRule>
    <cfRule type="cellIs" dxfId="9088" priority="4" operator="equal">
      <formula>"LFCP"</formula>
    </cfRule>
    <cfRule type="cellIs" dxfId="908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8572E20-90B3-4ADB-AF63-2B603E6C6FA6}">
          <x14:formula1>
            <xm:f>DropdownLIST!$A$11:$A$17</xm:f>
          </x14:formula1>
          <xm:sqref>E30:E31 D21:E21 E7:E19 D7:D20 E33:E65 D22:D65</xm:sqref>
        </x14:dataValidation>
        <x14:dataValidation type="list" allowBlank="1" showInputMessage="1" showErrorMessage="1" xr:uid="{E1D5B613-DB15-4BD2-888F-29F02C177473}">
          <x14:formula1>
            <xm:f>DropdownLIST!$A$2:$A$7</xm:f>
          </x14:formula1>
          <xm:sqref>F7:F65</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521B-F548-4898-AC94-ABC30F178D69}">
  <sheetPr codeName="Sheet86"/>
  <dimension ref="A1:U70"/>
  <sheetViews>
    <sheetView topLeftCell="A22" zoomScale="145" zoomScaleNormal="145"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79"/>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45770</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45770</v>
      </c>
      <c r="B7" s="55">
        <v>1</v>
      </c>
      <c r="C7" s="141" t="s">
        <v>4433</v>
      </c>
      <c r="D7" s="112" t="s">
        <v>108</v>
      </c>
      <c r="E7" s="125"/>
      <c r="F7" s="176" t="s">
        <v>17</v>
      </c>
      <c r="G7" s="112" t="s">
        <v>1932</v>
      </c>
      <c r="J7" s="642" t="s">
        <v>2817</v>
      </c>
      <c r="K7" s="642"/>
      <c r="L7" s="642"/>
      <c r="M7" s="642"/>
    </row>
    <row r="8" spans="1:14" s="57" customFormat="1" ht="57" x14ac:dyDescent="0.2">
      <c r="A8" s="200">
        <f>A7</f>
        <v>45770</v>
      </c>
      <c r="B8" s="55">
        <f>B7+1</f>
        <v>2</v>
      </c>
      <c r="C8" s="141" t="s">
        <v>4431</v>
      </c>
      <c r="D8" s="112" t="s">
        <v>108</v>
      </c>
      <c r="E8" s="125"/>
      <c r="F8" s="176" t="s">
        <v>17</v>
      </c>
      <c r="G8" s="112" t="s">
        <v>1932</v>
      </c>
      <c r="J8" s="381" t="s">
        <v>698</v>
      </c>
      <c r="L8" s="57" t="s">
        <v>3178</v>
      </c>
      <c r="N8" s="57" t="s">
        <v>2822</v>
      </c>
    </row>
    <row r="9" spans="1:14" s="57" customFormat="1" ht="28.5" x14ac:dyDescent="0.2">
      <c r="A9" s="200">
        <f t="shared" ref="A9:A55" si="0">A8</f>
        <v>45770</v>
      </c>
      <c r="B9" s="55">
        <f t="shared" ref="B9:B55" si="1">B8+1</f>
        <v>3</v>
      </c>
      <c r="C9" s="141" t="s">
        <v>4432</v>
      </c>
      <c r="D9" s="112" t="s">
        <v>108</v>
      </c>
      <c r="E9" s="125"/>
      <c r="F9" s="176" t="s">
        <v>17</v>
      </c>
      <c r="G9" s="112" t="s">
        <v>1932</v>
      </c>
      <c r="I9" s="57">
        <v>1</v>
      </c>
    </row>
    <row r="10" spans="1:14" s="57" customFormat="1" x14ac:dyDescent="0.2">
      <c r="A10" s="200">
        <f t="shared" si="0"/>
        <v>45770</v>
      </c>
      <c r="B10" s="55">
        <f t="shared" si="1"/>
        <v>4</v>
      </c>
      <c r="C10" s="365" t="s">
        <v>4434</v>
      </c>
      <c r="D10" s="112" t="s">
        <v>108</v>
      </c>
      <c r="E10" s="125"/>
      <c r="F10" s="176" t="s">
        <v>17</v>
      </c>
      <c r="G10" s="112" t="s">
        <v>1932</v>
      </c>
      <c r="I10" s="57">
        <v>2</v>
      </c>
    </row>
    <row r="11" spans="1:14" s="57" customFormat="1" x14ac:dyDescent="0.2">
      <c r="A11" s="200">
        <f t="shared" si="0"/>
        <v>45770</v>
      </c>
      <c r="B11" s="55">
        <f t="shared" si="1"/>
        <v>5</v>
      </c>
      <c r="C11" s="365" t="s">
        <v>4435</v>
      </c>
      <c r="D11" s="112" t="s">
        <v>108</v>
      </c>
      <c r="E11" s="125"/>
      <c r="F11" s="176" t="s">
        <v>17</v>
      </c>
      <c r="G11" s="112" t="s">
        <v>1932</v>
      </c>
      <c r="I11" s="57">
        <v>3</v>
      </c>
    </row>
    <row r="12" spans="1:14" s="57" customFormat="1" ht="28.5" x14ac:dyDescent="0.2">
      <c r="A12" s="200">
        <f t="shared" si="0"/>
        <v>45770</v>
      </c>
      <c r="B12" s="55">
        <f t="shared" si="1"/>
        <v>6</v>
      </c>
      <c r="C12" s="365" t="s">
        <v>4436</v>
      </c>
      <c r="D12" s="112" t="s">
        <v>71</v>
      </c>
      <c r="E12" s="125"/>
      <c r="F12" s="176" t="s">
        <v>17</v>
      </c>
      <c r="G12" s="112" t="s">
        <v>1932</v>
      </c>
      <c r="I12" s="57">
        <v>4</v>
      </c>
    </row>
    <row r="13" spans="1:14" s="57" customFormat="1" ht="42.75" x14ac:dyDescent="0.2">
      <c r="A13" s="200">
        <f t="shared" si="0"/>
        <v>45770</v>
      </c>
      <c r="B13" s="55">
        <f t="shared" si="1"/>
        <v>7</v>
      </c>
      <c r="C13" s="365" t="s">
        <v>4437</v>
      </c>
      <c r="D13" s="112" t="s">
        <v>71</v>
      </c>
      <c r="E13" s="125"/>
      <c r="F13" s="176" t="s">
        <v>17</v>
      </c>
      <c r="G13" s="112" t="s">
        <v>1932</v>
      </c>
      <c r="I13" s="57">
        <v>5</v>
      </c>
    </row>
    <row r="14" spans="1:14" s="57" customFormat="1" ht="28.5" x14ac:dyDescent="0.2">
      <c r="A14" s="200">
        <f t="shared" si="0"/>
        <v>45770</v>
      </c>
      <c r="B14" s="55">
        <f t="shared" si="1"/>
        <v>8</v>
      </c>
      <c r="C14" s="365" t="s">
        <v>4438</v>
      </c>
      <c r="D14" s="112" t="s">
        <v>76</v>
      </c>
      <c r="E14" s="125"/>
      <c r="F14" s="176" t="s">
        <v>17</v>
      </c>
      <c r="G14" s="112" t="s">
        <v>1932</v>
      </c>
      <c r="I14" s="57">
        <v>6</v>
      </c>
    </row>
    <row r="15" spans="1:14" s="57" customFormat="1" ht="28.5" x14ac:dyDescent="0.2">
      <c r="A15" s="200">
        <f t="shared" si="0"/>
        <v>45770</v>
      </c>
      <c r="B15" s="55">
        <f t="shared" si="1"/>
        <v>9</v>
      </c>
      <c r="C15" s="365" t="s">
        <v>4439</v>
      </c>
      <c r="D15" s="112" t="s">
        <v>71</v>
      </c>
      <c r="E15" s="125"/>
      <c r="F15" s="176" t="s">
        <v>17</v>
      </c>
      <c r="G15" s="112" t="s">
        <v>1932</v>
      </c>
      <c r="I15" s="57">
        <v>7</v>
      </c>
    </row>
    <row r="16" spans="1:14" s="57" customFormat="1" ht="28.5" x14ac:dyDescent="0.2">
      <c r="A16" s="200">
        <f t="shared" si="0"/>
        <v>45770</v>
      </c>
      <c r="B16" s="55">
        <f t="shared" si="1"/>
        <v>10</v>
      </c>
      <c r="C16" s="141" t="s">
        <v>4440</v>
      </c>
      <c r="D16" s="112" t="s">
        <v>78</v>
      </c>
      <c r="E16" s="125"/>
      <c r="F16" s="176" t="s">
        <v>17</v>
      </c>
      <c r="G16" s="112" t="s">
        <v>1932</v>
      </c>
      <c r="I16" s="57">
        <v>8</v>
      </c>
    </row>
    <row r="17" spans="1:12" s="57" customFormat="1" ht="28.5" x14ac:dyDescent="0.2">
      <c r="A17" s="200">
        <f t="shared" si="0"/>
        <v>45770</v>
      </c>
      <c r="B17" s="55">
        <f t="shared" si="1"/>
        <v>11</v>
      </c>
      <c r="C17" s="141" t="s">
        <v>4441</v>
      </c>
      <c r="D17" s="112" t="s">
        <v>78</v>
      </c>
      <c r="E17" s="125"/>
      <c r="F17" s="176" t="s">
        <v>17</v>
      </c>
      <c r="G17" s="112" t="s">
        <v>1932</v>
      </c>
      <c r="I17" s="57">
        <v>9</v>
      </c>
    </row>
    <row r="18" spans="1:12" s="57" customFormat="1" ht="42.75" x14ac:dyDescent="0.2">
      <c r="A18" s="200">
        <f t="shared" si="0"/>
        <v>45770</v>
      </c>
      <c r="B18" s="55">
        <f t="shared" si="1"/>
        <v>12</v>
      </c>
      <c r="C18" s="141" t="s">
        <v>4442</v>
      </c>
      <c r="D18" s="112" t="s">
        <v>78</v>
      </c>
      <c r="E18" s="125"/>
      <c r="F18" s="176" t="s">
        <v>17</v>
      </c>
      <c r="G18" s="112" t="s">
        <v>1932</v>
      </c>
      <c r="I18" s="57">
        <v>10</v>
      </c>
    </row>
    <row r="19" spans="1:12" s="57" customFormat="1" ht="57" x14ac:dyDescent="0.2">
      <c r="A19" s="200">
        <f t="shared" si="0"/>
        <v>45770</v>
      </c>
      <c r="B19" s="55">
        <f t="shared" si="1"/>
        <v>13</v>
      </c>
      <c r="C19" s="141" t="s">
        <v>4443</v>
      </c>
      <c r="D19" s="112" t="s">
        <v>78</v>
      </c>
      <c r="E19" s="125"/>
      <c r="F19" s="176" t="s">
        <v>17</v>
      </c>
      <c r="G19" s="112" t="s">
        <v>1932</v>
      </c>
      <c r="I19" s="90"/>
    </row>
    <row r="20" spans="1:12" s="57" customFormat="1" ht="42.75" x14ac:dyDescent="0.2">
      <c r="A20" s="200">
        <f t="shared" si="0"/>
        <v>45770</v>
      </c>
      <c r="B20" s="55">
        <f t="shared" si="1"/>
        <v>14</v>
      </c>
      <c r="C20" s="112" t="s">
        <v>4444</v>
      </c>
      <c r="D20" s="112" t="s">
        <v>78</v>
      </c>
      <c r="E20" s="134"/>
      <c r="F20" s="176" t="s">
        <v>17</v>
      </c>
      <c r="G20" s="112" t="s">
        <v>1932</v>
      </c>
      <c r="I20" s="115"/>
    </row>
    <row r="21" spans="1:12" s="57" customFormat="1" ht="71.25" x14ac:dyDescent="0.2">
      <c r="A21" s="200">
        <f t="shared" si="0"/>
        <v>45770</v>
      </c>
      <c r="B21" s="55">
        <f t="shared" si="1"/>
        <v>15</v>
      </c>
      <c r="C21" s="141" t="s">
        <v>4445</v>
      </c>
      <c r="D21" s="112" t="s">
        <v>78</v>
      </c>
      <c r="E21" s="125"/>
      <c r="F21" s="176" t="s">
        <v>17</v>
      </c>
      <c r="G21" s="112" t="s">
        <v>1932</v>
      </c>
      <c r="I21" s="90"/>
    </row>
    <row r="22" spans="1:12" s="57" customFormat="1" ht="42.75" x14ac:dyDescent="0.2">
      <c r="A22" s="200">
        <f t="shared" si="0"/>
        <v>45770</v>
      </c>
      <c r="B22" s="55">
        <f t="shared" si="1"/>
        <v>16</v>
      </c>
      <c r="C22" s="141" t="s">
        <v>4446</v>
      </c>
      <c r="D22" s="112"/>
      <c r="E22" s="134"/>
      <c r="F22" s="176"/>
      <c r="G22" s="112"/>
      <c r="I22" s="90"/>
    </row>
    <row r="23" spans="1:12" s="57" customFormat="1" ht="57" x14ac:dyDescent="0.2">
      <c r="A23" s="200">
        <f t="shared" si="0"/>
        <v>45770</v>
      </c>
      <c r="B23" s="55">
        <f t="shared" si="1"/>
        <v>17</v>
      </c>
      <c r="C23" s="284" t="s">
        <v>4447</v>
      </c>
      <c r="D23" s="112"/>
      <c r="E23" s="134"/>
      <c r="F23" s="176"/>
      <c r="G23" s="112"/>
      <c r="I23" s="90" t="s">
        <v>310</v>
      </c>
    </row>
    <row r="24" spans="1:12" s="57" customFormat="1" ht="42.75" x14ac:dyDescent="0.2">
      <c r="A24" s="200">
        <f t="shared" si="0"/>
        <v>45770</v>
      </c>
      <c r="B24" s="55">
        <f t="shared" si="1"/>
        <v>18</v>
      </c>
      <c r="C24" s="112" t="s">
        <v>4448</v>
      </c>
      <c r="D24" s="112"/>
      <c r="E24" s="134"/>
      <c r="F24" s="176"/>
      <c r="G24" s="112"/>
      <c r="L24" s="311"/>
    </row>
    <row r="25" spans="1:12" s="57" customFormat="1" ht="42.75" x14ac:dyDescent="0.2">
      <c r="A25" s="200">
        <f t="shared" si="0"/>
        <v>45770</v>
      </c>
      <c r="B25" s="55">
        <f t="shared" si="1"/>
        <v>19</v>
      </c>
      <c r="C25" s="112" t="s">
        <v>4449</v>
      </c>
      <c r="D25" s="112"/>
      <c r="E25" s="134"/>
      <c r="F25" s="176"/>
      <c r="G25" s="112"/>
      <c r="I25" s="90"/>
    </row>
    <row r="26" spans="1:12" s="57" customFormat="1" ht="42.75" x14ac:dyDescent="0.2">
      <c r="A26" s="200">
        <f t="shared" si="0"/>
        <v>45770</v>
      </c>
      <c r="B26" s="55">
        <f t="shared" si="1"/>
        <v>20</v>
      </c>
      <c r="C26" s="40" t="s">
        <v>4450</v>
      </c>
      <c r="D26" s="112"/>
      <c r="E26" s="134"/>
      <c r="F26" s="176"/>
      <c r="G26" s="112"/>
      <c r="I26" s="90"/>
    </row>
    <row r="27" spans="1:12" s="57" customFormat="1" ht="42.75" x14ac:dyDescent="0.2">
      <c r="A27" s="200">
        <f t="shared" si="0"/>
        <v>45770</v>
      </c>
      <c r="B27" s="55">
        <f t="shared" si="1"/>
        <v>21</v>
      </c>
      <c r="C27" s="40" t="s">
        <v>4451</v>
      </c>
      <c r="D27" s="112"/>
      <c r="E27" s="134"/>
      <c r="F27" s="176"/>
      <c r="G27" s="112"/>
      <c r="I27" s="90"/>
    </row>
    <row r="28" spans="1:12" s="57" customFormat="1" x14ac:dyDescent="0.2">
      <c r="A28" s="200">
        <f t="shared" si="0"/>
        <v>45770</v>
      </c>
      <c r="B28" s="55">
        <f t="shared" si="1"/>
        <v>22</v>
      </c>
      <c r="C28" s="112" t="s">
        <v>4452</v>
      </c>
      <c r="D28" s="112"/>
      <c r="E28" s="134"/>
      <c r="F28" s="176"/>
      <c r="G28" s="112"/>
      <c r="I28" s="90"/>
    </row>
    <row r="29" spans="1:12" s="57" customFormat="1" ht="42.75" x14ac:dyDescent="0.2">
      <c r="A29" s="200">
        <f t="shared" si="0"/>
        <v>45770</v>
      </c>
      <c r="B29" s="55">
        <f t="shared" si="1"/>
        <v>23</v>
      </c>
      <c r="C29" s="112" t="s">
        <v>4453</v>
      </c>
      <c r="D29" s="112"/>
      <c r="E29" s="134"/>
      <c r="F29" s="176"/>
      <c r="G29" s="112"/>
      <c r="I29" s="90"/>
    </row>
    <row r="30" spans="1:12" s="57" customFormat="1" ht="71.25" x14ac:dyDescent="0.2">
      <c r="A30" s="200">
        <f t="shared" si="0"/>
        <v>45770</v>
      </c>
      <c r="B30" s="55">
        <f t="shared" si="1"/>
        <v>24</v>
      </c>
      <c r="C30" s="112" t="s">
        <v>4454</v>
      </c>
      <c r="D30" s="112"/>
      <c r="E30" s="125"/>
      <c r="F30" s="176"/>
      <c r="G30" s="112"/>
      <c r="I30" s="90"/>
      <c r="J30" s="57">
        <f ca="1">+J30:HH35</f>
        <v>0</v>
      </c>
      <c r="L30" s="57">
        <v>6</v>
      </c>
    </row>
    <row r="31" spans="1:12" s="57" customFormat="1" ht="28.5" x14ac:dyDescent="0.2">
      <c r="A31" s="200">
        <f t="shared" si="0"/>
        <v>45770</v>
      </c>
      <c r="B31" s="55">
        <f t="shared" si="1"/>
        <v>25</v>
      </c>
      <c r="C31" s="112" t="s">
        <v>4455</v>
      </c>
      <c r="D31" s="112"/>
      <c r="E31" s="125"/>
      <c r="F31" s="176"/>
      <c r="G31" s="112"/>
      <c r="I31" s="90"/>
      <c r="J31" s="57" t="s">
        <v>457</v>
      </c>
    </row>
    <row r="32" spans="1:12" s="57" customFormat="1" ht="57" x14ac:dyDescent="0.2">
      <c r="A32" s="231">
        <f t="shared" si="0"/>
        <v>45770</v>
      </c>
      <c r="B32" s="233">
        <f t="shared" si="1"/>
        <v>26</v>
      </c>
      <c r="C32" s="57" t="s">
        <v>4456</v>
      </c>
      <c r="D32" s="112"/>
      <c r="E32" s="134"/>
      <c r="F32" s="176"/>
      <c r="G32" s="112"/>
      <c r="I32" s="90"/>
    </row>
    <row r="33" spans="1:21" s="40" customFormat="1" ht="99.75" x14ac:dyDescent="0.2">
      <c r="A33" s="200">
        <f t="shared" si="0"/>
        <v>45770</v>
      </c>
      <c r="B33" s="55">
        <f t="shared" si="1"/>
        <v>27</v>
      </c>
      <c r="C33" s="112" t="s">
        <v>4457</v>
      </c>
      <c r="D33" s="112"/>
      <c r="E33" s="125"/>
      <c r="F33" s="176"/>
      <c r="G33" s="112"/>
      <c r="H33" s="279"/>
      <c r="I33" s="280"/>
      <c r="K33" s="279"/>
      <c r="L33" s="279"/>
      <c r="M33" s="279"/>
      <c r="N33" s="279"/>
      <c r="O33" s="279"/>
      <c r="P33" s="279"/>
      <c r="Q33" s="279"/>
      <c r="R33" s="279"/>
      <c r="S33" s="279"/>
      <c r="T33" s="279"/>
      <c r="U33" s="279"/>
    </row>
    <row r="34" spans="1:21" s="279" customFormat="1" ht="57" x14ac:dyDescent="0.2">
      <c r="A34" s="200">
        <f t="shared" si="0"/>
        <v>45770</v>
      </c>
      <c r="B34" s="55">
        <f t="shared" si="1"/>
        <v>28</v>
      </c>
      <c r="C34" s="279" t="s">
        <v>4458</v>
      </c>
      <c r="D34" s="112"/>
      <c r="E34" s="125"/>
      <c r="F34" s="176"/>
      <c r="G34" s="112"/>
      <c r="I34" s="280"/>
    </row>
    <row r="35" spans="1:21" s="318" customFormat="1" ht="28.5" x14ac:dyDescent="0.2">
      <c r="A35" s="315">
        <f t="shared" si="0"/>
        <v>45770</v>
      </c>
      <c r="B35" s="316">
        <f t="shared" si="1"/>
        <v>29</v>
      </c>
      <c r="C35" s="112" t="s">
        <v>4459</v>
      </c>
      <c r="D35" s="228"/>
      <c r="E35" s="143"/>
      <c r="F35" s="176"/>
      <c r="G35" s="228"/>
      <c r="I35" s="319"/>
    </row>
    <row r="36" spans="1:21" s="279" customFormat="1" hidden="1" x14ac:dyDescent="0.2">
      <c r="A36" s="200">
        <f t="shared" si="0"/>
        <v>45770</v>
      </c>
      <c r="B36" s="55">
        <f t="shared" si="1"/>
        <v>30</v>
      </c>
      <c r="C36" s="112"/>
      <c r="D36" s="112"/>
      <c r="E36" s="125"/>
      <c r="F36" s="176"/>
      <c r="G36" s="112"/>
      <c r="I36" s="280"/>
    </row>
    <row r="37" spans="1:21" s="279" customFormat="1" ht="71.25" x14ac:dyDescent="0.2">
      <c r="A37" s="200">
        <f t="shared" si="0"/>
        <v>45770</v>
      </c>
      <c r="B37" s="55">
        <f t="shared" si="1"/>
        <v>31</v>
      </c>
      <c r="C37" s="112" t="s">
        <v>4460</v>
      </c>
      <c r="D37" s="112"/>
      <c r="E37" s="125"/>
      <c r="F37" s="176"/>
      <c r="G37" s="112"/>
      <c r="I37" s="280"/>
    </row>
    <row r="38" spans="1:21" s="279" customFormat="1" ht="42.75" x14ac:dyDescent="0.2">
      <c r="A38" s="200">
        <f t="shared" si="0"/>
        <v>45770</v>
      </c>
      <c r="B38" s="55">
        <f t="shared" si="1"/>
        <v>32</v>
      </c>
      <c r="C38" s="112" t="s">
        <v>4461</v>
      </c>
      <c r="D38" s="112"/>
      <c r="E38" s="125"/>
      <c r="F38" s="176"/>
      <c r="G38" s="112"/>
      <c r="I38" s="280"/>
    </row>
    <row r="39" spans="1:21" s="279" customFormat="1" ht="42.75" x14ac:dyDescent="0.2">
      <c r="A39" s="200">
        <f t="shared" si="0"/>
        <v>45770</v>
      </c>
      <c r="B39" s="55">
        <f t="shared" si="1"/>
        <v>33</v>
      </c>
      <c r="C39" s="112" t="s">
        <v>4462</v>
      </c>
      <c r="D39" s="112"/>
      <c r="E39" s="125"/>
      <c r="F39" s="176"/>
      <c r="G39" s="112"/>
      <c r="I39" s="280"/>
    </row>
    <row r="40" spans="1:21" s="279" customFormat="1" ht="71.25" x14ac:dyDescent="0.2">
      <c r="A40" s="200">
        <f t="shared" si="0"/>
        <v>45770</v>
      </c>
      <c r="B40" s="55">
        <f t="shared" si="1"/>
        <v>34</v>
      </c>
      <c r="C40" s="112" t="s">
        <v>4463</v>
      </c>
      <c r="D40" s="112"/>
      <c r="E40" s="125"/>
      <c r="F40" s="176"/>
      <c r="G40" s="112"/>
      <c r="I40" s="280"/>
    </row>
    <row r="41" spans="1:21" s="279" customFormat="1" ht="42.75" x14ac:dyDescent="0.2">
      <c r="A41" s="200">
        <f t="shared" si="0"/>
        <v>45770</v>
      </c>
      <c r="B41" s="55">
        <f t="shared" si="1"/>
        <v>35</v>
      </c>
      <c r="C41" s="112" t="s">
        <v>4464</v>
      </c>
      <c r="D41" s="112"/>
      <c r="E41" s="125"/>
      <c r="F41" s="176"/>
      <c r="G41" s="112"/>
      <c r="I41" s="280"/>
    </row>
    <row r="42" spans="1:21" s="279" customFormat="1" ht="28.5" x14ac:dyDescent="0.2">
      <c r="A42" s="200">
        <f t="shared" si="0"/>
        <v>45770</v>
      </c>
      <c r="B42" s="55">
        <f t="shared" si="1"/>
        <v>36</v>
      </c>
      <c r="C42" s="112" t="s">
        <v>4465</v>
      </c>
      <c r="D42" s="112"/>
      <c r="E42" s="125"/>
      <c r="F42" s="176"/>
      <c r="G42" s="112"/>
      <c r="I42" s="280"/>
    </row>
    <row r="43" spans="1:21" s="279" customFormat="1" x14ac:dyDescent="0.2">
      <c r="A43" s="200">
        <f t="shared" si="0"/>
        <v>45770</v>
      </c>
      <c r="B43" s="55">
        <f t="shared" si="1"/>
        <v>37</v>
      </c>
      <c r="C43" s="112" t="s">
        <v>4466</v>
      </c>
      <c r="D43" s="112"/>
      <c r="E43" s="125"/>
      <c r="F43" s="176"/>
      <c r="G43" s="112"/>
      <c r="I43" s="280"/>
    </row>
    <row r="44" spans="1:21" s="279" customFormat="1" ht="171" x14ac:dyDescent="0.2">
      <c r="A44" s="200">
        <f t="shared" si="0"/>
        <v>45770</v>
      </c>
      <c r="B44" s="55">
        <f t="shared" si="1"/>
        <v>38</v>
      </c>
      <c r="C44" s="112" t="s">
        <v>4467</v>
      </c>
      <c r="D44" s="112"/>
      <c r="E44" s="125"/>
      <c r="F44" s="176"/>
      <c r="G44" s="112"/>
      <c r="I44" s="280"/>
    </row>
    <row r="45" spans="1:21" s="279" customFormat="1" ht="85.5" x14ac:dyDescent="0.2">
      <c r="A45" s="200">
        <f t="shared" si="0"/>
        <v>45770</v>
      </c>
      <c r="B45" s="55">
        <f t="shared" si="1"/>
        <v>39</v>
      </c>
      <c r="C45" s="112" t="s">
        <v>4468</v>
      </c>
      <c r="D45" s="112"/>
      <c r="E45" s="125"/>
      <c r="F45" s="176"/>
      <c r="G45" s="112"/>
      <c r="I45" s="280"/>
    </row>
    <row r="46" spans="1:21" s="279" customFormat="1" ht="42.75" x14ac:dyDescent="0.2">
      <c r="A46" s="200">
        <f t="shared" si="0"/>
        <v>45770</v>
      </c>
      <c r="B46" s="55">
        <f t="shared" si="1"/>
        <v>40</v>
      </c>
      <c r="C46" s="112" t="s">
        <v>4476</v>
      </c>
      <c r="D46" s="112"/>
      <c r="E46" s="125"/>
      <c r="F46" s="176"/>
      <c r="G46" s="112"/>
      <c r="I46" s="280"/>
    </row>
    <row r="47" spans="1:21" s="279" customFormat="1" ht="42.75" x14ac:dyDescent="0.2">
      <c r="A47" s="200">
        <f t="shared" si="0"/>
        <v>45770</v>
      </c>
      <c r="B47" s="55">
        <f t="shared" si="1"/>
        <v>41</v>
      </c>
      <c r="C47" s="112" t="s">
        <v>4469</v>
      </c>
      <c r="D47" s="112"/>
      <c r="E47" s="125"/>
      <c r="F47" s="176"/>
      <c r="G47" s="112"/>
      <c r="I47" s="280"/>
    </row>
    <row r="48" spans="1:21" s="279" customFormat="1" ht="28.5" x14ac:dyDescent="0.2">
      <c r="A48" s="200">
        <f t="shared" si="0"/>
        <v>45770</v>
      </c>
      <c r="B48" s="55">
        <f t="shared" si="1"/>
        <v>42</v>
      </c>
      <c r="C48" s="112" t="s">
        <v>4470</v>
      </c>
      <c r="D48" s="112"/>
      <c r="E48" s="125"/>
      <c r="F48" s="176"/>
      <c r="G48" s="112"/>
      <c r="I48" s="280"/>
    </row>
    <row r="49" spans="1:9" s="279" customFormat="1" ht="42.75" x14ac:dyDescent="0.2">
      <c r="A49" s="200">
        <f t="shared" si="0"/>
        <v>45770</v>
      </c>
      <c r="B49" s="55">
        <f t="shared" si="1"/>
        <v>43</v>
      </c>
      <c r="C49" s="112" t="s">
        <v>4471</v>
      </c>
      <c r="D49" s="112"/>
      <c r="E49" s="125"/>
      <c r="F49" s="176"/>
      <c r="G49" s="112"/>
      <c r="I49" s="280"/>
    </row>
    <row r="50" spans="1:9" s="279" customFormat="1" ht="28.5" x14ac:dyDescent="0.2">
      <c r="A50" s="200">
        <f t="shared" si="0"/>
        <v>45770</v>
      </c>
      <c r="B50" s="55">
        <f t="shared" si="1"/>
        <v>44</v>
      </c>
      <c r="C50" s="112" t="s">
        <v>4474</v>
      </c>
      <c r="D50" s="112"/>
      <c r="E50" s="125"/>
      <c r="F50" s="176"/>
      <c r="G50" s="112"/>
      <c r="I50" s="280"/>
    </row>
    <row r="51" spans="1:9" s="279" customFormat="1" ht="114" x14ac:dyDescent="0.2">
      <c r="A51" s="200">
        <f t="shared" si="0"/>
        <v>45770</v>
      </c>
      <c r="B51" s="55">
        <f t="shared" si="1"/>
        <v>45</v>
      </c>
      <c r="C51" s="112" t="s">
        <v>4475</v>
      </c>
      <c r="D51" s="112"/>
      <c r="E51" s="125"/>
      <c r="F51" s="176"/>
      <c r="G51" s="112"/>
      <c r="I51" s="280"/>
    </row>
    <row r="52" spans="1:9" s="279" customFormat="1" ht="85.5" x14ac:dyDescent="0.2">
      <c r="A52" s="200">
        <f t="shared" si="0"/>
        <v>45770</v>
      </c>
      <c r="B52" s="55">
        <f t="shared" si="1"/>
        <v>46</v>
      </c>
      <c r="C52" s="112" t="s">
        <v>4477</v>
      </c>
      <c r="D52" s="112"/>
      <c r="E52" s="125"/>
      <c r="F52" s="176"/>
      <c r="G52" s="112"/>
      <c r="I52" s="280"/>
    </row>
    <row r="53" spans="1:9" s="279" customFormat="1" ht="42.75" x14ac:dyDescent="0.2">
      <c r="A53" s="200">
        <f t="shared" si="0"/>
        <v>45770</v>
      </c>
      <c r="B53" s="55">
        <f t="shared" si="1"/>
        <v>47</v>
      </c>
      <c r="C53" s="112" t="s">
        <v>4478</v>
      </c>
      <c r="D53" s="112"/>
      <c r="E53" s="125"/>
      <c r="F53" s="176"/>
      <c r="G53" s="112"/>
      <c r="I53" s="280"/>
    </row>
    <row r="54" spans="1:9" s="279" customFormat="1" ht="71.25" x14ac:dyDescent="0.2">
      <c r="A54" s="200">
        <f t="shared" si="0"/>
        <v>45770</v>
      </c>
      <c r="B54" s="55">
        <f t="shared" si="1"/>
        <v>48</v>
      </c>
      <c r="C54" s="279" t="s">
        <v>4479</v>
      </c>
      <c r="D54" s="112"/>
      <c r="E54" s="125"/>
      <c r="F54" s="176"/>
      <c r="G54" s="112"/>
      <c r="I54" s="280"/>
    </row>
    <row r="55" spans="1:9" s="279" customFormat="1" ht="42.75" x14ac:dyDescent="0.2">
      <c r="A55" s="200">
        <f t="shared" si="0"/>
        <v>45770</v>
      </c>
      <c r="B55" s="55">
        <f t="shared" si="1"/>
        <v>49</v>
      </c>
      <c r="C55" s="112" t="s">
        <v>4480</v>
      </c>
      <c r="D55" s="112"/>
      <c r="E55" s="125"/>
      <c r="F55" s="176"/>
      <c r="G55" s="112"/>
      <c r="I55" s="280"/>
    </row>
    <row r="56" spans="1:9" s="279" customFormat="1" x14ac:dyDescent="0.2">
      <c r="A56" s="615" t="s">
        <v>7</v>
      </c>
      <c r="B56" s="615"/>
      <c r="C56" s="615"/>
      <c r="D56" s="615"/>
      <c r="E56" s="615"/>
      <c r="F56" s="615"/>
      <c r="G56" s="615"/>
      <c r="I56" s="280"/>
    </row>
    <row r="57" spans="1:9" s="279" customFormat="1" x14ac:dyDescent="0.2">
      <c r="A57" s="380"/>
      <c r="B57" s="380"/>
      <c r="C57" s="380"/>
      <c r="D57" s="380"/>
      <c r="E57" s="380"/>
      <c r="F57" s="380"/>
      <c r="G57" s="380"/>
      <c r="I57" s="280"/>
    </row>
    <row r="58" spans="1:9" s="279" customFormat="1" x14ac:dyDescent="0.2">
      <c r="A58" s="232"/>
      <c r="B58" s="251"/>
      <c r="C58" s="252"/>
      <c r="D58" s="252"/>
      <c r="E58" s="253"/>
      <c r="F58" s="254"/>
      <c r="G58" s="252"/>
      <c r="I58" s="280"/>
    </row>
    <row r="59" spans="1:9" s="279" customFormat="1" x14ac:dyDescent="0.2">
      <c r="A59" s="232"/>
      <c r="B59" s="251"/>
      <c r="C59" s="252"/>
      <c r="D59" s="252"/>
      <c r="E59" s="253"/>
      <c r="F59" s="254"/>
      <c r="G59" s="252"/>
      <c r="I59" s="280"/>
    </row>
    <row r="61" spans="1:9" x14ac:dyDescent="0.2">
      <c r="A61" s="380"/>
      <c r="B61" s="380"/>
      <c r="C61" s="380"/>
      <c r="D61" s="310"/>
      <c r="E61" s="380"/>
      <c r="F61" s="380"/>
      <c r="G61" s="380"/>
    </row>
    <row r="62" spans="1:9" x14ac:dyDescent="0.2">
      <c r="A62" s="380"/>
      <c r="B62" s="380"/>
      <c r="C62" s="380"/>
      <c r="D62" s="310"/>
      <c r="E62" s="380"/>
      <c r="F62" s="380"/>
      <c r="G62" s="380"/>
    </row>
    <row r="63" spans="1:9" x14ac:dyDescent="0.2">
      <c r="A63" s="182"/>
      <c r="B63" s="6"/>
      <c r="D63" s="622"/>
      <c r="E63" s="622"/>
      <c r="F63" s="622"/>
      <c r="G63" s="6"/>
    </row>
    <row r="64" spans="1:9" x14ac:dyDescent="0.2">
      <c r="D64" s="638"/>
      <c r="E64" s="638"/>
      <c r="F64" s="638"/>
    </row>
    <row r="70" spans="6:6" x14ac:dyDescent="0.2">
      <c r="F70" s="1"/>
    </row>
  </sheetData>
  <mergeCells count="12">
    <mergeCell ref="J7:M7"/>
    <mergeCell ref="A56:G56"/>
    <mergeCell ref="D63:F63"/>
    <mergeCell ref="D64:F64"/>
    <mergeCell ref="A1:G1"/>
    <mergeCell ref="A2:G2"/>
    <mergeCell ref="A3:G3"/>
    <mergeCell ref="B4:G4"/>
    <mergeCell ref="A5:B6"/>
    <mergeCell ref="C5:E5"/>
    <mergeCell ref="F5:F6"/>
    <mergeCell ref="G5:G6"/>
  </mergeCells>
  <conditionalFormatting sqref="D7:E7 D14:E14 D8:D10 D12 D34:E59">
    <cfRule type="cellIs" dxfId="9086" priority="415" operator="equal">
      <formula>"CATNES"</formula>
    </cfRule>
    <cfRule type="cellIs" dxfId="9085" priority="416" operator="equal">
      <formula>"FINANCE"</formula>
    </cfRule>
    <cfRule type="cellIs" dxfId="9084" priority="417" operator="equal">
      <formula>"ADMIN"</formula>
    </cfRule>
    <cfRule type="cellIs" dxfId="9083" priority="418" operator="equal">
      <formula>"ENG'G"</formula>
    </cfRule>
    <cfRule type="cellIs" dxfId="9082" priority="419" operator="equal">
      <formula>"BAC"</formula>
    </cfRule>
    <cfRule type="cellIs" dxfId="9081" priority="420" operator="equal">
      <formula>"BAC"</formula>
    </cfRule>
    <cfRule type="cellIs" dxfId="9080" priority="421" operator="equal">
      <formula>"OMS"</formula>
    </cfRule>
    <cfRule type="cellIs" dxfId="9079" priority="422" operator="equal">
      <formula>"BAC"</formula>
    </cfRule>
    <cfRule type="cellIs" dxfId="9078" priority="423" operator="equal">
      <formula>"OMS"</formula>
    </cfRule>
    <cfRule type="cellIs" dxfId="9077" priority="424" operator="equal">
      <formula>"BAC"</formula>
    </cfRule>
    <cfRule type="cellIs" dxfId="9076" priority="425" operator="equal">
      <formula>"OMS"</formula>
    </cfRule>
  </conditionalFormatting>
  <conditionalFormatting sqref="F7:F10 F34:F59">
    <cfRule type="cellIs" dxfId="9075" priority="410" operator="equal">
      <formula>"MME"</formula>
    </cfRule>
    <cfRule type="cellIs" dxfId="9074" priority="411" operator="equal">
      <formula>"VMM"</formula>
    </cfRule>
    <cfRule type="cellIs" dxfId="9073" priority="412" operator="equal">
      <formula>"VEP"</formula>
    </cfRule>
    <cfRule type="cellIs" dxfId="9072" priority="413" operator="equal">
      <formula>"LFCP"</formula>
    </cfRule>
    <cfRule type="cellIs" dxfId="9071" priority="414" operator="equal">
      <formula>"BPB"</formula>
    </cfRule>
  </conditionalFormatting>
  <conditionalFormatting sqref="D24:D29">
    <cfRule type="cellIs" dxfId="9070" priority="388" operator="equal">
      <formula>"CATNES"</formula>
    </cfRule>
    <cfRule type="cellIs" dxfId="9069" priority="389" operator="equal">
      <formula>"FINANCE"</formula>
    </cfRule>
    <cfRule type="cellIs" dxfId="9068" priority="390" operator="equal">
      <formula>"ADMIN"</formula>
    </cfRule>
    <cfRule type="cellIs" dxfId="9067" priority="391" operator="equal">
      <formula>"ENG'G"</formula>
    </cfRule>
    <cfRule type="cellIs" dxfId="9066" priority="392" operator="equal">
      <formula>"BAC"</formula>
    </cfRule>
    <cfRule type="cellIs" dxfId="9065" priority="393" operator="equal">
      <formula>"BAC"</formula>
    </cfRule>
    <cfRule type="cellIs" dxfId="9064" priority="394" operator="equal">
      <formula>"OMS"</formula>
    </cfRule>
    <cfRule type="cellIs" dxfId="9063" priority="395" operator="equal">
      <formula>"BAC"</formula>
    </cfRule>
    <cfRule type="cellIs" dxfId="9062" priority="396" operator="equal">
      <formula>"OMS"</formula>
    </cfRule>
    <cfRule type="cellIs" dxfId="9061" priority="397" operator="equal">
      <formula>"BAC"</formula>
    </cfRule>
    <cfRule type="cellIs" dxfId="9060" priority="398" operator="equal">
      <formula>"OMS"</formula>
    </cfRule>
  </conditionalFormatting>
  <conditionalFormatting sqref="D24:D29">
    <cfRule type="cellIs" dxfId="9059" priority="399" operator="equal">
      <formula>"CATNES"</formula>
    </cfRule>
    <cfRule type="cellIs" dxfId="9058" priority="400" operator="equal">
      <formula>"FINANCE"</formula>
    </cfRule>
    <cfRule type="cellIs" dxfId="9057" priority="401" operator="equal">
      <formula>"ADMIN"</formula>
    </cfRule>
    <cfRule type="cellIs" dxfId="9056" priority="402" operator="equal">
      <formula>"ENG'G"</formula>
    </cfRule>
    <cfRule type="cellIs" dxfId="9055" priority="403" operator="equal">
      <formula>"BAC"</formula>
    </cfRule>
    <cfRule type="cellIs" dxfId="9054" priority="404" operator="equal">
      <formula>"BAC"</formula>
    </cfRule>
    <cfRule type="cellIs" dxfId="9053" priority="405" operator="equal">
      <formula>"OMS"</formula>
    </cfRule>
    <cfRule type="cellIs" dxfId="9052" priority="406" operator="equal">
      <formula>"BAC"</formula>
    </cfRule>
    <cfRule type="cellIs" dxfId="9051" priority="407" operator="equal">
      <formula>"OMS"</formula>
    </cfRule>
    <cfRule type="cellIs" dxfId="9050" priority="408" operator="equal">
      <formula>"BAC"</formula>
    </cfRule>
    <cfRule type="cellIs" dxfId="9049" priority="409" operator="equal">
      <formula>"OMS"</formula>
    </cfRule>
  </conditionalFormatting>
  <conditionalFormatting sqref="D32">
    <cfRule type="cellIs" dxfId="9048" priority="366" operator="equal">
      <formula>"CATNES"</formula>
    </cfRule>
    <cfRule type="cellIs" dxfId="9047" priority="367" operator="equal">
      <formula>"FINANCE"</formula>
    </cfRule>
    <cfRule type="cellIs" dxfId="9046" priority="368" operator="equal">
      <formula>"ADMIN"</formula>
    </cfRule>
    <cfRule type="cellIs" dxfId="9045" priority="369" operator="equal">
      <formula>"ENG'G"</formula>
    </cfRule>
    <cfRule type="cellIs" dxfId="9044" priority="370" operator="equal">
      <formula>"BAC"</formula>
    </cfRule>
    <cfRule type="cellIs" dxfId="9043" priority="371" operator="equal">
      <formula>"BAC"</formula>
    </cfRule>
    <cfRule type="cellIs" dxfId="9042" priority="372" operator="equal">
      <formula>"OMS"</formula>
    </cfRule>
    <cfRule type="cellIs" dxfId="9041" priority="373" operator="equal">
      <formula>"BAC"</formula>
    </cfRule>
    <cfRule type="cellIs" dxfId="9040" priority="374" operator="equal">
      <formula>"OMS"</formula>
    </cfRule>
    <cfRule type="cellIs" dxfId="9039" priority="375" operator="equal">
      <formula>"BAC"</formula>
    </cfRule>
    <cfRule type="cellIs" dxfId="9038" priority="376" operator="equal">
      <formula>"OMS"</formula>
    </cfRule>
  </conditionalFormatting>
  <conditionalFormatting sqref="D32">
    <cfRule type="cellIs" dxfId="9037" priority="377" operator="equal">
      <formula>"CATNES"</formula>
    </cfRule>
    <cfRule type="cellIs" dxfId="9036" priority="378" operator="equal">
      <formula>"FINANCE"</formula>
    </cfRule>
    <cfRule type="cellIs" dxfId="9035" priority="379" operator="equal">
      <formula>"ADMIN"</formula>
    </cfRule>
    <cfRule type="cellIs" dxfId="9034" priority="380" operator="equal">
      <formula>"ENG'G"</formula>
    </cfRule>
    <cfRule type="cellIs" dxfId="9033" priority="381" operator="equal">
      <formula>"BAC"</formula>
    </cfRule>
    <cfRule type="cellIs" dxfId="9032" priority="382" operator="equal">
      <formula>"BAC"</formula>
    </cfRule>
    <cfRule type="cellIs" dxfId="9031" priority="383" operator="equal">
      <formula>"OMS"</formula>
    </cfRule>
    <cfRule type="cellIs" dxfId="9030" priority="384" operator="equal">
      <formula>"BAC"</formula>
    </cfRule>
    <cfRule type="cellIs" dxfId="9029" priority="385" operator="equal">
      <formula>"OMS"</formula>
    </cfRule>
    <cfRule type="cellIs" dxfId="9028" priority="386" operator="equal">
      <formula>"BAC"</formula>
    </cfRule>
    <cfRule type="cellIs" dxfId="9027" priority="387" operator="equal">
      <formula>"OMS"</formula>
    </cfRule>
  </conditionalFormatting>
  <conditionalFormatting sqref="F32">
    <cfRule type="cellIs" dxfId="9026" priority="361" operator="equal">
      <formula>"MME"</formula>
    </cfRule>
    <cfRule type="cellIs" dxfId="9025" priority="362" operator="equal">
      <formula>"VMM"</formula>
    </cfRule>
    <cfRule type="cellIs" dxfId="9024" priority="363" operator="equal">
      <formula>"VEP"</formula>
    </cfRule>
    <cfRule type="cellIs" dxfId="9023" priority="364" operator="equal">
      <formula>"LFCP"</formula>
    </cfRule>
    <cfRule type="cellIs" dxfId="9022" priority="365" operator="equal">
      <formula>"BPB"</formula>
    </cfRule>
  </conditionalFormatting>
  <conditionalFormatting sqref="E15">
    <cfRule type="cellIs" dxfId="9021" priority="350" operator="equal">
      <formula>"CATNES"</formula>
    </cfRule>
    <cfRule type="cellIs" dxfId="9020" priority="351" operator="equal">
      <formula>"FINANCE"</formula>
    </cfRule>
    <cfRule type="cellIs" dxfId="9019" priority="352" operator="equal">
      <formula>"ADMIN"</formula>
    </cfRule>
    <cfRule type="cellIs" dxfId="9018" priority="353" operator="equal">
      <formula>"ENG'G"</formula>
    </cfRule>
    <cfRule type="cellIs" dxfId="9017" priority="354" operator="equal">
      <formula>"BAC"</formula>
    </cfRule>
    <cfRule type="cellIs" dxfId="9016" priority="355" operator="equal">
      <formula>"BAC"</formula>
    </cfRule>
    <cfRule type="cellIs" dxfId="9015" priority="356" operator="equal">
      <formula>"OMS"</formula>
    </cfRule>
    <cfRule type="cellIs" dxfId="9014" priority="357" operator="equal">
      <formula>"BAC"</formula>
    </cfRule>
    <cfRule type="cellIs" dxfId="9013" priority="358" operator="equal">
      <formula>"OMS"</formula>
    </cfRule>
    <cfRule type="cellIs" dxfId="9012" priority="359" operator="equal">
      <formula>"BAC"</formula>
    </cfRule>
    <cfRule type="cellIs" dxfId="9011" priority="360" operator="equal">
      <formula>"OMS"</formula>
    </cfRule>
  </conditionalFormatting>
  <conditionalFormatting sqref="F24:F29">
    <cfRule type="cellIs" dxfId="9010" priority="345" operator="equal">
      <formula>"MME"</formula>
    </cfRule>
    <cfRule type="cellIs" dxfId="9009" priority="346" operator="equal">
      <formula>"VMM"</formula>
    </cfRule>
    <cfRule type="cellIs" dxfId="9008" priority="347" operator="equal">
      <formula>"VEP"</formula>
    </cfRule>
    <cfRule type="cellIs" dxfId="9007" priority="348" operator="equal">
      <formula>"LFCP"</formula>
    </cfRule>
    <cfRule type="cellIs" dxfId="9006" priority="349" operator="equal">
      <formula>"BPB"</formula>
    </cfRule>
  </conditionalFormatting>
  <conditionalFormatting sqref="D30:E30">
    <cfRule type="cellIs" dxfId="9005" priority="334" operator="equal">
      <formula>"CATNES"</formula>
    </cfRule>
    <cfRule type="cellIs" dxfId="9004" priority="335" operator="equal">
      <formula>"FINANCE"</formula>
    </cfRule>
    <cfRule type="cellIs" dxfId="9003" priority="336" operator="equal">
      <formula>"ADMIN"</formula>
    </cfRule>
    <cfRule type="cellIs" dxfId="9002" priority="337" operator="equal">
      <formula>"ENG'G"</formula>
    </cfRule>
    <cfRule type="cellIs" dxfId="9001" priority="338" operator="equal">
      <formula>"BAC"</formula>
    </cfRule>
    <cfRule type="cellIs" dxfId="9000" priority="339" operator="equal">
      <formula>"BAC"</formula>
    </cfRule>
    <cfRule type="cellIs" dxfId="8999" priority="340" operator="equal">
      <formula>"OMS"</formula>
    </cfRule>
    <cfRule type="cellIs" dxfId="8998" priority="341" operator="equal">
      <formula>"BAC"</formula>
    </cfRule>
    <cfRule type="cellIs" dxfId="8997" priority="342" operator="equal">
      <formula>"OMS"</formula>
    </cfRule>
    <cfRule type="cellIs" dxfId="8996" priority="343" operator="equal">
      <formula>"BAC"</formula>
    </cfRule>
    <cfRule type="cellIs" dxfId="8995" priority="344" operator="equal">
      <formula>"OMS"</formula>
    </cfRule>
  </conditionalFormatting>
  <conditionalFormatting sqref="F30">
    <cfRule type="cellIs" dxfId="8994" priority="329" operator="equal">
      <formula>"MME"</formula>
    </cfRule>
    <cfRule type="cellIs" dxfId="8993" priority="330" operator="equal">
      <formula>"VMM"</formula>
    </cfRule>
    <cfRule type="cellIs" dxfId="8992" priority="331" operator="equal">
      <formula>"VEP"</formula>
    </cfRule>
    <cfRule type="cellIs" dxfId="8991" priority="332" operator="equal">
      <formula>"LFCP"</formula>
    </cfRule>
    <cfRule type="cellIs" dxfId="8990" priority="333" operator="equal">
      <formula>"BPB"</formula>
    </cfRule>
  </conditionalFormatting>
  <conditionalFormatting sqref="D31:E31">
    <cfRule type="cellIs" dxfId="8989" priority="318" operator="equal">
      <formula>"CATNES"</formula>
    </cfRule>
    <cfRule type="cellIs" dxfId="8988" priority="319" operator="equal">
      <formula>"FINANCE"</formula>
    </cfRule>
    <cfRule type="cellIs" dxfId="8987" priority="320" operator="equal">
      <formula>"ADMIN"</formula>
    </cfRule>
    <cfRule type="cellIs" dxfId="8986" priority="321" operator="equal">
      <formula>"ENG'G"</formula>
    </cfRule>
    <cfRule type="cellIs" dxfId="8985" priority="322" operator="equal">
      <formula>"BAC"</formula>
    </cfRule>
    <cfRule type="cellIs" dxfId="8984" priority="323" operator="equal">
      <formula>"BAC"</formula>
    </cfRule>
    <cfRule type="cellIs" dxfId="8983" priority="324" operator="equal">
      <formula>"OMS"</formula>
    </cfRule>
    <cfRule type="cellIs" dxfId="8982" priority="325" operator="equal">
      <formula>"BAC"</formula>
    </cfRule>
    <cfRule type="cellIs" dxfId="8981" priority="326" operator="equal">
      <formula>"OMS"</formula>
    </cfRule>
    <cfRule type="cellIs" dxfId="8980" priority="327" operator="equal">
      <formula>"BAC"</formula>
    </cfRule>
    <cfRule type="cellIs" dxfId="8979" priority="328" operator="equal">
      <formula>"OMS"</formula>
    </cfRule>
  </conditionalFormatting>
  <conditionalFormatting sqref="F31">
    <cfRule type="cellIs" dxfId="8978" priority="313" operator="equal">
      <formula>"MME"</formula>
    </cfRule>
    <cfRule type="cellIs" dxfId="8977" priority="314" operator="equal">
      <formula>"VMM"</formula>
    </cfRule>
    <cfRule type="cellIs" dxfId="8976" priority="315" operator="equal">
      <formula>"VEP"</formula>
    </cfRule>
    <cfRule type="cellIs" dxfId="8975" priority="316" operator="equal">
      <formula>"LFCP"</formula>
    </cfRule>
    <cfRule type="cellIs" dxfId="8974" priority="317" operator="equal">
      <formula>"BPB"</formula>
    </cfRule>
  </conditionalFormatting>
  <conditionalFormatting sqref="D33:E33">
    <cfRule type="cellIs" dxfId="8973" priority="302" operator="equal">
      <formula>"CATNES"</formula>
    </cfRule>
    <cfRule type="cellIs" dxfId="8972" priority="303" operator="equal">
      <formula>"FINANCE"</formula>
    </cfRule>
    <cfRule type="cellIs" dxfId="8971" priority="304" operator="equal">
      <formula>"ADMIN"</formula>
    </cfRule>
    <cfRule type="cellIs" dxfId="8970" priority="305" operator="equal">
      <formula>"ENG'G"</formula>
    </cfRule>
    <cfRule type="cellIs" dxfId="8969" priority="306" operator="equal">
      <formula>"BAC"</formula>
    </cfRule>
    <cfRule type="cellIs" dxfId="8968" priority="307" operator="equal">
      <formula>"BAC"</formula>
    </cfRule>
    <cfRule type="cellIs" dxfId="8967" priority="308" operator="equal">
      <formula>"OMS"</formula>
    </cfRule>
    <cfRule type="cellIs" dxfId="8966" priority="309" operator="equal">
      <formula>"BAC"</formula>
    </cfRule>
    <cfRule type="cellIs" dxfId="8965" priority="310" operator="equal">
      <formula>"OMS"</formula>
    </cfRule>
    <cfRule type="cellIs" dxfId="8964" priority="311" operator="equal">
      <formula>"BAC"</formula>
    </cfRule>
    <cfRule type="cellIs" dxfId="8963" priority="312" operator="equal">
      <formula>"OMS"</formula>
    </cfRule>
  </conditionalFormatting>
  <conditionalFormatting sqref="F33">
    <cfRule type="cellIs" dxfId="8962" priority="297" operator="equal">
      <formula>"MME"</formula>
    </cfRule>
    <cfRule type="cellIs" dxfId="8961" priority="298" operator="equal">
      <formula>"VMM"</formula>
    </cfRule>
    <cfRule type="cellIs" dxfId="8960" priority="299" operator="equal">
      <formula>"VEP"</formula>
    </cfRule>
    <cfRule type="cellIs" dxfId="8959" priority="300" operator="equal">
      <formula>"LFCP"</formula>
    </cfRule>
    <cfRule type="cellIs" dxfId="8958" priority="301" operator="equal">
      <formula>"BPB"</formula>
    </cfRule>
  </conditionalFormatting>
  <conditionalFormatting sqref="D22:D23 D15 D18:D20">
    <cfRule type="cellIs" dxfId="8957" priority="286" operator="equal">
      <formula>"CATNES"</formula>
    </cfRule>
    <cfRule type="cellIs" dxfId="8956" priority="287" operator="equal">
      <formula>"FINANCE"</formula>
    </cfRule>
    <cfRule type="cellIs" dxfId="8955" priority="288" operator="equal">
      <formula>"ADMIN"</formula>
    </cfRule>
    <cfRule type="cellIs" dxfId="8954" priority="289" operator="equal">
      <formula>"ENG'G"</formula>
    </cfRule>
    <cfRule type="cellIs" dxfId="8953" priority="290" operator="equal">
      <formula>"BAC"</formula>
    </cfRule>
    <cfRule type="cellIs" dxfId="8952" priority="291" operator="equal">
      <formula>"BAC"</formula>
    </cfRule>
    <cfRule type="cellIs" dxfId="8951" priority="292" operator="equal">
      <formula>"OMS"</formula>
    </cfRule>
    <cfRule type="cellIs" dxfId="8950" priority="293" operator="equal">
      <formula>"BAC"</formula>
    </cfRule>
    <cfRule type="cellIs" dxfId="8949" priority="294" operator="equal">
      <formula>"OMS"</formula>
    </cfRule>
    <cfRule type="cellIs" dxfId="8948" priority="295" operator="equal">
      <formula>"BAC"</formula>
    </cfRule>
    <cfRule type="cellIs" dxfId="8947" priority="296" operator="equal">
      <formula>"OMS"</formula>
    </cfRule>
  </conditionalFormatting>
  <conditionalFormatting sqref="E8:E10 E12">
    <cfRule type="cellIs" dxfId="8946" priority="275" operator="equal">
      <formula>"CATNES"</formula>
    </cfRule>
    <cfRule type="cellIs" dxfId="8945" priority="276" operator="equal">
      <formula>"FINANCE"</formula>
    </cfRule>
    <cfRule type="cellIs" dxfId="8944" priority="277" operator="equal">
      <formula>"ADMIN"</formula>
    </cfRule>
    <cfRule type="cellIs" dxfId="8943" priority="278" operator="equal">
      <formula>"ENG'G"</formula>
    </cfRule>
    <cfRule type="cellIs" dxfId="8942" priority="279" operator="equal">
      <formula>"BAC"</formula>
    </cfRule>
    <cfRule type="cellIs" dxfId="8941" priority="280" operator="equal">
      <formula>"BAC"</formula>
    </cfRule>
    <cfRule type="cellIs" dxfId="8940" priority="281" operator="equal">
      <formula>"OMS"</formula>
    </cfRule>
    <cfRule type="cellIs" dxfId="8939" priority="282" operator="equal">
      <formula>"BAC"</formula>
    </cfRule>
    <cfRule type="cellIs" dxfId="8938" priority="283" operator="equal">
      <formula>"OMS"</formula>
    </cfRule>
    <cfRule type="cellIs" dxfId="8937" priority="284" operator="equal">
      <formula>"BAC"</formula>
    </cfRule>
    <cfRule type="cellIs" dxfId="8936" priority="285" operator="equal">
      <formula>"OMS"</formula>
    </cfRule>
  </conditionalFormatting>
  <conditionalFormatting sqref="E18 D21">
    <cfRule type="cellIs" dxfId="8935" priority="264" operator="equal">
      <formula>"CATNES"</formula>
    </cfRule>
    <cfRule type="cellIs" dxfId="8934" priority="265" operator="equal">
      <formula>"FINANCE"</formula>
    </cfRule>
    <cfRule type="cellIs" dxfId="8933" priority="266" operator="equal">
      <formula>"ADMIN"</formula>
    </cfRule>
    <cfRule type="cellIs" dxfId="8932" priority="267" operator="equal">
      <formula>"ENG'G"</formula>
    </cfRule>
    <cfRule type="cellIs" dxfId="8931" priority="268" operator="equal">
      <formula>"BAC"</formula>
    </cfRule>
    <cfRule type="cellIs" dxfId="8930" priority="269" operator="equal">
      <formula>"BAC"</formula>
    </cfRule>
    <cfRule type="cellIs" dxfId="8929" priority="270" operator="equal">
      <formula>"OMS"</formula>
    </cfRule>
    <cfRule type="cellIs" dxfId="8928" priority="271" operator="equal">
      <formula>"BAC"</formula>
    </cfRule>
    <cfRule type="cellIs" dxfId="8927" priority="272" operator="equal">
      <formula>"OMS"</formula>
    </cfRule>
    <cfRule type="cellIs" dxfId="8926" priority="273" operator="equal">
      <formula>"BAC"</formula>
    </cfRule>
    <cfRule type="cellIs" dxfId="8925" priority="274" operator="equal">
      <formula>"OMS"</formula>
    </cfRule>
  </conditionalFormatting>
  <conditionalFormatting sqref="E21">
    <cfRule type="cellIs" dxfId="8924" priority="253" operator="equal">
      <formula>"CATNES"</formula>
    </cfRule>
    <cfRule type="cellIs" dxfId="8923" priority="254" operator="equal">
      <formula>"FINANCE"</formula>
    </cfRule>
    <cfRule type="cellIs" dxfId="8922" priority="255" operator="equal">
      <formula>"ADMIN"</formula>
    </cfRule>
    <cfRule type="cellIs" dxfId="8921" priority="256" operator="equal">
      <formula>"ENG'G"</formula>
    </cfRule>
    <cfRule type="cellIs" dxfId="8920" priority="257" operator="equal">
      <formula>"BAC"</formula>
    </cfRule>
    <cfRule type="cellIs" dxfId="8919" priority="258" operator="equal">
      <formula>"BAC"</formula>
    </cfRule>
    <cfRule type="cellIs" dxfId="8918" priority="259" operator="equal">
      <formula>"OMS"</formula>
    </cfRule>
    <cfRule type="cellIs" dxfId="8917" priority="260" operator="equal">
      <formula>"BAC"</formula>
    </cfRule>
    <cfRule type="cellIs" dxfId="8916" priority="261" operator="equal">
      <formula>"OMS"</formula>
    </cfRule>
    <cfRule type="cellIs" dxfId="8915" priority="262" operator="equal">
      <formula>"BAC"</formula>
    </cfRule>
    <cfRule type="cellIs" dxfId="8914" priority="263" operator="equal">
      <formula>"OMS"</formula>
    </cfRule>
  </conditionalFormatting>
  <conditionalFormatting sqref="F23">
    <cfRule type="cellIs" dxfId="8913" priority="233" operator="equal">
      <formula>"MME"</formula>
    </cfRule>
    <cfRule type="cellIs" dxfId="8912" priority="234" operator="equal">
      <formula>"VMM"</formula>
    </cfRule>
    <cfRule type="cellIs" dxfId="8911" priority="235" operator="equal">
      <formula>"VEP"</formula>
    </cfRule>
    <cfRule type="cellIs" dxfId="8910" priority="236" operator="equal">
      <formula>"LFCP"</formula>
    </cfRule>
    <cfRule type="cellIs" dxfId="8909" priority="237" operator="equal">
      <formula>"BPB"</formula>
    </cfRule>
  </conditionalFormatting>
  <conditionalFormatting sqref="F22">
    <cfRule type="cellIs" dxfId="8908" priority="238" operator="equal">
      <formula>"MME"</formula>
    </cfRule>
    <cfRule type="cellIs" dxfId="8907" priority="239" operator="equal">
      <formula>"VMM"</formula>
    </cfRule>
    <cfRule type="cellIs" dxfId="8906" priority="240" operator="equal">
      <formula>"VEP"</formula>
    </cfRule>
    <cfRule type="cellIs" dxfId="8905" priority="241" operator="equal">
      <formula>"LFCP"</formula>
    </cfRule>
    <cfRule type="cellIs" dxfId="8904" priority="242" operator="equal">
      <formula>"BPB"</formula>
    </cfRule>
  </conditionalFormatting>
  <conditionalFormatting sqref="F10">
    <cfRule type="cellIs" dxfId="8903" priority="218" operator="equal">
      <formula>"MME"</formula>
    </cfRule>
    <cfRule type="cellIs" dxfId="8902" priority="219" operator="equal">
      <formula>"VMM"</formula>
    </cfRule>
    <cfRule type="cellIs" dxfId="8901" priority="220" operator="equal">
      <formula>"VEP"</formula>
    </cfRule>
    <cfRule type="cellIs" dxfId="8900" priority="221" operator="equal">
      <formula>"LFCP"</formula>
    </cfRule>
    <cfRule type="cellIs" dxfId="8899" priority="222" operator="equal">
      <formula>"BPB"</formula>
    </cfRule>
  </conditionalFormatting>
  <conditionalFormatting sqref="D13">
    <cfRule type="cellIs" dxfId="8898" priority="197" operator="equal">
      <formula>"CATNES"</formula>
    </cfRule>
    <cfRule type="cellIs" dxfId="8897" priority="198" operator="equal">
      <formula>"FINANCE"</formula>
    </cfRule>
    <cfRule type="cellIs" dxfId="8896" priority="199" operator="equal">
      <formula>"ADMIN"</formula>
    </cfRule>
    <cfRule type="cellIs" dxfId="8895" priority="200" operator="equal">
      <formula>"ENG'G"</formula>
    </cfRule>
    <cfRule type="cellIs" dxfId="8894" priority="201" operator="equal">
      <formula>"BAC"</formula>
    </cfRule>
    <cfRule type="cellIs" dxfId="8893" priority="202" operator="equal">
      <formula>"BAC"</formula>
    </cfRule>
    <cfRule type="cellIs" dxfId="8892" priority="203" operator="equal">
      <formula>"OMS"</formula>
    </cfRule>
    <cfRule type="cellIs" dxfId="8891" priority="204" operator="equal">
      <formula>"BAC"</formula>
    </cfRule>
    <cfRule type="cellIs" dxfId="8890" priority="205" operator="equal">
      <formula>"OMS"</formula>
    </cfRule>
    <cfRule type="cellIs" dxfId="8889" priority="206" operator="equal">
      <formula>"BAC"</formula>
    </cfRule>
    <cfRule type="cellIs" dxfId="8888" priority="207" operator="equal">
      <formula>"OMS"</formula>
    </cfRule>
  </conditionalFormatting>
  <conditionalFormatting sqref="E13">
    <cfRule type="cellIs" dxfId="8887" priority="186" operator="equal">
      <formula>"CATNES"</formula>
    </cfRule>
    <cfRule type="cellIs" dxfId="8886" priority="187" operator="equal">
      <formula>"FINANCE"</formula>
    </cfRule>
    <cfRule type="cellIs" dxfId="8885" priority="188" operator="equal">
      <formula>"ADMIN"</formula>
    </cfRule>
    <cfRule type="cellIs" dxfId="8884" priority="189" operator="equal">
      <formula>"ENG'G"</formula>
    </cfRule>
    <cfRule type="cellIs" dxfId="8883" priority="190" operator="equal">
      <formula>"BAC"</formula>
    </cfRule>
    <cfRule type="cellIs" dxfId="8882" priority="191" operator="equal">
      <formula>"BAC"</formula>
    </cfRule>
    <cfRule type="cellIs" dxfId="8881" priority="192" operator="equal">
      <formula>"OMS"</formula>
    </cfRule>
    <cfRule type="cellIs" dxfId="8880" priority="193" operator="equal">
      <formula>"BAC"</formula>
    </cfRule>
    <cfRule type="cellIs" dxfId="8879" priority="194" operator="equal">
      <formula>"OMS"</formula>
    </cfRule>
    <cfRule type="cellIs" dxfId="8878" priority="195" operator="equal">
      <formula>"BAC"</formula>
    </cfRule>
    <cfRule type="cellIs" dxfId="8877" priority="196" operator="equal">
      <formula>"OMS"</formula>
    </cfRule>
  </conditionalFormatting>
  <conditionalFormatting sqref="E17">
    <cfRule type="cellIs" dxfId="8876" priority="133" operator="equal">
      <formula>"CATNES"</formula>
    </cfRule>
    <cfRule type="cellIs" dxfId="8875" priority="134" operator="equal">
      <formula>"FINANCE"</formula>
    </cfRule>
    <cfRule type="cellIs" dxfId="8874" priority="135" operator="equal">
      <formula>"ADMIN"</formula>
    </cfRule>
    <cfRule type="cellIs" dxfId="8873" priority="136" operator="equal">
      <formula>"ENG'G"</formula>
    </cfRule>
    <cfRule type="cellIs" dxfId="8872" priority="137" operator="equal">
      <formula>"BAC"</formula>
    </cfRule>
    <cfRule type="cellIs" dxfId="8871" priority="138" operator="equal">
      <formula>"BAC"</formula>
    </cfRule>
    <cfRule type="cellIs" dxfId="8870" priority="139" operator="equal">
      <formula>"OMS"</formula>
    </cfRule>
    <cfRule type="cellIs" dxfId="8869" priority="140" operator="equal">
      <formula>"BAC"</formula>
    </cfRule>
    <cfRule type="cellIs" dxfId="8868" priority="141" operator="equal">
      <formula>"OMS"</formula>
    </cfRule>
    <cfRule type="cellIs" dxfId="8867" priority="142" operator="equal">
      <formula>"BAC"</formula>
    </cfRule>
    <cfRule type="cellIs" dxfId="8866" priority="143" operator="equal">
      <formula>"OMS"</formula>
    </cfRule>
  </conditionalFormatting>
  <conditionalFormatting sqref="D17">
    <cfRule type="cellIs" dxfId="8865" priority="122" operator="equal">
      <formula>"CATNES"</formula>
    </cfRule>
    <cfRule type="cellIs" dxfId="8864" priority="123" operator="equal">
      <formula>"FINANCE"</formula>
    </cfRule>
    <cfRule type="cellIs" dxfId="8863" priority="124" operator="equal">
      <formula>"ADMIN"</formula>
    </cfRule>
    <cfRule type="cellIs" dxfId="8862" priority="125" operator="equal">
      <formula>"ENG'G"</formula>
    </cfRule>
    <cfRule type="cellIs" dxfId="8861" priority="126" operator="equal">
      <formula>"BAC"</formula>
    </cfRule>
    <cfRule type="cellIs" dxfId="8860" priority="127" operator="equal">
      <formula>"BAC"</formula>
    </cfRule>
    <cfRule type="cellIs" dxfId="8859" priority="128" operator="equal">
      <formula>"OMS"</formula>
    </cfRule>
    <cfRule type="cellIs" dxfId="8858" priority="129" operator="equal">
      <formula>"BAC"</formula>
    </cfRule>
    <cfRule type="cellIs" dxfId="8857" priority="130" operator="equal">
      <formula>"OMS"</formula>
    </cfRule>
    <cfRule type="cellIs" dxfId="8856" priority="131" operator="equal">
      <formula>"BAC"</formula>
    </cfRule>
    <cfRule type="cellIs" dxfId="8855" priority="132" operator="equal">
      <formula>"OMS"</formula>
    </cfRule>
  </conditionalFormatting>
  <conditionalFormatting sqref="E19">
    <cfRule type="cellIs" dxfId="8854" priority="90" operator="equal">
      <formula>"CATNES"</formula>
    </cfRule>
    <cfRule type="cellIs" dxfId="8853" priority="91" operator="equal">
      <formula>"FINANCE"</formula>
    </cfRule>
    <cfRule type="cellIs" dxfId="8852" priority="92" operator="equal">
      <formula>"ADMIN"</formula>
    </cfRule>
    <cfRule type="cellIs" dxfId="8851" priority="93" operator="equal">
      <formula>"ENG'G"</formula>
    </cfRule>
    <cfRule type="cellIs" dxfId="8850" priority="94" operator="equal">
      <formula>"BAC"</formula>
    </cfRule>
    <cfRule type="cellIs" dxfId="8849" priority="95" operator="equal">
      <formula>"BAC"</formula>
    </cfRule>
    <cfRule type="cellIs" dxfId="8848" priority="96" operator="equal">
      <formula>"OMS"</formula>
    </cfRule>
    <cfRule type="cellIs" dxfId="8847" priority="97" operator="equal">
      <formula>"BAC"</formula>
    </cfRule>
    <cfRule type="cellIs" dxfId="8846" priority="98" operator="equal">
      <formula>"OMS"</formula>
    </cfRule>
    <cfRule type="cellIs" dxfId="8845" priority="99" operator="equal">
      <formula>"BAC"</formula>
    </cfRule>
    <cfRule type="cellIs" dxfId="8844" priority="100" operator="equal">
      <formula>"OMS"</formula>
    </cfRule>
  </conditionalFormatting>
  <conditionalFormatting sqref="D11">
    <cfRule type="cellIs" dxfId="8843" priority="74" operator="equal">
      <formula>"CATNES"</formula>
    </cfRule>
    <cfRule type="cellIs" dxfId="8842" priority="75" operator="equal">
      <formula>"FINANCE"</formula>
    </cfRule>
    <cfRule type="cellIs" dxfId="8841" priority="76" operator="equal">
      <formula>"ADMIN"</formula>
    </cfRule>
    <cfRule type="cellIs" dxfId="8840" priority="77" operator="equal">
      <formula>"ENG'G"</formula>
    </cfRule>
    <cfRule type="cellIs" dxfId="8839" priority="78" operator="equal">
      <formula>"BAC"</formula>
    </cfRule>
    <cfRule type="cellIs" dxfId="8838" priority="79" operator="equal">
      <formula>"BAC"</formula>
    </cfRule>
    <cfRule type="cellIs" dxfId="8837" priority="80" operator="equal">
      <formula>"OMS"</formula>
    </cfRule>
    <cfRule type="cellIs" dxfId="8836" priority="81" operator="equal">
      <formula>"BAC"</formula>
    </cfRule>
    <cfRule type="cellIs" dxfId="8835" priority="82" operator="equal">
      <formula>"OMS"</formula>
    </cfRule>
    <cfRule type="cellIs" dxfId="8834" priority="83" operator="equal">
      <formula>"BAC"</formula>
    </cfRule>
    <cfRule type="cellIs" dxfId="8833" priority="84" operator="equal">
      <formula>"OMS"</formula>
    </cfRule>
  </conditionalFormatting>
  <conditionalFormatting sqref="F11:F15">
    <cfRule type="cellIs" dxfId="8832" priority="69" operator="equal">
      <formula>"MME"</formula>
    </cfRule>
    <cfRule type="cellIs" dxfId="8831" priority="70" operator="equal">
      <formula>"VMM"</formula>
    </cfRule>
    <cfRule type="cellIs" dxfId="8830" priority="71" operator="equal">
      <formula>"VEP"</formula>
    </cfRule>
    <cfRule type="cellIs" dxfId="8829" priority="72" operator="equal">
      <formula>"LFCP"</formula>
    </cfRule>
    <cfRule type="cellIs" dxfId="8828" priority="73" operator="equal">
      <formula>"BPB"</formula>
    </cfRule>
  </conditionalFormatting>
  <conditionalFormatting sqref="E11">
    <cfRule type="cellIs" dxfId="8827" priority="58" operator="equal">
      <formula>"CATNES"</formula>
    </cfRule>
    <cfRule type="cellIs" dxfId="8826" priority="59" operator="equal">
      <formula>"FINANCE"</formula>
    </cfRule>
    <cfRule type="cellIs" dxfId="8825" priority="60" operator="equal">
      <formula>"ADMIN"</formula>
    </cfRule>
    <cfRule type="cellIs" dxfId="8824" priority="61" operator="equal">
      <formula>"ENG'G"</formula>
    </cfRule>
    <cfRule type="cellIs" dxfId="8823" priority="62" operator="equal">
      <formula>"BAC"</formula>
    </cfRule>
    <cfRule type="cellIs" dxfId="8822" priority="63" operator="equal">
      <formula>"BAC"</formula>
    </cfRule>
    <cfRule type="cellIs" dxfId="8821" priority="64" operator="equal">
      <formula>"OMS"</formula>
    </cfRule>
    <cfRule type="cellIs" dxfId="8820" priority="65" operator="equal">
      <formula>"BAC"</formula>
    </cfRule>
    <cfRule type="cellIs" dxfId="8819" priority="66" operator="equal">
      <formula>"OMS"</formula>
    </cfRule>
    <cfRule type="cellIs" dxfId="8818" priority="67" operator="equal">
      <formula>"BAC"</formula>
    </cfRule>
    <cfRule type="cellIs" dxfId="8817" priority="68" operator="equal">
      <formula>"OMS"</formula>
    </cfRule>
  </conditionalFormatting>
  <conditionalFormatting sqref="F11:F15">
    <cfRule type="cellIs" dxfId="8816" priority="53" operator="equal">
      <formula>"MME"</formula>
    </cfRule>
    <cfRule type="cellIs" dxfId="8815" priority="54" operator="equal">
      <formula>"VMM"</formula>
    </cfRule>
    <cfRule type="cellIs" dxfId="8814" priority="55" operator="equal">
      <formula>"VEP"</formula>
    </cfRule>
    <cfRule type="cellIs" dxfId="8813" priority="56" operator="equal">
      <formula>"LFCP"</formula>
    </cfRule>
    <cfRule type="cellIs" dxfId="8812" priority="57" operator="equal">
      <formula>"BPB"</formula>
    </cfRule>
  </conditionalFormatting>
  <conditionalFormatting sqref="E16">
    <cfRule type="cellIs" dxfId="8811" priority="42" operator="equal">
      <formula>"CATNES"</formula>
    </cfRule>
    <cfRule type="cellIs" dxfId="8810" priority="43" operator="equal">
      <formula>"FINANCE"</formula>
    </cfRule>
    <cfRule type="cellIs" dxfId="8809" priority="44" operator="equal">
      <formula>"ADMIN"</formula>
    </cfRule>
    <cfRule type="cellIs" dxfId="8808" priority="45" operator="equal">
      <formula>"ENG'G"</formula>
    </cfRule>
    <cfRule type="cellIs" dxfId="8807" priority="46" operator="equal">
      <formula>"BAC"</formula>
    </cfRule>
    <cfRule type="cellIs" dxfId="8806" priority="47" operator="equal">
      <formula>"BAC"</formula>
    </cfRule>
    <cfRule type="cellIs" dxfId="8805" priority="48" operator="equal">
      <formula>"OMS"</formula>
    </cfRule>
    <cfRule type="cellIs" dxfId="8804" priority="49" operator="equal">
      <formula>"BAC"</formula>
    </cfRule>
    <cfRule type="cellIs" dxfId="8803" priority="50" operator="equal">
      <formula>"OMS"</formula>
    </cfRule>
    <cfRule type="cellIs" dxfId="8802" priority="51" operator="equal">
      <formula>"BAC"</formula>
    </cfRule>
    <cfRule type="cellIs" dxfId="8801" priority="52" operator="equal">
      <formula>"OMS"</formula>
    </cfRule>
  </conditionalFormatting>
  <conditionalFormatting sqref="D16">
    <cfRule type="cellIs" dxfId="8800" priority="31" operator="equal">
      <formula>"CATNES"</formula>
    </cfRule>
    <cfRule type="cellIs" dxfId="8799" priority="32" operator="equal">
      <formula>"FINANCE"</formula>
    </cfRule>
    <cfRule type="cellIs" dxfId="8798" priority="33" operator="equal">
      <formula>"ADMIN"</formula>
    </cfRule>
    <cfRule type="cellIs" dxfId="8797" priority="34" operator="equal">
      <formula>"ENG'G"</formula>
    </cfRule>
    <cfRule type="cellIs" dxfId="8796" priority="35" operator="equal">
      <formula>"BAC"</formula>
    </cfRule>
    <cfRule type="cellIs" dxfId="8795" priority="36" operator="equal">
      <formula>"BAC"</formula>
    </cfRule>
    <cfRule type="cellIs" dxfId="8794" priority="37" operator="equal">
      <formula>"OMS"</formula>
    </cfRule>
    <cfRule type="cellIs" dxfId="8793" priority="38" operator="equal">
      <formula>"BAC"</formula>
    </cfRule>
    <cfRule type="cellIs" dxfId="8792" priority="39" operator="equal">
      <formula>"OMS"</formula>
    </cfRule>
    <cfRule type="cellIs" dxfId="8791" priority="40" operator="equal">
      <formula>"BAC"</formula>
    </cfRule>
    <cfRule type="cellIs" dxfId="8790" priority="41" operator="equal">
      <formula>"OMS"</formula>
    </cfRule>
  </conditionalFormatting>
  <conditionalFormatting sqref="F16:F19">
    <cfRule type="cellIs" dxfId="8789" priority="26" operator="equal">
      <formula>"MME"</formula>
    </cfRule>
    <cfRule type="cellIs" dxfId="8788" priority="27" operator="equal">
      <formula>"VMM"</formula>
    </cfRule>
    <cfRule type="cellIs" dxfId="8787" priority="28" operator="equal">
      <formula>"VEP"</formula>
    </cfRule>
    <cfRule type="cellIs" dxfId="8786" priority="29" operator="equal">
      <formula>"LFCP"</formula>
    </cfRule>
    <cfRule type="cellIs" dxfId="8785" priority="30" operator="equal">
      <formula>"BPB"</formula>
    </cfRule>
  </conditionalFormatting>
  <conditionalFormatting sqref="F16:F19">
    <cfRule type="cellIs" dxfId="8784" priority="21" operator="equal">
      <formula>"MME"</formula>
    </cfRule>
    <cfRule type="cellIs" dxfId="8783" priority="22" operator="equal">
      <formula>"VMM"</formula>
    </cfRule>
    <cfRule type="cellIs" dxfId="8782" priority="23" operator="equal">
      <formula>"VEP"</formula>
    </cfRule>
    <cfRule type="cellIs" dxfId="8781" priority="24" operator="equal">
      <formula>"LFCP"</formula>
    </cfRule>
    <cfRule type="cellIs" dxfId="8780" priority="25" operator="equal">
      <formula>"BPB"</formula>
    </cfRule>
  </conditionalFormatting>
  <conditionalFormatting sqref="F20">
    <cfRule type="cellIs" dxfId="8779" priority="16" operator="equal">
      <formula>"MME"</formula>
    </cfRule>
    <cfRule type="cellIs" dxfId="8778" priority="17" operator="equal">
      <formula>"VMM"</formula>
    </cfRule>
    <cfRule type="cellIs" dxfId="8777" priority="18" operator="equal">
      <formula>"VEP"</formula>
    </cfRule>
    <cfRule type="cellIs" dxfId="8776" priority="19" operator="equal">
      <formula>"LFCP"</formula>
    </cfRule>
    <cfRule type="cellIs" dxfId="8775" priority="20" operator="equal">
      <formula>"BPB"</formula>
    </cfRule>
  </conditionalFormatting>
  <conditionalFormatting sqref="F20">
    <cfRule type="cellIs" dxfId="8774" priority="11" operator="equal">
      <formula>"MME"</formula>
    </cfRule>
    <cfRule type="cellIs" dxfId="8773" priority="12" operator="equal">
      <formula>"VMM"</formula>
    </cfRule>
    <cfRule type="cellIs" dxfId="8772" priority="13" operator="equal">
      <formula>"VEP"</formula>
    </cfRule>
    <cfRule type="cellIs" dxfId="8771" priority="14" operator="equal">
      <formula>"LFCP"</formula>
    </cfRule>
    <cfRule type="cellIs" dxfId="8770" priority="15" operator="equal">
      <formula>"BPB"</formula>
    </cfRule>
  </conditionalFormatting>
  <conditionalFormatting sqref="F21">
    <cfRule type="cellIs" dxfId="8769" priority="6" operator="equal">
      <formula>"MME"</formula>
    </cfRule>
    <cfRule type="cellIs" dxfId="8768" priority="7" operator="equal">
      <formula>"VMM"</formula>
    </cfRule>
    <cfRule type="cellIs" dxfId="8767" priority="8" operator="equal">
      <formula>"VEP"</formula>
    </cfRule>
    <cfRule type="cellIs" dxfId="8766" priority="9" operator="equal">
      <formula>"LFCP"</formula>
    </cfRule>
    <cfRule type="cellIs" dxfId="8765" priority="10" operator="equal">
      <formula>"BPB"</formula>
    </cfRule>
  </conditionalFormatting>
  <conditionalFormatting sqref="F21">
    <cfRule type="cellIs" dxfId="8764" priority="1" operator="equal">
      <formula>"MME"</formula>
    </cfRule>
    <cfRule type="cellIs" dxfId="8763" priority="2" operator="equal">
      <formula>"VMM"</formula>
    </cfRule>
    <cfRule type="cellIs" dxfId="8762" priority="3" operator="equal">
      <formula>"VEP"</formula>
    </cfRule>
    <cfRule type="cellIs" dxfId="8761" priority="4" operator="equal">
      <formula>"LFCP"</formula>
    </cfRule>
    <cfRule type="cellIs" dxfId="876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83C6B31-5E64-423F-9E37-982E2E248E34}">
          <x14:formula1>
            <xm:f>DropdownLIST!$A$11:$A$17</xm:f>
          </x14:formula1>
          <xm:sqref>E30:E31 D21:E21 D22:D59 E33:E59 E7:E19 D7:D20</xm:sqref>
        </x14:dataValidation>
        <x14:dataValidation type="list" allowBlank="1" showInputMessage="1" showErrorMessage="1" xr:uid="{A3329DA8-CC3E-4297-A4CE-495339445E0F}">
          <x14:formula1>
            <xm:f>DropdownLIST!$A$2:$A$7</xm:f>
          </x14:formula1>
          <xm:sqref>F7:F59</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7B39-3861-4AF0-A11D-D633094BA787}">
  <sheetPr codeName="Sheet87"/>
  <dimension ref="A1:U81"/>
  <sheetViews>
    <sheetView topLeftCell="A60" zoomScale="175" zoomScaleNormal="175"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8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45771</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45771</v>
      </c>
      <c r="B7" s="55">
        <v>1</v>
      </c>
      <c r="C7" s="141" t="s">
        <v>4481</v>
      </c>
      <c r="D7" s="112"/>
      <c r="E7" s="125"/>
      <c r="F7" s="176"/>
      <c r="G7" s="112"/>
      <c r="J7" s="642" t="s">
        <v>2817</v>
      </c>
      <c r="K7" s="642"/>
      <c r="L7" s="642"/>
      <c r="M7" s="642"/>
    </row>
    <row r="8" spans="1:14" s="57" customFormat="1" ht="42.75" x14ac:dyDescent="0.2">
      <c r="A8" s="200">
        <f>A7</f>
        <v>45771</v>
      </c>
      <c r="B8" s="55">
        <f>B7+1</f>
        <v>2</v>
      </c>
      <c r="C8" s="141" t="s">
        <v>4482</v>
      </c>
      <c r="D8" s="112"/>
      <c r="E8" s="125"/>
      <c r="F8" s="176"/>
      <c r="G8" s="112"/>
      <c r="J8" s="384" t="s">
        <v>698</v>
      </c>
      <c r="L8" s="57" t="s">
        <v>3178</v>
      </c>
      <c r="N8" s="57" t="s">
        <v>2822</v>
      </c>
    </row>
    <row r="9" spans="1:14" s="57" customFormat="1" x14ac:dyDescent="0.2">
      <c r="A9" s="200">
        <f t="shared" ref="A9:A66" si="0">A8</f>
        <v>45771</v>
      </c>
      <c r="B9" s="55">
        <f t="shared" ref="B9:B66" si="1">B8+1</f>
        <v>3</v>
      </c>
      <c r="C9" s="141" t="s">
        <v>4483</v>
      </c>
      <c r="D9" s="112"/>
      <c r="E9" s="125"/>
      <c r="F9" s="176"/>
      <c r="G9" s="112"/>
      <c r="I9" s="57">
        <v>1</v>
      </c>
    </row>
    <row r="10" spans="1:14" s="57" customFormat="1" ht="28.5" x14ac:dyDescent="0.2">
      <c r="A10" s="200">
        <f t="shared" si="0"/>
        <v>45771</v>
      </c>
      <c r="B10" s="55">
        <f t="shared" si="1"/>
        <v>4</v>
      </c>
      <c r="C10" s="365" t="s">
        <v>4488</v>
      </c>
      <c r="D10" s="112"/>
      <c r="E10" s="125"/>
      <c r="F10" s="176"/>
      <c r="G10" s="112"/>
      <c r="I10" s="57">
        <v>2</v>
      </c>
    </row>
    <row r="11" spans="1:14" s="57" customFormat="1" x14ac:dyDescent="0.2">
      <c r="A11" s="200">
        <f t="shared" si="0"/>
        <v>45771</v>
      </c>
      <c r="B11" s="55">
        <f t="shared" si="1"/>
        <v>5</v>
      </c>
      <c r="C11" s="365" t="s">
        <v>4484</v>
      </c>
      <c r="D11" s="112"/>
      <c r="E11" s="125"/>
      <c r="F11" s="176"/>
      <c r="G11" s="112"/>
      <c r="I11" s="57">
        <v>3</v>
      </c>
    </row>
    <row r="12" spans="1:14" s="57" customFormat="1" x14ac:dyDescent="0.2">
      <c r="A12" s="200">
        <f t="shared" si="0"/>
        <v>45771</v>
      </c>
      <c r="B12" s="55">
        <f t="shared" si="1"/>
        <v>6</v>
      </c>
      <c r="C12" s="365" t="s">
        <v>4485</v>
      </c>
      <c r="D12" s="112"/>
      <c r="E12" s="125"/>
      <c r="F12" s="176"/>
      <c r="G12" s="112"/>
      <c r="I12" s="57">
        <v>4</v>
      </c>
    </row>
    <row r="13" spans="1:14" s="57" customFormat="1" ht="42.75" x14ac:dyDescent="0.2">
      <c r="A13" s="200">
        <f t="shared" si="0"/>
        <v>45771</v>
      </c>
      <c r="B13" s="55">
        <f t="shared" si="1"/>
        <v>7</v>
      </c>
      <c r="C13" s="365" t="s">
        <v>4486</v>
      </c>
      <c r="D13" s="112"/>
      <c r="E13" s="125"/>
      <c r="F13" s="176"/>
      <c r="G13" s="112"/>
      <c r="I13" s="57">
        <v>5</v>
      </c>
    </row>
    <row r="14" spans="1:14" s="57" customFormat="1" ht="42.75" x14ac:dyDescent="0.2">
      <c r="A14" s="200">
        <f t="shared" si="0"/>
        <v>45771</v>
      </c>
      <c r="B14" s="55">
        <f t="shared" si="1"/>
        <v>8</v>
      </c>
      <c r="C14" s="365" t="s">
        <v>4487</v>
      </c>
      <c r="D14" s="112"/>
      <c r="E14" s="125"/>
      <c r="F14" s="176"/>
      <c r="G14" s="112"/>
      <c r="I14" s="57">
        <v>6</v>
      </c>
    </row>
    <row r="15" spans="1:14" s="57" customFormat="1" ht="42.75" x14ac:dyDescent="0.2">
      <c r="A15" s="200">
        <f t="shared" si="0"/>
        <v>45771</v>
      </c>
      <c r="B15" s="55">
        <f t="shared" si="1"/>
        <v>9</v>
      </c>
      <c r="C15" s="365" t="s">
        <v>4489</v>
      </c>
      <c r="D15" s="112"/>
      <c r="E15" s="125"/>
      <c r="F15" s="176"/>
      <c r="G15" s="112"/>
      <c r="I15" s="57">
        <v>7</v>
      </c>
    </row>
    <row r="16" spans="1:14" s="57" customFormat="1" ht="71.25" x14ac:dyDescent="0.2">
      <c r="A16" s="200">
        <f t="shared" si="0"/>
        <v>45771</v>
      </c>
      <c r="B16" s="55">
        <f t="shared" si="1"/>
        <v>10</v>
      </c>
      <c r="C16" s="141" t="s">
        <v>4490</v>
      </c>
      <c r="D16" s="112"/>
      <c r="E16" s="125"/>
      <c r="F16" s="176"/>
      <c r="G16" s="112"/>
      <c r="I16" s="57">
        <v>8</v>
      </c>
    </row>
    <row r="17" spans="1:12" s="57" customFormat="1" ht="57" x14ac:dyDescent="0.2">
      <c r="A17" s="200">
        <f t="shared" si="0"/>
        <v>45771</v>
      </c>
      <c r="B17" s="55">
        <f t="shared" si="1"/>
        <v>11</v>
      </c>
      <c r="C17" s="141" t="s">
        <v>4491</v>
      </c>
      <c r="D17" s="112"/>
      <c r="E17" s="125"/>
      <c r="F17" s="176"/>
      <c r="G17" s="112"/>
      <c r="I17" s="57">
        <v>9</v>
      </c>
    </row>
    <row r="18" spans="1:12" s="57" customFormat="1" x14ac:dyDescent="0.2">
      <c r="A18" s="200">
        <f t="shared" si="0"/>
        <v>45771</v>
      </c>
      <c r="B18" s="55">
        <f t="shared" si="1"/>
        <v>12</v>
      </c>
      <c r="C18" s="141" t="s">
        <v>4492</v>
      </c>
      <c r="D18" s="112"/>
      <c r="E18" s="125"/>
      <c r="F18" s="176"/>
      <c r="G18" s="112"/>
      <c r="I18" s="57">
        <v>10</v>
      </c>
    </row>
    <row r="19" spans="1:12" s="57" customFormat="1" ht="28.5" x14ac:dyDescent="0.2">
      <c r="A19" s="200">
        <f t="shared" si="0"/>
        <v>45771</v>
      </c>
      <c r="B19" s="55">
        <f t="shared" si="1"/>
        <v>13</v>
      </c>
      <c r="C19" s="141" t="s">
        <v>4493</v>
      </c>
      <c r="D19" s="112"/>
      <c r="E19" s="125"/>
      <c r="F19" s="176"/>
      <c r="G19" s="112"/>
      <c r="I19" s="90"/>
    </row>
    <row r="20" spans="1:12" s="57" customFormat="1" ht="57" x14ac:dyDescent="0.2">
      <c r="A20" s="200">
        <f t="shared" si="0"/>
        <v>45771</v>
      </c>
      <c r="B20" s="55">
        <f t="shared" si="1"/>
        <v>14</v>
      </c>
      <c r="C20" s="112" t="s">
        <v>4494</v>
      </c>
      <c r="D20" s="112"/>
      <c r="E20" s="134"/>
      <c r="F20" s="176"/>
      <c r="G20" s="112"/>
      <c r="I20" s="115"/>
    </row>
    <row r="21" spans="1:12" s="57" customFormat="1" ht="42.75" x14ac:dyDescent="0.2">
      <c r="A21" s="200">
        <f t="shared" si="0"/>
        <v>45771</v>
      </c>
      <c r="B21" s="55">
        <f t="shared" si="1"/>
        <v>15</v>
      </c>
      <c r="C21" s="141" t="s">
        <v>4495</v>
      </c>
      <c r="D21" s="112"/>
      <c r="E21" s="125"/>
      <c r="F21" s="176"/>
      <c r="G21" s="112"/>
      <c r="I21" s="90"/>
    </row>
    <row r="22" spans="1:12" s="57" customFormat="1" ht="42.75" x14ac:dyDescent="0.2">
      <c r="A22" s="200">
        <f t="shared" si="0"/>
        <v>45771</v>
      </c>
      <c r="B22" s="55">
        <f t="shared" si="1"/>
        <v>16</v>
      </c>
      <c r="C22" s="141" t="s">
        <v>4496</v>
      </c>
      <c r="D22" s="112"/>
      <c r="E22" s="134"/>
      <c r="F22" s="176"/>
      <c r="G22" s="112"/>
      <c r="I22" s="90"/>
    </row>
    <row r="23" spans="1:12" s="57" customFormat="1" ht="57" x14ac:dyDescent="0.2">
      <c r="A23" s="200">
        <f t="shared" si="0"/>
        <v>45771</v>
      </c>
      <c r="B23" s="55">
        <f t="shared" si="1"/>
        <v>17</v>
      </c>
      <c r="C23" s="284" t="s">
        <v>4497</v>
      </c>
      <c r="D23" s="112"/>
      <c r="E23" s="134"/>
      <c r="F23" s="176"/>
      <c r="G23" s="112"/>
      <c r="I23" s="90" t="s">
        <v>310</v>
      </c>
    </row>
    <row r="24" spans="1:12" s="57" customFormat="1" x14ac:dyDescent="0.2">
      <c r="A24" s="200">
        <f t="shared" si="0"/>
        <v>45771</v>
      </c>
      <c r="B24" s="55">
        <f t="shared" si="1"/>
        <v>18</v>
      </c>
      <c r="C24" s="112" t="s">
        <v>4498</v>
      </c>
      <c r="D24" s="112"/>
      <c r="E24" s="134"/>
      <c r="F24" s="176"/>
      <c r="G24" s="112"/>
      <c r="L24" s="311"/>
    </row>
    <row r="25" spans="1:12" s="57" customFormat="1" ht="57" x14ac:dyDescent="0.2">
      <c r="A25" s="200">
        <f t="shared" si="0"/>
        <v>45771</v>
      </c>
      <c r="B25" s="55">
        <f t="shared" si="1"/>
        <v>19</v>
      </c>
      <c r="C25" s="112" t="s">
        <v>4499</v>
      </c>
      <c r="D25" s="112"/>
      <c r="E25" s="134"/>
      <c r="F25" s="176"/>
      <c r="G25" s="112"/>
      <c r="I25" s="90"/>
    </row>
    <row r="26" spans="1:12" s="57" customFormat="1" ht="28.5" x14ac:dyDescent="0.2">
      <c r="A26" s="200">
        <f t="shared" si="0"/>
        <v>45771</v>
      </c>
      <c r="B26" s="55">
        <f t="shared" si="1"/>
        <v>20</v>
      </c>
      <c r="C26" s="40" t="s">
        <v>4500</v>
      </c>
      <c r="D26" s="112"/>
      <c r="E26" s="134"/>
      <c r="F26" s="176"/>
      <c r="G26" s="112"/>
      <c r="I26" s="90"/>
    </row>
    <row r="27" spans="1:12" s="57" customFormat="1" ht="28.5" x14ac:dyDescent="0.2">
      <c r="A27" s="200">
        <f t="shared" si="0"/>
        <v>45771</v>
      </c>
      <c r="B27" s="55">
        <f t="shared" si="1"/>
        <v>21</v>
      </c>
      <c r="C27" s="40" t="s">
        <v>4501</v>
      </c>
      <c r="D27" s="112"/>
      <c r="E27" s="134"/>
      <c r="F27" s="176"/>
      <c r="G27" s="112"/>
      <c r="I27" s="90"/>
    </row>
    <row r="28" spans="1:12" s="57" customFormat="1" x14ac:dyDescent="0.2">
      <c r="A28" s="200">
        <f t="shared" si="0"/>
        <v>45771</v>
      </c>
      <c r="B28" s="55">
        <f t="shared" si="1"/>
        <v>22</v>
      </c>
      <c r="C28" s="112" t="s">
        <v>4505</v>
      </c>
      <c r="D28" s="112"/>
      <c r="E28" s="134"/>
      <c r="F28" s="176"/>
      <c r="G28" s="112"/>
      <c r="I28" s="90"/>
    </row>
    <row r="29" spans="1:12" s="57" customFormat="1" ht="28.5" x14ac:dyDescent="0.2">
      <c r="A29" s="200">
        <f t="shared" si="0"/>
        <v>45771</v>
      </c>
      <c r="B29" s="55">
        <f t="shared" si="1"/>
        <v>23</v>
      </c>
      <c r="C29" s="112" t="s">
        <v>4502</v>
      </c>
      <c r="D29" s="112"/>
      <c r="E29" s="134"/>
      <c r="F29" s="176"/>
      <c r="G29" s="112"/>
      <c r="I29" s="90"/>
    </row>
    <row r="30" spans="1:12" s="57" customFormat="1" x14ac:dyDescent="0.2">
      <c r="A30" s="200">
        <f t="shared" si="0"/>
        <v>45771</v>
      </c>
      <c r="B30" s="55">
        <f t="shared" si="1"/>
        <v>24</v>
      </c>
      <c r="C30" s="112" t="s">
        <v>4503</v>
      </c>
      <c r="D30" s="112"/>
      <c r="E30" s="125"/>
      <c r="F30" s="176"/>
      <c r="G30" s="112"/>
      <c r="I30" s="90"/>
      <c r="J30" s="57">
        <f ca="1">+J30:HH35</f>
        <v>0</v>
      </c>
      <c r="L30" s="57">
        <v>6</v>
      </c>
    </row>
    <row r="31" spans="1:12" s="57" customFormat="1" ht="28.5" x14ac:dyDescent="0.2">
      <c r="A31" s="200">
        <f t="shared" si="0"/>
        <v>45771</v>
      </c>
      <c r="B31" s="55">
        <f t="shared" si="1"/>
        <v>25</v>
      </c>
      <c r="C31" s="112" t="s">
        <v>4504</v>
      </c>
      <c r="D31" s="112"/>
      <c r="E31" s="125"/>
      <c r="F31" s="176"/>
      <c r="G31" s="112"/>
      <c r="I31" s="90"/>
      <c r="J31" s="57" t="s">
        <v>457</v>
      </c>
    </row>
    <row r="32" spans="1:12" s="57" customFormat="1" ht="28.5" x14ac:dyDescent="0.2">
      <c r="A32" s="231">
        <f t="shared" si="0"/>
        <v>45771</v>
      </c>
      <c r="B32" s="233">
        <f t="shared" si="1"/>
        <v>26</v>
      </c>
      <c r="C32" s="57" t="s">
        <v>4506</v>
      </c>
      <c r="D32" s="112"/>
      <c r="E32" s="134"/>
      <c r="F32" s="176"/>
      <c r="G32" s="112"/>
      <c r="I32" s="90"/>
    </row>
    <row r="33" spans="1:21" s="40" customFormat="1" ht="114" x14ac:dyDescent="0.2">
      <c r="A33" s="200">
        <f t="shared" si="0"/>
        <v>45771</v>
      </c>
      <c r="B33" s="55">
        <f t="shared" si="1"/>
        <v>27</v>
      </c>
      <c r="C33" s="112" t="s">
        <v>4507</v>
      </c>
      <c r="D33" s="112"/>
      <c r="E33" s="125"/>
      <c r="F33" s="176"/>
      <c r="G33" s="112"/>
      <c r="H33" s="279"/>
      <c r="I33" s="280"/>
      <c r="K33" s="279"/>
      <c r="L33" s="279"/>
      <c r="M33" s="279"/>
      <c r="N33" s="279"/>
      <c r="O33" s="279"/>
      <c r="P33" s="279"/>
      <c r="Q33" s="279"/>
      <c r="R33" s="279"/>
      <c r="S33" s="279"/>
      <c r="T33" s="279"/>
      <c r="U33" s="279"/>
    </row>
    <row r="34" spans="1:21" s="279" customFormat="1" ht="57" x14ac:dyDescent="0.2">
      <c r="A34" s="200">
        <f t="shared" si="0"/>
        <v>45771</v>
      </c>
      <c r="B34" s="55">
        <f t="shared" si="1"/>
        <v>28</v>
      </c>
      <c r="C34" s="279" t="s">
        <v>4508</v>
      </c>
      <c r="D34" s="112"/>
      <c r="E34" s="125"/>
      <c r="F34" s="176"/>
      <c r="G34" s="112"/>
      <c r="I34" s="280"/>
    </row>
    <row r="35" spans="1:21" s="318" customFormat="1" x14ac:dyDescent="0.2">
      <c r="A35" s="315">
        <f t="shared" si="0"/>
        <v>45771</v>
      </c>
      <c r="B35" s="316">
        <f t="shared" si="1"/>
        <v>29</v>
      </c>
      <c r="C35" s="112" t="s">
        <v>4509</v>
      </c>
      <c r="D35" s="228"/>
      <c r="E35" s="143"/>
      <c r="F35" s="176"/>
      <c r="G35" s="228"/>
      <c r="I35" s="319"/>
    </row>
    <row r="36" spans="1:21" s="279" customFormat="1" ht="42.75" x14ac:dyDescent="0.2">
      <c r="A36" s="200">
        <f t="shared" si="0"/>
        <v>45771</v>
      </c>
      <c r="B36" s="55">
        <f t="shared" si="1"/>
        <v>30</v>
      </c>
      <c r="C36" s="112" t="s">
        <v>4515</v>
      </c>
      <c r="D36" s="112"/>
      <c r="E36" s="125"/>
      <c r="F36" s="176"/>
      <c r="G36" s="112"/>
      <c r="I36" s="280"/>
    </row>
    <row r="37" spans="1:21" s="279" customFormat="1" ht="28.5" x14ac:dyDescent="0.2">
      <c r="A37" s="200">
        <f t="shared" si="0"/>
        <v>45771</v>
      </c>
      <c r="B37" s="55">
        <f t="shared" si="1"/>
        <v>31</v>
      </c>
      <c r="C37" s="112" t="s">
        <v>4510</v>
      </c>
      <c r="D37" s="112"/>
      <c r="E37" s="125"/>
      <c r="F37" s="176"/>
      <c r="G37" s="112"/>
      <c r="I37" s="280"/>
    </row>
    <row r="38" spans="1:21" s="279" customFormat="1" ht="85.5" x14ac:dyDescent="0.2">
      <c r="A38" s="200">
        <f t="shared" si="0"/>
        <v>45771</v>
      </c>
      <c r="B38" s="55">
        <f t="shared" si="1"/>
        <v>32</v>
      </c>
      <c r="C38" s="112" t="s">
        <v>4511</v>
      </c>
      <c r="D38" s="112"/>
      <c r="E38" s="125"/>
      <c r="F38" s="176"/>
      <c r="G38" s="112"/>
      <c r="I38" s="280"/>
    </row>
    <row r="39" spans="1:21" s="279" customFormat="1" ht="28.5" x14ac:dyDescent="0.2">
      <c r="A39" s="200">
        <f t="shared" si="0"/>
        <v>45771</v>
      </c>
      <c r="B39" s="55">
        <f t="shared" si="1"/>
        <v>33</v>
      </c>
      <c r="C39" s="112" t="s">
        <v>4512</v>
      </c>
      <c r="D39" s="112"/>
      <c r="E39" s="125"/>
      <c r="F39" s="176"/>
      <c r="G39" s="112"/>
      <c r="I39" s="280"/>
    </row>
    <row r="40" spans="1:21" s="279" customFormat="1" ht="28.5" x14ac:dyDescent="0.2">
      <c r="A40" s="200">
        <f t="shared" si="0"/>
        <v>45771</v>
      </c>
      <c r="B40" s="55">
        <f t="shared" si="1"/>
        <v>34</v>
      </c>
      <c r="C40" s="112" t="s">
        <v>4513</v>
      </c>
      <c r="D40" s="112"/>
      <c r="E40" s="125"/>
      <c r="F40" s="176"/>
      <c r="G40" s="112"/>
      <c r="I40" s="280"/>
    </row>
    <row r="41" spans="1:21" s="279" customFormat="1" ht="57" x14ac:dyDescent="0.2">
      <c r="A41" s="200">
        <f t="shared" si="0"/>
        <v>45771</v>
      </c>
      <c r="B41" s="55">
        <f t="shared" si="1"/>
        <v>35</v>
      </c>
      <c r="C41" s="112" t="s">
        <v>4514</v>
      </c>
      <c r="D41" s="112"/>
      <c r="E41" s="125"/>
      <c r="F41" s="176"/>
      <c r="G41" s="112"/>
      <c r="I41" s="280"/>
    </row>
    <row r="42" spans="1:21" s="279" customFormat="1" ht="57" x14ac:dyDescent="0.2">
      <c r="A42" s="200">
        <f t="shared" si="0"/>
        <v>45771</v>
      </c>
      <c r="B42" s="55">
        <f t="shared" si="1"/>
        <v>36</v>
      </c>
      <c r="C42" s="112" t="s">
        <v>4516</v>
      </c>
      <c r="D42" s="112"/>
      <c r="E42" s="125"/>
      <c r="F42" s="176"/>
      <c r="G42" s="112"/>
      <c r="I42" s="280"/>
    </row>
    <row r="43" spans="1:21" s="279" customFormat="1" ht="28.5" x14ac:dyDescent="0.2">
      <c r="A43" s="200">
        <f t="shared" si="0"/>
        <v>45771</v>
      </c>
      <c r="B43" s="55">
        <f t="shared" si="1"/>
        <v>37</v>
      </c>
      <c r="C43" s="112" t="s">
        <v>4517</v>
      </c>
      <c r="D43" s="112"/>
      <c r="E43" s="125"/>
      <c r="F43" s="176"/>
      <c r="G43" s="112"/>
      <c r="I43" s="280"/>
    </row>
    <row r="44" spans="1:21" s="279" customFormat="1" ht="28.5" x14ac:dyDescent="0.2">
      <c r="A44" s="200">
        <f t="shared" si="0"/>
        <v>45771</v>
      </c>
      <c r="B44" s="55">
        <f t="shared" si="1"/>
        <v>38</v>
      </c>
      <c r="C44" s="112" t="s">
        <v>4518</v>
      </c>
      <c r="D44" s="112"/>
      <c r="E44" s="125"/>
      <c r="F44" s="176"/>
      <c r="G44" s="112"/>
      <c r="I44" s="280"/>
    </row>
    <row r="45" spans="1:21" s="279" customFormat="1" ht="57" x14ac:dyDescent="0.2">
      <c r="A45" s="200">
        <f t="shared" si="0"/>
        <v>45771</v>
      </c>
      <c r="B45" s="55">
        <f t="shared" si="1"/>
        <v>39</v>
      </c>
      <c r="C45" s="112" t="s">
        <v>4526</v>
      </c>
      <c r="D45" s="112"/>
      <c r="E45" s="125"/>
      <c r="F45" s="176"/>
      <c r="G45" s="112"/>
      <c r="I45" s="280"/>
    </row>
    <row r="46" spans="1:21" s="279" customFormat="1" ht="28.5" x14ac:dyDescent="0.2">
      <c r="A46" s="200">
        <f t="shared" si="0"/>
        <v>45771</v>
      </c>
      <c r="B46" s="55">
        <f t="shared" si="1"/>
        <v>40</v>
      </c>
      <c r="C46" s="112" t="s">
        <v>4519</v>
      </c>
      <c r="E46" s="125"/>
      <c r="F46" s="176"/>
      <c r="G46" s="112"/>
      <c r="I46" s="280"/>
    </row>
    <row r="47" spans="1:21" s="279" customFormat="1" ht="28.5" x14ac:dyDescent="0.2">
      <c r="A47" s="200">
        <f t="shared" si="0"/>
        <v>45771</v>
      </c>
      <c r="B47" s="55">
        <f t="shared" si="1"/>
        <v>41</v>
      </c>
      <c r="C47" s="112" t="s">
        <v>4523</v>
      </c>
      <c r="D47" s="112"/>
      <c r="E47" s="125"/>
      <c r="F47" s="176"/>
      <c r="G47" s="112"/>
      <c r="I47" s="280"/>
    </row>
    <row r="48" spans="1:21" s="279" customFormat="1" ht="57" x14ac:dyDescent="0.2">
      <c r="A48" s="200">
        <f t="shared" si="0"/>
        <v>45771</v>
      </c>
      <c r="B48" s="55">
        <f t="shared" si="1"/>
        <v>42</v>
      </c>
      <c r="C48" s="112" t="s">
        <v>4524</v>
      </c>
      <c r="D48" s="112"/>
      <c r="E48" s="125"/>
      <c r="F48" s="176"/>
      <c r="G48" s="112"/>
      <c r="I48" s="280"/>
    </row>
    <row r="49" spans="1:9" s="279" customFormat="1" x14ac:dyDescent="0.2">
      <c r="A49" s="200">
        <f t="shared" si="0"/>
        <v>45771</v>
      </c>
      <c r="B49" s="55">
        <f t="shared" si="1"/>
        <v>43</v>
      </c>
      <c r="C49" s="112" t="s">
        <v>4525</v>
      </c>
      <c r="D49" s="112"/>
      <c r="E49" s="125"/>
      <c r="F49" s="176"/>
      <c r="G49" s="112"/>
      <c r="I49" s="280"/>
    </row>
    <row r="50" spans="1:9" s="279" customFormat="1" ht="57" x14ac:dyDescent="0.2">
      <c r="A50" s="200">
        <f t="shared" si="0"/>
        <v>45771</v>
      </c>
      <c r="B50" s="55">
        <f t="shared" si="1"/>
        <v>44</v>
      </c>
      <c r="C50" s="112" t="s">
        <v>4527</v>
      </c>
      <c r="D50" s="112"/>
      <c r="E50" s="125"/>
      <c r="F50" s="176"/>
      <c r="G50" s="112"/>
      <c r="I50" s="280"/>
    </row>
    <row r="51" spans="1:9" s="279" customFormat="1" ht="42.75" x14ac:dyDescent="0.2">
      <c r="A51" s="200">
        <f t="shared" si="0"/>
        <v>45771</v>
      </c>
      <c r="B51" s="55">
        <f t="shared" si="1"/>
        <v>45</v>
      </c>
      <c r="C51" s="112" t="s">
        <v>4530</v>
      </c>
      <c r="D51" s="112"/>
      <c r="E51" s="125"/>
      <c r="F51" s="176"/>
      <c r="G51" s="112"/>
      <c r="I51" s="280"/>
    </row>
    <row r="52" spans="1:9" s="279" customFormat="1" ht="57" x14ac:dyDescent="0.2">
      <c r="A52" s="200">
        <f t="shared" si="0"/>
        <v>45771</v>
      </c>
      <c r="B52" s="55">
        <f t="shared" si="1"/>
        <v>46</v>
      </c>
      <c r="C52" s="112" t="s">
        <v>4528</v>
      </c>
      <c r="D52" s="112"/>
      <c r="E52" s="125"/>
      <c r="F52" s="176"/>
      <c r="G52" s="112"/>
      <c r="I52" s="280"/>
    </row>
    <row r="53" spans="1:9" s="279" customFormat="1" ht="57" x14ac:dyDescent="0.2">
      <c r="A53" s="200">
        <f t="shared" si="0"/>
        <v>45771</v>
      </c>
      <c r="B53" s="55">
        <f t="shared" si="1"/>
        <v>47</v>
      </c>
      <c r="C53" s="112" t="s">
        <v>4529</v>
      </c>
      <c r="D53" s="112"/>
      <c r="E53" s="125"/>
      <c r="F53" s="176"/>
      <c r="G53" s="112"/>
      <c r="I53" s="280"/>
    </row>
    <row r="54" spans="1:9" s="279" customFormat="1" ht="42.75" x14ac:dyDescent="0.2">
      <c r="A54" s="200">
        <f t="shared" si="0"/>
        <v>45771</v>
      </c>
      <c r="B54" s="55">
        <f t="shared" si="1"/>
        <v>48</v>
      </c>
      <c r="C54" s="279" t="s">
        <v>4531</v>
      </c>
      <c r="D54" s="112"/>
      <c r="E54" s="125"/>
      <c r="F54" s="176"/>
      <c r="G54" s="112"/>
      <c r="I54" s="280"/>
    </row>
    <row r="55" spans="1:9" s="279" customFormat="1" ht="42.75" x14ac:dyDescent="0.2">
      <c r="A55" s="200">
        <f t="shared" si="0"/>
        <v>45771</v>
      </c>
      <c r="B55" s="55">
        <f t="shared" si="1"/>
        <v>49</v>
      </c>
      <c r="C55" s="112" t="s">
        <v>4532</v>
      </c>
      <c r="D55" s="112"/>
      <c r="E55" s="125"/>
      <c r="F55" s="176"/>
      <c r="G55" s="112"/>
      <c r="I55" s="280"/>
    </row>
    <row r="56" spans="1:9" s="279" customFormat="1" ht="28.5" x14ac:dyDescent="0.2">
      <c r="A56" s="200">
        <f t="shared" si="0"/>
        <v>45771</v>
      </c>
      <c r="B56" s="55">
        <f t="shared" si="1"/>
        <v>50</v>
      </c>
      <c r="C56" s="177" t="s">
        <v>4533</v>
      </c>
      <c r="D56" s="112"/>
      <c r="E56" s="125"/>
      <c r="F56" s="176"/>
      <c r="G56" s="112"/>
      <c r="I56" s="280"/>
    </row>
    <row r="57" spans="1:9" s="279" customFormat="1" ht="28.5" x14ac:dyDescent="0.2">
      <c r="A57" s="200">
        <f t="shared" si="0"/>
        <v>45771</v>
      </c>
      <c r="B57" s="55">
        <f t="shared" si="1"/>
        <v>51</v>
      </c>
      <c r="C57" s="177" t="s">
        <v>4535</v>
      </c>
      <c r="D57" s="112"/>
      <c r="E57" s="125"/>
      <c r="F57" s="176"/>
      <c r="G57" s="112"/>
      <c r="I57" s="280"/>
    </row>
    <row r="58" spans="1:9" s="279" customFormat="1" ht="42.75" x14ac:dyDescent="0.2">
      <c r="A58" s="200">
        <f t="shared" si="0"/>
        <v>45771</v>
      </c>
      <c r="B58" s="55">
        <f t="shared" si="1"/>
        <v>52</v>
      </c>
      <c r="C58" s="177" t="s">
        <v>4534</v>
      </c>
      <c r="D58" s="112"/>
      <c r="E58" s="125"/>
      <c r="F58" s="176"/>
      <c r="G58" s="112"/>
      <c r="I58" s="280"/>
    </row>
    <row r="59" spans="1:9" s="279" customFormat="1" ht="57" x14ac:dyDescent="0.2">
      <c r="A59" s="200">
        <f t="shared" si="0"/>
        <v>45771</v>
      </c>
      <c r="B59" s="55">
        <f t="shared" si="1"/>
        <v>53</v>
      </c>
      <c r="C59" s="177" t="s">
        <v>4536</v>
      </c>
      <c r="D59" s="112"/>
      <c r="E59" s="125"/>
      <c r="F59" s="176"/>
      <c r="G59" s="112"/>
      <c r="I59" s="280"/>
    </row>
    <row r="60" spans="1:9" s="279" customFormat="1" ht="28.5" x14ac:dyDescent="0.2">
      <c r="A60" s="200">
        <f t="shared" si="0"/>
        <v>45771</v>
      </c>
      <c r="B60" s="55">
        <f t="shared" si="1"/>
        <v>54</v>
      </c>
      <c r="C60" s="177" t="s">
        <v>4537</v>
      </c>
      <c r="D60" s="112"/>
      <c r="E60" s="125"/>
      <c r="F60" s="176"/>
      <c r="G60" s="112"/>
      <c r="I60" s="280"/>
    </row>
    <row r="61" spans="1:9" s="279" customFormat="1" ht="28.5" x14ac:dyDescent="0.2">
      <c r="A61" s="200">
        <f t="shared" si="0"/>
        <v>45771</v>
      </c>
      <c r="B61" s="55">
        <f t="shared" si="1"/>
        <v>55</v>
      </c>
      <c r="C61" s="177" t="s">
        <v>4538</v>
      </c>
      <c r="D61" s="112"/>
      <c r="E61" s="125"/>
      <c r="F61" s="176"/>
      <c r="G61" s="112"/>
      <c r="I61" s="280"/>
    </row>
    <row r="62" spans="1:9" s="279" customFormat="1" ht="28.5" x14ac:dyDescent="0.2">
      <c r="A62" s="200">
        <f t="shared" si="0"/>
        <v>45771</v>
      </c>
      <c r="B62" s="55">
        <f t="shared" si="1"/>
        <v>56</v>
      </c>
      <c r="C62" s="177" t="s">
        <v>4539</v>
      </c>
      <c r="D62" s="112"/>
      <c r="E62" s="125"/>
      <c r="F62" s="176"/>
      <c r="G62" s="112"/>
      <c r="I62" s="280"/>
    </row>
    <row r="63" spans="1:9" s="279" customFormat="1" ht="28.5" x14ac:dyDescent="0.2">
      <c r="A63" s="200">
        <f t="shared" si="0"/>
        <v>45771</v>
      </c>
      <c r="B63" s="55">
        <f t="shared" si="1"/>
        <v>57</v>
      </c>
      <c r="C63" s="177" t="s">
        <v>4540</v>
      </c>
      <c r="D63" s="112"/>
      <c r="E63" s="125"/>
      <c r="F63" s="176"/>
      <c r="G63" s="112"/>
      <c r="I63" s="280"/>
    </row>
    <row r="64" spans="1:9" s="279" customFormat="1" ht="28.5" x14ac:dyDescent="0.2">
      <c r="A64" s="200">
        <f t="shared" si="0"/>
        <v>45771</v>
      </c>
      <c r="B64" s="55">
        <f t="shared" si="1"/>
        <v>58</v>
      </c>
      <c r="C64" s="177" t="s">
        <v>4541</v>
      </c>
      <c r="D64" s="112"/>
      <c r="E64" s="125"/>
      <c r="F64" s="176"/>
      <c r="G64" s="112"/>
      <c r="I64" s="280"/>
    </row>
    <row r="65" spans="1:9" s="279" customFormat="1" ht="28.5" x14ac:dyDescent="0.2">
      <c r="A65" s="200">
        <f t="shared" si="0"/>
        <v>45771</v>
      </c>
      <c r="B65" s="55">
        <f t="shared" si="1"/>
        <v>59</v>
      </c>
      <c r="C65" s="177" t="s">
        <v>4542</v>
      </c>
      <c r="D65" s="112"/>
      <c r="E65" s="125"/>
      <c r="F65" s="176"/>
      <c r="G65" s="112"/>
      <c r="I65" s="280"/>
    </row>
    <row r="66" spans="1:9" s="279" customFormat="1" ht="28.5" x14ac:dyDescent="0.2">
      <c r="A66" s="200">
        <f t="shared" si="0"/>
        <v>45771</v>
      </c>
      <c r="B66" s="55">
        <f t="shared" si="1"/>
        <v>60</v>
      </c>
      <c r="C66" s="177" t="s">
        <v>4545</v>
      </c>
      <c r="D66" s="112"/>
      <c r="E66" s="125"/>
      <c r="F66" s="176"/>
      <c r="G66" s="112"/>
      <c r="I66" s="280"/>
    </row>
    <row r="67" spans="1:9" s="279" customFormat="1" x14ac:dyDescent="0.2">
      <c r="A67" s="615" t="s">
        <v>7</v>
      </c>
      <c r="B67" s="615"/>
      <c r="C67" s="615"/>
      <c r="D67" s="615"/>
      <c r="E67" s="615"/>
      <c r="F67" s="615"/>
      <c r="G67" s="615"/>
      <c r="I67" s="280"/>
    </row>
    <row r="68" spans="1:9" s="279" customFormat="1" x14ac:dyDescent="0.2">
      <c r="A68" s="383"/>
      <c r="B68" s="383"/>
      <c r="C68" s="383"/>
      <c r="D68" s="383"/>
      <c r="E68" s="383"/>
      <c r="F68" s="383"/>
      <c r="G68" s="383"/>
      <c r="I68" s="280"/>
    </row>
    <row r="69" spans="1:9" s="279" customFormat="1" x14ac:dyDescent="0.2">
      <c r="A69" s="232"/>
      <c r="B69" s="251"/>
      <c r="C69" s="252"/>
      <c r="D69" s="252"/>
      <c r="E69" s="253"/>
      <c r="F69" s="254"/>
      <c r="G69" s="252"/>
      <c r="I69" s="280"/>
    </row>
    <row r="70" spans="1:9" s="279" customFormat="1" x14ac:dyDescent="0.2">
      <c r="A70" s="232"/>
      <c r="B70" s="251"/>
      <c r="C70" s="252"/>
      <c r="D70" s="252"/>
      <c r="E70" s="253"/>
      <c r="F70" s="254"/>
      <c r="G70" s="252"/>
      <c r="I70" s="280"/>
    </row>
    <row r="72" spans="1:9" x14ac:dyDescent="0.2">
      <c r="A72" s="383"/>
      <c r="B72" s="383"/>
      <c r="C72" s="383"/>
      <c r="D72" s="310"/>
      <c r="E72" s="383"/>
      <c r="F72" s="383"/>
      <c r="G72" s="383"/>
    </row>
    <row r="73" spans="1:9" x14ac:dyDescent="0.2">
      <c r="A73" s="383"/>
      <c r="B73" s="383"/>
      <c r="C73" s="383"/>
      <c r="D73" s="310"/>
      <c r="E73" s="383"/>
      <c r="F73" s="383"/>
      <c r="G73" s="383"/>
    </row>
    <row r="74" spans="1:9" x14ac:dyDescent="0.2">
      <c r="A74" s="182"/>
      <c r="B74" s="6"/>
      <c r="D74" s="622"/>
      <c r="E74" s="622"/>
      <c r="F74" s="622"/>
      <c r="G74" s="6"/>
    </row>
    <row r="75" spans="1:9" x14ac:dyDescent="0.2">
      <c r="D75" s="638"/>
      <c r="E75" s="638"/>
      <c r="F75" s="638"/>
    </row>
    <row r="81" spans="6:6" x14ac:dyDescent="0.2">
      <c r="F81" s="1"/>
    </row>
  </sheetData>
  <mergeCells count="12">
    <mergeCell ref="J7:M7"/>
    <mergeCell ref="A67:G67"/>
    <mergeCell ref="D74:F74"/>
    <mergeCell ref="D75:F75"/>
    <mergeCell ref="A1:G1"/>
    <mergeCell ref="A2:G2"/>
    <mergeCell ref="A3:G3"/>
    <mergeCell ref="B4:G4"/>
    <mergeCell ref="A5:B6"/>
    <mergeCell ref="C5:E5"/>
    <mergeCell ref="F5:F6"/>
    <mergeCell ref="G5:G6"/>
  </mergeCells>
  <conditionalFormatting sqref="D7:E7 D14:E14 D8:D10 D12 D34:E45 E46 D47:E70">
    <cfRule type="cellIs" dxfId="8759" priority="348" operator="equal">
      <formula>"CATNES"</formula>
    </cfRule>
    <cfRule type="cellIs" dxfId="8758" priority="349" operator="equal">
      <formula>"FINANCE"</formula>
    </cfRule>
    <cfRule type="cellIs" dxfId="8757" priority="350" operator="equal">
      <formula>"ADMIN"</formula>
    </cfRule>
    <cfRule type="cellIs" dxfId="8756" priority="351" operator="equal">
      <formula>"ENG'G"</formula>
    </cfRule>
    <cfRule type="cellIs" dxfId="8755" priority="352" operator="equal">
      <formula>"BAC"</formula>
    </cfRule>
    <cfRule type="cellIs" dxfId="8754" priority="353" operator="equal">
      <formula>"BAC"</formula>
    </cfRule>
    <cfRule type="cellIs" dxfId="8753" priority="354" operator="equal">
      <formula>"OMS"</formula>
    </cfRule>
    <cfRule type="cellIs" dxfId="8752" priority="355" operator="equal">
      <formula>"BAC"</formula>
    </cfRule>
    <cfRule type="cellIs" dxfId="8751" priority="356" operator="equal">
      <formula>"OMS"</formula>
    </cfRule>
    <cfRule type="cellIs" dxfId="8750" priority="357" operator="equal">
      <formula>"BAC"</formula>
    </cfRule>
    <cfRule type="cellIs" dxfId="8749" priority="358" operator="equal">
      <formula>"OMS"</formula>
    </cfRule>
  </conditionalFormatting>
  <conditionalFormatting sqref="F7:F10 F34:F70">
    <cfRule type="cellIs" dxfId="8748" priority="343" operator="equal">
      <formula>"MME"</formula>
    </cfRule>
    <cfRule type="cellIs" dxfId="8747" priority="344" operator="equal">
      <formula>"VMM"</formula>
    </cfRule>
    <cfRule type="cellIs" dxfId="8746" priority="345" operator="equal">
      <formula>"VEP"</formula>
    </cfRule>
    <cfRule type="cellIs" dxfId="8745" priority="346" operator="equal">
      <formula>"LFCP"</formula>
    </cfRule>
    <cfRule type="cellIs" dxfId="8744" priority="347" operator="equal">
      <formula>"BPB"</formula>
    </cfRule>
  </conditionalFormatting>
  <conditionalFormatting sqref="D24:D29">
    <cfRule type="cellIs" dxfId="8743" priority="321" operator="equal">
      <formula>"CATNES"</formula>
    </cfRule>
    <cfRule type="cellIs" dxfId="8742" priority="322" operator="equal">
      <formula>"FINANCE"</formula>
    </cfRule>
    <cfRule type="cellIs" dxfId="8741" priority="323" operator="equal">
      <formula>"ADMIN"</formula>
    </cfRule>
    <cfRule type="cellIs" dxfId="8740" priority="324" operator="equal">
      <formula>"ENG'G"</formula>
    </cfRule>
    <cfRule type="cellIs" dxfId="8739" priority="325" operator="equal">
      <formula>"BAC"</formula>
    </cfRule>
    <cfRule type="cellIs" dxfId="8738" priority="326" operator="equal">
      <formula>"BAC"</formula>
    </cfRule>
    <cfRule type="cellIs" dxfId="8737" priority="327" operator="equal">
      <formula>"OMS"</formula>
    </cfRule>
    <cfRule type="cellIs" dxfId="8736" priority="328" operator="equal">
      <formula>"BAC"</formula>
    </cfRule>
    <cfRule type="cellIs" dxfId="8735" priority="329" operator="equal">
      <formula>"OMS"</formula>
    </cfRule>
    <cfRule type="cellIs" dxfId="8734" priority="330" operator="equal">
      <formula>"BAC"</formula>
    </cfRule>
    <cfRule type="cellIs" dxfId="8733" priority="331" operator="equal">
      <formula>"OMS"</formula>
    </cfRule>
  </conditionalFormatting>
  <conditionalFormatting sqref="D24:D29">
    <cfRule type="cellIs" dxfId="8732" priority="332" operator="equal">
      <formula>"CATNES"</formula>
    </cfRule>
    <cfRule type="cellIs" dxfId="8731" priority="333" operator="equal">
      <formula>"FINANCE"</formula>
    </cfRule>
    <cfRule type="cellIs" dxfId="8730" priority="334" operator="equal">
      <formula>"ADMIN"</formula>
    </cfRule>
    <cfRule type="cellIs" dxfId="8729" priority="335" operator="equal">
      <formula>"ENG'G"</formula>
    </cfRule>
    <cfRule type="cellIs" dxfId="8728" priority="336" operator="equal">
      <formula>"BAC"</formula>
    </cfRule>
    <cfRule type="cellIs" dxfId="8727" priority="337" operator="equal">
      <formula>"BAC"</formula>
    </cfRule>
    <cfRule type="cellIs" dxfId="8726" priority="338" operator="equal">
      <formula>"OMS"</formula>
    </cfRule>
    <cfRule type="cellIs" dxfId="8725" priority="339" operator="equal">
      <formula>"BAC"</formula>
    </cfRule>
    <cfRule type="cellIs" dxfId="8724" priority="340" operator="equal">
      <formula>"OMS"</formula>
    </cfRule>
    <cfRule type="cellIs" dxfId="8723" priority="341" operator="equal">
      <formula>"BAC"</formula>
    </cfRule>
    <cfRule type="cellIs" dxfId="8722" priority="342" operator="equal">
      <formula>"OMS"</formula>
    </cfRule>
  </conditionalFormatting>
  <conditionalFormatting sqref="D32">
    <cfRule type="cellIs" dxfId="8721" priority="299" operator="equal">
      <formula>"CATNES"</formula>
    </cfRule>
    <cfRule type="cellIs" dxfId="8720" priority="300" operator="equal">
      <formula>"FINANCE"</formula>
    </cfRule>
    <cfRule type="cellIs" dxfId="8719" priority="301" operator="equal">
      <formula>"ADMIN"</formula>
    </cfRule>
    <cfRule type="cellIs" dxfId="8718" priority="302" operator="equal">
      <formula>"ENG'G"</formula>
    </cfRule>
    <cfRule type="cellIs" dxfId="8717" priority="303" operator="equal">
      <formula>"BAC"</formula>
    </cfRule>
    <cfRule type="cellIs" dxfId="8716" priority="304" operator="equal">
      <formula>"BAC"</formula>
    </cfRule>
    <cfRule type="cellIs" dxfId="8715" priority="305" operator="equal">
      <formula>"OMS"</formula>
    </cfRule>
    <cfRule type="cellIs" dxfId="8714" priority="306" operator="equal">
      <formula>"BAC"</formula>
    </cfRule>
    <cfRule type="cellIs" dxfId="8713" priority="307" operator="equal">
      <formula>"OMS"</formula>
    </cfRule>
    <cfRule type="cellIs" dxfId="8712" priority="308" operator="equal">
      <formula>"BAC"</formula>
    </cfRule>
    <cfRule type="cellIs" dxfId="8711" priority="309" operator="equal">
      <formula>"OMS"</formula>
    </cfRule>
  </conditionalFormatting>
  <conditionalFormatting sqref="D32">
    <cfRule type="cellIs" dxfId="8710" priority="310" operator="equal">
      <formula>"CATNES"</formula>
    </cfRule>
    <cfRule type="cellIs" dxfId="8709" priority="311" operator="equal">
      <formula>"FINANCE"</formula>
    </cfRule>
    <cfRule type="cellIs" dxfId="8708" priority="312" operator="equal">
      <formula>"ADMIN"</formula>
    </cfRule>
    <cfRule type="cellIs" dxfId="8707" priority="313" operator="equal">
      <formula>"ENG'G"</formula>
    </cfRule>
    <cfRule type="cellIs" dxfId="8706" priority="314" operator="equal">
      <formula>"BAC"</formula>
    </cfRule>
    <cfRule type="cellIs" dxfId="8705" priority="315" operator="equal">
      <formula>"BAC"</formula>
    </cfRule>
    <cfRule type="cellIs" dxfId="8704" priority="316" operator="equal">
      <formula>"OMS"</formula>
    </cfRule>
    <cfRule type="cellIs" dxfId="8703" priority="317" operator="equal">
      <formula>"BAC"</formula>
    </cfRule>
    <cfRule type="cellIs" dxfId="8702" priority="318" operator="equal">
      <formula>"OMS"</formula>
    </cfRule>
    <cfRule type="cellIs" dxfId="8701" priority="319" operator="equal">
      <formula>"BAC"</formula>
    </cfRule>
    <cfRule type="cellIs" dxfId="8700" priority="320" operator="equal">
      <formula>"OMS"</formula>
    </cfRule>
  </conditionalFormatting>
  <conditionalFormatting sqref="F32">
    <cfRule type="cellIs" dxfId="8699" priority="294" operator="equal">
      <formula>"MME"</formula>
    </cfRule>
    <cfRule type="cellIs" dxfId="8698" priority="295" operator="equal">
      <formula>"VMM"</formula>
    </cfRule>
    <cfRule type="cellIs" dxfId="8697" priority="296" operator="equal">
      <formula>"VEP"</formula>
    </cfRule>
    <cfRule type="cellIs" dxfId="8696" priority="297" operator="equal">
      <formula>"LFCP"</formula>
    </cfRule>
    <cfRule type="cellIs" dxfId="8695" priority="298" operator="equal">
      <formula>"BPB"</formula>
    </cfRule>
  </conditionalFormatting>
  <conditionalFormatting sqref="E15">
    <cfRule type="cellIs" dxfId="8694" priority="283" operator="equal">
      <formula>"CATNES"</formula>
    </cfRule>
    <cfRule type="cellIs" dxfId="8693" priority="284" operator="equal">
      <formula>"FINANCE"</formula>
    </cfRule>
    <cfRule type="cellIs" dxfId="8692" priority="285" operator="equal">
      <formula>"ADMIN"</formula>
    </cfRule>
    <cfRule type="cellIs" dxfId="8691" priority="286" operator="equal">
      <formula>"ENG'G"</formula>
    </cfRule>
    <cfRule type="cellIs" dxfId="8690" priority="287" operator="equal">
      <formula>"BAC"</formula>
    </cfRule>
    <cfRule type="cellIs" dxfId="8689" priority="288" operator="equal">
      <formula>"BAC"</formula>
    </cfRule>
    <cfRule type="cellIs" dxfId="8688" priority="289" operator="equal">
      <formula>"OMS"</formula>
    </cfRule>
    <cfRule type="cellIs" dxfId="8687" priority="290" operator="equal">
      <formula>"BAC"</formula>
    </cfRule>
    <cfRule type="cellIs" dxfId="8686" priority="291" operator="equal">
      <formula>"OMS"</formula>
    </cfRule>
    <cfRule type="cellIs" dxfId="8685" priority="292" operator="equal">
      <formula>"BAC"</formula>
    </cfRule>
    <cfRule type="cellIs" dxfId="8684" priority="293" operator="equal">
      <formula>"OMS"</formula>
    </cfRule>
  </conditionalFormatting>
  <conditionalFormatting sqref="F24:F29">
    <cfRule type="cellIs" dxfId="8683" priority="278" operator="equal">
      <formula>"MME"</formula>
    </cfRule>
    <cfRule type="cellIs" dxfId="8682" priority="279" operator="equal">
      <formula>"VMM"</formula>
    </cfRule>
    <cfRule type="cellIs" dxfId="8681" priority="280" operator="equal">
      <formula>"VEP"</formula>
    </cfRule>
    <cfRule type="cellIs" dxfId="8680" priority="281" operator="equal">
      <formula>"LFCP"</formula>
    </cfRule>
    <cfRule type="cellIs" dxfId="8679" priority="282" operator="equal">
      <formula>"BPB"</formula>
    </cfRule>
  </conditionalFormatting>
  <conditionalFormatting sqref="D30:E30">
    <cfRule type="cellIs" dxfId="8678" priority="267" operator="equal">
      <formula>"CATNES"</formula>
    </cfRule>
    <cfRule type="cellIs" dxfId="8677" priority="268" operator="equal">
      <formula>"FINANCE"</formula>
    </cfRule>
    <cfRule type="cellIs" dxfId="8676" priority="269" operator="equal">
      <formula>"ADMIN"</formula>
    </cfRule>
    <cfRule type="cellIs" dxfId="8675" priority="270" operator="equal">
      <formula>"ENG'G"</formula>
    </cfRule>
    <cfRule type="cellIs" dxfId="8674" priority="271" operator="equal">
      <formula>"BAC"</formula>
    </cfRule>
    <cfRule type="cellIs" dxfId="8673" priority="272" operator="equal">
      <formula>"BAC"</formula>
    </cfRule>
    <cfRule type="cellIs" dxfId="8672" priority="273" operator="equal">
      <formula>"OMS"</formula>
    </cfRule>
    <cfRule type="cellIs" dxfId="8671" priority="274" operator="equal">
      <formula>"BAC"</formula>
    </cfRule>
    <cfRule type="cellIs" dxfId="8670" priority="275" operator="equal">
      <formula>"OMS"</formula>
    </cfRule>
    <cfRule type="cellIs" dxfId="8669" priority="276" operator="equal">
      <formula>"BAC"</formula>
    </cfRule>
    <cfRule type="cellIs" dxfId="8668" priority="277" operator="equal">
      <formula>"OMS"</formula>
    </cfRule>
  </conditionalFormatting>
  <conditionalFormatting sqref="F30">
    <cfRule type="cellIs" dxfId="8667" priority="262" operator="equal">
      <formula>"MME"</formula>
    </cfRule>
    <cfRule type="cellIs" dxfId="8666" priority="263" operator="equal">
      <formula>"VMM"</formula>
    </cfRule>
    <cfRule type="cellIs" dxfId="8665" priority="264" operator="equal">
      <formula>"VEP"</formula>
    </cfRule>
    <cfRule type="cellIs" dxfId="8664" priority="265" operator="equal">
      <formula>"LFCP"</formula>
    </cfRule>
    <cfRule type="cellIs" dxfId="8663" priority="266" operator="equal">
      <formula>"BPB"</formula>
    </cfRule>
  </conditionalFormatting>
  <conditionalFormatting sqref="D31:E31">
    <cfRule type="cellIs" dxfId="8662" priority="251" operator="equal">
      <formula>"CATNES"</formula>
    </cfRule>
    <cfRule type="cellIs" dxfId="8661" priority="252" operator="equal">
      <formula>"FINANCE"</formula>
    </cfRule>
    <cfRule type="cellIs" dxfId="8660" priority="253" operator="equal">
      <formula>"ADMIN"</formula>
    </cfRule>
    <cfRule type="cellIs" dxfId="8659" priority="254" operator="equal">
      <formula>"ENG'G"</formula>
    </cfRule>
    <cfRule type="cellIs" dxfId="8658" priority="255" operator="equal">
      <formula>"BAC"</formula>
    </cfRule>
    <cfRule type="cellIs" dxfId="8657" priority="256" operator="equal">
      <formula>"BAC"</formula>
    </cfRule>
    <cfRule type="cellIs" dxfId="8656" priority="257" operator="equal">
      <formula>"OMS"</formula>
    </cfRule>
    <cfRule type="cellIs" dxfId="8655" priority="258" operator="equal">
      <formula>"BAC"</formula>
    </cfRule>
    <cfRule type="cellIs" dxfId="8654" priority="259" operator="equal">
      <formula>"OMS"</formula>
    </cfRule>
    <cfRule type="cellIs" dxfId="8653" priority="260" operator="equal">
      <formula>"BAC"</formula>
    </cfRule>
    <cfRule type="cellIs" dxfId="8652" priority="261" operator="equal">
      <formula>"OMS"</formula>
    </cfRule>
  </conditionalFormatting>
  <conditionalFormatting sqref="F31">
    <cfRule type="cellIs" dxfId="8651" priority="246" operator="equal">
      <formula>"MME"</formula>
    </cfRule>
    <cfRule type="cellIs" dxfId="8650" priority="247" operator="equal">
      <formula>"VMM"</formula>
    </cfRule>
    <cfRule type="cellIs" dxfId="8649" priority="248" operator="equal">
      <formula>"VEP"</formula>
    </cfRule>
    <cfRule type="cellIs" dxfId="8648" priority="249" operator="equal">
      <formula>"LFCP"</formula>
    </cfRule>
    <cfRule type="cellIs" dxfId="8647" priority="250" operator="equal">
      <formula>"BPB"</formula>
    </cfRule>
  </conditionalFormatting>
  <conditionalFormatting sqref="D33:E33">
    <cfRule type="cellIs" dxfId="8646" priority="235" operator="equal">
      <formula>"CATNES"</formula>
    </cfRule>
    <cfRule type="cellIs" dxfId="8645" priority="236" operator="equal">
      <formula>"FINANCE"</formula>
    </cfRule>
    <cfRule type="cellIs" dxfId="8644" priority="237" operator="equal">
      <formula>"ADMIN"</formula>
    </cfRule>
    <cfRule type="cellIs" dxfId="8643" priority="238" operator="equal">
      <formula>"ENG'G"</formula>
    </cfRule>
    <cfRule type="cellIs" dxfId="8642" priority="239" operator="equal">
      <formula>"BAC"</formula>
    </cfRule>
    <cfRule type="cellIs" dxfId="8641" priority="240" operator="equal">
      <formula>"BAC"</formula>
    </cfRule>
    <cfRule type="cellIs" dxfId="8640" priority="241" operator="equal">
      <formula>"OMS"</formula>
    </cfRule>
    <cfRule type="cellIs" dxfId="8639" priority="242" operator="equal">
      <formula>"BAC"</formula>
    </cfRule>
    <cfRule type="cellIs" dxfId="8638" priority="243" operator="equal">
      <formula>"OMS"</formula>
    </cfRule>
    <cfRule type="cellIs" dxfId="8637" priority="244" operator="equal">
      <formula>"BAC"</formula>
    </cfRule>
    <cfRule type="cellIs" dxfId="8636" priority="245" operator="equal">
      <formula>"OMS"</formula>
    </cfRule>
  </conditionalFormatting>
  <conditionalFormatting sqref="F33">
    <cfRule type="cellIs" dxfId="8635" priority="230" operator="equal">
      <formula>"MME"</formula>
    </cfRule>
    <cfRule type="cellIs" dxfId="8634" priority="231" operator="equal">
      <formula>"VMM"</formula>
    </cfRule>
    <cfRule type="cellIs" dxfId="8633" priority="232" operator="equal">
      <formula>"VEP"</formula>
    </cfRule>
    <cfRule type="cellIs" dxfId="8632" priority="233" operator="equal">
      <formula>"LFCP"</formula>
    </cfRule>
    <cfRule type="cellIs" dxfId="8631" priority="234" operator="equal">
      <formula>"BPB"</formula>
    </cfRule>
  </conditionalFormatting>
  <conditionalFormatting sqref="D22:D23 D15 D18">
    <cfRule type="cellIs" dxfId="8630" priority="219" operator="equal">
      <formula>"CATNES"</formula>
    </cfRule>
    <cfRule type="cellIs" dxfId="8629" priority="220" operator="equal">
      <formula>"FINANCE"</formula>
    </cfRule>
    <cfRule type="cellIs" dxfId="8628" priority="221" operator="equal">
      <formula>"ADMIN"</formula>
    </cfRule>
    <cfRule type="cellIs" dxfId="8627" priority="222" operator="equal">
      <formula>"ENG'G"</formula>
    </cfRule>
    <cfRule type="cellIs" dxfId="8626" priority="223" operator="equal">
      <formula>"BAC"</formula>
    </cfRule>
    <cfRule type="cellIs" dxfId="8625" priority="224" operator="equal">
      <formula>"BAC"</formula>
    </cfRule>
    <cfRule type="cellIs" dxfId="8624" priority="225" operator="equal">
      <formula>"OMS"</formula>
    </cfRule>
    <cfRule type="cellIs" dxfId="8623" priority="226" operator="equal">
      <formula>"BAC"</formula>
    </cfRule>
    <cfRule type="cellIs" dxfId="8622" priority="227" operator="equal">
      <formula>"OMS"</formula>
    </cfRule>
    <cfRule type="cellIs" dxfId="8621" priority="228" operator="equal">
      <formula>"BAC"</formula>
    </cfRule>
    <cfRule type="cellIs" dxfId="8620" priority="229" operator="equal">
      <formula>"OMS"</formula>
    </cfRule>
  </conditionalFormatting>
  <conditionalFormatting sqref="E8:E10 E12">
    <cfRule type="cellIs" dxfId="8619" priority="208" operator="equal">
      <formula>"CATNES"</formula>
    </cfRule>
    <cfRule type="cellIs" dxfId="8618" priority="209" operator="equal">
      <formula>"FINANCE"</formula>
    </cfRule>
    <cfRule type="cellIs" dxfId="8617" priority="210" operator="equal">
      <formula>"ADMIN"</formula>
    </cfRule>
    <cfRule type="cellIs" dxfId="8616" priority="211" operator="equal">
      <formula>"ENG'G"</formula>
    </cfRule>
    <cfRule type="cellIs" dxfId="8615" priority="212" operator="equal">
      <formula>"BAC"</formula>
    </cfRule>
    <cfRule type="cellIs" dxfId="8614" priority="213" operator="equal">
      <formula>"BAC"</formula>
    </cfRule>
    <cfRule type="cellIs" dxfId="8613" priority="214" operator="equal">
      <formula>"OMS"</formula>
    </cfRule>
    <cfRule type="cellIs" dxfId="8612" priority="215" operator="equal">
      <formula>"BAC"</formula>
    </cfRule>
    <cfRule type="cellIs" dxfId="8611" priority="216" operator="equal">
      <formula>"OMS"</formula>
    </cfRule>
    <cfRule type="cellIs" dxfId="8610" priority="217" operator="equal">
      <formula>"BAC"</formula>
    </cfRule>
    <cfRule type="cellIs" dxfId="8609" priority="218" operator="equal">
      <formula>"OMS"</formula>
    </cfRule>
  </conditionalFormatting>
  <conditionalFormatting sqref="E18 D20:D21">
    <cfRule type="cellIs" dxfId="8608" priority="197" operator="equal">
      <formula>"CATNES"</formula>
    </cfRule>
    <cfRule type="cellIs" dxfId="8607" priority="198" operator="equal">
      <formula>"FINANCE"</formula>
    </cfRule>
    <cfRule type="cellIs" dxfId="8606" priority="199" operator="equal">
      <formula>"ADMIN"</formula>
    </cfRule>
    <cfRule type="cellIs" dxfId="8605" priority="200" operator="equal">
      <formula>"ENG'G"</formula>
    </cfRule>
    <cfRule type="cellIs" dxfId="8604" priority="201" operator="equal">
      <formula>"BAC"</formula>
    </cfRule>
    <cfRule type="cellIs" dxfId="8603" priority="202" operator="equal">
      <formula>"BAC"</formula>
    </cfRule>
    <cfRule type="cellIs" dxfId="8602" priority="203" operator="equal">
      <formula>"OMS"</formula>
    </cfRule>
    <cfRule type="cellIs" dxfId="8601" priority="204" operator="equal">
      <formula>"BAC"</formula>
    </cfRule>
    <cfRule type="cellIs" dxfId="8600" priority="205" operator="equal">
      <formula>"OMS"</formula>
    </cfRule>
    <cfRule type="cellIs" dxfId="8599" priority="206" operator="equal">
      <formula>"BAC"</formula>
    </cfRule>
    <cfRule type="cellIs" dxfId="8598" priority="207" operator="equal">
      <formula>"OMS"</formula>
    </cfRule>
  </conditionalFormatting>
  <conditionalFormatting sqref="E21">
    <cfRule type="cellIs" dxfId="8597" priority="186" operator="equal">
      <formula>"CATNES"</formula>
    </cfRule>
    <cfRule type="cellIs" dxfId="8596" priority="187" operator="equal">
      <formula>"FINANCE"</formula>
    </cfRule>
    <cfRule type="cellIs" dxfId="8595" priority="188" operator="equal">
      <formula>"ADMIN"</formula>
    </cfRule>
    <cfRule type="cellIs" dxfId="8594" priority="189" operator="equal">
      <formula>"ENG'G"</formula>
    </cfRule>
    <cfRule type="cellIs" dxfId="8593" priority="190" operator="equal">
      <formula>"BAC"</formula>
    </cfRule>
    <cfRule type="cellIs" dxfId="8592" priority="191" operator="equal">
      <formula>"BAC"</formula>
    </cfRule>
    <cfRule type="cellIs" dxfId="8591" priority="192" operator="equal">
      <formula>"OMS"</formula>
    </cfRule>
    <cfRule type="cellIs" dxfId="8590" priority="193" operator="equal">
      <formula>"BAC"</formula>
    </cfRule>
    <cfRule type="cellIs" dxfId="8589" priority="194" operator="equal">
      <formula>"OMS"</formula>
    </cfRule>
    <cfRule type="cellIs" dxfId="8588" priority="195" operator="equal">
      <formula>"BAC"</formula>
    </cfRule>
    <cfRule type="cellIs" dxfId="8587" priority="196" operator="equal">
      <formula>"OMS"</formula>
    </cfRule>
  </conditionalFormatting>
  <conditionalFormatting sqref="F20">
    <cfRule type="cellIs" dxfId="8586" priority="181" operator="equal">
      <formula>"MME"</formula>
    </cfRule>
    <cfRule type="cellIs" dxfId="8585" priority="182" operator="equal">
      <formula>"VMM"</formula>
    </cfRule>
    <cfRule type="cellIs" dxfId="8584" priority="183" operator="equal">
      <formula>"VEP"</formula>
    </cfRule>
    <cfRule type="cellIs" dxfId="8583" priority="184" operator="equal">
      <formula>"LFCP"</formula>
    </cfRule>
    <cfRule type="cellIs" dxfId="8582" priority="185" operator="equal">
      <formula>"BPB"</formula>
    </cfRule>
  </conditionalFormatting>
  <conditionalFormatting sqref="F21">
    <cfRule type="cellIs" dxfId="8581" priority="176" operator="equal">
      <formula>"MME"</formula>
    </cfRule>
    <cfRule type="cellIs" dxfId="8580" priority="177" operator="equal">
      <formula>"VMM"</formula>
    </cfRule>
    <cfRule type="cellIs" dxfId="8579" priority="178" operator="equal">
      <formula>"VEP"</formula>
    </cfRule>
    <cfRule type="cellIs" dxfId="8578" priority="179" operator="equal">
      <formula>"LFCP"</formula>
    </cfRule>
    <cfRule type="cellIs" dxfId="8577" priority="180" operator="equal">
      <formula>"BPB"</formula>
    </cfRule>
  </conditionalFormatting>
  <conditionalFormatting sqref="F22">
    <cfRule type="cellIs" dxfId="8576" priority="171" operator="equal">
      <formula>"MME"</formula>
    </cfRule>
    <cfRule type="cellIs" dxfId="8575" priority="172" operator="equal">
      <formula>"VMM"</formula>
    </cfRule>
    <cfRule type="cellIs" dxfId="8574" priority="173" operator="equal">
      <formula>"VEP"</formula>
    </cfRule>
    <cfRule type="cellIs" dxfId="8573" priority="174" operator="equal">
      <formula>"LFCP"</formula>
    </cfRule>
    <cfRule type="cellIs" dxfId="8572" priority="175" operator="equal">
      <formula>"BPB"</formula>
    </cfRule>
  </conditionalFormatting>
  <conditionalFormatting sqref="F23">
    <cfRule type="cellIs" dxfId="8571" priority="166" operator="equal">
      <formula>"MME"</formula>
    </cfRule>
    <cfRule type="cellIs" dxfId="8570" priority="167" operator="equal">
      <formula>"VMM"</formula>
    </cfRule>
    <cfRule type="cellIs" dxfId="8569" priority="168" operator="equal">
      <formula>"VEP"</formula>
    </cfRule>
    <cfRule type="cellIs" dxfId="8568" priority="169" operator="equal">
      <formula>"LFCP"</formula>
    </cfRule>
    <cfRule type="cellIs" dxfId="8567" priority="170" operator="equal">
      <formula>"BPB"</formula>
    </cfRule>
  </conditionalFormatting>
  <conditionalFormatting sqref="F10">
    <cfRule type="cellIs" dxfId="8566" priority="161" operator="equal">
      <formula>"MME"</formula>
    </cfRule>
    <cfRule type="cellIs" dxfId="8565" priority="162" operator="equal">
      <formula>"VMM"</formula>
    </cfRule>
    <cfRule type="cellIs" dxfId="8564" priority="163" operator="equal">
      <formula>"VEP"</formula>
    </cfRule>
    <cfRule type="cellIs" dxfId="8563" priority="164" operator="equal">
      <formula>"LFCP"</formula>
    </cfRule>
    <cfRule type="cellIs" dxfId="8562" priority="165" operator="equal">
      <formula>"BPB"</formula>
    </cfRule>
  </conditionalFormatting>
  <conditionalFormatting sqref="F13">
    <cfRule type="cellIs" dxfId="8561" priority="129" operator="equal">
      <formula>"MME"</formula>
    </cfRule>
    <cfRule type="cellIs" dxfId="8560" priority="130" operator="equal">
      <formula>"VMM"</formula>
    </cfRule>
    <cfRule type="cellIs" dxfId="8559" priority="131" operator="equal">
      <formula>"VEP"</formula>
    </cfRule>
    <cfRule type="cellIs" dxfId="8558" priority="132" operator="equal">
      <formula>"LFCP"</formula>
    </cfRule>
    <cfRule type="cellIs" dxfId="8557" priority="133" operator="equal">
      <formula>"BPB"</formula>
    </cfRule>
  </conditionalFormatting>
  <conditionalFormatting sqref="F12">
    <cfRule type="cellIs" dxfId="8556" priority="156" operator="equal">
      <formula>"MME"</formula>
    </cfRule>
    <cfRule type="cellIs" dxfId="8555" priority="157" operator="equal">
      <formula>"VMM"</formula>
    </cfRule>
    <cfRule type="cellIs" dxfId="8554" priority="158" operator="equal">
      <formula>"VEP"</formula>
    </cfRule>
    <cfRule type="cellIs" dxfId="8553" priority="159" operator="equal">
      <formula>"LFCP"</formula>
    </cfRule>
    <cfRule type="cellIs" dxfId="8552" priority="160" operator="equal">
      <formula>"BPB"</formula>
    </cfRule>
  </conditionalFormatting>
  <conditionalFormatting sqref="D13">
    <cfRule type="cellIs" dxfId="8551" priority="145" operator="equal">
      <formula>"CATNES"</formula>
    </cfRule>
    <cfRule type="cellIs" dxfId="8550" priority="146" operator="equal">
      <formula>"FINANCE"</formula>
    </cfRule>
    <cfRule type="cellIs" dxfId="8549" priority="147" operator="equal">
      <formula>"ADMIN"</formula>
    </cfRule>
    <cfRule type="cellIs" dxfId="8548" priority="148" operator="equal">
      <formula>"ENG'G"</formula>
    </cfRule>
    <cfRule type="cellIs" dxfId="8547" priority="149" operator="equal">
      <formula>"BAC"</formula>
    </cfRule>
    <cfRule type="cellIs" dxfId="8546" priority="150" operator="equal">
      <formula>"BAC"</formula>
    </cfRule>
    <cfRule type="cellIs" dxfId="8545" priority="151" operator="equal">
      <formula>"OMS"</formula>
    </cfRule>
    <cfRule type="cellIs" dxfId="8544" priority="152" operator="equal">
      <formula>"BAC"</formula>
    </cfRule>
    <cfRule type="cellIs" dxfId="8543" priority="153" operator="equal">
      <formula>"OMS"</formula>
    </cfRule>
    <cfRule type="cellIs" dxfId="8542" priority="154" operator="equal">
      <formula>"BAC"</formula>
    </cfRule>
    <cfRule type="cellIs" dxfId="8541" priority="155" operator="equal">
      <formula>"OMS"</formula>
    </cfRule>
  </conditionalFormatting>
  <conditionalFormatting sqref="E13">
    <cfRule type="cellIs" dxfId="8540" priority="134" operator="equal">
      <formula>"CATNES"</formula>
    </cfRule>
    <cfRule type="cellIs" dxfId="8539" priority="135" operator="equal">
      <formula>"FINANCE"</formula>
    </cfRule>
    <cfRule type="cellIs" dxfId="8538" priority="136" operator="equal">
      <formula>"ADMIN"</formula>
    </cfRule>
    <cfRule type="cellIs" dxfId="8537" priority="137" operator="equal">
      <formula>"ENG'G"</formula>
    </cfRule>
    <cfRule type="cellIs" dxfId="8536" priority="138" operator="equal">
      <formula>"BAC"</formula>
    </cfRule>
    <cfRule type="cellIs" dxfId="8535" priority="139" operator="equal">
      <formula>"BAC"</formula>
    </cfRule>
    <cfRule type="cellIs" dxfId="8534" priority="140" operator="equal">
      <formula>"OMS"</formula>
    </cfRule>
    <cfRule type="cellIs" dxfId="8533" priority="141" operator="equal">
      <formula>"BAC"</formula>
    </cfRule>
    <cfRule type="cellIs" dxfId="8532" priority="142" operator="equal">
      <formula>"OMS"</formula>
    </cfRule>
    <cfRule type="cellIs" dxfId="8531" priority="143" operator="equal">
      <formula>"BAC"</formula>
    </cfRule>
    <cfRule type="cellIs" dxfId="8530" priority="144" operator="equal">
      <formula>"OMS"</formula>
    </cfRule>
  </conditionalFormatting>
  <conditionalFormatting sqref="F14">
    <cfRule type="cellIs" dxfId="8529" priority="124" operator="equal">
      <formula>"MME"</formula>
    </cfRule>
    <cfRule type="cellIs" dxfId="8528" priority="125" operator="equal">
      <formula>"VMM"</formula>
    </cfRule>
    <cfRule type="cellIs" dxfId="8527" priority="126" operator="equal">
      <formula>"VEP"</formula>
    </cfRule>
    <cfRule type="cellIs" dxfId="8526" priority="127" operator="equal">
      <formula>"LFCP"</formula>
    </cfRule>
    <cfRule type="cellIs" dxfId="8525" priority="128" operator="equal">
      <formula>"BPB"</formula>
    </cfRule>
  </conditionalFormatting>
  <conditionalFormatting sqref="F15">
    <cfRule type="cellIs" dxfId="8524" priority="119" operator="equal">
      <formula>"MME"</formula>
    </cfRule>
    <cfRule type="cellIs" dxfId="8523" priority="120" operator="equal">
      <formula>"VMM"</formula>
    </cfRule>
    <cfRule type="cellIs" dxfId="8522" priority="121" operator="equal">
      <formula>"VEP"</formula>
    </cfRule>
    <cfRule type="cellIs" dxfId="8521" priority="122" operator="equal">
      <formula>"LFCP"</formula>
    </cfRule>
    <cfRule type="cellIs" dxfId="8520" priority="123" operator="equal">
      <formula>"BPB"</formula>
    </cfRule>
  </conditionalFormatting>
  <conditionalFormatting sqref="E16">
    <cfRule type="cellIs" dxfId="8519" priority="108" operator="equal">
      <formula>"CATNES"</formula>
    </cfRule>
    <cfRule type="cellIs" dxfId="8518" priority="109" operator="equal">
      <formula>"FINANCE"</formula>
    </cfRule>
    <cfRule type="cellIs" dxfId="8517" priority="110" operator="equal">
      <formula>"ADMIN"</formula>
    </cfRule>
    <cfRule type="cellIs" dxfId="8516" priority="111" operator="equal">
      <formula>"ENG'G"</formula>
    </cfRule>
    <cfRule type="cellIs" dxfId="8515" priority="112" operator="equal">
      <formula>"BAC"</formula>
    </cfRule>
    <cfRule type="cellIs" dxfId="8514" priority="113" operator="equal">
      <formula>"BAC"</formula>
    </cfRule>
    <cfRule type="cellIs" dxfId="8513" priority="114" operator="equal">
      <formula>"OMS"</formula>
    </cfRule>
    <cfRule type="cellIs" dxfId="8512" priority="115" operator="equal">
      <formula>"BAC"</formula>
    </cfRule>
    <cfRule type="cellIs" dxfId="8511" priority="116" operator="equal">
      <formula>"OMS"</formula>
    </cfRule>
    <cfRule type="cellIs" dxfId="8510" priority="117" operator="equal">
      <formula>"BAC"</formula>
    </cfRule>
    <cfRule type="cellIs" dxfId="8509" priority="118" operator="equal">
      <formula>"OMS"</formula>
    </cfRule>
  </conditionalFormatting>
  <conditionalFormatting sqref="D16">
    <cfRule type="cellIs" dxfId="8508" priority="97" operator="equal">
      <formula>"CATNES"</formula>
    </cfRule>
    <cfRule type="cellIs" dxfId="8507" priority="98" operator="equal">
      <formula>"FINANCE"</formula>
    </cfRule>
    <cfRule type="cellIs" dxfId="8506" priority="99" operator="equal">
      <formula>"ADMIN"</formula>
    </cfRule>
    <cfRule type="cellIs" dxfId="8505" priority="100" operator="equal">
      <formula>"ENG'G"</formula>
    </cfRule>
    <cfRule type="cellIs" dxfId="8504" priority="101" operator="equal">
      <formula>"BAC"</formula>
    </cfRule>
    <cfRule type="cellIs" dxfId="8503" priority="102" operator="equal">
      <formula>"BAC"</formula>
    </cfRule>
    <cfRule type="cellIs" dxfId="8502" priority="103" operator="equal">
      <formula>"OMS"</formula>
    </cfRule>
    <cfRule type="cellIs" dxfId="8501" priority="104" operator="equal">
      <formula>"BAC"</formula>
    </cfRule>
    <cfRule type="cellIs" dxfId="8500" priority="105" operator="equal">
      <formula>"OMS"</formula>
    </cfRule>
    <cfRule type="cellIs" dxfId="8499" priority="106" operator="equal">
      <formula>"BAC"</formula>
    </cfRule>
    <cfRule type="cellIs" dxfId="8498" priority="107" operator="equal">
      <formula>"OMS"</formula>
    </cfRule>
  </conditionalFormatting>
  <conditionalFormatting sqref="F16">
    <cfRule type="cellIs" dxfId="8497" priority="92" operator="equal">
      <formula>"MME"</formula>
    </cfRule>
    <cfRule type="cellIs" dxfId="8496" priority="93" operator="equal">
      <formula>"VMM"</formula>
    </cfRule>
    <cfRule type="cellIs" dxfId="8495" priority="94" operator="equal">
      <formula>"VEP"</formula>
    </cfRule>
    <cfRule type="cellIs" dxfId="8494" priority="95" operator="equal">
      <formula>"LFCP"</formula>
    </cfRule>
    <cfRule type="cellIs" dxfId="8493" priority="96" operator="equal">
      <formula>"BPB"</formula>
    </cfRule>
  </conditionalFormatting>
  <conditionalFormatting sqref="E17">
    <cfRule type="cellIs" dxfId="8492" priority="81" operator="equal">
      <formula>"CATNES"</formula>
    </cfRule>
    <cfRule type="cellIs" dxfId="8491" priority="82" operator="equal">
      <formula>"FINANCE"</formula>
    </cfRule>
    <cfRule type="cellIs" dxfId="8490" priority="83" operator="equal">
      <formula>"ADMIN"</formula>
    </cfRule>
    <cfRule type="cellIs" dxfId="8489" priority="84" operator="equal">
      <formula>"ENG'G"</formula>
    </cfRule>
    <cfRule type="cellIs" dxfId="8488" priority="85" operator="equal">
      <formula>"BAC"</formula>
    </cfRule>
    <cfRule type="cellIs" dxfId="8487" priority="86" operator="equal">
      <formula>"BAC"</formula>
    </cfRule>
    <cfRule type="cellIs" dxfId="8486" priority="87" operator="equal">
      <formula>"OMS"</formula>
    </cfRule>
    <cfRule type="cellIs" dxfId="8485" priority="88" operator="equal">
      <formula>"BAC"</formula>
    </cfRule>
    <cfRule type="cellIs" dxfId="8484" priority="89" operator="equal">
      <formula>"OMS"</formula>
    </cfRule>
    <cfRule type="cellIs" dxfId="8483" priority="90" operator="equal">
      <formula>"BAC"</formula>
    </cfRule>
    <cfRule type="cellIs" dxfId="8482" priority="91" operator="equal">
      <formula>"OMS"</formula>
    </cfRule>
  </conditionalFormatting>
  <conditionalFormatting sqref="D17">
    <cfRule type="cellIs" dxfId="8481" priority="70" operator="equal">
      <formula>"CATNES"</formula>
    </cfRule>
    <cfRule type="cellIs" dxfId="8480" priority="71" operator="equal">
      <formula>"FINANCE"</formula>
    </cfRule>
    <cfRule type="cellIs" dxfId="8479" priority="72" operator="equal">
      <formula>"ADMIN"</formula>
    </cfRule>
    <cfRule type="cellIs" dxfId="8478" priority="73" operator="equal">
      <formula>"ENG'G"</formula>
    </cfRule>
    <cfRule type="cellIs" dxfId="8477" priority="74" operator="equal">
      <formula>"BAC"</formula>
    </cfRule>
    <cfRule type="cellIs" dxfId="8476" priority="75" operator="equal">
      <formula>"BAC"</formula>
    </cfRule>
    <cfRule type="cellIs" dxfId="8475" priority="76" operator="equal">
      <formula>"OMS"</formula>
    </cfRule>
    <cfRule type="cellIs" dxfId="8474" priority="77" operator="equal">
      <formula>"BAC"</formula>
    </cfRule>
    <cfRule type="cellIs" dxfId="8473" priority="78" operator="equal">
      <formula>"OMS"</formula>
    </cfRule>
    <cfRule type="cellIs" dxfId="8472" priority="79" operator="equal">
      <formula>"BAC"</formula>
    </cfRule>
    <cfRule type="cellIs" dxfId="8471" priority="80" operator="equal">
      <formula>"OMS"</formula>
    </cfRule>
  </conditionalFormatting>
  <conditionalFormatting sqref="F17">
    <cfRule type="cellIs" dxfId="8470" priority="65" operator="equal">
      <formula>"MME"</formula>
    </cfRule>
    <cfRule type="cellIs" dxfId="8469" priority="66" operator="equal">
      <formula>"VMM"</formula>
    </cfRule>
    <cfRule type="cellIs" dxfId="8468" priority="67" operator="equal">
      <formula>"VEP"</formula>
    </cfRule>
    <cfRule type="cellIs" dxfId="8467" priority="68" operator="equal">
      <formula>"LFCP"</formula>
    </cfRule>
    <cfRule type="cellIs" dxfId="8466" priority="69" operator="equal">
      <formula>"BPB"</formula>
    </cfRule>
  </conditionalFormatting>
  <conditionalFormatting sqref="F18">
    <cfRule type="cellIs" dxfId="8465" priority="60" operator="equal">
      <formula>"MME"</formula>
    </cfRule>
    <cfRule type="cellIs" dxfId="8464" priority="61" operator="equal">
      <formula>"VMM"</formula>
    </cfRule>
    <cfRule type="cellIs" dxfId="8463" priority="62" operator="equal">
      <formula>"VEP"</formula>
    </cfRule>
    <cfRule type="cellIs" dxfId="8462" priority="63" operator="equal">
      <formula>"LFCP"</formula>
    </cfRule>
    <cfRule type="cellIs" dxfId="8461" priority="64" operator="equal">
      <formula>"BPB"</formula>
    </cfRule>
  </conditionalFormatting>
  <conditionalFormatting sqref="D19">
    <cfRule type="cellIs" dxfId="8460" priority="49" operator="equal">
      <formula>"CATNES"</formula>
    </cfRule>
    <cfRule type="cellIs" dxfId="8459" priority="50" operator="equal">
      <formula>"FINANCE"</formula>
    </cfRule>
    <cfRule type="cellIs" dxfId="8458" priority="51" operator="equal">
      <formula>"ADMIN"</formula>
    </cfRule>
    <cfRule type="cellIs" dxfId="8457" priority="52" operator="equal">
      <formula>"ENG'G"</formula>
    </cfRule>
    <cfRule type="cellIs" dxfId="8456" priority="53" operator="equal">
      <formula>"BAC"</formula>
    </cfRule>
    <cfRule type="cellIs" dxfId="8455" priority="54" operator="equal">
      <formula>"BAC"</formula>
    </cfRule>
    <cfRule type="cellIs" dxfId="8454" priority="55" operator="equal">
      <formula>"OMS"</formula>
    </cfRule>
    <cfRule type="cellIs" dxfId="8453" priority="56" operator="equal">
      <formula>"BAC"</formula>
    </cfRule>
    <cfRule type="cellIs" dxfId="8452" priority="57" operator="equal">
      <formula>"OMS"</formula>
    </cfRule>
    <cfRule type="cellIs" dxfId="8451" priority="58" operator="equal">
      <formula>"BAC"</formula>
    </cfRule>
    <cfRule type="cellIs" dxfId="8450" priority="59" operator="equal">
      <formula>"OMS"</formula>
    </cfRule>
  </conditionalFormatting>
  <conditionalFormatting sqref="E19">
    <cfRule type="cellIs" dxfId="8449" priority="38" operator="equal">
      <formula>"CATNES"</formula>
    </cfRule>
    <cfRule type="cellIs" dxfId="8448" priority="39" operator="equal">
      <formula>"FINANCE"</formula>
    </cfRule>
    <cfRule type="cellIs" dxfId="8447" priority="40" operator="equal">
      <formula>"ADMIN"</formula>
    </cfRule>
    <cfRule type="cellIs" dxfId="8446" priority="41" operator="equal">
      <formula>"ENG'G"</formula>
    </cfRule>
    <cfRule type="cellIs" dxfId="8445" priority="42" operator="equal">
      <formula>"BAC"</formula>
    </cfRule>
    <cfRule type="cellIs" dxfId="8444" priority="43" operator="equal">
      <formula>"BAC"</formula>
    </cfRule>
    <cfRule type="cellIs" dxfId="8443" priority="44" operator="equal">
      <formula>"OMS"</formula>
    </cfRule>
    <cfRule type="cellIs" dxfId="8442" priority="45" operator="equal">
      <formula>"BAC"</formula>
    </cfRule>
    <cfRule type="cellIs" dxfId="8441" priority="46" operator="equal">
      <formula>"OMS"</formula>
    </cfRule>
    <cfRule type="cellIs" dxfId="8440" priority="47" operator="equal">
      <formula>"BAC"</formula>
    </cfRule>
    <cfRule type="cellIs" dxfId="8439" priority="48" operator="equal">
      <formula>"OMS"</formula>
    </cfRule>
  </conditionalFormatting>
  <conditionalFormatting sqref="F19">
    <cfRule type="cellIs" dxfId="8438" priority="33" operator="equal">
      <formula>"MME"</formula>
    </cfRule>
    <cfRule type="cellIs" dxfId="8437" priority="34" operator="equal">
      <formula>"VMM"</formula>
    </cfRule>
    <cfRule type="cellIs" dxfId="8436" priority="35" operator="equal">
      <formula>"VEP"</formula>
    </cfRule>
    <cfRule type="cellIs" dxfId="8435" priority="36" operator="equal">
      <formula>"LFCP"</formula>
    </cfRule>
    <cfRule type="cellIs" dxfId="8434" priority="37" operator="equal">
      <formula>"BPB"</formula>
    </cfRule>
  </conditionalFormatting>
  <conditionalFormatting sqref="D11">
    <cfRule type="cellIs" dxfId="8433" priority="22" operator="equal">
      <formula>"CATNES"</formula>
    </cfRule>
    <cfRule type="cellIs" dxfId="8432" priority="23" operator="equal">
      <formula>"FINANCE"</formula>
    </cfRule>
    <cfRule type="cellIs" dxfId="8431" priority="24" operator="equal">
      <formula>"ADMIN"</formula>
    </cfRule>
    <cfRule type="cellIs" dxfId="8430" priority="25" operator="equal">
      <formula>"ENG'G"</formula>
    </cfRule>
    <cfRule type="cellIs" dxfId="8429" priority="26" operator="equal">
      <formula>"BAC"</formula>
    </cfRule>
    <cfRule type="cellIs" dxfId="8428" priority="27" operator="equal">
      <formula>"BAC"</formula>
    </cfRule>
    <cfRule type="cellIs" dxfId="8427" priority="28" operator="equal">
      <formula>"OMS"</formula>
    </cfRule>
    <cfRule type="cellIs" dxfId="8426" priority="29" operator="equal">
      <formula>"BAC"</formula>
    </cfRule>
    <cfRule type="cellIs" dxfId="8425" priority="30" operator="equal">
      <formula>"OMS"</formula>
    </cfRule>
    <cfRule type="cellIs" dxfId="8424" priority="31" operator="equal">
      <formula>"BAC"</formula>
    </cfRule>
    <cfRule type="cellIs" dxfId="8423" priority="32" operator="equal">
      <formula>"OMS"</formula>
    </cfRule>
  </conditionalFormatting>
  <conditionalFormatting sqref="F11">
    <cfRule type="cellIs" dxfId="8422" priority="17" operator="equal">
      <formula>"MME"</formula>
    </cfRule>
    <cfRule type="cellIs" dxfId="8421" priority="18" operator="equal">
      <formula>"VMM"</formula>
    </cfRule>
    <cfRule type="cellIs" dxfId="8420" priority="19" operator="equal">
      <formula>"VEP"</formula>
    </cfRule>
    <cfRule type="cellIs" dxfId="8419" priority="20" operator="equal">
      <formula>"LFCP"</formula>
    </cfRule>
    <cfRule type="cellIs" dxfId="8418" priority="21" operator="equal">
      <formula>"BPB"</formula>
    </cfRule>
  </conditionalFormatting>
  <conditionalFormatting sqref="E11">
    <cfRule type="cellIs" dxfId="8417" priority="6" operator="equal">
      <formula>"CATNES"</formula>
    </cfRule>
    <cfRule type="cellIs" dxfId="8416" priority="7" operator="equal">
      <formula>"FINANCE"</formula>
    </cfRule>
    <cfRule type="cellIs" dxfId="8415" priority="8" operator="equal">
      <formula>"ADMIN"</formula>
    </cfRule>
    <cfRule type="cellIs" dxfId="8414" priority="9" operator="equal">
      <formula>"ENG'G"</formula>
    </cfRule>
    <cfRule type="cellIs" dxfId="8413" priority="10" operator="equal">
      <formula>"BAC"</formula>
    </cfRule>
    <cfRule type="cellIs" dxfId="8412" priority="11" operator="equal">
      <formula>"BAC"</formula>
    </cfRule>
    <cfRule type="cellIs" dxfId="8411" priority="12" operator="equal">
      <formula>"OMS"</formula>
    </cfRule>
    <cfRule type="cellIs" dxfId="8410" priority="13" operator="equal">
      <formula>"BAC"</formula>
    </cfRule>
    <cfRule type="cellIs" dxfId="8409" priority="14" operator="equal">
      <formula>"OMS"</formula>
    </cfRule>
    <cfRule type="cellIs" dxfId="8408" priority="15" operator="equal">
      <formula>"BAC"</formula>
    </cfRule>
    <cfRule type="cellIs" dxfId="8407" priority="16" operator="equal">
      <formula>"OMS"</formula>
    </cfRule>
  </conditionalFormatting>
  <conditionalFormatting sqref="F11">
    <cfRule type="cellIs" dxfId="8406" priority="1" operator="equal">
      <formula>"MME"</formula>
    </cfRule>
    <cfRule type="cellIs" dxfId="8405" priority="2" operator="equal">
      <formula>"VMM"</formula>
    </cfRule>
    <cfRule type="cellIs" dxfId="8404" priority="3" operator="equal">
      <formula>"VEP"</formula>
    </cfRule>
    <cfRule type="cellIs" dxfId="8403" priority="4" operator="equal">
      <formula>"LFCP"</formula>
    </cfRule>
    <cfRule type="cellIs" dxfId="840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1E899F42-3481-4EA7-B68C-54413CF366D7}">
          <x14:formula1>
            <xm:f>DropdownLIST!$A$11:$A$17</xm:f>
          </x14:formula1>
          <xm:sqref>E30:E31 D21:E21 E7:E19 D7:D20 D22:D45 D47:D70 E33:E70</xm:sqref>
        </x14:dataValidation>
        <x14:dataValidation type="list" allowBlank="1" showInputMessage="1" showErrorMessage="1" xr:uid="{D954DA18-AAD1-48A1-9713-D26631DD657E}">
          <x14:formula1>
            <xm:f>DropdownLIST!$A$2:$A$7</xm:f>
          </x14:formula1>
          <xm:sqref>F7:F70</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D640-72B9-4025-8EA5-743DF75A6185}">
  <sheetPr codeName="Sheet88"/>
  <dimension ref="A1:N46"/>
  <sheetViews>
    <sheetView topLeftCell="A15" zoomScale="145" zoomScaleNormal="145"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9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45772</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45772</v>
      </c>
      <c r="B7" s="55">
        <v>1</v>
      </c>
      <c r="C7" s="141" t="s">
        <v>4546</v>
      </c>
      <c r="D7" s="112"/>
      <c r="E7" s="125"/>
      <c r="F7" s="176"/>
      <c r="G7" s="112"/>
      <c r="J7" s="642" t="s">
        <v>2817</v>
      </c>
      <c r="K7" s="642"/>
      <c r="L7" s="642"/>
      <c r="M7" s="642"/>
    </row>
    <row r="8" spans="1:14" s="57" customFormat="1" ht="57" x14ac:dyDescent="0.2">
      <c r="A8" s="200">
        <f>A7</f>
        <v>45772</v>
      </c>
      <c r="B8" s="55">
        <f>B7+1</f>
        <v>2</v>
      </c>
      <c r="C8" s="141" t="s">
        <v>4549</v>
      </c>
      <c r="D8" s="112"/>
      <c r="E8" s="125"/>
      <c r="F8" s="176"/>
      <c r="G8" s="112"/>
      <c r="J8" s="392" t="s">
        <v>698</v>
      </c>
      <c r="L8" s="57" t="s">
        <v>3178</v>
      </c>
      <c r="N8" s="57" t="s">
        <v>2822</v>
      </c>
    </row>
    <row r="9" spans="1:14" s="57" customFormat="1" ht="42.75" x14ac:dyDescent="0.2">
      <c r="A9" s="200">
        <f t="shared" ref="A9:A31" si="0">A8</f>
        <v>45772</v>
      </c>
      <c r="B9" s="55">
        <f t="shared" ref="B9:B31" si="1">B8+1</f>
        <v>3</v>
      </c>
      <c r="C9" s="141" t="s">
        <v>4550</v>
      </c>
      <c r="D9" s="112"/>
      <c r="E9" s="125"/>
      <c r="F9" s="176"/>
      <c r="G9" s="112"/>
      <c r="I9" s="57">
        <v>1</v>
      </c>
    </row>
    <row r="10" spans="1:14" s="57" customFormat="1" ht="28.5" x14ac:dyDescent="0.2">
      <c r="A10" s="200">
        <f t="shared" si="0"/>
        <v>45772</v>
      </c>
      <c r="B10" s="55">
        <f t="shared" si="1"/>
        <v>4</v>
      </c>
      <c r="C10" s="365" t="s">
        <v>4551</v>
      </c>
      <c r="D10" s="112"/>
      <c r="E10" s="125"/>
      <c r="F10" s="176"/>
      <c r="G10" s="112"/>
      <c r="I10" s="57">
        <v>2</v>
      </c>
    </row>
    <row r="11" spans="1:14" s="57" customFormat="1" ht="42.75" x14ac:dyDescent="0.2">
      <c r="A11" s="200">
        <f t="shared" si="0"/>
        <v>45772</v>
      </c>
      <c r="B11" s="55">
        <f t="shared" si="1"/>
        <v>5</v>
      </c>
      <c r="C11" s="365" t="s">
        <v>4552</v>
      </c>
      <c r="D11" s="112"/>
      <c r="E11" s="125"/>
      <c r="F11" s="176"/>
      <c r="G11" s="112"/>
      <c r="I11" s="57">
        <v>3</v>
      </c>
    </row>
    <row r="12" spans="1:14" s="57" customFormat="1" ht="71.25" x14ac:dyDescent="0.2">
      <c r="A12" s="200">
        <f t="shared" si="0"/>
        <v>45772</v>
      </c>
      <c r="B12" s="55">
        <f t="shared" si="1"/>
        <v>6</v>
      </c>
      <c r="C12" s="57" t="s">
        <v>4553</v>
      </c>
      <c r="D12" s="112"/>
      <c r="E12" s="125"/>
      <c r="F12" s="176"/>
      <c r="G12" s="112"/>
      <c r="I12" s="57">
        <v>4</v>
      </c>
    </row>
    <row r="13" spans="1:14" s="57" customFormat="1" ht="28.5" x14ac:dyDescent="0.2">
      <c r="A13" s="200">
        <f t="shared" si="0"/>
        <v>45772</v>
      </c>
      <c r="B13" s="55">
        <f t="shared" si="1"/>
        <v>7</v>
      </c>
      <c r="C13" s="365" t="s">
        <v>4554</v>
      </c>
      <c r="D13" s="112"/>
      <c r="E13" s="125"/>
      <c r="F13" s="176"/>
      <c r="G13" s="112"/>
      <c r="I13" s="57">
        <v>5</v>
      </c>
    </row>
    <row r="14" spans="1:14" s="57" customFormat="1" ht="28.5" x14ac:dyDescent="0.2">
      <c r="A14" s="200">
        <f t="shared" si="0"/>
        <v>45772</v>
      </c>
      <c r="B14" s="55">
        <f t="shared" si="1"/>
        <v>8</v>
      </c>
      <c r="C14" s="365" t="s">
        <v>4555</v>
      </c>
      <c r="D14" s="112"/>
      <c r="E14" s="125"/>
      <c r="F14" s="176"/>
      <c r="G14" s="112"/>
      <c r="I14" s="57">
        <v>6</v>
      </c>
    </row>
    <row r="15" spans="1:14" s="57" customFormat="1" ht="42.75" x14ac:dyDescent="0.2">
      <c r="A15" s="200">
        <f t="shared" si="0"/>
        <v>45772</v>
      </c>
      <c r="B15" s="55">
        <f t="shared" si="1"/>
        <v>9</v>
      </c>
      <c r="C15" s="365" t="s">
        <v>4556</v>
      </c>
      <c r="D15" s="112"/>
      <c r="E15" s="125"/>
      <c r="F15" s="176"/>
      <c r="G15" s="112"/>
      <c r="I15" s="57">
        <v>7</v>
      </c>
    </row>
    <row r="16" spans="1:14" s="57" customFormat="1" ht="28.5" x14ac:dyDescent="0.2">
      <c r="A16" s="200">
        <f t="shared" si="0"/>
        <v>45772</v>
      </c>
      <c r="B16" s="55">
        <f t="shared" si="1"/>
        <v>10</v>
      </c>
      <c r="C16" s="141" t="s">
        <v>4557</v>
      </c>
      <c r="D16" s="112"/>
      <c r="E16" s="125"/>
      <c r="F16" s="176"/>
      <c r="G16" s="112"/>
      <c r="I16" s="57">
        <v>8</v>
      </c>
    </row>
    <row r="17" spans="1:12" s="57" customFormat="1" ht="28.5" x14ac:dyDescent="0.2">
      <c r="A17" s="200">
        <f t="shared" si="0"/>
        <v>45772</v>
      </c>
      <c r="B17" s="55">
        <f t="shared" si="1"/>
        <v>11</v>
      </c>
      <c r="C17" s="141" t="s">
        <v>4558</v>
      </c>
      <c r="D17" s="112"/>
      <c r="E17" s="125"/>
      <c r="F17" s="176"/>
      <c r="G17" s="112"/>
      <c r="I17" s="57">
        <v>9</v>
      </c>
    </row>
    <row r="18" spans="1:12" s="57" customFormat="1" ht="57" x14ac:dyDescent="0.2">
      <c r="A18" s="200">
        <f t="shared" si="0"/>
        <v>45772</v>
      </c>
      <c r="B18" s="55">
        <f t="shared" si="1"/>
        <v>12</v>
      </c>
      <c r="C18" s="141" t="s">
        <v>4559</v>
      </c>
      <c r="D18" s="112"/>
      <c r="E18" s="125"/>
      <c r="F18" s="176"/>
      <c r="G18" s="112"/>
      <c r="I18" s="57">
        <v>10</v>
      </c>
    </row>
    <row r="19" spans="1:12" s="57" customFormat="1" ht="28.5" x14ac:dyDescent="0.2">
      <c r="A19" s="200">
        <f t="shared" si="0"/>
        <v>45772</v>
      </c>
      <c r="B19" s="55">
        <f t="shared" si="1"/>
        <v>13</v>
      </c>
      <c r="C19" s="141" t="s">
        <v>4560</v>
      </c>
      <c r="D19" s="112"/>
      <c r="E19" s="125"/>
      <c r="F19" s="176"/>
      <c r="G19" s="112"/>
      <c r="I19" s="90"/>
    </row>
    <row r="20" spans="1:12" s="57" customFormat="1" ht="28.5" x14ac:dyDescent="0.2">
      <c r="A20" s="200">
        <f t="shared" si="0"/>
        <v>45772</v>
      </c>
      <c r="B20" s="55">
        <f t="shared" si="1"/>
        <v>14</v>
      </c>
      <c r="C20" s="112" t="s">
        <v>4561</v>
      </c>
      <c r="D20" s="112"/>
      <c r="E20" s="134"/>
      <c r="F20" s="176"/>
      <c r="G20" s="112"/>
      <c r="I20" s="115"/>
    </row>
    <row r="21" spans="1:12" s="57" customFormat="1" ht="28.5" x14ac:dyDescent="0.2">
      <c r="A21" s="200">
        <f t="shared" si="0"/>
        <v>45772</v>
      </c>
      <c r="B21" s="55">
        <f t="shared" si="1"/>
        <v>15</v>
      </c>
      <c r="C21" s="141" t="s">
        <v>4562</v>
      </c>
      <c r="D21" s="112"/>
      <c r="E21" s="125"/>
      <c r="F21" s="176"/>
      <c r="G21" s="112"/>
      <c r="I21" s="90"/>
    </row>
    <row r="22" spans="1:12" s="57" customFormat="1" ht="57" x14ac:dyDescent="0.2">
      <c r="A22" s="200">
        <f t="shared" si="0"/>
        <v>45772</v>
      </c>
      <c r="B22" s="55">
        <f t="shared" si="1"/>
        <v>16</v>
      </c>
      <c r="C22" s="141" t="s">
        <v>4568</v>
      </c>
      <c r="D22" s="112"/>
      <c r="E22" s="134"/>
      <c r="F22" s="176"/>
      <c r="G22" s="112"/>
      <c r="I22" s="90"/>
    </row>
    <row r="23" spans="1:12" s="57" customFormat="1" ht="99.75" x14ac:dyDescent="0.2">
      <c r="A23" s="200">
        <f t="shared" si="0"/>
        <v>45772</v>
      </c>
      <c r="B23" s="55">
        <f t="shared" si="1"/>
        <v>17</v>
      </c>
      <c r="C23" s="284" t="s">
        <v>4563</v>
      </c>
      <c r="D23" s="112"/>
      <c r="E23" s="134"/>
      <c r="F23" s="176"/>
      <c r="G23" s="112"/>
      <c r="I23" s="90" t="s">
        <v>310</v>
      </c>
    </row>
    <row r="24" spans="1:12" s="57" customFormat="1" ht="28.5" x14ac:dyDescent="0.2">
      <c r="A24" s="200">
        <f t="shared" si="0"/>
        <v>45772</v>
      </c>
      <c r="B24" s="55">
        <f t="shared" si="1"/>
        <v>18</v>
      </c>
      <c r="C24" s="112" t="s">
        <v>4564</v>
      </c>
      <c r="D24" s="112"/>
      <c r="E24" s="134"/>
      <c r="F24" s="176"/>
      <c r="G24" s="112"/>
      <c r="L24" s="311"/>
    </row>
    <row r="25" spans="1:12" s="57" customFormat="1" ht="42.75" x14ac:dyDescent="0.2">
      <c r="A25" s="200">
        <f t="shared" si="0"/>
        <v>45772</v>
      </c>
      <c r="B25" s="55">
        <f t="shared" si="1"/>
        <v>19</v>
      </c>
      <c r="C25" s="57" t="s">
        <v>4565</v>
      </c>
      <c r="D25" s="112"/>
      <c r="E25" s="134"/>
      <c r="F25" s="176"/>
      <c r="G25" s="112"/>
      <c r="I25" s="90"/>
    </row>
    <row r="26" spans="1:12" s="57" customFormat="1" ht="42.75" x14ac:dyDescent="0.2">
      <c r="A26" s="200">
        <f t="shared" si="0"/>
        <v>45772</v>
      </c>
      <c r="B26" s="55">
        <f t="shared" si="1"/>
        <v>20</v>
      </c>
      <c r="C26" s="40" t="s">
        <v>4566</v>
      </c>
      <c r="D26" s="112"/>
      <c r="E26" s="134"/>
      <c r="F26" s="176"/>
      <c r="G26" s="112"/>
      <c r="I26" s="90"/>
    </row>
    <row r="27" spans="1:12" s="57" customFormat="1" ht="42.75" x14ac:dyDescent="0.2">
      <c r="A27" s="200">
        <f t="shared" si="0"/>
        <v>45772</v>
      </c>
      <c r="B27" s="55">
        <f t="shared" si="1"/>
        <v>21</v>
      </c>
      <c r="C27" s="40" t="s">
        <v>4567</v>
      </c>
      <c r="D27" s="112"/>
      <c r="E27" s="134"/>
      <c r="F27" s="176"/>
      <c r="G27" s="112"/>
      <c r="I27" s="90"/>
    </row>
    <row r="28" spans="1:12" s="57" customFormat="1" x14ac:dyDescent="0.2">
      <c r="A28" s="200">
        <f t="shared" si="0"/>
        <v>45772</v>
      </c>
      <c r="B28" s="55">
        <f t="shared" si="1"/>
        <v>22</v>
      </c>
      <c r="C28" s="112" t="s">
        <v>4569</v>
      </c>
      <c r="D28" s="112"/>
      <c r="E28" s="134"/>
      <c r="F28" s="176"/>
      <c r="G28" s="112"/>
      <c r="I28" s="90"/>
    </row>
    <row r="29" spans="1:12" s="57" customFormat="1" ht="85.5" x14ac:dyDescent="0.2">
      <c r="A29" s="200">
        <f t="shared" si="0"/>
        <v>45772</v>
      </c>
      <c r="B29" s="55">
        <f t="shared" si="1"/>
        <v>23</v>
      </c>
      <c r="C29" s="112" t="s">
        <v>4570</v>
      </c>
      <c r="D29" s="112"/>
      <c r="E29" s="134"/>
      <c r="F29" s="176"/>
      <c r="G29" s="112"/>
      <c r="I29" s="90"/>
    </row>
    <row r="30" spans="1:12" s="57" customFormat="1" ht="57" x14ac:dyDescent="0.2">
      <c r="A30" s="200">
        <f t="shared" si="0"/>
        <v>45772</v>
      </c>
      <c r="B30" s="55">
        <f t="shared" si="1"/>
        <v>24</v>
      </c>
      <c r="C30" s="112" t="s">
        <v>4571</v>
      </c>
      <c r="D30" s="112"/>
      <c r="E30" s="125"/>
      <c r="F30" s="176"/>
      <c r="G30" s="112"/>
      <c r="I30" s="90"/>
      <c r="J30" s="57">
        <f ca="1">+J30:HH31</f>
        <v>0</v>
      </c>
      <c r="L30" s="57">
        <v>6</v>
      </c>
    </row>
    <row r="31" spans="1:12" s="57" customFormat="1" ht="57" x14ac:dyDescent="0.2">
      <c r="A31" s="200">
        <f t="shared" si="0"/>
        <v>45772</v>
      </c>
      <c r="B31" s="55">
        <f t="shared" si="1"/>
        <v>25</v>
      </c>
      <c r="C31" s="112" t="s">
        <v>4572</v>
      </c>
      <c r="D31" s="112"/>
      <c r="E31" s="125"/>
      <c r="F31" s="176"/>
      <c r="G31" s="112"/>
      <c r="I31" s="90"/>
      <c r="J31" s="57" t="s">
        <v>457</v>
      </c>
    </row>
    <row r="32" spans="1:12" s="279" customFormat="1" x14ac:dyDescent="0.2">
      <c r="A32" s="615" t="s">
        <v>7</v>
      </c>
      <c r="B32" s="615"/>
      <c r="C32" s="615"/>
      <c r="D32" s="615"/>
      <c r="E32" s="615"/>
      <c r="F32" s="615"/>
      <c r="G32" s="615"/>
      <c r="I32" s="280"/>
    </row>
    <row r="33" spans="1:9" s="279" customFormat="1" x14ac:dyDescent="0.2">
      <c r="A33" s="391"/>
      <c r="B33" s="391"/>
      <c r="C33" s="391"/>
      <c r="D33" s="391"/>
      <c r="E33" s="391"/>
      <c r="F33" s="391"/>
      <c r="G33" s="391"/>
      <c r="I33" s="280"/>
    </row>
    <row r="34" spans="1:9" s="279" customFormat="1" x14ac:dyDescent="0.2">
      <c r="A34" s="232"/>
      <c r="B34" s="251"/>
      <c r="C34" s="252"/>
      <c r="D34" s="252"/>
      <c r="E34" s="253"/>
      <c r="F34" s="254"/>
      <c r="G34" s="252"/>
      <c r="I34" s="280"/>
    </row>
    <row r="35" spans="1:9" s="279" customFormat="1" x14ac:dyDescent="0.2">
      <c r="A35" s="232"/>
      <c r="B35" s="251"/>
      <c r="C35" s="252"/>
      <c r="D35" s="252"/>
      <c r="E35" s="253"/>
      <c r="F35" s="254"/>
      <c r="G35" s="252"/>
      <c r="I35" s="280"/>
    </row>
    <row r="37" spans="1:9" x14ac:dyDescent="0.2">
      <c r="A37" s="391"/>
      <c r="B37" s="391"/>
      <c r="C37" s="391"/>
      <c r="D37" s="310"/>
      <c r="E37" s="391"/>
      <c r="F37" s="391"/>
      <c r="G37" s="391"/>
    </row>
    <row r="38" spans="1:9" x14ac:dyDescent="0.2">
      <c r="A38" s="391"/>
      <c r="B38" s="391"/>
      <c r="C38" s="391"/>
      <c r="D38" s="310"/>
      <c r="E38" s="391"/>
      <c r="F38" s="391"/>
      <c r="G38" s="391"/>
    </row>
    <row r="39" spans="1:9" x14ac:dyDescent="0.2">
      <c r="A39" s="182"/>
      <c r="B39" s="6"/>
      <c r="D39" s="622"/>
      <c r="E39" s="622"/>
      <c r="F39" s="622"/>
      <c r="G39" s="6"/>
    </row>
    <row r="40" spans="1:9" x14ac:dyDescent="0.2">
      <c r="D40" s="638"/>
      <c r="E40" s="638"/>
      <c r="F40" s="638"/>
    </row>
    <row r="46" spans="1:9" x14ac:dyDescent="0.2">
      <c r="F46" s="1"/>
    </row>
  </sheetData>
  <mergeCells count="12">
    <mergeCell ref="J7:M7"/>
    <mergeCell ref="A32:G32"/>
    <mergeCell ref="D39:F39"/>
    <mergeCell ref="D40:F40"/>
    <mergeCell ref="A1:G1"/>
    <mergeCell ref="A2:G2"/>
    <mergeCell ref="A3:G3"/>
    <mergeCell ref="B4:G4"/>
    <mergeCell ref="A5:B6"/>
    <mergeCell ref="C5:E5"/>
    <mergeCell ref="F5:F6"/>
    <mergeCell ref="G5:G6"/>
  </mergeCells>
  <conditionalFormatting sqref="D7:E7 D14:E14 D8:D10 D12 D32:E35">
    <cfRule type="cellIs" dxfId="8401" priority="348" operator="equal">
      <formula>"CATNES"</formula>
    </cfRule>
    <cfRule type="cellIs" dxfId="8400" priority="349" operator="equal">
      <formula>"FINANCE"</formula>
    </cfRule>
    <cfRule type="cellIs" dxfId="8399" priority="350" operator="equal">
      <formula>"ADMIN"</formula>
    </cfRule>
    <cfRule type="cellIs" dxfId="8398" priority="351" operator="equal">
      <formula>"ENG'G"</formula>
    </cfRule>
    <cfRule type="cellIs" dxfId="8397" priority="352" operator="equal">
      <formula>"BAC"</formula>
    </cfRule>
    <cfRule type="cellIs" dxfId="8396" priority="353" operator="equal">
      <formula>"BAC"</formula>
    </cfRule>
    <cfRule type="cellIs" dxfId="8395" priority="354" operator="equal">
      <formula>"OMS"</formula>
    </cfRule>
    <cfRule type="cellIs" dxfId="8394" priority="355" operator="equal">
      <formula>"BAC"</formula>
    </cfRule>
    <cfRule type="cellIs" dxfId="8393" priority="356" operator="equal">
      <formula>"OMS"</formula>
    </cfRule>
    <cfRule type="cellIs" dxfId="8392" priority="357" operator="equal">
      <formula>"BAC"</formula>
    </cfRule>
    <cfRule type="cellIs" dxfId="8391" priority="358" operator="equal">
      <formula>"OMS"</formula>
    </cfRule>
  </conditionalFormatting>
  <conditionalFormatting sqref="F7:F10 F32:F35">
    <cfRule type="cellIs" dxfId="8390" priority="343" operator="equal">
      <formula>"MME"</formula>
    </cfRule>
    <cfRule type="cellIs" dxfId="8389" priority="344" operator="equal">
      <formula>"VMM"</formula>
    </cfRule>
    <cfRule type="cellIs" dxfId="8388" priority="345" operator="equal">
      <formula>"VEP"</formula>
    </cfRule>
    <cfRule type="cellIs" dxfId="8387" priority="346" operator="equal">
      <formula>"LFCP"</formula>
    </cfRule>
    <cfRule type="cellIs" dxfId="8386" priority="347" operator="equal">
      <formula>"BPB"</formula>
    </cfRule>
  </conditionalFormatting>
  <conditionalFormatting sqref="D24:D29">
    <cfRule type="cellIs" dxfId="8385" priority="321" operator="equal">
      <formula>"CATNES"</formula>
    </cfRule>
    <cfRule type="cellIs" dxfId="8384" priority="322" operator="equal">
      <formula>"FINANCE"</formula>
    </cfRule>
    <cfRule type="cellIs" dxfId="8383" priority="323" operator="equal">
      <formula>"ADMIN"</formula>
    </cfRule>
    <cfRule type="cellIs" dxfId="8382" priority="324" operator="equal">
      <formula>"ENG'G"</formula>
    </cfRule>
    <cfRule type="cellIs" dxfId="8381" priority="325" operator="equal">
      <formula>"BAC"</formula>
    </cfRule>
    <cfRule type="cellIs" dxfId="8380" priority="326" operator="equal">
      <formula>"BAC"</formula>
    </cfRule>
    <cfRule type="cellIs" dxfId="8379" priority="327" operator="equal">
      <formula>"OMS"</formula>
    </cfRule>
    <cfRule type="cellIs" dxfId="8378" priority="328" operator="equal">
      <formula>"BAC"</formula>
    </cfRule>
    <cfRule type="cellIs" dxfId="8377" priority="329" operator="equal">
      <formula>"OMS"</formula>
    </cfRule>
    <cfRule type="cellIs" dxfId="8376" priority="330" operator="equal">
      <formula>"BAC"</formula>
    </cfRule>
    <cfRule type="cellIs" dxfId="8375" priority="331" operator="equal">
      <formula>"OMS"</formula>
    </cfRule>
  </conditionalFormatting>
  <conditionalFormatting sqref="D24:D29">
    <cfRule type="cellIs" dxfId="8374" priority="332" operator="equal">
      <formula>"CATNES"</formula>
    </cfRule>
    <cfRule type="cellIs" dxfId="8373" priority="333" operator="equal">
      <formula>"FINANCE"</formula>
    </cfRule>
    <cfRule type="cellIs" dxfId="8372" priority="334" operator="equal">
      <formula>"ADMIN"</formula>
    </cfRule>
    <cfRule type="cellIs" dxfId="8371" priority="335" operator="equal">
      <formula>"ENG'G"</formula>
    </cfRule>
    <cfRule type="cellIs" dxfId="8370" priority="336" operator="equal">
      <formula>"BAC"</formula>
    </cfRule>
    <cfRule type="cellIs" dxfId="8369" priority="337" operator="equal">
      <formula>"BAC"</formula>
    </cfRule>
    <cfRule type="cellIs" dxfId="8368" priority="338" operator="equal">
      <formula>"OMS"</formula>
    </cfRule>
    <cfRule type="cellIs" dxfId="8367" priority="339" operator="equal">
      <formula>"BAC"</formula>
    </cfRule>
    <cfRule type="cellIs" dxfId="8366" priority="340" operator="equal">
      <formula>"OMS"</formula>
    </cfRule>
    <cfRule type="cellIs" dxfId="8365" priority="341" operator="equal">
      <formula>"BAC"</formula>
    </cfRule>
    <cfRule type="cellIs" dxfId="8364" priority="342" operator="equal">
      <formula>"OMS"</formula>
    </cfRule>
  </conditionalFormatting>
  <conditionalFormatting sqref="E15">
    <cfRule type="cellIs" dxfId="8363" priority="283" operator="equal">
      <formula>"CATNES"</formula>
    </cfRule>
    <cfRule type="cellIs" dxfId="8362" priority="284" operator="equal">
      <formula>"FINANCE"</formula>
    </cfRule>
    <cfRule type="cellIs" dxfId="8361" priority="285" operator="equal">
      <formula>"ADMIN"</formula>
    </cfRule>
    <cfRule type="cellIs" dxfId="8360" priority="286" operator="equal">
      <formula>"ENG'G"</formula>
    </cfRule>
    <cfRule type="cellIs" dxfId="8359" priority="287" operator="equal">
      <formula>"BAC"</formula>
    </cfRule>
    <cfRule type="cellIs" dxfId="8358" priority="288" operator="equal">
      <formula>"BAC"</formula>
    </cfRule>
    <cfRule type="cellIs" dxfId="8357" priority="289" operator="equal">
      <formula>"OMS"</formula>
    </cfRule>
    <cfRule type="cellIs" dxfId="8356" priority="290" operator="equal">
      <formula>"BAC"</formula>
    </cfRule>
    <cfRule type="cellIs" dxfId="8355" priority="291" operator="equal">
      <formula>"OMS"</formula>
    </cfRule>
    <cfRule type="cellIs" dxfId="8354" priority="292" operator="equal">
      <formula>"BAC"</formula>
    </cfRule>
    <cfRule type="cellIs" dxfId="8353" priority="293" operator="equal">
      <formula>"OMS"</formula>
    </cfRule>
  </conditionalFormatting>
  <conditionalFormatting sqref="F24:F29">
    <cfRule type="cellIs" dxfId="8352" priority="278" operator="equal">
      <formula>"MME"</formula>
    </cfRule>
    <cfRule type="cellIs" dxfId="8351" priority="279" operator="equal">
      <formula>"VMM"</formula>
    </cfRule>
    <cfRule type="cellIs" dxfId="8350" priority="280" operator="equal">
      <formula>"VEP"</formula>
    </cfRule>
    <cfRule type="cellIs" dxfId="8349" priority="281" operator="equal">
      <formula>"LFCP"</formula>
    </cfRule>
    <cfRule type="cellIs" dxfId="8348" priority="282" operator="equal">
      <formula>"BPB"</formula>
    </cfRule>
  </conditionalFormatting>
  <conditionalFormatting sqref="D30:E30">
    <cfRule type="cellIs" dxfId="8347" priority="267" operator="equal">
      <formula>"CATNES"</formula>
    </cfRule>
    <cfRule type="cellIs" dxfId="8346" priority="268" operator="equal">
      <formula>"FINANCE"</formula>
    </cfRule>
    <cfRule type="cellIs" dxfId="8345" priority="269" operator="equal">
      <formula>"ADMIN"</formula>
    </cfRule>
    <cfRule type="cellIs" dxfId="8344" priority="270" operator="equal">
      <formula>"ENG'G"</formula>
    </cfRule>
    <cfRule type="cellIs" dxfId="8343" priority="271" operator="equal">
      <formula>"BAC"</formula>
    </cfRule>
    <cfRule type="cellIs" dxfId="8342" priority="272" operator="equal">
      <formula>"BAC"</formula>
    </cfRule>
    <cfRule type="cellIs" dxfId="8341" priority="273" operator="equal">
      <formula>"OMS"</formula>
    </cfRule>
    <cfRule type="cellIs" dxfId="8340" priority="274" operator="equal">
      <formula>"BAC"</formula>
    </cfRule>
    <cfRule type="cellIs" dxfId="8339" priority="275" operator="equal">
      <formula>"OMS"</formula>
    </cfRule>
    <cfRule type="cellIs" dxfId="8338" priority="276" operator="equal">
      <formula>"BAC"</formula>
    </cfRule>
    <cfRule type="cellIs" dxfId="8337" priority="277" operator="equal">
      <formula>"OMS"</formula>
    </cfRule>
  </conditionalFormatting>
  <conditionalFormatting sqref="F30">
    <cfRule type="cellIs" dxfId="8336" priority="262" operator="equal">
      <formula>"MME"</formula>
    </cfRule>
    <cfRule type="cellIs" dxfId="8335" priority="263" operator="equal">
      <formula>"VMM"</formula>
    </cfRule>
    <cfRule type="cellIs" dxfId="8334" priority="264" operator="equal">
      <formula>"VEP"</formula>
    </cfRule>
    <cfRule type="cellIs" dxfId="8333" priority="265" operator="equal">
      <formula>"LFCP"</formula>
    </cfRule>
    <cfRule type="cellIs" dxfId="8332" priority="266" operator="equal">
      <formula>"BPB"</formula>
    </cfRule>
  </conditionalFormatting>
  <conditionalFormatting sqref="D31:E31">
    <cfRule type="cellIs" dxfId="8331" priority="251" operator="equal">
      <formula>"CATNES"</formula>
    </cfRule>
    <cfRule type="cellIs" dxfId="8330" priority="252" operator="equal">
      <formula>"FINANCE"</formula>
    </cfRule>
    <cfRule type="cellIs" dxfId="8329" priority="253" operator="equal">
      <formula>"ADMIN"</formula>
    </cfRule>
    <cfRule type="cellIs" dxfId="8328" priority="254" operator="equal">
      <formula>"ENG'G"</formula>
    </cfRule>
    <cfRule type="cellIs" dxfId="8327" priority="255" operator="equal">
      <formula>"BAC"</formula>
    </cfRule>
    <cfRule type="cellIs" dxfId="8326" priority="256" operator="equal">
      <formula>"BAC"</formula>
    </cfRule>
    <cfRule type="cellIs" dxfId="8325" priority="257" operator="equal">
      <formula>"OMS"</formula>
    </cfRule>
    <cfRule type="cellIs" dxfId="8324" priority="258" operator="equal">
      <formula>"BAC"</formula>
    </cfRule>
    <cfRule type="cellIs" dxfId="8323" priority="259" operator="equal">
      <formula>"OMS"</formula>
    </cfRule>
    <cfRule type="cellIs" dxfId="8322" priority="260" operator="equal">
      <formula>"BAC"</formula>
    </cfRule>
    <cfRule type="cellIs" dxfId="8321" priority="261" operator="equal">
      <formula>"OMS"</formula>
    </cfRule>
  </conditionalFormatting>
  <conditionalFormatting sqref="F31">
    <cfRule type="cellIs" dxfId="8320" priority="246" operator="equal">
      <formula>"MME"</formula>
    </cfRule>
    <cfRule type="cellIs" dxfId="8319" priority="247" operator="equal">
      <formula>"VMM"</formula>
    </cfRule>
    <cfRule type="cellIs" dxfId="8318" priority="248" operator="equal">
      <formula>"VEP"</formula>
    </cfRule>
    <cfRule type="cellIs" dxfId="8317" priority="249" operator="equal">
      <formula>"LFCP"</formula>
    </cfRule>
    <cfRule type="cellIs" dxfId="8316" priority="250" operator="equal">
      <formula>"BPB"</formula>
    </cfRule>
  </conditionalFormatting>
  <conditionalFormatting sqref="D22:D23 D15 D18">
    <cfRule type="cellIs" dxfId="8315" priority="219" operator="equal">
      <formula>"CATNES"</formula>
    </cfRule>
    <cfRule type="cellIs" dxfId="8314" priority="220" operator="equal">
      <formula>"FINANCE"</formula>
    </cfRule>
    <cfRule type="cellIs" dxfId="8313" priority="221" operator="equal">
      <formula>"ADMIN"</formula>
    </cfRule>
    <cfRule type="cellIs" dxfId="8312" priority="222" operator="equal">
      <formula>"ENG'G"</formula>
    </cfRule>
    <cfRule type="cellIs" dxfId="8311" priority="223" operator="equal">
      <formula>"BAC"</formula>
    </cfRule>
    <cfRule type="cellIs" dxfId="8310" priority="224" operator="equal">
      <formula>"BAC"</formula>
    </cfRule>
    <cfRule type="cellIs" dxfId="8309" priority="225" operator="equal">
      <formula>"OMS"</formula>
    </cfRule>
    <cfRule type="cellIs" dxfId="8308" priority="226" operator="equal">
      <formula>"BAC"</formula>
    </cfRule>
    <cfRule type="cellIs" dxfId="8307" priority="227" operator="equal">
      <formula>"OMS"</formula>
    </cfRule>
    <cfRule type="cellIs" dxfId="8306" priority="228" operator="equal">
      <formula>"BAC"</formula>
    </cfRule>
    <cfRule type="cellIs" dxfId="8305" priority="229" operator="equal">
      <formula>"OMS"</formula>
    </cfRule>
  </conditionalFormatting>
  <conditionalFormatting sqref="E8:E10 E12">
    <cfRule type="cellIs" dxfId="8304" priority="208" operator="equal">
      <formula>"CATNES"</formula>
    </cfRule>
    <cfRule type="cellIs" dxfId="8303" priority="209" operator="equal">
      <formula>"FINANCE"</formula>
    </cfRule>
    <cfRule type="cellIs" dxfId="8302" priority="210" operator="equal">
      <formula>"ADMIN"</formula>
    </cfRule>
    <cfRule type="cellIs" dxfId="8301" priority="211" operator="equal">
      <formula>"ENG'G"</formula>
    </cfRule>
    <cfRule type="cellIs" dxfId="8300" priority="212" operator="equal">
      <formula>"BAC"</formula>
    </cfRule>
    <cfRule type="cellIs" dxfId="8299" priority="213" operator="equal">
      <formula>"BAC"</formula>
    </cfRule>
    <cfRule type="cellIs" dxfId="8298" priority="214" operator="equal">
      <formula>"OMS"</formula>
    </cfRule>
    <cfRule type="cellIs" dxfId="8297" priority="215" operator="equal">
      <formula>"BAC"</formula>
    </cfRule>
    <cfRule type="cellIs" dxfId="8296" priority="216" operator="equal">
      <formula>"OMS"</formula>
    </cfRule>
    <cfRule type="cellIs" dxfId="8295" priority="217" operator="equal">
      <formula>"BAC"</formula>
    </cfRule>
    <cfRule type="cellIs" dxfId="8294" priority="218" operator="equal">
      <formula>"OMS"</formula>
    </cfRule>
  </conditionalFormatting>
  <conditionalFormatting sqref="E18 D20:D21">
    <cfRule type="cellIs" dxfId="8293" priority="197" operator="equal">
      <formula>"CATNES"</formula>
    </cfRule>
    <cfRule type="cellIs" dxfId="8292" priority="198" operator="equal">
      <formula>"FINANCE"</formula>
    </cfRule>
    <cfRule type="cellIs" dxfId="8291" priority="199" operator="equal">
      <formula>"ADMIN"</formula>
    </cfRule>
    <cfRule type="cellIs" dxfId="8290" priority="200" operator="equal">
      <formula>"ENG'G"</formula>
    </cfRule>
    <cfRule type="cellIs" dxfId="8289" priority="201" operator="equal">
      <formula>"BAC"</formula>
    </cfRule>
    <cfRule type="cellIs" dxfId="8288" priority="202" operator="equal">
      <formula>"BAC"</formula>
    </cfRule>
    <cfRule type="cellIs" dxfId="8287" priority="203" operator="equal">
      <formula>"OMS"</formula>
    </cfRule>
    <cfRule type="cellIs" dxfId="8286" priority="204" operator="equal">
      <formula>"BAC"</formula>
    </cfRule>
    <cfRule type="cellIs" dxfId="8285" priority="205" operator="equal">
      <formula>"OMS"</formula>
    </cfRule>
    <cfRule type="cellIs" dxfId="8284" priority="206" operator="equal">
      <formula>"BAC"</formula>
    </cfRule>
    <cfRule type="cellIs" dxfId="8283" priority="207" operator="equal">
      <formula>"OMS"</formula>
    </cfRule>
  </conditionalFormatting>
  <conditionalFormatting sqref="E21">
    <cfRule type="cellIs" dxfId="8282" priority="186" operator="equal">
      <formula>"CATNES"</formula>
    </cfRule>
    <cfRule type="cellIs" dxfId="8281" priority="187" operator="equal">
      <formula>"FINANCE"</formula>
    </cfRule>
    <cfRule type="cellIs" dxfId="8280" priority="188" operator="equal">
      <formula>"ADMIN"</formula>
    </cfRule>
    <cfRule type="cellIs" dxfId="8279" priority="189" operator="equal">
      <formula>"ENG'G"</formula>
    </cfRule>
    <cfRule type="cellIs" dxfId="8278" priority="190" operator="equal">
      <formula>"BAC"</formula>
    </cfRule>
    <cfRule type="cellIs" dxfId="8277" priority="191" operator="equal">
      <formula>"BAC"</formula>
    </cfRule>
    <cfRule type="cellIs" dxfId="8276" priority="192" operator="equal">
      <formula>"OMS"</formula>
    </cfRule>
    <cfRule type="cellIs" dxfId="8275" priority="193" operator="equal">
      <formula>"BAC"</formula>
    </cfRule>
    <cfRule type="cellIs" dxfId="8274" priority="194" operator="equal">
      <formula>"OMS"</formula>
    </cfRule>
    <cfRule type="cellIs" dxfId="8273" priority="195" operator="equal">
      <formula>"BAC"</formula>
    </cfRule>
    <cfRule type="cellIs" dxfId="8272" priority="196" operator="equal">
      <formula>"OMS"</formula>
    </cfRule>
  </conditionalFormatting>
  <conditionalFormatting sqref="F20">
    <cfRule type="cellIs" dxfId="8271" priority="181" operator="equal">
      <formula>"MME"</formula>
    </cfRule>
    <cfRule type="cellIs" dxfId="8270" priority="182" operator="equal">
      <formula>"VMM"</formula>
    </cfRule>
    <cfRule type="cellIs" dxfId="8269" priority="183" operator="equal">
      <formula>"VEP"</formula>
    </cfRule>
    <cfRule type="cellIs" dxfId="8268" priority="184" operator="equal">
      <formula>"LFCP"</formula>
    </cfRule>
    <cfRule type="cellIs" dxfId="8267" priority="185" operator="equal">
      <formula>"BPB"</formula>
    </cfRule>
  </conditionalFormatting>
  <conditionalFormatting sqref="F21">
    <cfRule type="cellIs" dxfId="8266" priority="176" operator="equal">
      <formula>"MME"</formula>
    </cfRule>
    <cfRule type="cellIs" dxfId="8265" priority="177" operator="equal">
      <formula>"VMM"</formula>
    </cfRule>
    <cfRule type="cellIs" dxfId="8264" priority="178" operator="equal">
      <formula>"VEP"</formula>
    </cfRule>
    <cfRule type="cellIs" dxfId="8263" priority="179" operator="equal">
      <formula>"LFCP"</formula>
    </cfRule>
    <cfRule type="cellIs" dxfId="8262" priority="180" operator="equal">
      <formula>"BPB"</formula>
    </cfRule>
  </conditionalFormatting>
  <conditionalFormatting sqref="F22">
    <cfRule type="cellIs" dxfId="8261" priority="171" operator="equal">
      <formula>"MME"</formula>
    </cfRule>
    <cfRule type="cellIs" dxfId="8260" priority="172" operator="equal">
      <formula>"VMM"</formula>
    </cfRule>
    <cfRule type="cellIs" dxfId="8259" priority="173" operator="equal">
      <formula>"VEP"</formula>
    </cfRule>
    <cfRule type="cellIs" dxfId="8258" priority="174" operator="equal">
      <formula>"LFCP"</formula>
    </cfRule>
    <cfRule type="cellIs" dxfId="8257" priority="175" operator="equal">
      <formula>"BPB"</formula>
    </cfRule>
  </conditionalFormatting>
  <conditionalFormatting sqref="F23">
    <cfRule type="cellIs" dxfId="8256" priority="166" operator="equal">
      <formula>"MME"</formula>
    </cfRule>
    <cfRule type="cellIs" dxfId="8255" priority="167" operator="equal">
      <formula>"VMM"</formula>
    </cfRule>
    <cfRule type="cellIs" dxfId="8254" priority="168" operator="equal">
      <formula>"VEP"</formula>
    </cfRule>
    <cfRule type="cellIs" dxfId="8253" priority="169" operator="equal">
      <formula>"LFCP"</formula>
    </cfRule>
    <cfRule type="cellIs" dxfId="8252" priority="170" operator="equal">
      <formula>"BPB"</formula>
    </cfRule>
  </conditionalFormatting>
  <conditionalFormatting sqref="F10">
    <cfRule type="cellIs" dxfId="8251" priority="161" operator="equal">
      <formula>"MME"</formula>
    </cfRule>
    <cfRule type="cellIs" dxfId="8250" priority="162" operator="equal">
      <formula>"VMM"</formula>
    </cfRule>
    <cfRule type="cellIs" dxfId="8249" priority="163" operator="equal">
      <formula>"VEP"</formula>
    </cfRule>
    <cfRule type="cellIs" dxfId="8248" priority="164" operator="equal">
      <formula>"LFCP"</formula>
    </cfRule>
    <cfRule type="cellIs" dxfId="8247" priority="165" operator="equal">
      <formula>"BPB"</formula>
    </cfRule>
  </conditionalFormatting>
  <conditionalFormatting sqref="F13">
    <cfRule type="cellIs" dxfId="8246" priority="129" operator="equal">
      <formula>"MME"</formula>
    </cfRule>
    <cfRule type="cellIs" dxfId="8245" priority="130" operator="equal">
      <formula>"VMM"</formula>
    </cfRule>
    <cfRule type="cellIs" dxfId="8244" priority="131" operator="equal">
      <formula>"VEP"</formula>
    </cfRule>
    <cfRule type="cellIs" dxfId="8243" priority="132" operator="equal">
      <formula>"LFCP"</formula>
    </cfRule>
    <cfRule type="cellIs" dxfId="8242" priority="133" operator="equal">
      <formula>"BPB"</formula>
    </cfRule>
  </conditionalFormatting>
  <conditionalFormatting sqref="F12">
    <cfRule type="cellIs" dxfId="8241" priority="156" operator="equal">
      <formula>"MME"</formula>
    </cfRule>
    <cfRule type="cellIs" dxfId="8240" priority="157" operator="equal">
      <formula>"VMM"</formula>
    </cfRule>
    <cfRule type="cellIs" dxfId="8239" priority="158" operator="equal">
      <formula>"VEP"</formula>
    </cfRule>
    <cfRule type="cellIs" dxfId="8238" priority="159" operator="equal">
      <formula>"LFCP"</formula>
    </cfRule>
    <cfRule type="cellIs" dxfId="8237" priority="160" operator="equal">
      <formula>"BPB"</formula>
    </cfRule>
  </conditionalFormatting>
  <conditionalFormatting sqref="D13">
    <cfRule type="cellIs" dxfId="8236" priority="145" operator="equal">
      <formula>"CATNES"</formula>
    </cfRule>
    <cfRule type="cellIs" dxfId="8235" priority="146" operator="equal">
      <formula>"FINANCE"</formula>
    </cfRule>
    <cfRule type="cellIs" dxfId="8234" priority="147" operator="equal">
      <formula>"ADMIN"</formula>
    </cfRule>
    <cfRule type="cellIs" dxfId="8233" priority="148" operator="equal">
      <formula>"ENG'G"</formula>
    </cfRule>
    <cfRule type="cellIs" dxfId="8232" priority="149" operator="equal">
      <formula>"BAC"</formula>
    </cfRule>
    <cfRule type="cellIs" dxfId="8231" priority="150" operator="equal">
      <formula>"BAC"</formula>
    </cfRule>
    <cfRule type="cellIs" dxfId="8230" priority="151" operator="equal">
      <formula>"OMS"</formula>
    </cfRule>
    <cfRule type="cellIs" dxfId="8229" priority="152" operator="equal">
      <formula>"BAC"</formula>
    </cfRule>
    <cfRule type="cellIs" dxfId="8228" priority="153" operator="equal">
      <formula>"OMS"</formula>
    </cfRule>
    <cfRule type="cellIs" dxfId="8227" priority="154" operator="equal">
      <formula>"BAC"</formula>
    </cfRule>
    <cfRule type="cellIs" dxfId="8226" priority="155" operator="equal">
      <formula>"OMS"</formula>
    </cfRule>
  </conditionalFormatting>
  <conditionalFormatting sqref="E13">
    <cfRule type="cellIs" dxfId="8225" priority="134" operator="equal">
      <formula>"CATNES"</formula>
    </cfRule>
    <cfRule type="cellIs" dxfId="8224" priority="135" operator="equal">
      <formula>"FINANCE"</formula>
    </cfRule>
    <cfRule type="cellIs" dxfId="8223" priority="136" operator="equal">
      <formula>"ADMIN"</formula>
    </cfRule>
    <cfRule type="cellIs" dxfId="8222" priority="137" operator="equal">
      <formula>"ENG'G"</formula>
    </cfRule>
    <cfRule type="cellIs" dxfId="8221" priority="138" operator="equal">
      <formula>"BAC"</formula>
    </cfRule>
    <cfRule type="cellIs" dxfId="8220" priority="139" operator="equal">
      <formula>"BAC"</formula>
    </cfRule>
    <cfRule type="cellIs" dxfId="8219" priority="140" operator="equal">
      <formula>"OMS"</formula>
    </cfRule>
    <cfRule type="cellIs" dxfId="8218" priority="141" operator="equal">
      <formula>"BAC"</formula>
    </cfRule>
    <cfRule type="cellIs" dxfId="8217" priority="142" operator="equal">
      <formula>"OMS"</formula>
    </cfRule>
    <cfRule type="cellIs" dxfId="8216" priority="143" operator="equal">
      <formula>"BAC"</formula>
    </cfRule>
    <cfRule type="cellIs" dxfId="8215" priority="144" operator="equal">
      <formula>"OMS"</formula>
    </cfRule>
  </conditionalFormatting>
  <conditionalFormatting sqref="F14">
    <cfRule type="cellIs" dxfId="8214" priority="124" operator="equal">
      <formula>"MME"</formula>
    </cfRule>
    <cfRule type="cellIs" dxfId="8213" priority="125" operator="equal">
      <formula>"VMM"</formula>
    </cfRule>
    <cfRule type="cellIs" dxfId="8212" priority="126" operator="equal">
      <formula>"VEP"</formula>
    </cfRule>
    <cfRule type="cellIs" dxfId="8211" priority="127" operator="equal">
      <formula>"LFCP"</formula>
    </cfRule>
    <cfRule type="cellIs" dxfId="8210" priority="128" operator="equal">
      <formula>"BPB"</formula>
    </cfRule>
  </conditionalFormatting>
  <conditionalFormatting sqref="F15">
    <cfRule type="cellIs" dxfId="8209" priority="119" operator="equal">
      <formula>"MME"</formula>
    </cfRule>
    <cfRule type="cellIs" dxfId="8208" priority="120" operator="equal">
      <formula>"VMM"</formula>
    </cfRule>
    <cfRule type="cellIs" dxfId="8207" priority="121" operator="equal">
      <formula>"VEP"</formula>
    </cfRule>
    <cfRule type="cellIs" dxfId="8206" priority="122" operator="equal">
      <formula>"LFCP"</formula>
    </cfRule>
    <cfRule type="cellIs" dxfId="8205" priority="123" operator="equal">
      <formula>"BPB"</formula>
    </cfRule>
  </conditionalFormatting>
  <conditionalFormatting sqref="E16">
    <cfRule type="cellIs" dxfId="8204" priority="108" operator="equal">
      <formula>"CATNES"</formula>
    </cfRule>
    <cfRule type="cellIs" dxfId="8203" priority="109" operator="equal">
      <formula>"FINANCE"</formula>
    </cfRule>
    <cfRule type="cellIs" dxfId="8202" priority="110" operator="equal">
      <formula>"ADMIN"</formula>
    </cfRule>
    <cfRule type="cellIs" dxfId="8201" priority="111" operator="equal">
      <formula>"ENG'G"</formula>
    </cfRule>
    <cfRule type="cellIs" dxfId="8200" priority="112" operator="equal">
      <formula>"BAC"</formula>
    </cfRule>
    <cfRule type="cellIs" dxfId="8199" priority="113" operator="equal">
      <formula>"BAC"</formula>
    </cfRule>
    <cfRule type="cellIs" dxfId="8198" priority="114" operator="equal">
      <formula>"OMS"</formula>
    </cfRule>
    <cfRule type="cellIs" dxfId="8197" priority="115" operator="equal">
      <formula>"BAC"</formula>
    </cfRule>
    <cfRule type="cellIs" dxfId="8196" priority="116" operator="equal">
      <formula>"OMS"</formula>
    </cfRule>
    <cfRule type="cellIs" dxfId="8195" priority="117" operator="equal">
      <formula>"BAC"</formula>
    </cfRule>
    <cfRule type="cellIs" dxfId="8194" priority="118" operator="equal">
      <formula>"OMS"</formula>
    </cfRule>
  </conditionalFormatting>
  <conditionalFormatting sqref="D16">
    <cfRule type="cellIs" dxfId="8193" priority="97" operator="equal">
      <formula>"CATNES"</formula>
    </cfRule>
    <cfRule type="cellIs" dxfId="8192" priority="98" operator="equal">
      <formula>"FINANCE"</formula>
    </cfRule>
    <cfRule type="cellIs" dxfId="8191" priority="99" operator="equal">
      <formula>"ADMIN"</formula>
    </cfRule>
    <cfRule type="cellIs" dxfId="8190" priority="100" operator="equal">
      <formula>"ENG'G"</formula>
    </cfRule>
    <cfRule type="cellIs" dxfId="8189" priority="101" operator="equal">
      <formula>"BAC"</formula>
    </cfRule>
    <cfRule type="cellIs" dxfId="8188" priority="102" operator="equal">
      <formula>"BAC"</formula>
    </cfRule>
    <cfRule type="cellIs" dxfId="8187" priority="103" operator="equal">
      <formula>"OMS"</formula>
    </cfRule>
    <cfRule type="cellIs" dxfId="8186" priority="104" operator="equal">
      <formula>"BAC"</formula>
    </cfRule>
    <cfRule type="cellIs" dxfId="8185" priority="105" operator="equal">
      <formula>"OMS"</formula>
    </cfRule>
    <cfRule type="cellIs" dxfId="8184" priority="106" operator="equal">
      <formula>"BAC"</formula>
    </cfRule>
    <cfRule type="cellIs" dxfId="8183" priority="107" operator="equal">
      <formula>"OMS"</formula>
    </cfRule>
  </conditionalFormatting>
  <conditionalFormatting sqref="F16">
    <cfRule type="cellIs" dxfId="8182" priority="92" operator="equal">
      <formula>"MME"</formula>
    </cfRule>
    <cfRule type="cellIs" dxfId="8181" priority="93" operator="equal">
      <formula>"VMM"</formula>
    </cfRule>
    <cfRule type="cellIs" dxfId="8180" priority="94" operator="equal">
      <formula>"VEP"</formula>
    </cfRule>
    <cfRule type="cellIs" dxfId="8179" priority="95" operator="equal">
      <formula>"LFCP"</formula>
    </cfRule>
    <cfRule type="cellIs" dxfId="8178" priority="96" operator="equal">
      <formula>"BPB"</formula>
    </cfRule>
  </conditionalFormatting>
  <conditionalFormatting sqref="E17">
    <cfRule type="cellIs" dxfId="8177" priority="81" operator="equal">
      <formula>"CATNES"</formula>
    </cfRule>
    <cfRule type="cellIs" dxfId="8176" priority="82" operator="equal">
      <formula>"FINANCE"</formula>
    </cfRule>
    <cfRule type="cellIs" dxfId="8175" priority="83" operator="equal">
      <formula>"ADMIN"</formula>
    </cfRule>
    <cfRule type="cellIs" dxfId="8174" priority="84" operator="equal">
      <formula>"ENG'G"</formula>
    </cfRule>
    <cfRule type="cellIs" dxfId="8173" priority="85" operator="equal">
      <formula>"BAC"</formula>
    </cfRule>
    <cfRule type="cellIs" dxfId="8172" priority="86" operator="equal">
      <formula>"BAC"</formula>
    </cfRule>
    <cfRule type="cellIs" dxfId="8171" priority="87" operator="equal">
      <formula>"OMS"</formula>
    </cfRule>
    <cfRule type="cellIs" dxfId="8170" priority="88" operator="equal">
      <formula>"BAC"</formula>
    </cfRule>
    <cfRule type="cellIs" dxfId="8169" priority="89" operator="equal">
      <formula>"OMS"</formula>
    </cfRule>
    <cfRule type="cellIs" dxfId="8168" priority="90" operator="equal">
      <formula>"BAC"</formula>
    </cfRule>
    <cfRule type="cellIs" dxfId="8167" priority="91" operator="equal">
      <formula>"OMS"</formula>
    </cfRule>
  </conditionalFormatting>
  <conditionalFormatting sqref="D17">
    <cfRule type="cellIs" dxfId="8166" priority="70" operator="equal">
      <formula>"CATNES"</formula>
    </cfRule>
    <cfRule type="cellIs" dxfId="8165" priority="71" operator="equal">
      <formula>"FINANCE"</formula>
    </cfRule>
    <cfRule type="cellIs" dxfId="8164" priority="72" operator="equal">
      <formula>"ADMIN"</formula>
    </cfRule>
    <cfRule type="cellIs" dxfId="8163" priority="73" operator="equal">
      <formula>"ENG'G"</formula>
    </cfRule>
    <cfRule type="cellIs" dxfId="8162" priority="74" operator="equal">
      <formula>"BAC"</formula>
    </cfRule>
    <cfRule type="cellIs" dxfId="8161" priority="75" operator="equal">
      <formula>"BAC"</formula>
    </cfRule>
    <cfRule type="cellIs" dxfId="8160" priority="76" operator="equal">
      <formula>"OMS"</formula>
    </cfRule>
    <cfRule type="cellIs" dxfId="8159" priority="77" operator="equal">
      <formula>"BAC"</formula>
    </cfRule>
    <cfRule type="cellIs" dxfId="8158" priority="78" operator="equal">
      <formula>"OMS"</formula>
    </cfRule>
    <cfRule type="cellIs" dxfId="8157" priority="79" operator="equal">
      <formula>"BAC"</formula>
    </cfRule>
    <cfRule type="cellIs" dxfId="8156" priority="80" operator="equal">
      <formula>"OMS"</formula>
    </cfRule>
  </conditionalFormatting>
  <conditionalFormatting sqref="F17">
    <cfRule type="cellIs" dxfId="8155" priority="65" operator="equal">
      <formula>"MME"</formula>
    </cfRule>
    <cfRule type="cellIs" dxfId="8154" priority="66" operator="equal">
      <formula>"VMM"</formula>
    </cfRule>
    <cfRule type="cellIs" dxfId="8153" priority="67" operator="equal">
      <formula>"VEP"</formula>
    </cfRule>
    <cfRule type="cellIs" dxfId="8152" priority="68" operator="equal">
      <formula>"LFCP"</formula>
    </cfRule>
    <cfRule type="cellIs" dxfId="8151" priority="69" operator="equal">
      <formula>"BPB"</formula>
    </cfRule>
  </conditionalFormatting>
  <conditionalFormatting sqref="F18">
    <cfRule type="cellIs" dxfId="8150" priority="60" operator="equal">
      <formula>"MME"</formula>
    </cfRule>
    <cfRule type="cellIs" dxfId="8149" priority="61" operator="equal">
      <formula>"VMM"</formula>
    </cfRule>
    <cfRule type="cellIs" dxfId="8148" priority="62" operator="equal">
      <formula>"VEP"</formula>
    </cfRule>
    <cfRule type="cellIs" dxfId="8147" priority="63" operator="equal">
      <formula>"LFCP"</formula>
    </cfRule>
    <cfRule type="cellIs" dxfId="8146" priority="64" operator="equal">
      <formula>"BPB"</formula>
    </cfRule>
  </conditionalFormatting>
  <conditionalFormatting sqref="D19">
    <cfRule type="cellIs" dxfId="8145" priority="49" operator="equal">
      <formula>"CATNES"</formula>
    </cfRule>
    <cfRule type="cellIs" dxfId="8144" priority="50" operator="equal">
      <formula>"FINANCE"</formula>
    </cfRule>
    <cfRule type="cellIs" dxfId="8143" priority="51" operator="equal">
      <formula>"ADMIN"</formula>
    </cfRule>
    <cfRule type="cellIs" dxfId="8142" priority="52" operator="equal">
      <formula>"ENG'G"</formula>
    </cfRule>
    <cfRule type="cellIs" dxfId="8141" priority="53" operator="equal">
      <formula>"BAC"</formula>
    </cfRule>
    <cfRule type="cellIs" dxfId="8140" priority="54" operator="equal">
      <formula>"BAC"</formula>
    </cfRule>
    <cfRule type="cellIs" dxfId="8139" priority="55" operator="equal">
      <formula>"OMS"</formula>
    </cfRule>
    <cfRule type="cellIs" dxfId="8138" priority="56" operator="equal">
      <formula>"BAC"</formula>
    </cfRule>
    <cfRule type="cellIs" dxfId="8137" priority="57" operator="equal">
      <formula>"OMS"</formula>
    </cfRule>
    <cfRule type="cellIs" dxfId="8136" priority="58" operator="equal">
      <formula>"BAC"</formula>
    </cfRule>
    <cfRule type="cellIs" dxfId="8135" priority="59" operator="equal">
      <formula>"OMS"</formula>
    </cfRule>
  </conditionalFormatting>
  <conditionalFormatting sqref="E19">
    <cfRule type="cellIs" dxfId="8134" priority="38" operator="equal">
      <formula>"CATNES"</formula>
    </cfRule>
    <cfRule type="cellIs" dxfId="8133" priority="39" operator="equal">
      <formula>"FINANCE"</formula>
    </cfRule>
    <cfRule type="cellIs" dxfId="8132" priority="40" operator="equal">
      <formula>"ADMIN"</formula>
    </cfRule>
    <cfRule type="cellIs" dxfId="8131" priority="41" operator="equal">
      <formula>"ENG'G"</formula>
    </cfRule>
    <cfRule type="cellIs" dxfId="8130" priority="42" operator="equal">
      <formula>"BAC"</formula>
    </cfRule>
    <cfRule type="cellIs" dxfId="8129" priority="43" operator="equal">
      <formula>"BAC"</formula>
    </cfRule>
    <cfRule type="cellIs" dxfId="8128" priority="44" operator="equal">
      <formula>"OMS"</formula>
    </cfRule>
    <cfRule type="cellIs" dxfId="8127" priority="45" operator="equal">
      <formula>"BAC"</formula>
    </cfRule>
    <cfRule type="cellIs" dxfId="8126" priority="46" operator="equal">
      <formula>"OMS"</formula>
    </cfRule>
    <cfRule type="cellIs" dxfId="8125" priority="47" operator="equal">
      <formula>"BAC"</formula>
    </cfRule>
    <cfRule type="cellIs" dxfId="8124" priority="48" operator="equal">
      <formula>"OMS"</formula>
    </cfRule>
  </conditionalFormatting>
  <conditionalFormatting sqref="F19">
    <cfRule type="cellIs" dxfId="8123" priority="33" operator="equal">
      <formula>"MME"</formula>
    </cfRule>
    <cfRule type="cellIs" dxfId="8122" priority="34" operator="equal">
      <formula>"VMM"</formula>
    </cfRule>
    <cfRule type="cellIs" dxfId="8121" priority="35" operator="equal">
      <formula>"VEP"</formula>
    </cfRule>
    <cfRule type="cellIs" dxfId="8120" priority="36" operator="equal">
      <formula>"LFCP"</formula>
    </cfRule>
    <cfRule type="cellIs" dxfId="8119" priority="37" operator="equal">
      <formula>"BPB"</formula>
    </cfRule>
  </conditionalFormatting>
  <conditionalFormatting sqref="D11">
    <cfRule type="cellIs" dxfId="8118" priority="22" operator="equal">
      <formula>"CATNES"</formula>
    </cfRule>
    <cfRule type="cellIs" dxfId="8117" priority="23" operator="equal">
      <formula>"FINANCE"</formula>
    </cfRule>
    <cfRule type="cellIs" dxfId="8116" priority="24" operator="equal">
      <formula>"ADMIN"</formula>
    </cfRule>
    <cfRule type="cellIs" dxfId="8115" priority="25" operator="equal">
      <formula>"ENG'G"</formula>
    </cfRule>
    <cfRule type="cellIs" dxfId="8114" priority="26" operator="equal">
      <formula>"BAC"</formula>
    </cfRule>
    <cfRule type="cellIs" dxfId="8113" priority="27" operator="equal">
      <formula>"BAC"</formula>
    </cfRule>
    <cfRule type="cellIs" dxfId="8112" priority="28" operator="equal">
      <formula>"OMS"</formula>
    </cfRule>
    <cfRule type="cellIs" dxfId="8111" priority="29" operator="equal">
      <formula>"BAC"</formula>
    </cfRule>
    <cfRule type="cellIs" dxfId="8110" priority="30" operator="equal">
      <formula>"OMS"</formula>
    </cfRule>
    <cfRule type="cellIs" dxfId="8109" priority="31" operator="equal">
      <formula>"BAC"</formula>
    </cfRule>
    <cfRule type="cellIs" dxfId="8108" priority="32" operator="equal">
      <formula>"OMS"</formula>
    </cfRule>
  </conditionalFormatting>
  <conditionalFormatting sqref="F11">
    <cfRule type="cellIs" dxfId="8107" priority="17" operator="equal">
      <formula>"MME"</formula>
    </cfRule>
    <cfRule type="cellIs" dxfId="8106" priority="18" operator="equal">
      <formula>"VMM"</formula>
    </cfRule>
    <cfRule type="cellIs" dxfId="8105" priority="19" operator="equal">
      <formula>"VEP"</formula>
    </cfRule>
    <cfRule type="cellIs" dxfId="8104" priority="20" operator="equal">
      <formula>"LFCP"</formula>
    </cfRule>
    <cfRule type="cellIs" dxfId="8103" priority="21" operator="equal">
      <formula>"BPB"</formula>
    </cfRule>
  </conditionalFormatting>
  <conditionalFormatting sqref="E11">
    <cfRule type="cellIs" dxfId="8102" priority="6" operator="equal">
      <formula>"CATNES"</formula>
    </cfRule>
    <cfRule type="cellIs" dxfId="8101" priority="7" operator="equal">
      <formula>"FINANCE"</formula>
    </cfRule>
    <cfRule type="cellIs" dxfId="8100" priority="8" operator="equal">
      <formula>"ADMIN"</formula>
    </cfRule>
    <cfRule type="cellIs" dxfId="8099" priority="9" operator="equal">
      <formula>"ENG'G"</formula>
    </cfRule>
    <cfRule type="cellIs" dxfId="8098" priority="10" operator="equal">
      <formula>"BAC"</formula>
    </cfRule>
    <cfRule type="cellIs" dxfId="8097" priority="11" operator="equal">
      <formula>"BAC"</formula>
    </cfRule>
    <cfRule type="cellIs" dxfId="8096" priority="12" operator="equal">
      <formula>"OMS"</formula>
    </cfRule>
    <cfRule type="cellIs" dxfId="8095" priority="13" operator="equal">
      <formula>"BAC"</formula>
    </cfRule>
    <cfRule type="cellIs" dxfId="8094" priority="14" operator="equal">
      <formula>"OMS"</formula>
    </cfRule>
    <cfRule type="cellIs" dxfId="8093" priority="15" operator="equal">
      <formula>"BAC"</formula>
    </cfRule>
    <cfRule type="cellIs" dxfId="8092" priority="16" operator="equal">
      <formula>"OMS"</formula>
    </cfRule>
  </conditionalFormatting>
  <conditionalFormatting sqref="F11">
    <cfRule type="cellIs" dxfId="8091" priority="1" operator="equal">
      <formula>"MME"</formula>
    </cfRule>
    <cfRule type="cellIs" dxfId="8090" priority="2" operator="equal">
      <formula>"VMM"</formula>
    </cfRule>
    <cfRule type="cellIs" dxfId="8089" priority="3" operator="equal">
      <formula>"VEP"</formula>
    </cfRule>
    <cfRule type="cellIs" dxfId="8088" priority="4" operator="equal">
      <formula>"LFCP"</formula>
    </cfRule>
    <cfRule type="cellIs" dxfId="808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1C3FF86-9571-4B51-A08F-A5071027FD30}">
          <x14:formula1>
            <xm:f>DropdownLIST!$A$11:$A$17</xm:f>
          </x14:formula1>
          <xm:sqref>E30:E31 D21:E21 E7:E19 D7:D20 D22:D31 D32:E35</xm:sqref>
        </x14:dataValidation>
        <x14:dataValidation type="list" allowBlank="1" showInputMessage="1" showErrorMessage="1" xr:uid="{E892F3C7-FA76-40D9-98AF-ABF71B8FC989}">
          <x14:formula1>
            <xm:f>DropdownLIST!$A$2:$A$7</xm:f>
          </x14:formula1>
          <xm:sqref>F7:F35</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26AC-6BE3-4511-9723-9F75B0EBEEEC}">
  <sheetPr codeName="Sheet89"/>
  <dimension ref="A1:U75"/>
  <sheetViews>
    <sheetView topLeftCell="A47" zoomScale="145" zoomScaleNormal="145"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39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45775</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45775</v>
      </c>
      <c r="B7" s="55">
        <v>1</v>
      </c>
      <c r="C7" s="141" t="s">
        <v>4574</v>
      </c>
      <c r="D7" s="112"/>
      <c r="E7" s="125"/>
      <c r="F7" s="176"/>
      <c r="G7" s="112"/>
      <c r="J7" s="642" t="s">
        <v>2817</v>
      </c>
      <c r="K7" s="642"/>
      <c r="L7" s="642"/>
      <c r="M7" s="642"/>
    </row>
    <row r="8" spans="1:14" s="57" customFormat="1" ht="42.75" x14ac:dyDescent="0.2">
      <c r="A8" s="200">
        <f>A7</f>
        <v>45775</v>
      </c>
      <c r="B8" s="55">
        <f>B7+1</f>
        <v>2</v>
      </c>
      <c r="C8" s="141" t="s">
        <v>4573</v>
      </c>
      <c r="D8" s="112"/>
      <c r="E8" s="125"/>
      <c r="F8" s="176"/>
      <c r="G8" s="112"/>
      <c r="J8" s="399" t="s">
        <v>698</v>
      </c>
      <c r="L8" s="57" t="s">
        <v>3178</v>
      </c>
      <c r="N8" s="57" t="s">
        <v>2822</v>
      </c>
    </row>
    <row r="9" spans="1:14" s="57" customFormat="1" ht="42.75" x14ac:dyDescent="0.2">
      <c r="A9" s="200">
        <f t="shared" ref="A9:A60" si="0">A8</f>
        <v>45775</v>
      </c>
      <c r="B9" s="55">
        <f t="shared" ref="B9:B60" si="1">B8+1</f>
        <v>3</v>
      </c>
      <c r="C9" s="141" t="s">
        <v>4575</v>
      </c>
      <c r="D9" s="112"/>
      <c r="E9" s="125"/>
      <c r="F9" s="176"/>
      <c r="G9" s="112"/>
      <c r="I9" s="57">
        <v>1</v>
      </c>
    </row>
    <row r="10" spans="1:14" s="57" customFormat="1" x14ac:dyDescent="0.2">
      <c r="A10" s="200">
        <f t="shared" si="0"/>
        <v>45775</v>
      </c>
      <c r="B10" s="55">
        <f t="shared" si="1"/>
        <v>4</v>
      </c>
      <c r="C10" s="365" t="s">
        <v>4582</v>
      </c>
      <c r="D10" s="112"/>
      <c r="E10" s="125"/>
      <c r="F10" s="176"/>
      <c r="G10" s="112"/>
      <c r="I10" s="57">
        <v>2</v>
      </c>
    </row>
    <row r="11" spans="1:14" s="57" customFormat="1" ht="42.75" x14ac:dyDescent="0.2">
      <c r="A11" s="200">
        <f t="shared" si="0"/>
        <v>45775</v>
      </c>
      <c r="B11" s="55">
        <f t="shared" si="1"/>
        <v>5</v>
      </c>
      <c r="C11" s="365" t="s">
        <v>4583</v>
      </c>
      <c r="D11" s="112"/>
      <c r="E11" s="125"/>
      <c r="F11" s="176"/>
      <c r="G11" s="112"/>
      <c r="I11" s="57">
        <v>3</v>
      </c>
    </row>
    <row r="12" spans="1:14" s="57" customFormat="1" ht="28.5" x14ac:dyDescent="0.2">
      <c r="A12" s="200">
        <f t="shared" si="0"/>
        <v>45775</v>
      </c>
      <c r="B12" s="55">
        <f t="shared" si="1"/>
        <v>6</v>
      </c>
      <c r="C12" s="57" t="s">
        <v>4588</v>
      </c>
      <c r="D12" s="112"/>
      <c r="E12" s="125"/>
      <c r="F12" s="176"/>
      <c r="G12" s="112"/>
      <c r="I12" s="57">
        <v>4</v>
      </c>
    </row>
    <row r="13" spans="1:14" s="57" customFormat="1" ht="28.5" x14ac:dyDescent="0.2">
      <c r="A13" s="200">
        <f t="shared" si="0"/>
        <v>45775</v>
      </c>
      <c r="B13" s="55">
        <f t="shared" si="1"/>
        <v>7</v>
      </c>
      <c r="C13" s="365" t="s">
        <v>4589</v>
      </c>
      <c r="D13" s="112"/>
      <c r="E13" s="125"/>
      <c r="F13" s="176"/>
      <c r="G13" s="112"/>
      <c r="I13" s="57">
        <v>5</v>
      </c>
    </row>
    <row r="14" spans="1:14" s="57" customFormat="1" ht="42.75" x14ac:dyDescent="0.2">
      <c r="A14" s="200">
        <f t="shared" si="0"/>
        <v>45775</v>
      </c>
      <c r="B14" s="55">
        <f t="shared" si="1"/>
        <v>8</v>
      </c>
      <c r="C14" s="365" t="s">
        <v>4590</v>
      </c>
      <c r="D14" s="112"/>
      <c r="E14" s="125"/>
      <c r="F14" s="176"/>
      <c r="G14" s="112"/>
      <c r="I14" s="57">
        <v>6</v>
      </c>
    </row>
    <row r="15" spans="1:14" s="57" customFormat="1" ht="28.5" x14ac:dyDescent="0.2">
      <c r="A15" s="200">
        <f t="shared" si="0"/>
        <v>45775</v>
      </c>
      <c r="B15" s="55">
        <f t="shared" si="1"/>
        <v>9</v>
      </c>
      <c r="C15" s="57" t="s">
        <v>4602</v>
      </c>
      <c r="D15" s="112"/>
      <c r="E15" s="125"/>
      <c r="F15" s="176"/>
      <c r="G15" s="112"/>
      <c r="I15" s="57">
        <v>7</v>
      </c>
    </row>
    <row r="16" spans="1:14" s="57" customFormat="1" ht="28.5" x14ac:dyDescent="0.2">
      <c r="A16" s="200">
        <f t="shared" si="0"/>
        <v>45775</v>
      </c>
      <c r="B16" s="55">
        <f t="shared" si="1"/>
        <v>10</v>
      </c>
      <c r="C16" s="141" t="s">
        <v>4591</v>
      </c>
      <c r="D16" s="112"/>
      <c r="E16" s="125"/>
      <c r="F16" s="176"/>
      <c r="G16" s="112"/>
      <c r="I16" s="57">
        <v>8</v>
      </c>
    </row>
    <row r="17" spans="1:12" s="57" customFormat="1" ht="57" x14ac:dyDescent="0.2">
      <c r="A17" s="200">
        <f t="shared" si="0"/>
        <v>45775</v>
      </c>
      <c r="B17" s="55">
        <f t="shared" si="1"/>
        <v>11</v>
      </c>
      <c r="C17" s="141" t="s">
        <v>4592</v>
      </c>
      <c r="D17" s="112"/>
      <c r="E17" s="125"/>
      <c r="F17" s="176"/>
      <c r="G17" s="112"/>
      <c r="I17" s="57">
        <v>9</v>
      </c>
    </row>
    <row r="18" spans="1:12" s="57" customFormat="1" x14ac:dyDescent="0.2">
      <c r="A18" s="200">
        <f t="shared" si="0"/>
        <v>45775</v>
      </c>
      <c r="B18" s="55">
        <f t="shared" si="1"/>
        <v>12</v>
      </c>
      <c r="C18" s="141" t="s">
        <v>4593</v>
      </c>
      <c r="D18" s="112"/>
      <c r="E18" s="125"/>
      <c r="F18" s="176"/>
      <c r="G18" s="112"/>
      <c r="I18" s="57">
        <v>10</v>
      </c>
    </row>
    <row r="19" spans="1:12" s="57" customFormat="1" ht="28.5" x14ac:dyDescent="0.2">
      <c r="A19" s="200">
        <f t="shared" si="0"/>
        <v>45775</v>
      </c>
      <c r="B19" s="55">
        <f t="shared" si="1"/>
        <v>13</v>
      </c>
      <c r="C19" s="141" t="s">
        <v>4594</v>
      </c>
      <c r="D19" s="112"/>
      <c r="E19" s="125"/>
      <c r="F19" s="176"/>
      <c r="G19" s="112"/>
      <c r="I19" s="90"/>
    </row>
    <row r="20" spans="1:12" s="57" customFormat="1" x14ac:dyDescent="0.2">
      <c r="A20" s="200">
        <f t="shared" si="0"/>
        <v>45775</v>
      </c>
      <c r="B20" s="55">
        <f t="shared" si="1"/>
        <v>14</v>
      </c>
      <c r="C20" s="112" t="s">
        <v>4598</v>
      </c>
      <c r="D20" s="112"/>
      <c r="E20" s="134"/>
      <c r="F20" s="176"/>
      <c r="G20" s="112"/>
      <c r="I20" s="115"/>
    </row>
    <row r="21" spans="1:12" s="57" customFormat="1" ht="42.75" x14ac:dyDescent="0.2">
      <c r="A21" s="200">
        <f t="shared" si="0"/>
        <v>45775</v>
      </c>
      <c r="B21" s="55">
        <f t="shared" si="1"/>
        <v>15</v>
      </c>
      <c r="C21" s="141" t="s">
        <v>4599</v>
      </c>
      <c r="D21" s="112"/>
      <c r="E21" s="125"/>
      <c r="F21" s="176"/>
      <c r="G21" s="112"/>
      <c r="I21" s="90"/>
    </row>
    <row r="22" spans="1:12" s="57" customFormat="1" ht="57" x14ac:dyDescent="0.2">
      <c r="A22" s="200">
        <f t="shared" si="0"/>
        <v>45775</v>
      </c>
      <c r="B22" s="55">
        <f t="shared" si="1"/>
        <v>16</v>
      </c>
      <c r="C22" s="141" t="s">
        <v>4600</v>
      </c>
      <c r="D22" s="112"/>
      <c r="E22" s="134"/>
      <c r="F22" s="176"/>
      <c r="G22" s="112"/>
      <c r="I22" s="90"/>
    </row>
    <row r="23" spans="1:12" s="57" customFormat="1" ht="71.25" x14ac:dyDescent="0.2">
      <c r="A23" s="200">
        <f t="shared" si="0"/>
        <v>45775</v>
      </c>
      <c r="B23" s="55">
        <f t="shared" si="1"/>
        <v>17</v>
      </c>
      <c r="C23" s="284" t="s">
        <v>4601</v>
      </c>
      <c r="D23" s="112"/>
      <c r="E23" s="134"/>
      <c r="F23" s="176"/>
      <c r="G23" s="112"/>
      <c r="I23" s="90" t="s">
        <v>310</v>
      </c>
    </row>
    <row r="24" spans="1:12" s="57" customFormat="1" x14ac:dyDescent="0.2">
      <c r="A24" s="200">
        <f t="shared" si="0"/>
        <v>45775</v>
      </c>
      <c r="B24" s="55">
        <f t="shared" si="1"/>
        <v>18</v>
      </c>
      <c r="C24" s="112" t="s">
        <v>4603</v>
      </c>
      <c r="D24" s="112"/>
      <c r="E24" s="134"/>
      <c r="F24" s="176"/>
      <c r="G24" s="112"/>
      <c r="L24" s="311"/>
    </row>
    <row r="25" spans="1:12" s="57" customFormat="1" x14ac:dyDescent="0.2">
      <c r="A25" s="200">
        <f t="shared" si="0"/>
        <v>45775</v>
      </c>
      <c r="B25" s="55">
        <f t="shared" si="1"/>
        <v>19</v>
      </c>
      <c r="C25" s="40" t="s">
        <v>4607</v>
      </c>
      <c r="D25" s="112"/>
      <c r="E25" s="134"/>
      <c r="F25" s="176"/>
      <c r="G25" s="112"/>
      <c r="I25" s="90"/>
    </row>
    <row r="26" spans="1:12" s="57" customFormat="1" ht="57" x14ac:dyDescent="0.2">
      <c r="A26" s="200">
        <f t="shared" si="0"/>
        <v>45775</v>
      </c>
      <c r="B26" s="55">
        <f t="shared" si="1"/>
        <v>20</v>
      </c>
      <c r="C26" s="40" t="s">
        <v>4606</v>
      </c>
      <c r="D26" s="112"/>
      <c r="E26" s="134"/>
      <c r="F26" s="176"/>
      <c r="G26" s="112"/>
      <c r="I26" s="90"/>
    </row>
    <row r="27" spans="1:12" s="57" customFormat="1" ht="57" x14ac:dyDescent="0.2">
      <c r="A27" s="200">
        <f t="shared" si="0"/>
        <v>45775</v>
      </c>
      <c r="B27" s="55">
        <f t="shared" si="1"/>
        <v>21</v>
      </c>
      <c r="C27" s="40" t="s">
        <v>4608</v>
      </c>
      <c r="D27" s="112"/>
      <c r="E27" s="134"/>
      <c r="F27" s="176"/>
      <c r="G27" s="112"/>
      <c r="I27" s="90"/>
    </row>
    <row r="28" spans="1:12" s="57" customFormat="1" ht="28.5" x14ac:dyDescent="0.2">
      <c r="A28" s="200">
        <f t="shared" si="0"/>
        <v>45775</v>
      </c>
      <c r="B28" s="55">
        <f t="shared" si="1"/>
        <v>22</v>
      </c>
      <c r="C28" s="40" t="s">
        <v>4609</v>
      </c>
      <c r="D28" s="112"/>
      <c r="E28" s="134"/>
      <c r="F28" s="176"/>
      <c r="G28" s="112"/>
      <c r="I28" s="90"/>
    </row>
    <row r="29" spans="1:12" s="57" customFormat="1" ht="42.75" x14ac:dyDescent="0.2">
      <c r="A29" s="200">
        <f t="shared" si="0"/>
        <v>45775</v>
      </c>
      <c r="B29" s="55">
        <f t="shared" si="1"/>
        <v>23</v>
      </c>
      <c r="C29" s="57" t="s">
        <v>4610</v>
      </c>
      <c r="D29" s="112"/>
      <c r="E29" s="134"/>
      <c r="F29" s="176"/>
      <c r="G29" s="112"/>
      <c r="I29" s="90"/>
    </row>
    <row r="30" spans="1:12" s="57" customFormat="1" ht="42.75" x14ac:dyDescent="0.2">
      <c r="A30" s="200">
        <f t="shared" si="0"/>
        <v>45775</v>
      </c>
      <c r="B30" s="55">
        <f t="shared" si="1"/>
        <v>24</v>
      </c>
      <c r="C30" s="405" t="s">
        <v>4614</v>
      </c>
      <c r="D30" s="112"/>
      <c r="E30" s="125"/>
      <c r="F30" s="176"/>
      <c r="G30" s="112"/>
      <c r="I30" s="90"/>
      <c r="J30" s="57">
        <f ca="1">+J30:HH35</f>
        <v>0</v>
      </c>
      <c r="L30" s="57">
        <v>6</v>
      </c>
    </row>
    <row r="31" spans="1:12" s="57" customFormat="1" ht="28.5" x14ac:dyDescent="0.2">
      <c r="A31" s="200">
        <f t="shared" si="0"/>
        <v>45775</v>
      </c>
      <c r="B31" s="55">
        <f t="shared" si="1"/>
        <v>25</v>
      </c>
      <c r="C31" s="112" t="s">
        <v>4611</v>
      </c>
      <c r="D31" s="112"/>
      <c r="E31" s="125"/>
      <c r="F31" s="176"/>
      <c r="G31" s="112"/>
      <c r="I31" s="90"/>
      <c r="J31" s="57" t="s">
        <v>457</v>
      </c>
    </row>
    <row r="32" spans="1:12" s="57" customFormat="1" x14ac:dyDescent="0.2">
      <c r="A32" s="231">
        <f t="shared" si="0"/>
        <v>45775</v>
      </c>
      <c r="B32" s="233">
        <f t="shared" si="1"/>
        <v>26</v>
      </c>
      <c r="C32" s="57" t="s">
        <v>4612</v>
      </c>
      <c r="D32" s="112"/>
      <c r="E32" s="134"/>
      <c r="F32" s="176"/>
      <c r="G32" s="112"/>
      <c r="I32" s="90"/>
    </row>
    <row r="33" spans="1:21" s="40" customFormat="1" ht="42.75" x14ac:dyDescent="0.2">
      <c r="A33" s="200">
        <f t="shared" si="0"/>
        <v>45775</v>
      </c>
      <c r="B33" s="55">
        <f t="shared" si="1"/>
        <v>27</v>
      </c>
      <c r="C33" s="112" t="s">
        <v>4613</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45775</v>
      </c>
      <c r="B34" s="55">
        <f t="shared" si="1"/>
        <v>28</v>
      </c>
      <c r="C34" s="279" t="s">
        <v>4615</v>
      </c>
      <c r="D34" s="112"/>
      <c r="E34" s="125"/>
      <c r="F34" s="176"/>
      <c r="G34" s="112"/>
      <c r="I34" s="280"/>
    </row>
    <row r="35" spans="1:21" s="318" customFormat="1" ht="28.5" x14ac:dyDescent="0.2">
      <c r="A35" s="315">
        <f t="shared" si="0"/>
        <v>45775</v>
      </c>
      <c r="B35" s="316">
        <f t="shared" si="1"/>
        <v>29</v>
      </c>
      <c r="C35" s="112" t="s">
        <v>4616</v>
      </c>
      <c r="D35" s="228"/>
      <c r="E35" s="143"/>
      <c r="F35" s="176"/>
      <c r="G35" s="228"/>
      <c r="I35" s="319"/>
    </row>
    <row r="36" spans="1:21" s="279" customFormat="1" ht="28.5" x14ac:dyDescent="0.2">
      <c r="A36" s="200">
        <f t="shared" si="0"/>
        <v>45775</v>
      </c>
      <c r="B36" s="55">
        <f t="shared" si="1"/>
        <v>30</v>
      </c>
      <c r="C36" s="112" t="s">
        <v>4641</v>
      </c>
      <c r="D36" s="112"/>
      <c r="E36" s="125"/>
      <c r="F36" s="176"/>
      <c r="G36" s="112"/>
      <c r="I36" s="280"/>
    </row>
    <row r="37" spans="1:21" s="279" customFormat="1" ht="28.5" x14ac:dyDescent="0.2">
      <c r="A37" s="200">
        <f t="shared" si="0"/>
        <v>45775</v>
      </c>
      <c r="B37" s="55">
        <f t="shared" si="1"/>
        <v>31</v>
      </c>
      <c r="C37" s="112" t="s">
        <v>4642</v>
      </c>
      <c r="D37" s="112"/>
      <c r="E37" s="125"/>
      <c r="F37" s="176"/>
      <c r="G37" s="112"/>
      <c r="I37" s="280"/>
    </row>
    <row r="38" spans="1:21" s="279" customFormat="1" x14ac:dyDescent="0.2">
      <c r="A38" s="200">
        <f t="shared" si="0"/>
        <v>45775</v>
      </c>
      <c r="B38" s="55">
        <f t="shared" si="1"/>
        <v>32</v>
      </c>
      <c r="C38" s="112" t="s">
        <v>4643</v>
      </c>
      <c r="D38" s="112"/>
      <c r="E38" s="125"/>
      <c r="F38" s="176"/>
      <c r="G38" s="112"/>
      <c r="I38" s="280"/>
    </row>
    <row r="39" spans="1:21" s="279" customFormat="1" ht="28.5" x14ac:dyDescent="0.2">
      <c r="A39" s="200">
        <f t="shared" si="0"/>
        <v>45775</v>
      </c>
      <c r="B39" s="55">
        <f t="shared" si="1"/>
        <v>33</v>
      </c>
      <c r="C39" s="112" t="s">
        <v>4644</v>
      </c>
      <c r="D39" s="112"/>
      <c r="E39" s="125"/>
      <c r="F39" s="176"/>
      <c r="G39" s="112"/>
      <c r="I39" s="280"/>
    </row>
    <row r="40" spans="1:21" s="279" customFormat="1" ht="28.5" x14ac:dyDescent="0.2">
      <c r="A40" s="200">
        <f t="shared" si="0"/>
        <v>45775</v>
      </c>
      <c r="B40" s="55">
        <f t="shared" si="1"/>
        <v>34</v>
      </c>
      <c r="C40" s="112" t="s">
        <v>4645</v>
      </c>
      <c r="D40" s="112"/>
      <c r="E40" s="125"/>
      <c r="F40" s="176"/>
      <c r="G40" s="112"/>
      <c r="I40" s="280"/>
    </row>
    <row r="41" spans="1:21" s="279" customFormat="1" ht="28.5" x14ac:dyDescent="0.2">
      <c r="A41" s="200">
        <f t="shared" si="0"/>
        <v>45775</v>
      </c>
      <c r="B41" s="55">
        <f t="shared" si="1"/>
        <v>35</v>
      </c>
      <c r="C41" s="112" t="s">
        <v>4646</v>
      </c>
      <c r="D41" s="112"/>
      <c r="E41" s="125"/>
      <c r="F41" s="176"/>
      <c r="G41" s="112"/>
      <c r="I41" s="280"/>
    </row>
    <row r="42" spans="1:21" s="279" customFormat="1" ht="28.5" x14ac:dyDescent="0.2">
      <c r="A42" s="200">
        <f t="shared" si="0"/>
        <v>45775</v>
      </c>
      <c r="B42" s="55">
        <f t="shared" si="1"/>
        <v>36</v>
      </c>
      <c r="C42" s="112" t="s">
        <v>4647</v>
      </c>
      <c r="D42" s="112"/>
      <c r="E42" s="125"/>
      <c r="F42" s="176"/>
      <c r="G42" s="112"/>
      <c r="I42" s="280"/>
    </row>
    <row r="43" spans="1:21" s="279" customFormat="1" ht="28.5" x14ac:dyDescent="0.2">
      <c r="A43" s="200">
        <f t="shared" si="0"/>
        <v>45775</v>
      </c>
      <c r="B43" s="55">
        <f t="shared" si="1"/>
        <v>37</v>
      </c>
      <c r="C43" s="112" t="s">
        <v>4648</v>
      </c>
      <c r="D43" s="112"/>
      <c r="E43" s="125"/>
      <c r="F43" s="176"/>
      <c r="G43" s="112"/>
      <c r="I43" s="280"/>
    </row>
    <row r="44" spans="1:21" s="279" customFormat="1" ht="28.5" x14ac:dyDescent="0.2">
      <c r="A44" s="200">
        <f t="shared" si="0"/>
        <v>45775</v>
      </c>
      <c r="B44" s="55">
        <f t="shared" si="1"/>
        <v>38</v>
      </c>
      <c r="C44" s="112" t="s">
        <v>4649</v>
      </c>
      <c r="D44" s="112"/>
      <c r="E44" s="125"/>
      <c r="F44" s="176"/>
      <c r="G44" s="112"/>
      <c r="I44" s="280"/>
    </row>
    <row r="45" spans="1:21" s="279" customFormat="1" ht="28.5" x14ac:dyDescent="0.2">
      <c r="A45" s="200">
        <f t="shared" si="0"/>
        <v>45775</v>
      </c>
      <c r="B45" s="55">
        <f t="shared" si="1"/>
        <v>39</v>
      </c>
      <c r="C45" s="112" t="s">
        <v>4650</v>
      </c>
      <c r="D45" s="112"/>
      <c r="E45" s="125"/>
      <c r="F45" s="176"/>
      <c r="G45" s="112"/>
      <c r="I45" s="280"/>
    </row>
    <row r="46" spans="1:21" s="279" customFormat="1" ht="28.5" x14ac:dyDescent="0.2">
      <c r="A46" s="200">
        <f t="shared" si="0"/>
        <v>45775</v>
      </c>
      <c r="B46" s="55">
        <f t="shared" si="1"/>
        <v>40</v>
      </c>
      <c r="C46" s="112" t="s">
        <v>4651</v>
      </c>
      <c r="E46" s="125"/>
      <c r="F46" s="176"/>
      <c r="G46" s="112"/>
      <c r="I46" s="280"/>
    </row>
    <row r="47" spans="1:21" s="279" customFormat="1" ht="28.5" x14ac:dyDescent="0.2">
      <c r="A47" s="200">
        <f t="shared" si="0"/>
        <v>45775</v>
      </c>
      <c r="B47" s="55">
        <f t="shared" si="1"/>
        <v>41</v>
      </c>
      <c r="C47" s="112" t="s">
        <v>4652</v>
      </c>
      <c r="D47" s="112"/>
      <c r="E47" s="125"/>
      <c r="F47" s="176"/>
      <c r="G47" s="112"/>
      <c r="I47" s="280"/>
    </row>
    <row r="48" spans="1:21" s="279" customFormat="1" ht="28.5" x14ac:dyDescent="0.2">
      <c r="A48" s="200">
        <f t="shared" si="0"/>
        <v>45775</v>
      </c>
      <c r="B48" s="55">
        <f t="shared" si="1"/>
        <v>42</v>
      </c>
      <c r="C48" s="112" t="s">
        <v>4653</v>
      </c>
      <c r="D48" s="112"/>
      <c r="E48" s="125"/>
      <c r="F48" s="176"/>
      <c r="G48" s="112"/>
      <c r="I48" s="280"/>
    </row>
    <row r="49" spans="1:9" s="279" customFormat="1" ht="28.5" x14ac:dyDescent="0.2">
      <c r="A49" s="200">
        <f t="shared" si="0"/>
        <v>45775</v>
      </c>
      <c r="B49" s="55">
        <f t="shared" si="1"/>
        <v>43</v>
      </c>
      <c r="C49" s="112" t="s">
        <v>4654</v>
      </c>
      <c r="D49" s="112"/>
      <c r="E49" s="125"/>
      <c r="F49" s="176"/>
      <c r="G49" s="112"/>
      <c r="I49" s="280"/>
    </row>
    <row r="50" spans="1:9" s="279" customFormat="1" ht="28.5" x14ac:dyDescent="0.2">
      <c r="A50" s="200">
        <f t="shared" si="0"/>
        <v>45775</v>
      </c>
      <c r="B50" s="55">
        <f t="shared" si="1"/>
        <v>44</v>
      </c>
      <c r="C50" s="112" t="s">
        <v>4655</v>
      </c>
      <c r="D50" s="112"/>
      <c r="E50" s="125"/>
      <c r="F50" s="176"/>
      <c r="G50" s="112"/>
      <c r="I50" s="280"/>
    </row>
    <row r="51" spans="1:9" s="279" customFormat="1" ht="28.5" x14ac:dyDescent="0.2">
      <c r="A51" s="200">
        <f t="shared" si="0"/>
        <v>45775</v>
      </c>
      <c r="B51" s="55">
        <f t="shared" si="1"/>
        <v>45</v>
      </c>
      <c r="C51" s="112" t="s">
        <v>4656</v>
      </c>
      <c r="D51" s="112"/>
      <c r="E51" s="125"/>
      <c r="F51" s="176"/>
      <c r="G51" s="112"/>
      <c r="I51" s="280"/>
    </row>
    <row r="52" spans="1:9" s="279" customFormat="1" x14ac:dyDescent="0.2">
      <c r="A52" s="200">
        <f t="shared" si="0"/>
        <v>45775</v>
      </c>
      <c r="B52" s="55">
        <f t="shared" si="1"/>
        <v>46</v>
      </c>
      <c r="C52" s="112" t="s">
        <v>4658</v>
      </c>
      <c r="D52" s="112"/>
      <c r="E52" s="125"/>
      <c r="F52" s="176"/>
      <c r="G52" s="112"/>
      <c r="I52" s="280"/>
    </row>
    <row r="53" spans="1:9" s="279" customFormat="1" ht="28.5" x14ac:dyDescent="0.2">
      <c r="A53" s="200">
        <f t="shared" si="0"/>
        <v>45775</v>
      </c>
      <c r="B53" s="55">
        <f t="shared" si="1"/>
        <v>47</v>
      </c>
      <c r="C53" s="112" t="s">
        <v>4657</v>
      </c>
      <c r="D53" s="112"/>
      <c r="E53" s="125"/>
      <c r="F53" s="176"/>
      <c r="G53" s="112"/>
      <c r="I53" s="280"/>
    </row>
    <row r="54" spans="1:9" s="279" customFormat="1" ht="57" x14ac:dyDescent="0.2">
      <c r="A54" s="200">
        <f t="shared" si="0"/>
        <v>45775</v>
      </c>
      <c r="B54" s="55">
        <f t="shared" si="1"/>
        <v>48</v>
      </c>
      <c r="C54" s="279" t="s">
        <v>4659</v>
      </c>
      <c r="D54" s="112"/>
      <c r="E54" s="125"/>
      <c r="F54" s="176"/>
      <c r="G54" s="112"/>
      <c r="I54" s="280"/>
    </row>
    <row r="55" spans="1:9" s="279" customFormat="1" ht="28.5" x14ac:dyDescent="0.2">
      <c r="A55" s="200">
        <f t="shared" si="0"/>
        <v>45775</v>
      </c>
      <c r="B55" s="55">
        <f t="shared" si="1"/>
        <v>49</v>
      </c>
      <c r="C55" s="112" t="s">
        <v>4660</v>
      </c>
      <c r="D55" s="112"/>
      <c r="E55" s="125"/>
      <c r="F55" s="176"/>
      <c r="G55" s="112"/>
      <c r="I55" s="280"/>
    </row>
    <row r="56" spans="1:9" s="279" customFormat="1" ht="57" x14ac:dyDescent="0.2">
      <c r="A56" s="200">
        <f t="shared" si="0"/>
        <v>45775</v>
      </c>
      <c r="B56" s="55">
        <f t="shared" si="1"/>
        <v>50</v>
      </c>
      <c r="C56" s="177" t="s">
        <v>4661</v>
      </c>
      <c r="D56" s="112"/>
      <c r="E56" s="125"/>
      <c r="F56" s="176"/>
      <c r="G56" s="112"/>
      <c r="I56" s="280"/>
    </row>
    <row r="57" spans="1:9" s="279" customFormat="1" x14ac:dyDescent="0.2">
      <c r="A57" s="200">
        <f t="shared" si="0"/>
        <v>45775</v>
      </c>
      <c r="B57" s="55">
        <f t="shared" si="1"/>
        <v>51</v>
      </c>
      <c r="C57" s="177" t="s">
        <v>4662</v>
      </c>
      <c r="D57" s="112"/>
      <c r="E57" s="125"/>
      <c r="F57" s="176"/>
      <c r="G57" s="112"/>
      <c r="I57" s="280"/>
    </row>
    <row r="58" spans="1:9" s="279" customFormat="1" ht="42.75" x14ac:dyDescent="0.2">
      <c r="A58" s="200">
        <f t="shared" si="0"/>
        <v>45775</v>
      </c>
      <c r="B58" s="55">
        <f t="shared" si="1"/>
        <v>52</v>
      </c>
      <c r="C58" s="177" t="s">
        <v>4663</v>
      </c>
      <c r="D58" s="112"/>
      <c r="E58" s="125"/>
      <c r="F58" s="176"/>
      <c r="G58" s="112"/>
      <c r="I58" s="280"/>
    </row>
    <row r="59" spans="1:9" s="279" customFormat="1" ht="28.5" x14ac:dyDescent="0.2">
      <c r="A59" s="200">
        <f t="shared" si="0"/>
        <v>45775</v>
      </c>
      <c r="B59" s="55">
        <f t="shared" si="1"/>
        <v>53</v>
      </c>
      <c r="C59" s="112" t="s">
        <v>4664</v>
      </c>
      <c r="D59" s="112"/>
      <c r="E59" s="125"/>
      <c r="F59" s="176"/>
      <c r="G59" s="112"/>
      <c r="I59" s="280"/>
    </row>
    <row r="60" spans="1:9" s="279" customFormat="1" x14ac:dyDescent="0.2">
      <c r="A60" s="200">
        <f t="shared" si="0"/>
        <v>45775</v>
      </c>
      <c r="B60" s="55">
        <f t="shared" si="1"/>
        <v>54</v>
      </c>
      <c r="C60" s="279" t="s">
        <v>4665</v>
      </c>
      <c r="D60" s="112"/>
      <c r="E60" s="125"/>
      <c r="F60" s="176"/>
      <c r="G60" s="112"/>
      <c r="I60" s="280"/>
    </row>
    <row r="61" spans="1:9" s="279" customFormat="1" x14ac:dyDescent="0.2">
      <c r="A61" s="615" t="s">
        <v>7</v>
      </c>
      <c r="B61" s="615"/>
      <c r="C61" s="615"/>
      <c r="D61" s="615"/>
      <c r="E61" s="615"/>
      <c r="F61" s="615"/>
      <c r="G61" s="615"/>
      <c r="I61" s="280"/>
    </row>
    <row r="62" spans="1:9" s="279" customFormat="1" x14ac:dyDescent="0.2">
      <c r="A62" s="398"/>
      <c r="B62" s="398"/>
      <c r="C62" s="398"/>
      <c r="D62" s="398"/>
      <c r="E62" s="398"/>
      <c r="F62" s="398"/>
      <c r="G62" s="398"/>
      <c r="I62" s="280"/>
    </row>
    <row r="63" spans="1:9" s="279" customFormat="1" x14ac:dyDescent="0.2">
      <c r="A63" s="232"/>
      <c r="B63" s="251"/>
      <c r="C63" s="252"/>
      <c r="D63" s="252"/>
      <c r="E63" s="253"/>
      <c r="F63" s="254"/>
      <c r="G63" s="252"/>
      <c r="I63" s="280"/>
    </row>
    <row r="64" spans="1:9" s="279" customFormat="1" x14ac:dyDescent="0.2">
      <c r="A64" s="232"/>
      <c r="B64" s="251"/>
      <c r="C64" s="252"/>
      <c r="D64" s="252"/>
      <c r="E64" s="253"/>
      <c r="F64" s="254"/>
      <c r="G64" s="252"/>
      <c r="I64" s="280"/>
    </row>
    <row r="66" spans="1:7" x14ac:dyDescent="0.2">
      <c r="A66" s="398"/>
      <c r="B66" s="398"/>
      <c r="C66" s="398"/>
      <c r="D66" s="310"/>
      <c r="E66" s="398"/>
      <c r="F66" s="398"/>
      <c r="G66" s="398"/>
    </row>
    <row r="67" spans="1:7" x14ac:dyDescent="0.2">
      <c r="A67" s="398"/>
      <c r="B67" s="398"/>
      <c r="C67" s="398"/>
      <c r="D67" s="310"/>
      <c r="E67" s="398"/>
      <c r="F67" s="398"/>
      <c r="G67" s="398"/>
    </row>
    <row r="68" spans="1:7" x14ac:dyDescent="0.2">
      <c r="A68" s="182"/>
      <c r="B68" s="6"/>
      <c r="D68" s="622"/>
      <c r="E68" s="622"/>
      <c r="F68" s="622"/>
      <c r="G68" s="6"/>
    </row>
    <row r="69" spans="1:7" x14ac:dyDescent="0.2">
      <c r="D69" s="638"/>
      <c r="E69" s="638"/>
      <c r="F69" s="638"/>
    </row>
    <row r="75" spans="1:7" x14ac:dyDescent="0.2">
      <c r="F75" s="1"/>
    </row>
  </sheetData>
  <mergeCells count="12">
    <mergeCell ref="J7:M7"/>
    <mergeCell ref="A61:G61"/>
    <mergeCell ref="D68:F68"/>
    <mergeCell ref="D69:F69"/>
    <mergeCell ref="A1:G1"/>
    <mergeCell ref="A2:G2"/>
    <mergeCell ref="A3:G3"/>
    <mergeCell ref="B4:G4"/>
    <mergeCell ref="A5:B6"/>
    <mergeCell ref="C5:E5"/>
    <mergeCell ref="F5:F6"/>
    <mergeCell ref="G5:G6"/>
  </mergeCells>
  <conditionalFormatting sqref="D7:E7 D14:E14 D8:D10 D12 D34:E45 E46 D47:E64">
    <cfRule type="cellIs" dxfId="8086" priority="348" operator="equal">
      <formula>"CATNES"</formula>
    </cfRule>
    <cfRule type="cellIs" dxfId="8085" priority="349" operator="equal">
      <formula>"FINANCE"</formula>
    </cfRule>
    <cfRule type="cellIs" dxfId="8084" priority="350" operator="equal">
      <formula>"ADMIN"</formula>
    </cfRule>
    <cfRule type="cellIs" dxfId="8083" priority="351" operator="equal">
      <formula>"ENG'G"</formula>
    </cfRule>
    <cfRule type="cellIs" dxfId="8082" priority="352" operator="equal">
      <formula>"BAC"</formula>
    </cfRule>
    <cfRule type="cellIs" dxfId="8081" priority="353" operator="equal">
      <formula>"BAC"</formula>
    </cfRule>
    <cfRule type="cellIs" dxfId="8080" priority="354" operator="equal">
      <formula>"OMS"</formula>
    </cfRule>
    <cfRule type="cellIs" dxfId="8079" priority="355" operator="equal">
      <formula>"BAC"</formula>
    </cfRule>
    <cfRule type="cellIs" dxfId="8078" priority="356" operator="equal">
      <formula>"OMS"</formula>
    </cfRule>
    <cfRule type="cellIs" dxfId="8077" priority="357" operator="equal">
      <formula>"BAC"</formula>
    </cfRule>
    <cfRule type="cellIs" dxfId="8076" priority="358" operator="equal">
      <formula>"OMS"</formula>
    </cfRule>
  </conditionalFormatting>
  <conditionalFormatting sqref="F7:F10 F34:F64">
    <cfRule type="cellIs" dxfId="8075" priority="343" operator="equal">
      <formula>"MME"</formula>
    </cfRule>
    <cfRule type="cellIs" dxfId="8074" priority="344" operator="equal">
      <formula>"VMM"</formula>
    </cfRule>
    <cfRule type="cellIs" dxfId="8073" priority="345" operator="equal">
      <formula>"VEP"</formula>
    </cfRule>
    <cfRule type="cellIs" dxfId="8072" priority="346" operator="equal">
      <formula>"LFCP"</formula>
    </cfRule>
    <cfRule type="cellIs" dxfId="8071" priority="347" operator="equal">
      <formula>"BPB"</formula>
    </cfRule>
  </conditionalFormatting>
  <conditionalFormatting sqref="D24:D29">
    <cfRule type="cellIs" dxfId="8070" priority="321" operator="equal">
      <formula>"CATNES"</formula>
    </cfRule>
    <cfRule type="cellIs" dxfId="8069" priority="322" operator="equal">
      <formula>"FINANCE"</formula>
    </cfRule>
    <cfRule type="cellIs" dxfId="8068" priority="323" operator="equal">
      <formula>"ADMIN"</formula>
    </cfRule>
    <cfRule type="cellIs" dxfId="8067" priority="324" operator="equal">
      <formula>"ENG'G"</formula>
    </cfRule>
    <cfRule type="cellIs" dxfId="8066" priority="325" operator="equal">
      <formula>"BAC"</formula>
    </cfRule>
    <cfRule type="cellIs" dxfId="8065" priority="326" operator="equal">
      <formula>"BAC"</formula>
    </cfRule>
    <cfRule type="cellIs" dxfId="8064" priority="327" operator="equal">
      <formula>"OMS"</formula>
    </cfRule>
    <cfRule type="cellIs" dxfId="8063" priority="328" operator="equal">
      <formula>"BAC"</formula>
    </cfRule>
    <cfRule type="cellIs" dxfId="8062" priority="329" operator="equal">
      <formula>"OMS"</formula>
    </cfRule>
    <cfRule type="cellIs" dxfId="8061" priority="330" operator="equal">
      <formula>"BAC"</formula>
    </cfRule>
    <cfRule type="cellIs" dxfId="8060" priority="331" operator="equal">
      <formula>"OMS"</formula>
    </cfRule>
  </conditionalFormatting>
  <conditionalFormatting sqref="D24:D29">
    <cfRule type="cellIs" dxfId="8059" priority="332" operator="equal">
      <formula>"CATNES"</formula>
    </cfRule>
    <cfRule type="cellIs" dxfId="8058" priority="333" operator="equal">
      <formula>"FINANCE"</formula>
    </cfRule>
    <cfRule type="cellIs" dxfId="8057" priority="334" operator="equal">
      <formula>"ADMIN"</formula>
    </cfRule>
    <cfRule type="cellIs" dxfId="8056" priority="335" operator="equal">
      <formula>"ENG'G"</formula>
    </cfRule>
    <cfRule type="cellIs" dxfId="8055" priority="336" operator="equal">
      <formula>"BAC"</formula>
    </cfRule>
    <cfRule type="cellIs" dxfId="8054" priority="337" operator="equal">
      <formula>"BAC"</formula>
    </cfRule>
    <cfRule type="cellIs" dxfId="8053" priority="338" operator="equal">
      <formula>"OMS"</formula>
    </cfRule>
    <cfRule type="cellIs" dxfId="8052" priority="339" operator="equal">
      <formula>"BAC"</formula>
    </cfRule>
    <cfRule type="cellIs" dxfId="8051" priority="340" operator="equal">
      <formula>"OMS"</formula>
    </cfRule>
    <cfRule type="cellIs" dxfId="8050" priority="341" operator="equal">
      <formula>"BAC"</formula>
    </cfRule>
    <cfRule type="cellIs" dxfId="8049" priority="342" operator="equal">
      <formula>"OMS"</formula>
    </cfRule>
  </conditionalFormatting>
  <conditionalFormatting sqref="D32">
    <cfRule type="cellIs" dxfId="8048" priority="299" operator="equal">
      <formula>"CATNES"</formula>
    </cfRule>
    <cfRule type="cellIs" dxfId="8047" priority="300" operator="equal">
      <formula>"FINANCE"</formula>
    </cfRule>
    <cfRule type="cellIs" dxfId="8046" priority="301" operator="equal">
      <formula>"ADMIN"</formula>
    </cfRule>
    <cfRule type="cellIs" dxfId="8045" priority="302" operator="equal">
      <formula>"ENG'G"</formula>
    </cfRule>
    <cfRule type="cellIs" dxfId="8044" priority="303" operator="equal">
      <formula>"BAC"</formula>
    </cfRule>
    <cfRule type="cellIs" dxfId="8043" priority="304" operator="equal">
      <formula>"BAC"</formula>
    </cfRule>
    <cfRule type="cellIs" dxfId="8042" priority="305" operator="equal">
      <formula>"OMS"</formula>
    </cfRule>
    <cfRule type="cellIs" dxfId="8041" priority="306" operator="equal">
      <formula>"BAC"</formula>
    </cfRule>
    <cfRule type="cellIs" dxfId="8040" priority="307" operator="equal">
      <formula>"OMS"</formula>
    </cfRule>
    <cfRule type="cellIs" dxfId="8039" priority="308" operator="equal">
      <formula>"BAC"</formula>
    </cfRule>
    <cfRule type="cellIs" dxfId="8038" priority="309" operator="equal">
      <formula>"OMS"</formula>
    </cfRule>
  </conditionalFormatting>
  <conditionalFormatting sqref="D32">
    <cfRule type="cellIs" dxfId="8037" priority="310" operator="equal">
      <formula>"CATNES"</formula>
    </cfRule>
    <cfRule type="cellIs" dxfId="8036" priority="311" operator="equal">
      <formula>"FINANCE"</formula>
    </cfRule>
    <cfRule type="cellIs" dxfId="8035" priority="312" operator="equal">
      <formula>"ADMIN"</formula>
    </cfRule>
    <cfRule type="cellIs" dxfId="8034" priority="313" operator="equal">
      <formula>"ENG'G"</formula>
    </cfRule>
    <cfRule type="cellIs" dxfId="8033" priority="314" operator="equal">
      <formula>"BAC"</formula>
    </cfRule>
    <cfRule type="cellIs" dxfId="8032" priority="315" operator="equal">
      <formula>"BAC"</formula>
    </cfRule>
    <cfRule type="cellIs" dxfId="8031" priority="316" operator="equal">
      <formula>"OMS"</formula>
    </cfRule>
    <cfRule type="cellIs" dxfId="8030" priority="317" operator="equal">
      <formula>"BAC"</formula>
    </cfRule>
    <cfRule type="cellIs" dxfId="8029" priority="318" operator="equal">
      <formula>"OMS"</formula>
    </cfRule>
    <cfRule type="cellIs" dxfId="8028" priority="319" operator="equal">
      <formula>"BAC"</formula>
    </cfRule>
    <cfRule type="cellIs" dxfId="8027" priority="320" operator="equal">
      <formula>"OMS"</formula>
    </cfRule>
  </conditionalFormatting>
  <conditionalFormatting sqref="F32">
    <cfRule type="cellIs" dxfId="8026" priority="294" operator="equal">
      <formula>"MME"</formula>
    </cfRule>
    <cfRule type="cellIs" dxfId="8025" priority="295" operator="equal">
      <formula>"VMM"</formula>
    </cfRule>
    <cfRule type="cellIs" dxfId="8024" priority="296" operator="equal">
      <formula>"VEP"</formula>
    </cfRule>
    <cfRule type="cellIs" dxfId="8023" priority="297" operator="equal">
      <formula>"LFCP"</formula>
    </cfRule>
    <cfRule type="cellIs" dxfId="8022" priority="298" operator="equal">
      <formula>"BPB"</formula>
    </cfRule>
  </conditionalFormatting>
  <conditionalFormatting sqref="E15">
    <cfRule type="cellIs" dxfId="8021" priority="283" operator="equal">
      <formula>"CATNES"</formula>
    </cfRule>
    <cfRule type="cellIs" dxfId="8020" priority="284" operator="equal">
      <formula>"FINANCE"</formula>
    </cfRule>
    <cfRule type="cellIs" dxfId="8019" priority="285" operator="equal">
      <formula>"ADMIN"</formula>
    </cfRule>
    <cfRule type="cellIs" dxfId="8018" priority="286" operator="equal">
      <formula>"ENG'G"</formula>
    </cfRule>
    <cfRule type="cellIs" dxfId="8017" priority="287" operator="equal">
      <formula>"BAC"</formula>
    </cfRule>
    <cfRule type="cellIs" dxfId="8016" priority="288" operator="equal">
      <formula>"BAC"</formula>
    </cfRule>
    <cfRule type="cellIs" dxfId="8015" priority="289" operator="equal">
      <formula>"OMS"</formula>
    </cfRule>
    <cfRule type="cellIs" dxfId="8014" priority="290" operator="equal">
      <formula>"BAC"</formula>
    </cfRule>
    <cfRule type="cellIs" dxfId="8013" priority="291" operator="equal">
      <formula>"OMS"</formula>
    </cfRule>
    <cfRule type="cellIs" dxfId="8012" priority="292" operator="equal">
      <formula>"BAC"</formula>
    </cfRule>
    <cfRule type="cellIs" dxfId="8011" priority="293" operator="equal">
      <formula>"OMS"</formula>
    </cfRule>
  </conditionalFormatting>
  <conditionalFormatting sqref="F24:F29">
    <cfRule type="cellIs" dxfId="8010" priority="278" operator="equal">
      <formula>"MME"</formula>
    </cfRule>
    <cfRule type="cellIs" dxfId="8009" priority="279" operator="equal">
      <formula>"VMM"</formula>
    </cfRule>
    <cfRule type="cellIs" dxfId="8008" priority="280" operator="equal">
      <formula>"VEP"</formula>
    </cfRule>
    <cfRule type="cellIs" dxfId="8007" priority="281" operator="equal">
      <formula>"LFCP"</formula>
    </cfRule>
    <cfRule type="cellIs" dxfId="8006" priority="282" operator="equal">
      <formula>"BPB"</formula>
    </cfRule>
  </conditionalFormatting>
  <conditionalFormatting sqref="D30:E30">
    <cfRule type="cellIs" dxfId="8005" priority="267" operator="equal">
      <formula>"CATNES"</formula>
    </cfRule>
    <cfRule type="cellIs" dxfId="8004" priority="268" operator="equal">
      <formula>"FINANCE"</formula>
    </cfRule>
    <cfRule type="cellIs" dxfId="8003" priority="269" operator="equal">
      <formula>"ADMIN"</formula>
    </cfRule>
    <cfRule type="cellIs" dxfId="8002" priority="270" operator="equal">
      <formula>"ENG'G"</formula>
    </cfRule>
    <cfRule type="cellIs" dxfId="8001" priority="271" operator="equal">
      <formula>"BAC"</formula>
    </cfRule>
    <cfRule type="cellIs" dxfId="8000" priority="272" operator="equal">
      <formula>"BAC"</formula>
    </cfRule>
    <cfRule type="cellIs" dxfId="7999" priority="273" operator="equal">
      <formula>"OMS"</formula>
    </cfRule>
    <cfRule type="cellIs" dxfId="7998" priority="274" operator="equal">
      <formula>"BAC"</formula>
    </cfRule>
    <cfRule type="cellIs" dxfId="7997" priority="275" operator="equal">
      <formula>"OMS"</formula>
    </cfRule>
    <cfRule type="cellIs" dxfId="7996" priority="276" operator="equal">
      <formula>"BAC"</formula>
    </cfRule>
    <cfRule type="cellIs" dxfId="7995" priority="277" operator="equal">
      <formula>"OMS"</formula>
    </cfRule>
  </conditionalFormatting>
  <conditionalFormatting sqref="F30">
    <cfRule type="cellIs" dxfId="7994" priority="262" operator="equal">
      <formula>"MME"</formula>
    </cfRule>
    <cfRule type="cellIs" dxfId="7993" priority="263" operator="equal">
      <formula>"VMM"</formula>
    </cfRule>
    <cfRule type="cellIs" dxfId="7992" priority="264" operator="equal">
      <formula>"VEP"</formula>
    </cfRule>
    <cfRule type="cellIs" dxfId="7991" priority="265" operator="equal">
      <formula>"LFCP"</formula>
    </cfRule>
    <cfRule type="cellIs" dxfId="7990" priority="266" operator="equal">
      <formula>"BPB"</formula>
    </cfRule>
  </conditionalFormatting>
  <conditionalFormatting sqref="D31:E31">
    <cfRule type="cellIs" dxfId="7989" priority="251" operator="equal">
      <formula>"CATNES"</formula>
    </cfRule>
    <cfRule type="cellIs" dxfId="7988" priority="252" operator="equal">
      <formula>"FINANCE"</formula>
    </cfRule>
    <cfRule type="cellIs" dxfId="7987" priority="253" operator="equal">
      <formula>"ADMIN"</formula>
    </cfRule>
    <cfRule type="cellIs" dxfId="7986" priority="254" operator="equal">
      <formula>"ENG'G"</formula>
    </cfRule>
    <cfRule type="cellIs" dxfId="7985" priority="255" operator="equal">
      <formula>"BAC"</formula>
    </cfRule>
    <cfRule type="cellIs" dxfId="7984" priority="256" operator="equal">
      <formula>"BAC"</formula>
    </cfRule>
    <cfRule type="cellIs" dxfId="7983" priority="257" operator="equal">
      <formula>"OMS"</formula>
    </cfRule>
    <cfRule type="cellIs" dxfId="7982" priority="258" operator="equal">
      <formula>"BAC"</formula>
    </cfRule>
    <cfRule type="cellIs" dxfId="7981" priority="259" operator="equal">
      <formula>"OMS"</formula>
    </cfRule>
    <cfRule type="cellIs" dxfId="7980" priority="260" operator="equal">
      <formula>"BAC"</formula>
    </cfRule>
    <cfRule type="cellIs" dxfId="7979" priority="261" operator="equal">
      <formula>"OMS"</formula>
    </cfRule>
  </conditionalFormatting>
  <conditionalFormatting sqref="F31">
    <cfRule type="cellIs" dxfId="7978" priority="246" operator="equal">
      <formula>"MME"</formula>
    </cfRule>
    <cfRule type="cellIs" dxfId="7977" priority="247" operator="equal">
      <formula>"VMM"</formula>
    </cfRule>
    <cfRule type="cellIs" dxfId="7976" priority="248" operator="equal">
      <formula>"VEP"</formula>
    </cfRule>
    <cfRule type="cellIs" dxfId="7975" priority="249" operator="equal">
      <formula>"LFCP"</formula>
    </cfRule>
    <cfRule type="cellIs" dxfId="7974" priority="250" operator="equal">
      <formula>"BPB"</formula>
    </cfRule>
  </conditionalFormatting>
  <conditionalFormatting sqref="D33:E33">
    <cfRule type="cellIs" dxfId="7973" priority="235" operator="equal">
      <formula>"CATNES"</formula>
    </cfRule>
    <cfRule type="cellIs" dxfId="7972" priority="236" operator="equal">
      <formula>"FINANCE"</formula>
    </cfRule>
    <cfRule type="cellIs" dxfId="7971" priority="237" operator="equal">
      <formula>"ADMIN"</formula>
    </cfRule>
    <cfRule type="cellIs" dxfId="7970" priority="238" operator="equal">
      <formula>"ENG'G"</formula>
    </cfRule>
    <cfRule type="cellIs" dxfId="7969" priority="239" operator="equal">
      <formula>"BAC"</formula>
    </cfRule>
    <cfRule type="cellIs" dxfId="7968" priority="240" operator="equal">
      <formula>"BAC"</formula>
    </cfRule>
    <cfRule type="cellIs" dxfId="7967" priority="241" operator="equal">
      <formula>"OMS"</formula>
    </cfRule>
    <cfRule type="cellIs" dxfId="7966" priority="242" operator="equal">
      <formula>"BAC"</formula>
    </cfRule>
    <cfRule type="cellIs" dxfId="7965" priority="243" operator="equal">
      <formula>"OMS"</formula>
    </cfRule>
    <cfRule type="cellIs" dxfId="7964" priority="244" operator="equal">
      <formula>"BAC"</formula>
    </cfRule>
    <cfRule type="cellIs" dxfId="7963" priority="245" operator="equal">
      <formula>"OMS"</formula>
    </cfRule>
  </conditionalFormatting>
  <conditionalFormatting sqref="F33">
    <cfRule type="cellIs" dxfId="7962" priority="230" operator="equal">
      <formula>"MME"</formula>
    </cfRule>
    <cfRule type="cellIs" dxfId="7961" priority="231" operator="equal">
      <formula>"VMM"</formula>
    </cfRule>
    <cfRule type="cellIs" dxfId="7960" priority="232" operator="equal">
      <formula>"VEP"</formula>
    </cfRule>
    <cfRule type="cellIs" dxfId="7959" priority="233" operator="equal">
      <formula>"LFCP"</formula>
    </cfRule>
    <cfRule type="cellIs" dxfId="7958" priority="234" operator="equal">
      <formula>"BPB"</formula>
    </cfRule>
  </conditionalFormatting>
  <conditionalFormatting sqref="D22:D23 D15 D18">
    <cfRule type="cellIs" dxfId="7957" priority="219" operator="equal">
      <formula>"CATNES"</formula>
    </cfRule>
    <cfRule type="cellIs" dxfId="7956" priority="220" operator="equal">
      <formula>"FINANCE"</formula>
    </cfRule>
    <cfRule type="cellIs" dxfId="7955" priority="221" operator="equal">
      <formula>"ADMIN"</formula>
    </cfRule>
    <cfRule type="cellIs" dxfId="7954" priority="222" operator="equal">
      <formula>"ENG'G"</formula>
    </cfRule>
    <cfRule type="cellIs" dxfId="7953" priority="223" operator="equal">
      <formula>"BAC"</formula>
    </cfRule>
    <cfRule type="cellIs" dxfId="7952" priority="224" operator="equal">
      <formula>"BAC"</formula>
    </cfRule>
    <cfRule type="cellIs" dxfId="7951" priority="225" operator="equal">
      <formula>"OMS"</formula>
    </cfRule>
    <cfRule type="cellIs" dxfId="7950" priority="226" operator="equal">
      <formula>"BAC"</formula>
    </cfRule>
    <cfRule type="cellIs" dxfId="7949" priority="227" operator="equal">
      <formula>"OMS"</formula>
    </cfRule>
    <cfRule type="cellIs" dxfId="7948" priority="228" operator="equal">
      <formula>"BAC"</formula>
    </cfRule>
    <cfRule type="cellIs" dxfId="7947" priority="229" operator="equal">
      <formula>"OMS"</formula>
    </cfRule>
  </conditionalFormatting>
  <conditionalFormatting sqref="E8:E10 E12">
    <cfRule type="cellIs" dxfId="7946" priority="208" operator="equal">
      <formula>"CATNES"</formula>
    </cfRule>
    <cfRule type="cellIs" dxfId="7945" priority="209" operator="equal">
      <formula>"FINANCE"</formula>
    </cfRule>
    <cfRule type="cellIs" dxfId="7944" priority="210" operator="equal">
      <formula>"ADMIN"</formula>
    </cfRule>
    <cfRule type="cellIs" dxfId="7943" priority="211" operator="equal">
      <formula>"ENG'G"</formula>
    </cfRule>
    <cfRule type="cellIs" dxfId="7942" priority="212" operator="equal">
      <formula>"BAC"</formula>
    </cfRule>
    <cfRule type="cellIs" dxfId="7941" priority="213" operator="equal">
      <formula>"BAC"</formula>
    </cfRule>
    <cfRule type="cellIs" dxfId="7940" priority="214" operator="equal">
      <formula>"OMS"</formula>
    </cfRule>
    <cfRule type="cellIs" dxfId="7939" priority="215" operator="equal">
      <formula>"BAC"</formula>
    </cfRule>
    <cfRule type="cellIs" dxfId="7938" priority="216" operator="equal">
      <formula>"OMS"</formula>
    </cfRule>
    <cfRule type="cellIs" dxfId="7937" priority="217" operator="equal">
      <formula>"BAC"</formula>
    </cfRule>
    <cfRule type="cellIs" dxfId="7936" priority="218" operator="equal">
      <formula>"OMS"</formula>
    </cfRule>
  </conditionalFormatting>
  <conditionalFormatting sqref="E18 D20:D21">
    <cfRule type="cellIs" dxfId="7935" priority="197" operator="equal">
      <formula>"CATNES"</formula>
    </cfRule>
    <cfRule type="cellIs" dxfId="7934" priority="198" operator="equal">
      <formula>"FINANCE"</formula>
    </cfRule>
    <cfRule type="cellIs" dxfId="7933" priority="199" operator="equal">
      <formula>"ADMIN"</formula>
    </cfRule>
    <cfRule type="cellIs" dxfId="7932" priority="200" operator="equal">
      <formula>"ENG'G"</formula>
    </cfRule>
    <cfRule type="cellIs" dxfId="7931" priority="201" operator="equal">
      <formula>"BAC"</formula>
    </cfRule>
    <cfRule type="cellIs" dxfId="7930" priority="202" operator="equal">
      <formula>"BAC"</formula>
    </cfRule>
    <cfRule type="cellIs" dxfId="7929" priority="203" operator="equal">
      <formula>"OMS"</formula>
    </cfRule>
    <cfRule type="cellIs" dxfId="7928" priority="204" operator="equal">
      <formula>"BAC"</formula>
    </cfRule>
    <cfRule type="cellIs" dxfId="7927" priority="205" operator="equal">
      <formula>"OMS"</formula>
    </cfRule>
    <cfRule type="cellIs" dxfId="7926" priority="206" operator="equal">
      <formula>"BAC"</formula>
    </cfRule>
    <cfRule type="cellIs" dxfId="7925" priority="207" operator="equal">
      <formula>"OMS"</formula>
    </cfRule>
  </conditionalFormatting>
  <conditionalFormatting sqref="E21">
    <cfRule type="cellIs" dxfId="7924" priority="186" operator="equal">
      <formula>"CATNES"</formula>
    </cfRule>
    <cfRule type="cellIs" dxfId="7923" priority="187" operator="equal">
      <formula>"FINANCE"</formula>
    </cfRule>
    <cfRule type="cellIs" dxfId="7922" priority="188" operator="equal">
      <formula>"ADMIN"</formula>
    </cfRule>
    <cfRule type="cellIs" dxfId="7921" priority="189" operator="equal">
      <formula>"ENG'G"</formula>
    </cfRule>
    <cfRule type="cellIs" dxfId="7920" priority="190" operator="equal">
      <formula>"BAC"</formula>
    </cfRule>
    <cfRule type="cellIs" dxfId="7919" priority="191" operator="equal">
      <formula>"BAC"</formula>
    </cfRule>
    <cfRule type="cellIs" dxfId="7918" priority="192" operator="equal">
      <formula>"OMS"</formula>
    </cfRule>
    <cfRule type="cellIs" dxfId="7917" priority="193" operator="equal">
      <formula>"BAC"</formula>
    </cfRule>
    <cfRule type="cellIs" dxfId="7916" priority="194" operator="equal">
      <formula>"OMS"</formula>
    </cfRule>
    <cfRule type="cellIs" dxfId="7915" priority="195" operator="equal">
      <formula>"BAC"</formula>
    </cfRule>
    <cfRule type="cellIs" dxfId="7914" priority="196" operator="equal">
      <formula>"OMS"</formula>
    </cfRule>
  </conditionalFormatting>
  <conditionalFormatting sqref="F20">
    <cfRule type="cellIs" dxfId="7913" priority="181" operator="equal">
      <formula>"MME"</formula>
    </cfRule>
    <cfRule type="cellIs" dxfId="7912" priority="182" operator="equal">
      <formula>"VMM"</formula>
    </cfRule>
    <cfRule type="cellIs" dxfId="7911" priority="183" operator="equal">
      <formula>"VEP"</formula>
    </cfRule>
    <cfRule type="cellIs" dxfId="7910" priority="184" operator="equal">
      <formula>"LFCP"</formula>
    </cfRule>
    <cfRule type="cellIs" dxfId="7909" priority="185" operator="equal">
      <formula>"BPB"</formula>
    </cfRule>
  </conditionalFormatting>
  <conditionalFormatting sqref="F21">
    <cfRule type="cellIs" dxfId="7908" priority="176" operator="equal">
      <formula>"MME"</formula>
    </cfRule>
    <cfRule type="cellIs" dxfId="7907" priority="177" operator="equal">
      <formula>"VMM"</formula>
    </cfRule>
    <cfRule type="cellIs" dxfId="7906" priority="178" operator="equal">
      <formula>"VEP"</formula>
    </cfRule>
    <cfRule type="cellIs" dxfId="7905" priority="179" operator="equal">
      <formula>"LFCP"</formula>
    </cfRule>
    <cfRule type="cellIs" dxfId="7904" priority="180" operator="equal">
      <formula>"BPB"</formula>
    </cfRule>
  </conditionalFormatting>
  <conditionalFormatting sqref="F22">
    <cfRule type="cellIs" dxfId="7903" priority="171" operator="equal">
      <formula>"MME"</formula>
    </cfRule>
    <cfRule type="cellIs" dxfId="7902" priority="172" operator="equal">
      <formula>"VMM"</formula>
    </cfRule>
    <cfRule type="cellIs" dxfId="7901" priority="173" operator="equal">
      <formula>"VEP"</formula>
    </cfRule>
    <cfRule type="cellIs" dxfId="7900" priority="174" operator="equal">
      <formula>"LFCP"</formula>
    </cfRule>
    <cfRule type="cellIs" dxfId="7899" priority="175" operator="equal">
      <formula>"BPB"</formula>
    </cfRule>
  </conditionalFormatting>
  <conditionalFormatting sqref="F23">
    <cfRule type="cellIs" dxfId="7898" priority="166" operator="equal">
      <formula>"MME"</formula>
    </cfRule>
    <cfRule type="cellIs" dxfId="7897" priority="167" operator="equal">
      <formula>"VMM"</formula>
    </cfRule>
    <cfRule type="cellIs" dxfId="7896" priority="168" operator="equal">
      <formula>"VEP"</formula>
    </cfRule>
    <cfRule type="cellIs" dxfId="7895" priority="169" operator="equal">
      <formula>"LFCP"</formula>
    </cfRule>
    <cfRule type="cellIs" dxfId="7894" priority="170" operator="equal">
      <formula>"BPB"</formula>
    </cfRule>
  </conditionalFormatting>
  <conditionalFormatting sqref="F10">
    <cfRule type="cellIs" dxfId="7893" priority="161" operator="equal">
      <formula>"MME"</formula>
    </cfRule>
    <cfRule type="cellIs" dxfId="7892" priority="162" operator="equal">
      <formula>"VMM"</formula>
    </cfRule>
    <cfRule type="cellIs" dxfId="7891" priority="163" operator="equal">
      <formula>"VEP"</formula>
    </cfRule>
    <cfRule type="cellIs" dxfId="7890" priority="164" operator="equal">
      <formula>"LFCP"</formula>
    </cfRule>
    <cfRule type="cellIs" dxfId="7889" priority="165" operator="equal">
      <formula>"BPB"</formula>
    </cfRule>
  </conditionalFormatting>
  <conditionalFormatting sqref="F13">
    <cfRule type="cellIs" dxfId="7888" priority="129" operator="equal">
      <formula>"MME"</formula>
    </cfRule>
    <cfRule type="cellIs" dxfId="7887" priority="130" operator="equal">
      <formula>"VMM"</formula>
    </cfRule>
    <cfRule type="cellIs" dxfId="7886" priority="131" operator="equal">
      <formula>"VEP"</formula>
    </cfRule>
    <cfRule type="cellIs" dxfId="7885" priority="132" operator="equal">
      <formula>"LFCP"</formula>
    </cfRule>
    <cfRule type="cellIs" dxfId="7884" priority="133" operator="equal">
      <formula>"BPB"</formula>
    </cfRule>
  </conditionalFormatting>
  <conditionalFormatting sqref="F12">
    <cfRule type="cellIs" dxfId="7883" priority="156" operator="equal">
      <formula>"MME"</formula>
    </cfRule>
    <cfRule type="cellIs" dxfId="7882" priority="157" operator="equal">
      <formula>"VMM"</formula>
    </cfRule>
    <cfRule type="cellIs" dxfId="7881" priority="158" operator="equal">
      <formula>"VEP"</formula>
    </cfRule>
    <cfRule type="cellIs" dxfId="7880" priority="159" operator="equal">
      <formula>"LFCP"</formula>
    </cfRule>
    <cfRule type="cellIs" dxfId="7879" priority="160" operator="equal">
      <formula>"BPB"</formula>
    </cfRule>
  </conditionalFormatting>
  <conditionalFormatting sqref="D13">
    <cfRule type="cellIs" dxfId="7878" priority="145" operator="equal">
      <formula>"CATNES"</formula>
    </cfRule>
    <cfRule type="cellIs" dxfId="7877" priority="146" operator="equal">
      <formula>"FINANCE"</formula>
    </cfRule>
    <cfRule type="cellIs" dxfId="7876" priority="147" operator="equal">
      <formula>"ADMIN"</formula>
    </cfRule>
    <cfRule type="cellIs" dxfId="7875" priority="148" operator="equal">
      <formula>"ENG'G"</formula>
    </cfRule>
    <cfRule type="cellIs" dxfId="7874" priority="149" operator="equal">
      <formula>"BAC"</formula>
    </cfRule>
    <cfRule type="cellIs" dxfId="7873" priority="150" operator="equal">
      <formula>"BAC"</formula>
    </cfRule>
    <cfRule type="cellIs" dxfId="7872" priority="151" operator="equal">
      <formula>"OMS"</formula>
    </cfRule>
    <cfRule type="cellIs" dxfId="7871" priority="152" operator="equal">
      <formula>"BAC"</formula>
    </cfRule>
    <cfRule type="cellIs" dxfId="7870" priority="153" operator="equal">
      <formula>"OMS"</formula>
    </cfRule>
    <cfRule type="cellIs" dxfId="7869" priority="154" operator="equal">
      <formula>"BAC"</formula>
    </cfRule>
    <cfRule type="cellIs" dxfId="7868" priority="155" operator="equal">
      <formula>"OMS"</formula>
    </cfRule>
  </conditionalFormatting>
  <conditionalFormatting sqref="E13">
    <cfRule type="cellIs" dxfId="7867" priority="134" operator="equal">
      <formula>"CATNES"</formula>
    </cfRule>
    <cfRule type="cellIs" dxfId="7866" priority="135" operator="equal">
      <formula>"FINANCE"</formula>
    </cfRule>
    <cfRule type="cellIs" dxfId="7865" priority="136" operator="equal">
      <formula>"ADMIN"</formula>
    </cfRule>
    <cfRule type="cellIs" dxfId="7864" priority="137" operator="equal">
      <formula>"ENG'G"</formula>
    </cfRule>
    <cfRule type="cellIs" dxfId="7863" priority="138" operator="equal">
      <formula>"BAC"</formula>
    </cfRule>
    <cfRule type="cellIs" dxfId="7862" priority="139" operator="equal">
      <formula>"BAC"</formula>
    </cfRule>
    <cfRule type="cellIs" dxfId="7861" priority="140" operator="equal">
      <formula>"OMS"</formula>
    </cfRule>
    <cfRule type="cellIs" dxfId="7860" priority="141" operator="equal">
      <formula>"BAC"</formula>
    </cfRule>
    <cfRule type="cellIs" dxfId="7859" priority="142" operator="equal">
      <formula>"OMS"</formula>
    </cfRule>
    <cfRule type="cellIs" dxfId="7858" priority="143" operator="equal">
      <formula>"BAC"</formula>
    </cfRule>
    <cfRule type="cellIs" dxfId="7857" priority="144" operator="equal">
      <formula>"OMS"</formula>
    </cfRule>
  </conditionalFormatting>
  <conditionalFormatting sqref="F14">
    <cfRule type="cellIs" dxfId="7856" priority="124" operator="equal">
      <formula>"MME"</formula>
    </cfRule>
    <cfRule type="cellIs" dxfId="7855" priority="125" operator="equal">
      <formula>"VMM"</formula>
    </cfRule>
    <cfRule type="cellIs" dxfId="7854" priority="126" operator="equal">
      <formula>"VEP"</formula>
    </cfRule>
    <cfRule type="cellIs" dxfId="7853" priority="127" operator="equal">
      <formula>"LFCP"</formula>
    </cfRule>
    <cfRule type="cellIs" dxfId="7852" priority="128" operator="equal">
      <formula>"BPB"</formula>
    </cfRule>
  </conditionalFormatting>
  <conditionalFormatting sqref="F15">
    <cfRule type="cellIs" dxfId="7851" priority="119" operator="equal">
      <formula>"MME"</formula>
    </cfRule>
    <cfRule type="cellIs" dxfId="7850" priority="120" operator="equal">
      <formula>"VMM"</formula>
    </cfRule>
    <cfRule type="cellIs" dxfId="7849" priority="121" operator="equal">
      <formula>"VEP"</formula>
    </cfRule>
    <cfRule type="cellIs" dxfId="7848" priority="122" operator="equal">
      <formula>"LFCP"</formula>
    </cfRule>
    <cfRule type="cellIs" dxfId="7847" priority="123" operator="equal">
      <formula>"BPB"</formula>
    </cfRule>
  </conditionalFormatting>
  <conditionalFormatting sqref="E16">
    <cfRule type="cellIs" dxfId="7846" priority="108" operator="equal">
      <formula>"CATNES"</formula>
    </cfRule>
    <cfRule type="cellIs" dxfId="7845" priority="109" operator="equal">
      <formula>"FINANCE"</formula>
    </cfRule>
    <cfRule type="cellIs" dxfId="7844" priority="110" operator="equal">
      <formula>"ADMIN"</formula>
    </cfRule>
    <cfRule type="cellIs" dxfId="7843" priority="111" operator="equal">
      <formula>"ENG'G"</formula>
    </cfRule>
    <cfRule type="cellIs" dxfId="7842" priority="112" operator="equal">
      <formula>"BAC"</formula>
    </cfRule>
    <cfRule type="cellIs" dxfId="7841" priority="113" operator="equal">
      <formula>"BAC"</formula>
    </cfRule>
    <cfRule type="cellIs" dxfId="7840" priority="114" operator="equal">
      <formula>"OMS"</formula>
    </cfRule>
    <cfRule type="cellIs" dxfId="7839" priority="115" operator="equal">
      <formula>"BAC"</formula>
    </cfRule>
    <cfRule type="cellIs" dxfId="7838" priority="116" operator="equal">
      <formula>"OMS"</formula>
    </cfRule>
    <cfRule type="cellIs" dxfId="7837" priority="117" operator="equal">
      <formula>"BAC"</formula>
    </cfRule>
    <cfRule type="cellIs" dxfId="7836" priority="118" operator="equal">
      <formula>"OMS"</formula>
    </cfRule>
  </conditionalFormatting>
  <conditionalFormatting sqref="D16">
    <cfRule type="cellIs" dxfId="7835" priority="97" operator="equal">
      <formula>"CATNES"</formula>
    </cfRule>
    <cfRule type="cellIs" dxfId="7834" priority="98" operator="equal">
      <formula>"FINANCE"</formula>
    </cfRule>
    <cfRule type="cellIs" dxfId="7833" priority="99" operator="equal">
      <formula>"ADMIN"</formula>
    </cfRule>
    <cfRule type="cellIs" dxfId="7832" priority="100" operator="equal">
      <formula>"ENG'G"</formula>
    </cfRule>
    <cfRule type="cellIs" dxfId="7831" priority="101" operator="equal">
      <formula>"BAC"</formula>
    </cfRule>
    <cfRule type="cellIs" dxfId="7830" priority="102" operator="equal">
      <formula>"BAC"</formula>
    </cfRule>
    <cfRule type="cellIs" dxfId="7829" priority="103" operator="equal">
      <formula>"OMS"</formula>
    </cfRule>
    <cfRule type="cellIs" dxfId="7828" priority="104" operator="equal">
      <formula>"BAC"</formula>
    </cfRule>
    <cfRule type="cellIs" dxfId="7827" priority="105" operator="equal">
      <formula>"OMS"</formula>
    </cfRule>
    <cfRule type="cellIs" dxfId="7826" priority="106" operator="equal">
      <formula>"BAC"</formula>
    </cfRule>
    <cfRule type="cellIs" dxfId="7825" priority="107" operator="equal">
      <formula>"OMS"</formula>
    </cfRule>
  </conditionalFormatting>
  <conditionalFormatting sqref="F16">
    <cfRule type="cellIs" dxfId="7824" priority="92" operator="equal">
      <formula>"MME"</formula>
    </cfRule>
    <cfRule type="cellIs" dxfId="7823" priority="93" operator="equal">
      <formula>"VMM"</formula>
    </cfRule>
    <cfRule type="cellIs" dxfId="7822" priority="94" operator="equal">
      <formula>"VEP"</formula>
    </cfRule>
    <cfRule type="cellIs" dxfId="7821" priority="95" operator="equal">
      <formula>"LFCP"</formula>
    </cfRule>
    <cfRule type="cellIs" dxfId="7820" priority="96" operator="equal">
      <formula>"BPB"</formula>
    </cfRule>
  </conditionalFormatting>
  <conditionalFormatting sqref="E17">
    <cfRule type="cellIs" dxfId="7819" priority="81" operator="equal">
      <formula>"CATNES"</formula>
    </cfRule>
    <cfRule type="cellIs" dxfId="7818" priority="82" operator="equal">
      <formula>"FINANCE"</formula>
    </cfRule>
    <cfRule type="cellIs" dxfId="7817" priority="83" operator="equal">
      <formula>"ADMIN"</formula>
    </cfRule>
    <cfRule type="cellIs" dxfId="7816" priority="84" operator="equal">
      <formula>"ENG'G"</formula>
    </cfRule>
    <cfRule type="cellIs" dxfId="7815" priority="85" operator="equal">
      <formula>"BAC"</formula>
    </cfRule>
    <cfRule type="cellIs" dxfId="7814" priority="86" operator="equal">
      <formula>"BAC"</formula>
    </cfRule>
    <cfRule type="cellIs" dxfId="7813" priority="87" operator="equal">
      <formula>"OMS"</formula>
    </cfRule>
    <cfRule type="cellIs" dxfId="7812" priority="88" operator="equal">
      <formula>"BAC"</formula>
    </cfRule>
    <cfRule type="cellIs" dxfId="7811" priority="89" operator="equal">
      <formula>"OMS"</formula>
    </cfRule>
    <cfRule type="cellIs" dxfId="7810" priority="90" operator="equal">
      <formula>"BAC"</formula>
    </cfRule>
    <cfRule type="cellIs" dxfId="7809" priority="91" operator="equal">
      <formula>"OMS"</formula>
    </cfRule>
  </conditionalFormatting>
  <conditionalFormatting sqref="D17">
    <cfRule type="cellIs" dxfId="7808" priority="70" operator="equal">
      <formula>"CATNES"</formula>
    </cfRule>
    <cfRule type="cellIs" dxfId="7807" priority="71" operator="equal">
      <formula>"FINANCE"</formula>
    </cfRule>
    <cfRule type="cellIs" dxfId="7806" priority="72" operator="equal">
      <formula>"ADMIN"</formula>
    </cfRule>
    <cfRule type="cellIs" dxfId="7805" priority="73" operator="equal">
      <formula>"ENG'G"</formula>
    </cfRule>
    <cfRule type="cellIs" dxfId="7804" priority="74" operator="equal">
      <formula>"BAC"</formula>
    </cfRule>
    <cfRule type="cellIs" dxfId="7803" priority="75" operator="equal">
      <formula>"BAC"</formula>
    </cfRule>
    <cfRule type="cellIs" dxfId="7802" priority="76" operator="equal">
      <formula>"OMS"</formula>
    </cfRule>
    <cfRule type="cellIs" dxfId="7801" priority="77" operator="equal">
      <formula>"BAC"</formula>
    </cfRule>
    <cfRule type="cellIs" dxfId="7800" priority="78" operator="equal">
      <formula>"OMS"</formula>
    </cfRule>
    <cfRule type="cellIs" dxfId="7799" priority="79" operator="equal">
      <formula>"BAC"</formula>
    </cfRule>
    <cfRule type="cellIs" dxfId="7798" priority="80" operator="equal">
      <formula>"OMS"</formula>
    </cfRule>
  </conditionalFormatting>
  <conditionalFormatting sqref="F17">
    <cfRule type="cellIs" dxfId="7797" priority="65" operator="equal">
      <formula>"MME"</formula>
    </cfRule>
    <cfRule type="cellIs" dxfId="7796" priority="66" operator="equal">
      <formula>"VMM"</formula>
    </cfRule>
    <cfRule type="cellIs" dxfId="7795" priority="67" operator="equal">
      <formula>"VEP"</formula>
    </cfRule>
    <cfRule type="cellIs" dxfId="7794" priority="68" operator="equal">
      <formula>"LFCP"</formula>
    </cfRule>
    <cfRule type="cellIs" dxfId="7793" priority="69" operator="equal">
      <formula>"BPB"</formula>
    </cfRule>
  </conditionalFormatting>
  <conditionalFormatting sqref="F18">
    <cfRule type="cellIs" dxfId="7792" priority="60" operator="equal">
      <formula>"MME"</formula>
    </cfRule>
    <cfRule type="cellIs" dxfId="7791" priority="61" operator="equal">
      <formula>"VMM"</formula>
    </cfRule>
    <cfRule type="cellIs" dxfId="7790" priority="62" operator="equal">
      <formula>"VEP"</formula>
    </cfRule>
    <cfRule type="cellIs" dxfId="7789" priority="63" operator="equal">
      <formula>"LFCP"</formula>
    </cfRule>
    <cfRule type="cellIs" dxfId="7788" priority="64" operator="equal">
      <formula>"BPB"</formula>
    </cfRule>
  </conditionalFormatting>
  <conditionalFormatting sqref="D19">
    <cfRule type="cellIs" dxfId="7787" priority="49" operator="equal">
      <formula>"CATNES"</formula>
    </cfRule>
    <cfRule type="cellIs" dxfId="7786" priority="50" operator="equal">
      <formula>"FINANCE"</formula>
    </cfRule>
    <cfRule type="cellIs" dxfId="7785" priority="51" operator="equal">
      <formula>"ADMIN"</formula>
    </cfRule>
    <cfRule type="cellIs" dxfId="7784" priority="52" operator="equal">
      <formula>"ENG'G"</formula>
    </cfRule>
    <cfRule type="cellIs" dxfId="7783" priority="53" operator="equal">
      <formula>"BAC"</formula>
    </cfRule>
    <cfRule type="cellIs" dxfId="7782" priority="54" operator="equal">
      <formula>"BAC"</formula>
    </cfRule>
    <cfRule type="cellIs" dxfId="7781" priority="55" operator="equal">
      <formula>"OMS"</formula>
    </cfRule>
    <cfRule type="cellIs" dxfId="7780" priority="56" operator="equal">
      <formula>"BAC"</formula>
    </cfRule>
    <cfRule type="cellIs" dxfId="7779" priority="57" operator="equal">
      <formula>"OMS"</formula>
    </cfRule>
    <cfRule type="cellIs" dxfId="7778" priority="58" operator="equal">
      <formula>"BAC"</formula>
    </cfRule>
    <cfRule type="cellIs" dxfId="7777" priority="59" operator="equal">
      <formula>"OMS"</formula>
    </cfRule>
  </conditionalFormatting>
  <conditionalFormatting sqref="E19">
    <cfRule type="cellIs" dxfId="7776" priority="38" operator="equal">
      <formula>"CATNES"</formula>
    </cfRule>
    <cfRule type="cellIs" dxfId="7775" priority="39" operator="equal">
      <formula>"FINANCE"</formula>
    </cfRule>
    <cfRule type="cellIs" dxfId="7774" priority="40" operator="equal">
      <formula>"ADMIN"</formula>
    </cfRule>
    <cfRule type="cellIs" dxfId="7773" priority="41" operator="equal">
      <formula>"ENG'G"</formula>
    </cfRule>
    <cfRule type="cellIs" dxfId="7772" priority="42" operator="equal">
      <formula>"BAC"</formula>
    </cfRule>
    <cfRule type="cellIs" dxfId="7771" priority="43" operator="equal">
      <formula>"BAC"</formula>
    </cfRule>
    <cfRule type="cellIs" dxfId="7770" priority="44" operator="equal">
      <formula>"OMS"</formula>
    </cfRule>
    <cfRule type="cellIs" dxfId="7769" priority="45" operator="equal">
      <formula>"BAC"</formula>
    </cfRule>
    <cfRule type="cellIs" dxfId="7768" priority="46" operator="equal">
      <formula>"OMS"</formula>
    </cfRule>
    <cfRule type="cellIs" dxfId="7767" priority="47" operator="equal">
      <formula>"BAC"</formula>
    </cfRule>
    <cfRule type="cellIs" dxfId="7766" priority="48" operator="equal">
      <formula>"OMS"</formula>
    </cfRule>
  </conditionalFormatting>
  <conditionalFormatting sqref="F19">
    <cfRule type="cellIs" dxfId="7765" priority="33" operator="equal">
      <formula>"MME"</formula>
    </cfRule>
    <cfRule type="cellIs" dxfId="7764" priority="34" operator="equal">
      <formula>"VMM"</formula>
    </cfRule>
    <cfRule type="cellIs" dxfId="7763" priority="35" operator="equal">
      <formula>"VEP"</formula>
    </cfRule>
    <cfRule type="cellIs" dxfId="7762" priority="36" operator="equal">
      <formula>"LFCP"</formula>
    </cfRule>
    <cfRule type="cellIs" dxfId="7761" priority="37" operator="equal">
      <formula>"BPB"</formula>
    </cfRule>
  </conditionalFormatting>
  <conditionalFormatting sqref="D11">
    <cfRule type="cellIs" dxfId="7760" priority="22" operator="equal">
      <formula>"CATNES"</formula>
    </cfRule>
    <cfRule type="cellIs" dxfId="7759" priority="23" operator="equal">
      <formula>"FINANCE"</formula>
    </cfRule>
    <cfRule type="cellIs" dxfId="7758" priority="24" operator="equal">
      <formula>"ADMIN"</formula>
    </cfRule>
    <cfRule type="cellIs" dxfId="7757" priority="25" operator="equal">
      <formula>"ENG'G"</formula>
    </cfRule>
    <cfRule type="cellIs" dxfId="7756" priority="26" operator="equal">
      <formula>"BAC"</formula>
    </cfRule>
    <cfRule type="cellIs" dxfId="7755" priority="27" operator="equal">
      <formula>"BAC"</formula>
    </cfRule>
    <cfRule type="cellIs" dxfId="7754" priority="28" operator="equal">
      <formula>"OMS"</formula>
    </cfRule>
    <cfRule type="cellIs" dxfId="7753" priority="29" operator="equal">
      <formula>"BAC"</formula>
    </cfRule>
    <cfRule type="cellIs" dxfId="7752" priority="30" operator="equal">
      <formula>"OMS"</formula>
    </cfRule>
    <cfRule type="cellIs" dxfId="7751" priority="31" operator="equal">
      <formula>"BAC"</formula>
    </cfRule>
    <cfRule type="cellIs" dxfId="7750" priority="32" operator="equal">
      <formula>"OMS"</formula>
    </cfRule>
  </conditionalFormatting>
  <conditionalFormatting sqref="F11">
    <cfRule type="cellIs" dxfId="7749" priority="17" operator="equal">
      <formula>"MME"</formula>
    </cfRule>
    <cfRule type="cellIs" dxfId="7748" priority="18" operator="equal">
      <formula>"VMM"</formula>
    </cfRule>
    <cfRule type="cellIs" dxfId="7747" priority="19" operator="equal">
      <formula>"VEP"</formula>
    </cfRule>
    <cfRule type="cellIs" dxfId="7746" priority="20" operator="equal">
      <formula>"LFCP"</formula>
    </cfRule>
    <cfRule type="cellIs" dxfId="7745" priority="21" operator="equal">
      <formula>"BPB"</formula>
    </cfRule>
  </conditionalFormatting>
  <conditionalFormatting sqref="E11">
    <cfRule type="cellIs" dxfId="7744" priority="6" operator="equal">
      <formula>"CATNES"</formula>
    </cfRule>
    <cfRule type="cellIs" dxfId="7743" priority="7" operator="equal">
      <formula>"FINANCE"</formula>
    </cfRule>
    <cfRule type="cellIs" dxfId="7742" priority="8" operator="equal">
      <formula>"ADMIN"</formula>
    </cfRule>
    <cfRule type="cellIs" dxfId="7741" priority="9" operator="equal">
      <formula>"ENG'G"</formula>
    </cfRule>
    <cfRule type="cellIs" dxfId="7740" priority="10" operator="equal">
      <formula>"BAC"</formula>
    </cfRule>
    <cfRule type="cellIs" dxfId="7739" priority="11" operator="equal">
      <formula>"BAC"</formula>
    </cfRule>
    <cfRule type="cellIs" dxfId="7738" priority="12" operator="equal">
      <formula>"OMS"</formula>
    </cfRule>
    <cfRule type="cellIs" dxfId="7737" priority="13" operator="equal">
      <formula>"BAC"</formula>
    </cfRule>
    <cfRule type="cellIs" dxfId="7736" priority="14" operator="equal">
      <formula>"OMS"</formula>
    </cfRule>
    <cfRule type="cellIs" dxfId="7735" priority="15" operator="equal">
      <formula>"BAC"</formula>
    </cfRule>
    <cfRule type="cellIs" dxfId="7734" priority="16" operator="equal">
      <formula>"OMS"</formula>
    </cfRule>
  </conditionalFormatting>
  <conditionalFormatting sqref="F11">
    <cfRule type="cellIs" dxfId="7733" priority="1" operator="equal">
      <formula>"MME"</formula>
    </cfRule>
    <cfRule type="cellIs" dxfId="7732" priority="2" operator="equal">
      <formula>"VMM"</formula>
    </cfRule>
    <cfRule type="cellIs" dxfId="7731" priority="3" operator="equal">
      <formula>"VEP"</formula>
    </cfRule>
    <cfRule type="cellIs" dxfId="7730" priority="4" operator="equal">
      <formula>"LFCP"</formula>
    </cfRule>
    <cfRule type="cellIs" dxfId="772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C7540FD-1779-422B-901C-A878DC5C84BF}">
          <x14:formula1>
            <xm:f>DropdownLIST!$A$11:$A$17</xm:f>
          </x14:formula1>
          <xm:sqref>E30:E31 D21:E21 E7:E19 D7:D20 D22:D45 E33:E64 D47:D64</xm:sqref>
        </x14:dataValidation>
        <x14:dataValidation type="list" allowBlank="1" showInputMessage="1" showErrorMessage="1" xr:uid="{8C630172-B2B6-42F2-87B4-AB93A43B4FAE}">
          <x14:formula1>
            <xm:f>DropdownLIST!$A$2:$A$7</xm:f>
          </x14:formula1>
          <xm:sqref>F7:F64</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1718-065E-47BE-B754-A6391F0D0161}">
  <sheetPr codeName="Sheet90"/>
  <dimension ref="A1:U61"/>
  <sheetViews>
    <sheetView topLeftCell="A28" zoomScale="145" zoomScaleNormal="145"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0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45776</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45776</v>
      </c>
      <c r="B7" s="55">
        <v>1</v>
      </c>
      <c r="C7" s="141" t="s">
        <v>4666</v>
      </c>
      <c r="D7" s="112"/>
      <c r="E7" s="125"/>
      <c r="F7" s="176"/>
      <c r="G7" s="112"/>
      <c r="J7" s="642" t="s">
        <v>2817</v>
      </c>
      <c r="K7" s="642"/>
      <c r="L7" s="642"/>
      <c r="M7" s="642"/>
    </row>
    <row r="8" spans="1:14" s="57" customFormat="1" ht="42.75" x14ac:dyDescent="0.2">
      <c r="A8" s="200">
        <f>A7</f>
        <v>45776</v>
      </c>
      <c r="B8" s="55">
        <f>B7+1</f>
        <v>2</v>
      </c>
      <c r="C8" s="141" t="s">
        <v>4670</v>
      </c>
      <c r="D8" s="112"/>
      <c r="E8" s="125"/>
      <c r="F8" s="176"/>
      <c r="G8" s="112"/>
      <c r="J8" s="402" t="s">
        <v>698</v>
      </c>
      <c r="L8" s="57" t="s">
        <v>3178</v>
      </c>
      <c r="N8" s="57" t="s">
        <v>2822</v>
      </c>
    </row>
    <row r="9" spans="1:14" s="57" customFormat="1" ht="57" x14ac:dyDescent="0.2">
      <c r="A9" s="200">
        <f t="shared" ref="A9:A46" si="0">A8</f>
        <v>45776</v>
      </c>
      <c r="B9" s="55">
        <f t="shared" ref="B9:B46" si="1">B8+1</f>
        <v>3</v>
      </c>
      <c r="C9" s="141" t="s">
        <v>4668</v>
      </c>
      <c r="D9" s="112"/>
      <c r="E9" s="125"/>
      <c r="F9" s="176"/>
      <c r="G9" s="112"/>
      <c r="I9" s="57">
        <v>1</v>
      </c>
    </row>
    <row r="10" spans="1:14" s="57" customFormat="1" ht="71.25" x14ac:dyDescent="0.2">
      <c r="A10" s="200">
        <f t="shared" si="0"/>
        <v>45776</v>
      </c>
      <c r="B10" s="55">
        <f t="shared" si="1"/>
        <v>4</v>
      </c>
      <c r="C10" s="365" t="s">
        <v>4669</v>
      </c>
      <c r="D10" s="112"/>
      <c r="E10" s="125"/>
      <c r="F10" s="176"/>
      <c r="G10" s="112"/>
      <c r="I10" s="57">
        <v>2</v>
      </c>
    </row>
    <row r="11" spans="1:14" s="57" customFormat="1" ht="71.25" x14ac:dyDescent="0.2">
      <c r="A11" s="200">
        <f t="shared" si="0"/>
        <v>45776</v>
      </c>
      <c r="B11" s="55">
        <f t="shared" si="1"/>
        <v>5</v>
      </c>
      <c r="C11" s="365" t="s">
        <v>4672</v>
      </c>
      <c r="D11" s="112"/>
      <c r="E11" s="125"/>
      <c r="F11" s="176"/>
      <c r="G11" s="112"/>
      <c r="I11" s="57">
        <v>3</v>
      </c>
    </row>
    <row r="12" spans="1:14" s="57" customFormat="1" ht="42.75" x14ac:dyDescent="0.2">
      <c r="A12" s="200">
        <f t="shared" si="0"/>
        <v>45776</v>
      </c>
      <c r="B12" s="55">
        <f t="shared" si="1"/>
        <v>6</v>
      </c>
      <c r="C12" s="57" t="s">
        <v>4671</v>
      </c>
      <c r="D12" s="112"/>
      <c r="E12" s="125"/>
      <c r="F12" s="176"/>
      <c r="G12" s="112"/>
      <c r="I12" s="57">
        <v>4</v>
      </c>
    </row>
    <row r="13" spans="1:14" s="57" customFormat="1" ht="28.5" x14ac:dyDescent="0.2">
      <c r="A13" s="200">
        <f t="shared" si="0"/>
        <v>45776</v>
      </c>
      <c r="B13" s="55">
        <f t="shared" si="1"/>
        <v>7</v>
      </c>
      <c r="C13" s="365" t="s">
        <v>4673</v>
      </c>
      <c r="D13" s="112"/>
      <c r="E13" s="125"/>
      <c r="F13" s="176"/>
      <c r="G13" s="112"/>
      <c r="I13" s="57">
        <v>5</v>
      </c>
    </row>
    <row r="14" spans="1:14" s="57" customFormat="1" x14ac:dyDescent="0.2">
      <c r="A14" s="200">
        <f t="shared" si="0"/>
        <v>45776</v>
      </c>
      <c r="B14" s="55">
        <f t="shared" si="1"/>
        <v>8</v>
      </c>
      <c r="C14" s="365" t="s">
        <v>4674</v>
      </c>
      <c r="D14" s="112"/>
      <c r="E14" s="125"/>
      <c r="F14" s="176"/>
      <c r="G14" s="112"/>
      <c r="I14" s="57">
        <v>6</v>
      </c>
    </row>
    <row r="15" spans="1:14" s="57" customFormat="1" ht="42.75" x14ac:dyDescent="0.2">
      <c r="A15" s="200">
        <f t="shared" si="0"/>
        <v>45776</v>
      </c>
      <c r="B15" s="55">
        <f t="shared" si="1"/>
        <v>9</v>
      </c>
      <c r="C15" s="57" t="s">
        <v>4675</v>
      </c>
      <c r="D15" s="112"/>
      <c r="E15" s="125"/>
      <c r="F15" s="176"/>
      <c r="G15" s="112"/>
      <c r="I15" s="57">
        <v>7</v>
      </c>
    </row>
    <row r="16" spans="1:14" s="57" customFormat="1" ht="42.75" x14ac:dyDescent="0.2">
      <c r="A16" s="200">
        <f t="shared" si="0"/>
        <v>45776</v>
      </c>
      <c r="B16" s="55">
        <f t="shared" si="1"/>
        <v>10</v>
      </c>
      <c r="C16" s="141" t="s">
        <v>4676</v>
      </c>
      <c r="D16" s="112"/>
      <c r="E16" s="125"/>
      <c r="F16" s="176"/>
      <c r="G16" s="112"/>
      <c r="I16" s="57">
        <v>8</v>
      </c>
    </row>
    <row r="17" spans="1:12" s="57" customFormat="1" ht="57" x14ac:dyDescent="0.2">
      <c r="A17" s="200">
        <f t="shared" si="0"/>
        <v>45776</v>
      </c>
      <c r="B17" s="55">
        <f t="shared" si="1"/>
        <v>11</v>
      </c>
      <c r="C17" s="141" t="s">
        <v>4677</v>
      </c>
      <c r="D17" s="112"/>
      <c r="E17" s="125"/>
      <c r="F17" s="176"/>
      <c r="G17" s="112"/>
      <c r="I17" s="57">
        <v>9</v>
      </c>
    </row>
    <row r="18" spans="1:12" s="57" customFormat="1" ht="57" x14ac:dyDescent="0.2">
      <c r="A18" s="200">
        <f t="shared" si="0"/>
        <v>45776</v>
      </c>
      <c r="B18" s="55">
        <f t="shared" si="1"/>
        <v>12</v>
      </c>
      <c r="C18" s="141" t="s">
        <v>4678</v>
      </c>
      <c r="D18" s="112"/>
      <c r="E18" s="125"/>
      <c r="F18" s="176"/>
      <c r="G18" s="112"/>
      <c r="I18" s="57">
        <v>10</v>
      </c>
    </row>
    <row r="19" spans="1:12" s="57" customFormat="1" ht="28.5" x14ac:dyDescent="0.2">
      <c r="A19" s="200">
        <f t="shared" si="0"/>
        <v>45776</v>
      </c>
      <c r="B19" s="55">
        <f t="shared" si="1"/>
        <v>13</v>
      </c>
      <c r="C19" s="141" t="s">
        <v>4679</v>
      </c>
      <c r="D19" s="112"/>
      <c r="E19" s="125"/>
      <c r="F19" s="176"/>
      <c r="G19" s="112"/>
      <c r="I19" s="90"/>
    </row>
    <row r="20" spans="1:12" s="57" customFormat="1" ht="42.75" x14ac:dyDescent="0.2">
      <c r="A20" s="200">
        <f t="shared" si="0"/>
        <v>45776</v>
      </c>
      <c r="B20" s="55">
        <f t="shared" si="1"/>
        <v>14</v>
      </c>
      <c r="C20" s="112" t="s">
        <v>4680</v>
      </c>
      <c r="D20" s="112"/>
      <c r="E20" s="134"/>
      <c r="F20" s="176"/>
      <c r="G20" s="112"/>
      <c r="I20" s="115"/>
    </row>
    <row r="21" spans="1:12" s="57" customFormat="1" ht="28.5" x14ac:dyDescent="0.2">
      <c r="A21" s="200">
        <f t="shared" si="0"/>
        <v>45776</v>
      </c>
      <c r="B21" s="55">
        <f t="shared" si="1"/>
        <v>15</v>
      </c>
      <c r="C21" s="141" t="s">
        <v>4681</v>
      </c>
      <c r="D21" s="112"/>
      <c r="E21" s="125"/>
      <c r="F21" s="176"/>
      <c r="G21" s="112"/>
      <c r="I21" s="90"/>
    </row>
    <row r="22" spans="1:12" s="57" customFormat="1" ht="28.5" x14ac:dyDescent="0.2">
      <c r="A22" s="200">
        <f t="shared" si="0"/>
        <v>45776</v>
      </c>
      <c r="B22" s="55">
        <f t="shared" si="1"/>
        <v>16</v>
      </c>
      <c r="C22" s="141" t="s">
        <v>4682</v>
      </c>
      <c r="D22" s="112"/>
      <c r="E22" s="134"/>
      <c r="F22" s="176"/>
      <c r="G22" s="112"/>
      <c r="I22" s="90"/>
    </row>
    <row r="23" spans="1:12" s="57" customFormat="1" ht="28.5" x14ac:dyDescent="0.2">
      <c r="A23" s="200">
        <f t="shared" si="0"/>
        <v>45776</v>
      </c>
      <c r="B23" s="55">
        <f t="shared" si="1"/>
        <v>17</v>
      </c>
      <c r="C23" s="284" t="s">
        <v>4683</v>
      </c>
      <c r="D23" s="112"/>
      <c r="E23" s="134"/>
      <c r="F23" s="176"/>
      <c r="G23" s="112"/>
      <c r="I23" s="90" t="s">
        <v>310</v>
      </c>
    </row>
    <row r="24" spans="1:12" s="57" customFormat="1" ht="28.5" x14ac:dyDescent="0.2">
      <c r="A24" s="200">
        <f t="shared" si="0"/>
        <v>45776</v>
      </c>
      <c r="B24" s="55">
        <f t="shared" si="1"/>
        <v>18</v>
      </c>
      <c r="C24" s="112" t="s">
        <v>4684</v>
      </c>
      <c r="D24" s="112"/>
      <c r="E24" s="134"/>
      <c r="F24" s="176"/>
      <c r="G24" s="112"/>
      <c r="L24" s="311"/>
    </row>
    <row r="25" spans="1:12" s="57" customFormat="1" ht="28.5" x14ac:dyDescent="0.2">
      <c r="A25" s="200">
        <f t="shared" si="0"/>
        <v>45776</v>
      </c>
      <c r="B25" s="55">
        <f t="shared" si="1"/>
        <v>19</v>
      </c>
      <c r="C25" s="40" t="s">
        <v>4685</v>
      </c>
      <c r="D25" s="112"/>
      <c r="E25" s="134"/>
      <c r="F25" s="176"/>
      <c r="G25" s="112"/>
      <c r="I25" s="90"/>
    </row>
    <row r="26" spans="1:12" s="57" customFormat="1" ht="28.5" x14ac:dyDescent="0.2">
      <c r="A26" s="200">
        <f t="shared" si="0"/>
        <v>45776</v>
      </c>
      <c r="B26" s="55">
        <f t="shared" si="1"/>
        <v>20</v>
      </c>
      <c r="C26" s="40" t="s">
        <v>4686</v>
      </c>
      <c r="D26" s="112"/>
      <c r="E26" s="134"/>
      <c r="F26" s="176"/>
      <c r="G26" s="112"/>
      <c r="I26" s="90"/>
    </row>
    <row r="27" spans="1:12" s="57" customFormat="1" ht="28.5" x14ac:dyDescent="0.2">
      <c r="A27" s="200">
        <f t="shared" si="0"/>
        <v>45776</v>
      </c>
      <c r="B27" s="55">
        <f t="shared" si="1"/>
        <v>21</v>
      </c>
      <c r="C27" s="40" t="s">
        <v>4687</v>
      </c>
      <c r="D27" s="112"/>
      <c r="E27" s="134"/>
      <c r="F27" s="176"/>
      <c r="G27" s="112"/>
      <c r="I27" s="90"/>
    </row>
    <row r="28" spans="1:12" s="57" customFormat="1" ht="85.5" x14ac:dyDescent="0.2">
      <c r="A28" s="200">
        <f t="shared" si="0"/>
        <v>45776</v>
      </c>
      <c r="B28" s="55">
        <f t="shared" si="1"/>
        <v>22</v>
      </c>
      <c r="C28" s="40" t="s">
        <v>4688</v>
      </c>
      <c r="D28" s="112"/>
      <c r="E28" s="134"/>
      <c r="F28" s="176"/>
      <c r="G28" s="112"/>
      <c r="I28" s="90"/>
    </row>
    <row r="29" spans="1:12" s="57" customFormat="1" ht="28.5" x14ac:dyDescent="0.2">
      <c r="A29" s="200">
        <f t="shared" si="0"/>
        <v>45776</v>
      </c>
      <c r="B29" s="55">
        <f t="shared" si="1"/>
        <v>23</v>
      </c>
      <c r="C29" s="57" t="s">
        <v>4689</v>
      </c>
      <c r="D29" s="112"/>
      <c r="E29" s="134"/>
      <c r="F29" s="176"/>
      <c r="G29" s="112"/>
      <c r="I29" s="90"/>
    </row>
    <row r="30" spans="1:12" s="57" customFormat="1" ht="28.5" x14ac:dyDescent="0.2">
      <c r="A30" s="200">
        <f t="shared" si="0"/>
        <v>45776</v>
      </c>
      <c r="B30" s="55">
        <f t="shared" si="1"/>
        <v>24</v>
      </c>
      <c r="C30" s="405" t="s">
        <v>4690</v>
      </c>
      <c r="D30" s="112"/>
      <c r="E30" s="125"/>
      <c r="F30" s="176"/>
      <c r="G30" s="112"/>
      <c r="I30" s="90"/>
      <c r="J30" s="57">
        <f ca="1">+J30:HH35</f>
        <v>0</v>
      </c>
      <c r="L30" s="57">
        <v>6</v>
      </c>
    </row>
    <row r="31" spans="1:12" s="57" customFormat="1" ht="28.5" x14ac:dyDescent="0.2">
      <c r="A31" s="200">
        <f t="shared" si="0"/>
        <v>45776</v>
      </c>
      <c r="B31" s="55">
        <f t="shared" si="1"/>
        <v>25</v>
      </c>
      <c r="C31" s="112" t="s">
        <v>4691</v>
      </c>
      <c r="D31" s="112"/>
      <c r="E31" s="125"/>
      <c r="F31" s="176"/>
      <c r="G31" s="112"/>
      <c r="I31" s="90"/>
      <c r="J31" s="57" t="s">
        <v>457</v>
      </c>
    </row>
    <row r="32" spans="1:12" s="57" customFormat="1" ht="57" x14ac:dyDescent="0.2">
      <c r="A32" s="231">
        <f t="shared" si="0"/>
        <v>45776</v>
      </c>
      <c r="B32" s="233">
        <f t="shared" si="1"/>
        <v>26</v>
      </c>
      <c r="C32" s="57" t="s">
        <v>4692</v>
      </c>
      <c r="D32" s="112"/>
      <c r="E32" s="134"/>
      <c r="F32" s="176"/>
      <c r="G32" s="112"/>
      <c r="I32" s="90"/>
    </row>
    <row r="33" spans="1:21" s="40" customFormat="1" ht="28.5" x14ac:dyDescent="0.2">
      <c r="A33" s="200">
        <f t="shared" si="0"/>
        <v>45776</v>
      </c>
      <c r="B33" s="55">
        <f t="shared" si="1"/>
        <v>27</v>
      </c>
      <c r="C33" s="112" t="s">
        <v>4693</v>
      </c>
      <c r="D33" s="112"/>
      <c r="E33" s="125"/>
      <c r="F33" s="176"/>
      <c r="G33" s="112"/>
      <c r="H33" s="279"/>
      <c r="I33" s="280"/>
      <c r="K33" s="279"/>
      <c r="L33" s="279"/>
      <c r="M33" s="279"/>
      <c r="N33" s="279"/>
      <c r="O33" s="279"/>
      <c r="P33" s="279"/>
      <c r="Q33" s="279"/>
      <c r="R33" s="279"/>
      <c r="S33" s="279"/>
      <c r="T33" s="279"/>
      <c r="U33" s="279"/>
    </row>
    <row r="34" spans="1:21" s="279" customFormat="1" ht="57" x14ac:dyDescent="0.2">
      <c r="A34" s="200">
        <f t="shared" si="0"/>
        <v>45776</v>
      </c>
      <c r="B34" s="55">
        <f t="shared" si="1"/>
        <v>28</v>
      </c>
      <c r="C34" s="279" t="s">
        <v>4695</v>
      </c>
      <c r="D34" s="112"/>
      <c r="E34" s="125"/>
      <c r="F34" s="176"/>
      <c r="G34" s="112"/>
      <c r="I34" s="280"/>
    </row>
    <row r="35" spans="1:21" s="318" customFormat="1" ht="28.5" x14ac:dyDescent="0.2">
      <c r="A35" s="315">
        <f t="shared" si="0"/>
        <v>45776</v>
      </c>
      <c r="B35" s="316">
        <f t="shared" si="1"/>
        <v>29</v>
      </c>
      <c r="C35" s="112" t="s">
        <v>4694</v>
      </c>
      <c r="D35" s="228"/>
      <c r="E35" s="143"/>
      <c r="F35" s="176"/>
      <c r="G35" s="228"/>
      <c r="I35" s="319"/>
    </row>
    <row r="36" spans="1:21" s="279" customFormat="1" x14ac:dyDescent="0.2">
      <c r="A36" s="200">
        <f t="shared" si="0"/>
        <v>45776</v>
      </c>
      <c r="B36" s="55">
        <f t="shared" si="1"/>
        <v>30</v>
      </c>
      <c r="C36" s="112" t="s">
        <v>4696</v>
      </c>
      <c r="D36" s="112"/>
      <c r="E36" s="125"/>
      <c r="F36" s="176"/>
      <c r="G36" s="112"/>
      <c r="I36" s="280"/>
    </row>
    <row r="37" spans="1:21" s="279" customFormat="1" ht="28.5" x14ac:dyDescent="0.2">
      <c r="A37" s="200">
        <f t="shared" si="0"/>
        <v>45776</v>
      </c>
      <c r="B37" s="55">
        <f t="shared" si="1"/>
        <v>31</v>
      </c>
      <c r="C37" s="112" t="s">
        <v>4700</v>
      </c>
      <c r="D37" s="112"/>
      <c r="E37" s="125"/>
      <c r="F37" s="176"/>
      <c r="G37" s="112"/>
      <c r="I37" s="280"/>
    </row>
    <row r="38" spans="1:21" s="279" customFormat="1" x14ac:dyDescent="0.2">
      <c r="A38" s="200">
        <f t="shared" si="0"/>
        <v>45776</v>
      </c>
      <c r="B38" s="55">
        <f t="shared" si="1"/>
        <v>32</v>
      </c>
      <c r="C38" s="112" t="s">
        <v>4702</v>
      </c>
      <c r="D38" s="112"/>
      <c r="E38" s="125"/>
      <c r="F38" s="176"/>
      <c r="G38" s="112"/>
      <c r="I38" s="280"/>
    </row>
    <row r="39" spans="1:21" s="279" customFormat="1" ht="42.75" x14ac:dyDescent="0.2">
      <c r="A39" s="200">
        <f t="shared" si="0"/>
        <v>45776</v>
      </c>
      <c r="B39" s="55">
        <f t="shared" si="1"/>
        <v>33</v>
      </c>
      <c r="C39" s="112" t="s">
        <v>4714</v>
      </c>
      <c r="D39" s="112"/>
      <c r="E39" s="125"/>
      <c r="F39" s="176"/>
      <c r="G39" s="112"/>
      <c r="I39" s="280"/>
    </row>
    <row r="40" spans="1:21" s="279" customFormat="1" ht="42.75" x14ac:dyDescent="0.2">
      <c r="A40" s="200">
        <f t="shared" si="0"/>
        <v>45776</v>
      </c>
      <c r="B40" s="55">
        <f t="shared" si="1"/>
        <v>34</v>
      </c>
      <c r="C40" s="112" t="s">
        <v>4715</v>
      </c>
      <c r="D40" s="112"/>
      <c r="E40" s="125"/>
      <c r="F40" s="176"/>
      <c r="G40" s="112"/>
      <c r="I40" s="280"/>
    </row>
    <row r="41" spans="1:21" s="279" customFormat="1" ht="42.75" x14ac:dyDescent="0.2">
      <c r="A41" s="200">
        <f t="shared" si="0"/>
        <v>45776</v>
      </c>
      <c r="B41" s="55">
        <f t="shared" si="1"/>
        <v>35</v>
      </c>
      <c r="C41" s="112" t="s">
        <v>4716</v>
      </c>
      <c r="D41" s="112"/>
      <c r="E41" s="125"/>
      <c r="F41" s="176"/>
      <c r="G41" s="112"/>
      <c r="I41" s="280"/>
    </row>
    <row r="42" spans="1:21" s="279" customFormat="1" ht="42.75" x14ac:dyDescent="0.2">
      <c r="A42" s="200">
        <f t="shared" si="0"/>
        <v>45776</v>
      </c>
      <c r="B42" s="55">
        <f t="shared" si="1"/>
        <v>36</v>
      </c>
      <c r="C42" s="112" t="s">
        <v>4717</v>
      </c>
      <c r="D42" s="112"/>
      <c r="E42" s="125"/>
      <c r="F42" s="176"/>
      <c r="G42" s="112"/>
      <c r="I42" s="280"/>
    </row>
    <row r="43" spans="1:21" s="279" customFormat="1" ht="57" x14ac:dyDescent="0.2">
      <c r="A43" s="200">
        <f t="shared" si="0"/>
        <v>45776</v>
      </c>
      <c r="B43" s="55">
        <f t="shared" si="1"/>
        <v>37</v>
      </c>
      <c r="C43" s="112" t="s">
        <v>4719</v>
      </c>
      <c r="D43" s="112"/>
      <c r="E43" s="125"/>
      <c r="F43" s="176"/>
      <c r="G43" s="112"/>
      <c r="I43" s="280"/>
    </row>
    <row r="44" spans="1:21" s="279" customFormat="1" ht="57" x14ac:dyDescent="0.2">
      <c r="A44" s="200">
        <f t="shared" si="0"/>
        <v>45776</v>
      </c>
      <c r="B44" s="55">
        <f t="shared" si="1"/>
        <v>38</v>
      </c>
      <c r="C44" s="112" t="s">
        <v>4718</v>
      </c>
      <c r="D44" s="112"/>
      <c r="E44" s="125"/>
      <c r="F44" s="176"/>
      <c r="G44" s="112"/>
      <c r="I44" s="280"/>
    </row>
    <row r="45" spans="1:21" s="279" customFormat="1" ht="57" x14ac:dyDescent="0.2">
      <c r="A45" s="200">
        <f t="shared" si="0"/>
        <v>45776</v>
      </c>
      <c r="B45" s="55">
        <f t="shared" si="1"/>
        <v>39</v>
      </c>
      <c r="C45" s="112" t="s">
        <v>4722</v>
      </c>
      <c r="D45" s="112"/>
      <c r="E45" s="125"/>
      <c r="F45" s="176"/>
      <c r="G45" s="112"/>
      <c r="I45" s="280"/>
    </row>
    <row r="46" spans="1:21" s="279" customFormat="1" ht="71.25" x14ac:dyDescent="0.2">
      <c r="A46" s="200">
        <f t="shared" si="0"/>
        <v>45776</v>
      </c>
      <c r="B46" s="55">
        <f t="shared" si="1"/>
        <v>40</v>
      </c>
      <c r="C46" s="112" t="s">
        <v>4723</v>
      </c>
      <c r="E46" s="125"/>
      <c r="F46" s="176"/>
      <c r="G46" s="112"/>
      <c r="I46" s="280"/>
    </row>
    <row r="47" spans="1:21" s="279" customFormat="1" x14ac:dyDescent="0.2">
      <c r="A47" s="615" t="s">
        <v>7</v>
      </c>
      <c r="B47" s="615"/>
      <c r="C47" s="615"/>
      <c r="D47" s="615"/>
      <c r="E47" s="615"/>
      <c r="F47" s="615"/>
      <c r="G47" s="615"/>
      <c r="I47" s="280"/>
    </row>
    <row r="48" spans="1:21" s="279" customFormat="1" x14ac:dyDescent="0.2">
      <c r="A48" s="401"/>
      <c r="B48" s="401"/>
      <c r="C48" s="401"/>
      <c r="D48" s="401"/>
      <c r="E48" s="401"/>
      <c r="F48" s="401"/>
      <c r="G48" s="401"/>
      <c r="I48" s="280"/>
    </row>
    <row r="49" spans="1:9" s="279" customFormat="1" x14ac:dyDescent="0.2">
      <c r="A49" s="232"/>
      <c r="B49" s="251"/>
      <c r="C49" s="252"/>
      <c r="D49" s="252"/>
      <c r="E49" s="253"/>
      <c r="F49" s="254"/>
      <c r="G49" s="252"/>
      <c r="I49" s="280"/>
    </row>
    <row r="50" spans="1:9" s="279" customFormat="1" x14ac:dyDescent="0.2">
      <c r="A50" s="232"/>
      <c r="B50" s="251"/>
      <c r="C50" s="252"/>
      <c r="D50" s="252"/>
      <c r="E50" s="253"/>
      <c r="F50" s="254"/>
      <c r="G50" s="252"/>
      <c r="I50" s="280"/>
    </row>
    <row r="52" spans="1:9" x14ac:dyDescent="0.2">
      <c r="A52" s="401"/>
      <c r="B52" s="401"/>
      <c r="C52" s="401"/>
      <c r="D52" s="310"/>
      <c r="E52" s="401"/>
      <c r="F52" s="401"/>
      <c r="G52" s="401"/>
    </row>
    <row r="53" spans="1:9" x14ac:dyDescent="0.2">
      <c r="A53" s="401"/>
      <c r="B53" s="401"/>
      <c r="C53" s="401"/>
      <c r="D53" s="310"/>
      <c r="E53" s="401"/>
      <c r="F53" s="401"/>
      <c r="G53" s="401"/>
    </row>
    <row r="54" spans="1:9" x14ac:dyDescent="0.2">
      <c r="A54" s="182"/>
      <c r="B54" s="6"/>
      <c r="D54" s="622"/>
      <c r="E54" s="622"/>
      <c r="F54" s="622"/>
      <c r="G54" s="6"/>
    </row>
    <row r="55" spans="1:9" x14ac:dyDescent="0.2">
      <c r="D55" s="638"/>
      <c r="E55" s="638"/>
      <c r="F55" s="638"/>
    </row>
    <row r="61" spans="1:9" x14ac:dyDescent="0.2">
      <c r="F61" s="1"/>
    </row>
  </sheetData>
  <mergeCells count="12">
    <mergeCell ref="J7:M7"/>
    <mergeCell ref="A47:G47"/>
    <mergeCell ref="D54:F54"/>
    <mergeCell ref="D55:F55"/>
    <mergeCell ref="A1:G1"/>
    <mergeCell ref="A2:G2"/>
    <mergeCell ref="A3:G3"/>
    <mergeCell ref="B4:G4"/>
    <mergeCell ref="A5:B6"/>
    <mergeCell ref="C5:E5"/>
    <mergeCell ref="F5:F6"/>
    <mergeCell ref="G5:G6"/>
  </mergeCells>
  <conditionalFormatting sqref="D7:E7 D14:E14 D8:D10 D12 D34:E45 E46 D47:E50">
    <cfRule type="cellIs" dxfId="7728" priority="348" operator="equal">
      <formula>"CATNES"</formula>
    </cfRule>
    <cfRule type="cellIs" dxfId="7727" priority="349" operator="equal">
      <formula>"FINANCE"</formula>
    </cfRule>
    <cfRule type="cellIs" dxfId="7726" priority="350" operator="equal">
      <formula>"ADMIN"</formula>
    </cfRule>
    <cfRule type="cellIs" dxfId="7725" priority="351" operator="equal">
      <formula>"ENG'G"</formula>
    </cfRule>
    <cfRule type="cellIs" dxfId="7724" priority="352" operator="equal">
      <formula>"BAC"</formula>
    </cfRule>
    <cfRule type="cellIs" dxfId="7723" priority="353" operator="equal">
      <formula>"BAC"</formula>
    </cfRule>
    <cfRule type="cellIs" dxfId="7722" priority="354" operator="equal">
      <formula>"OMS"</formula>
    </cfRule>
    <cfRule type="cellIs" dxfId="7721" priority="355" operator="equal">
      <formula>"BAC"</formula>
    </cfRule>
    <cfRule type="cellIs" dxfId="7720" priority="356" operator="equal">
      <formula>"OMS"</formula>
    </cfRule>
    <cfRule type="cellIs" dxfId="7719" priority="357" operator="equal">
      <formula>"BAC"</formula>
    </cfRule>
    <cfRule type="cellIs" dxfId="7718" priority="358" operator="equal">
      <formula>"OMS"</formula>
    </cfRule>
  </conditionalFormatting>
  <conditionalFormatting sqref="F7:F10 F34:F50">
    <cfRule type="cellIs" dxfId="7717" priority="343" operator="equal">
      <formula>"MME"</formula>
    </cfRule>
    <cfRule type="cellIs" dxfId="7716" priority="344" operator="equal">
      <formula>"VMM"</formula>
    </cfRule>
    <cfRule type="cellIs" dxfId="7715" priority="345" operator="equal">
      <formula>"VEP"</formula>
    </cfRule>
    <cfRule type="cellIs" dxfId="7714" priority="346" operator="equal">
      <formula>"LFCP"</formula>
    </cfRule>
    <cfRule type="cellIs" dxfId="7713" priority="347" operator="equal">
      <formula>"BPB"</formula>
    </cfRule>
  </conditionalFormatting>
  <conditionalFormatting sqref="D24:D29">
    <cfRule type="cellIs" dxfId="7712" priority="321" operator="equal">
      <formula>"CATNES"</formula>
    </cfRule>
    <cfRule type="cellIs" dxfId="7711" priority="322" operator="equal">
      <formula>"FINANCE"</formula>
    </cfRule>
    <cfRule type="cellIs" dxfId="7710" priority="323" operator="equal">
      <formula>"ADMIN"</formula>
    </cfRule>
    <cfRule type="cellIs" dxfId="7709" priority="324" operator="equal">
      <formula>"ENG'G"</formula>
    </cfRule>
    <cfRule type="cellIs" dxfId="7708" priority="325" operator="equal">
      <formula>"BAC"</formula>
    </cfRule>
    <cfRule type="cellIs" dxfId="7707" priority="326" operator="equal">
      <formula>"BAC"</formula>
    </cfRule>
    <cfRule type="cellIs" dxfId="7706" priority="327" operator="equal">
      <formula>"OMS"</formula>
    </cfRule>
    <cfRule type="cellIs" dxfId="7705" priority="328" operator="equal">
      <formula>"BAC"</formula>
    </cfRule>
    <cfRule type="cellIs" dxfId="7704" priority="329" operator="equal">
      <formula>"OMS"</formula>
    </cfRule>
    <cfRule type="cellIs" dxfId="7703" priority="330" operator="equal">
      <formula>"BAC"</formula>
    </cfRule>
    <cfRule type="cellIs" dxfId="7702" priority="331" operator="equal">
      <formula>"OMS"</formula>
    </cfRule>
  </conditionalFormatting>
  <conditionalFormatting sqref="D24:D29">
    <cfRule type="cellIs" dxfId="7701" priority="332" operator="equal">
      <formula>"CATNES"</formula>
    </cfRule>
    <cfRule type="cellIs" dxfId="7700" priority="333" operator="equal">
      <formula>"FINANCE"</formula>
    </cfRule>
    <cfRule type="cellIs" dxfId="7699" priority="334" operator="equal">
      <formula>"ADMIN"</formula>
    </cfRule>
    <cfRule type="cellIs" dxfId="7698" priority="335" operator="equal">
      <formula>"ENG'G"</formula>
    </cfRule>
    <cfRule type="cellIs" dxfId="7697" priority="336" operator="equal">
      <formula>"BAC"</formula>
    </cfRule>
    <cfRule type="cellIs" dxfId="7696" priority="337" operator="equal">
      <formula>"BAC"</formula>
    </cfRule>
    <cfRule type="cellIs" dxfId="7695" priority="338" operator="equal">
      <formula>"OMS"</formula>
    </cfRule>
    <cfRule type="cellIs" dxfId="7694" priority="339" operator="equal">
      <formula>"BAC"</formula>
    </cfRule>
    <cfRule type="cellIs" dxfId="7693" priority="340" operator="equal">
      <formula>"OMS"</formula>
    </cfRule>
    <cfRule type="cellIs" dxfId="7692" priority="341" operator="equal">
      <formula>"BAC"</formula>
    </cfRule>
    <cfRule type="cellIs" dxfId="7691" priority="342" operator="equal">
      <formula>"OMS"</formula>
    </cfRule>
  </conditionalFormatting>
  <conditionalFormatting sqref="D32">
    <cfRule type="cellIs" dxfId="7690" priority="299" operator="equal">
      <formula>"CATNES"</formula>
    </cfRule>
    <cfRule type="cellIs" dxfId="7689" priority="300" operator="equal">
      <formula>"FINANCE"</formula>
    </cfRule>
    <cfRule type="cellIs" dxfId="7688" priority="301" operator="equal">
      <formula>"ADMIN"</formula>
    </cfRule>
    <cfRule type="cellIs" dxfId="7687" priority="302" operator="equal">
      <formula>"ENG'G"</formula>
    </cfRule>
    <cfRule type="cellIs" dxfId="7686" priority="303" operator="equal">
      <formula>"BAC"</formula>
    </cfRule>
    <cfRule type="cellIs" dxfId="7685" priority="304" operator="equal">
      <formula>"BAC"</formula>
    </cfRule>
    <cfRule type="cellIs" dxfId="7684" priority="305" operator="equal">
      <formula>"OMS"</formula>
    </cfRule>
    <cfRule type="cellIs" dxfId="7683" priority="306" operator="equal">
      <formula>"BAC"</formula>
    </cfRule>
    <cfRule type="cellIs" dxfId="7682" priority="307" operator="equal">
      <formula>"OMS"</formula>
    </cfRule>
    <cfRule type="cellIs" dxfId="7681" priority="308" operator="equal">
      <formula>"BAC"</formula>
    </cfRule>
    <cfRule type="cellIs" dxfId="7680" priority="309" operator="equal">
      <formula>"OMS"</formula>
    </cfRule>
  </conditionalFormatting>
  <conditionalFormatting sqref="D32">
    <cfRule type="cellIs" dxfId="7679" priority="310" operator="equal">
      <formula>"CATNES"</formula>
    </cfRule>
    <cfRule type="cellIs" dxfId="7678" priority="311" operator="equal">
      <formula>"FINANCE"</formula>
    </cfRule>
    <cfRule type="cellIs" dxfId="7677" priority="312" operator="equal">
      <formula>"ADMIN"</formula>
    </cfRule>
    <cfRule type="cellIs" dxfId="7676" priority="313" operator="equal">
      <formula>"ENG'G"</formula>
    </cfRule>
    <cfRule type="cellIs" dxfId="7675" priority="314" operator="equal">
      <formula>"BAC"</formula>
    </cfRule>
    <cfRule type="cellIs" dxfId="7674" priority="315" operator="equal">
      <formula>"BAC"</formula>
    </cfRule>
    <cfRule type="cellIs" dxfId="7673" priority="316" operator="equal">
      <formula>"OMS"</formula>
    </cfRule>
    <cfRule type="cellIs" dxfId="7672" priority="317" operator="equal">
      <formula>"BAC"</formula>
    </cfRule>
    <cfRule type="cellIs" dxfId="7671" priority="318" operator="equal">
      <formula>"OMS"</formula>
    </cfRule>
    <cfRule type="cellIs" dxfId="7670" priority="319" operator="equal">
      <formula>"BAC"</formula>
    </cfRule>
    <cfRule type="cellIs" dxfId="7669" priority="320" operator="equal">
      <formula>"OMS"</formula>
    </cfRule>
  </conditionalFormatting>
  <conditionalFormatting sqref="F32">
    <cfRule type="cellIs" dxfId="7668" priority="294" operator="equal">
      <formula>"MME"</formula>
    </cfRule>
    <cfRule type="cellIs" dxfId="7667" priority="295" operator="equal">
      <formula>"VMM"</formula>
    </cfRule>
    <cfRule type="cellIs" dxfId="7666" priority="296" operator="equal">
      <formula>"VEP"</formula>
    </cfRule>
    <cfRule type="cellIs" dxfId="7665" priority="297" operator="equal">
      <formula>"LFCP"</formula>
    </cfRule>
    <cfRule type="cellIs" dxfId="7664" priority="298" operator="equal">
      <formula>"BPB"</formula>
    </cfRule>
  </conditionalFormatting>
  <conditionalFormatting sqref="E15">
    <cfRule type="cellIs" dxfId="7663" priority="283" operator="equal">
      <formula>"CATNES"</formula>
    </cfRule>
    <cfRule type="cellIs" dxfId="7662" priority="284" operator="equal">
      <formula>"FINANCE"</formula>
    </cfRule>
    <cfRule type="cellIs" dxfId="7661" priority="285" operator="equal">
      <formula>"ADMIN"</formula>
    </cfRule>
    <cfRule type="cellIs" dxfId="7660" priority="286" operator="equal">
      <formula>"ENG'G"</formula>
    </cfRule>
    <cfRule type="cellIs" dxfId="7659" priority="287" operator="equal">
      <formula>"BAC"</formula>
    </cfRule>
    <cfRule type="cellIs" dxfId="7658" priority="288" operator="equal">
      <formula>"BAC"</formula>
    </cfRule>
    <cfRule type="cellIs" dxfId="7657" priority="289" operator="equal">
      <formula>"OMS"</formula>
    </cfRule>
    <cfRule type="cellIs" dxfId="7656" priority="290" operator="equal">
      <formula>"BAC"</formula>
    </cfRule>
    <cfRule type="cellIs" dxfId="7655" priority="291" operator="equal">
      <formula>"OMS"</formula>
    </cfRule>
    <cfRule type="cellIs" dxfId="7654" priority="292" operator="equal">
      <formula>"BAC"</formula>
    </cfRule>
    <cfRule type="cellIs" dxfId="7653" priority="293" operator="equal">
      <formula>"OMS"</formula>
    </cfRule>
  </conditionalFormatting>
  <conditionalFormatting sqref="F24:F29">
    <cfRule type="cellIs" dxfId="7652" priority="278" operator="equal">
      <formula>"MME"</formula>
    </cfRule>
    <cfRule type="cellIs" dxfId="7651" priority="279" operator="equal">
      <formula>"VMM"</formula>
    </cfRule>
    <cfRule type="cellIs" dxfId="7650" priority="280" operator="equal">
      <formula>"VEP"</formula>
    </cfRule>
    <cfRule type="cellIs" dxfId="7649" priority="281" operator="equal">
      <formula>"LFCP"</formula>
    </cfRule>
    <cfRule type="cellIs" dxfId="7648" priority="282" operator="equal">
      <formula>"BPB"</formula>
    </cfRule>
  </conditionalFormatting>
  <conditionalFormatting sqref="D30:E30">
    <cfRule type="cellIs" dxfId="7647" priority="267" operator="equal">
      <formula>"CATNES"</formula>
    </cfRule>
    <cfRule type="cellIs" dxfId="7646" priority="268" operator="equal">
      <formula>"FINANCE"</formula>
    </cfRule>
    <cfRule type="cellIs" dxfId="7645" priority="269" operator="equal">
      <formula>"ADMIN"</formula>
    </cfRule>
    <cfRule type="cellIs" dxfId="7644" priority="270" operator="equal">
      <formula>"ENG'G"</formula>
    </cfRule>
    <cfRule type="cellIs" dxfId="7643" priority="271" operator="equal">
      <formula>"BAC"</formula>
    </cfRule>
    <cfRule type="cellIs" dxfId="7642" priority="272" operator="equal">
      <formula>"BAC"</formula>
    </cfRule>
    <cfRule type="cellIs" dxfId="7641" priority="273" operator="equal">
      <formula>"OMS"</formula>
    </cfRule>
    <cfRule type="cellIs" dxfId="7640" priority="274" operator="equal">
      <formula>"BAC"</formula>
    </cfRule>
    <cfRule type="cellIs" dxfId="7639" priority="275" operator="equal">
      <formula>"OMS"</formula>
    </cfRule>
    <cfRule type="cellIs" dxfId="7638" priority="276" operator="equal">
      <formula>"BAC"</formula>
    </cfRule>
    <cfRule type="cellIs" dxfId="7637" priority="277" operator="equal">
      <formula>"OMS"</formula>
    </cfRule>
  </conditionalFormatting>
  <conditionalFormatting sqref="F30">
    <cfRule type="cellIs" dxfId="7636" priority="262" operator="equal">
      <formula>"MME"</formula>
    </cfRule>
    <cfRule type="cellIs" dxfId="7635" priority="263" operator="equal">
      <formula>"VMM"</formula>
    </cfRule>
    <cfRule type="cellIs" dxfId="7634" priority="264" operator="equal">
      <formula>"VEP"</formula>
    </cfRule>
    <cfRule type="cellIs" dxfId="7633" priority="265" operator="equal">
      <formula>"LFCP"</formula>
    </cfRule>
    <cfRule type="cellIs" dxfId="7632" priority="266" operator="equal">
      <formula>"BPB"</formula>
    </cfRule>
  </conditionalFormatting>
  <conditionalFormatting sqref="D31:E31">
    <cfRule type="cellIs" dxfId="7631" priority="251" operator="equal">
      <formula>"CATNES"</formula>
    </cfRule>
    <cfRule type="cellIs" dxfId="7630" priority="252" operator="equal">
      <formula>"FINANCE"</formula>
    </cfRule>
    <cfRule type="cellIs" dxfId="7629" priority="253" operator="equal">
      <formula>"ADMIN"</formula>
    </cfRule>
    <cfRule type="cellIs" dxfId="7628" priority="254" operator="equal">
      <formula>"ENG'G"</formula>
    </cfRule>
    <cfRule type="cellIs" dxfId="7627" priority="255" operator="equal">
      <formula>"BAC"</formula>
    </cfRule>
    <cfRule type="cellIs" dxfId="7626" priority="256" operator="equal">
      <formula>"BAC"</formula>
    </cfRule>
    <cfRule type="cellIs" dxfId="7625" priority="257" operator="equal">
      <formula>"OMS"</formula>
    </cfRule>
    <cfRule type="cellIs" dxfId="7624" priority="258" operator="equal">
      <formula>"BAC"</formula>
    </cfRule>
    <cfRule type="cellIs" dxfId="7623" priority="259" operator="equal">
      <formula>"OMS"</formula>
    </cfRule>
    <cfRule type="cellIs" dxfId="7622" priority="260" operator="equal">
      <formula>"BAC"</formula>
    </cfRule>
    <cfRule type="cellIs" dxfId="7621" priority="261" operator="equal">
      <formula>"OMS"</formula>
    </cfRule>
  </conditionalFormatting>
  <conditionalFormatting sqref="F31">
    <cfRule type="cellIs" dxfId="7620" priority="246" operator="equal">
      <formula>"MME"</formula>
    </cfRule>
    <cfRule type="cellIs" dxfId="7619" priority="247" operator="equal">
      <formula>"VMM"</formula>
    </cfRule>
    <cfRule type="cellIs" dxfId="7618" priority="248" operator="equal">
      <formula>"VEP"</formula>
    </cfRule>
    <cfRule type="cellIs" dxfId="7617" priority="249" operator="equal">
      <formula>"LFCP"</formula>
    </cfRule>
    <cfRule type="cellIs" dxfId="7616" priority="250" operator="equal">
      <formula>"BPB"</formula>
    </cfRule>
  </conditionalFormatting>
  <conditionalFormatting sqref="D33:E33">
    <cfRule type="cellIs" dxfId="7615" priority="235" operator="equal">
      <formula>"CATNES"</formula>
    </cfRule>
    <cfRule type="cellIs" dxfId="7614" priority="236" operator="equal">
      <formula>"FINANCE"</formula>
    </cfRule>
    <cfRule type="cellIs" dxfId="7613" priority="237" operator="equal">
      <formula>"ADMIN"</formula>
    </cfRule>
    <cfRule type="cellIs" dxfId="7612" priority="238" operator="equal">
      <formula>"ENG'G"</formula>
    </cfRule>
    <cfRule type="cellIs" dxfId="7611" priority="239" operator="equal">
      <formula>"BAC"</formula>
    </cfRule>
    <cfRule type="cellIs" dxfId="7610" priority="240" operator="equal">
      <formula>"BAC"</formula>
    </cfRule>
    <cfRule type="cellIs" dxfId="7609" priority="241" operator="equal">
      <formula>"OMS"</formula>
    </cfRule>
    <cfRule type="cellIs" dxfId="7608" priority="242" operator="equal">
      <formula>"BAC"</formula>
    </cfRule>
    <cfRule type="cellIs" dxfId="7607" priority="243" operator="equal">
      <formula>"OMS"</formula>
    </cfRule>
    <cfRule type="cellIs" dxfId="7606" priority="244" operator="equal">
      <formula>"BAC"</formula>
    </cfRule>
    <cfRule type="cellIs" dxfId="7605" priority="245" operator="equal">
      <formula>"OMS"</formula>
    </cfRule>
  </conditionalFormatting>
  <conditionalFormatting sqref="F33">
    <cfRule type="cellIs" dxfId="7604" priority="230" operator="equal">
      <formula>"MME"</formula>
    </cfRule>
    <cfRule type="cellIs" dxfId="7603" priority="231" operator="equal">
      <formula>"VMM"</formula>
    </cfRule>
    <cfRule type="cellIs" dxfId="7602" priority="232" operator="equal">
      <formula>"VEP"</formula>
    </cfRule>
    <cfRule type="cellIs" dxfId="7601" priority="233" operator="equal">
      <formula>"LFCP"</formula>
    </cfRule>
    <cfRule type="cellIs" dxfId="7600" priority="234" operator="equal">
      <formula>"BPB"</formula>
    </cfRule>
  </conditionalFormatting>
  <conditionalFormatting sqref="D22:D23 D15 D18">
    <cfRule type="cellIs" dxfId="7599" priority="219" operator="equal">
      <formula>"CATNES"</formula>
    </cfRule>
    <cfRule type="cellIs" dxfId="7598" priority="220" operator="equal">
      <formula>"FINANCE"</formula>
    </cfRule>
    <cfRule type="cellIs" dxfId="7597" priority="221" operator="equal">
      <formula>"ADMIN"</formula>
    </cfRule>
    <cfRule type="cellIs" dxfId="7596" priority="222" operator="equal">
      <formula>"ENG'G"</formula>
    </cfRule>
    <cfRule type="cellIs" dxfId="7595" priority="223" operator="equal">
      <formula>"BAC"</formula>
    </cfRule>
    <cfRule type="cellIs" dxfId="7594" priority="224" operator="equal">
      <formula>"BAC"</formula>
    </cfRule>
    <cfRule type="cellIs" dxfId="7593" priority="225" operator="equal">
      <formula>"OMS"</formula>
    </cfRule>
    <cfRule type="cellIs" dxfId="7592" priority="226" operator="equal">
      <formula>"BAC"</formula>
    </cfRule>
    <cfRule type="cellIs" dxfId="7591" priority="227" operator="equal">
      <formula>"OMS"</formula>
    </cfRule>
    <cfRule type="cellIs" dxfId="7590" priority="228" operator="equal">
      <formula>"BAC"</formula>
    </cfRule>
    <cfRule type="cellIs" dxfId="7589" priority="229" operator="equal">
      <formula>"OMS"</formula>
    </cfRule>
  </conditionalFormatting>
  <conditionalFormatting sqref="E8:E10 E12">
    <cfRule type="cellIs" dxfId="7588" priority="208" operator="equal">
      <formula>"CATNES"</formula>
    </cfRule>
    <cfRule type="cellIs" dxfId="7587" priority="209" operator="equal">
      <formula>"FINANCE"</formula>
    </cfRule>
    <cfRule type="cellIs" dxfId="7586" priority="210" operator="equal">
      <formula>"ADMIN"</formula>
    </cfRule>
    <cfRule type="cellIs" dxfId="7585" priority="211" operator="equal">
      <formula>"ENG'G"</formula>
    </cfRule>
    <cfRule type="cellIs" dxfId="7584" priority="212" operator="equal">
      <formula>"BAC"</formula>
    </cfRule>
    <cfRule type="cellIs" dxfId="7583" priority="213" operator="equal">
      <formula>"BAC"</formula>
    </cfRule>
    <cfRule type="cellIs" dxfId="7582" priority="214" operator="equal">
      <formula>"OMS"</formula>
    </cfRule>
    <cfRule type="cellIs" dxfId="7581" priority="215" operator="equal">
      <formula>"BAC"</formula>
    </cfRule>
    <cfRule type="cellIs" dxfId="7580" priority="216" operator="equal">
      <formula>"OMS"</formula>
    </cfRule>
    <cfRule type="cellIs" dxfId="7579" priority="217" operator="equal">
      <formula>"BAC"</formula>
    </cfRule>
    <cfRule type="cellIs" dxfId="7578" priority="218" operator="equal">
      <formula>"OMS"</formula>
    </cfRule>
  </conditionalFormatting>
  <conditionalFormatting sqref="E18 D20:D21">
    <cfRule type="cellIs" dxfId="7577" priority="197" operator="equal">
      <formula>"CATNES"</formula>
    </cfRule>
    <cfRule type="cellIs" dxfId="7576" priority="198" operator="equal">
      <formula>"FINANCE"</formula>
    </cfRule>
    <cfRule type="cellIs" dxfId="7575" priority="199" operator="equal">
      <formula>"ADMIN"</formula>
    </cfRule>
    <cfRule type="cellIs" dxfId="7574" priority="200" operator="equal">
      <formula>"ENG'G"</formula>
    </cfRule>
    <cfRule type="cellIs" dxfId="7573" priority="201" operator="equal">
      <formula>"BAC"</formula>
    </cfRule>
    <cfRule type="cellIs" dxfId="7572" priority="202" operator="equal">
      <formula>"BAC"</formula>
    </cfRule>
    <cfRule type="cellIs" dxfId="7571" priority="203" operator="equal">
      <formula>"OMS"</formula>
    </cfRule>
    <cfRule type="cellIs" dxfId="7570" priority="204" operator="equal">
      <formula>"BAC"</formula>
    </cfRule>
    <cfRule type="cellIs" dxfId="7569" priority="205" operator="equal">
      <formula>"OMS"</formula>
    </cfRule>
    <cfRule type="cellIs" dxfId="7568" priority="206" operator="equal">
      <formula>"BAC"</formula>
    </cfRule>
    <cfRule type="cellIs" dxfId="7567" priority="207" operator="equal">
      <formula>"OMS"</formula>
    </cfRule>
  </conditionalFormatting>
  <conditionalFormatting sqref="E21">
    <cfRule type="cellIs" dxfId="7566" priority="186" operator="equal">
      <formula>"CATNES"</formula>
    </cfRule>
    <cfRule type="cellIs" dxfId="7565" priority="187" operator="equal">
      <formula>"FINANCE"</formula>
    </cfRule>
    <cfRule type="cellIs" dxfId="7564" priority="188" operator="equal">
      <formula>"ADMIN"</formula>
    </cfRule>
    <cfRule type="cellIs" dxfId="7563" priority="189" operator="equal">
      <formula>"ENG'G"</formula>
    </cfRule>
    <cfRule type="cellIs" dxfId="7562" priority="190" operator="equal">
      <formula>"BAC"</formula>
    </cfRule>
    <cfRule type="cellIs" dxfId="7561" priority="191" operator="equal">
      <formula>"BAC"</formula>
    </cfRule>
    <cfRule type="cellIs" dxfId="7560" priority="192" operator="equal">
      <formula>"OMS"</formula>
    </cfRule>
    <cfRule type="cellIs" dxfId="7559" priority="193" operator="equal">
      <formula>"BAC"</formula>
    </cfRule>
    <cfRule type="cellIs" dxfId="7558" priority="194" operator="equal">
      <formula>"OMS"</formula>
    </cfRule>
    <cfRule type="cellIs" dxfId="7557" priority="195" operator="equal">
      <formula>"BAC"</formula>
    </cfRule>
    <cfRule type="cellIs" dxfId="7556" priority="196" operator="equal">
      <formula>"OMS"</formula>
    </cfRule>
  </conditionalFormatting>
  <conditionalFormatting sqref="F20">
    <cfRule type="cellIs" dxfId="7555" priority="181" operator="equal">
      <formula>"MME"</formula>
    </cfRule>
    <cfRule type="cellIs" dxfId="7554" priority="182" operator="equal">
      <formula>"VMM"</formula>
    </cfRule>
    <cfRule type="cellIs" dxfId="7553" priority="183" operator="equal">
      <formula>"VEP"</formula>
    </cfRule>
    <cfRule type="cellIs" dxfId="7552" priority="184" operator="equal">
      <formula>"LFCP"</formula>
    </cfRule>
    <cfRule type="cellIs" dxfId="7551" priority="185" operator="equal">
      <formula>"BPB"</formula>
    </cfRule>
  </conditionalFormatting>
  <conditionalFormatting sqref="F21">
    <cfRule type="cellIs" dxfId="7550" priority="176" operator="equal">
      <formula>"MME"</formula>
    </cfRule>
    <cfRule type="cellIs" dxfId="7549" priority="177" operator="equal">
      <formula>"VMM"</formula>
    </cfRule>
    <cfRule type="cellIs" dxfId="7548" priority="178" operator="equal">
      <formula>"VEP"</formula>
    </cfRule>
    <cfRule type="cellIs" dxfId="7547" priority="179" operator="equal">
      <formula>"LFCP"</formula>
    </cfRule>
    <cfRule type="cellIs" dxfId="7546" priority="180" operator="equal">
      <formula>"BPB"</formula>
    </cfRule>
  </conditionalFormatting>
  <conditionalFormatting sqref="F22">
    <cfRule type="cellIs" dxfId="7545" priority="171" operator="equal">
      <formula>"MME"</formula>
    </cfRule>
    <cfRule type="cellIs" dxfId="7544" priority="172" operator="equal">
      <formula>"VMM"</formula>
    </cfRule>
    <cfRule type="cellIs" dxfId="7543" priority="173" operator="equal">
      <formula>"VEP"</formula>
    </cfRule>
    <cfRule type="cellIs" dxfId="7542" priority="174" operator="equal">
      <formula>"LFCP"</formula>
    </cfRule>
    <cfRule type="cellIs" dxfId="7541" priority="175" operator="equal">
      <formula>"BPB"</formula>
    </cfRule>
  </conditionalFormatting>
  <conditionalFormatting sqref="F23">
    <cfRule type="cellIs" dxfId="7540" priority="166" operator="equal">
      <formula>"MME"</formula>
    </cfRule>
    <cfRule type="cellIs" dxfId="7539" priority="167" operator="equal">
      <formula>"VMM"</formula>
    </cfRule>
    <cfRule type="cellIs" dxfId="7538" priority="168" operator="equal">
      <formula>"VEP"</formula>
    </cfRule>
    <cfRule type="cellIs" dxfId="7537" priority="169" operator="equal">
      <formula>"LFCP"</formula>
    </cfRule>
    <cfRule type="cellIs" dxfId="7536" priority="170" operator="equal">
      <formula>"BPB"</formula>
    </cfRule>
  </conditionalFormatting>
  <conditionalFormatting sqref="F10">
    <cfRule type="cellIs" dxfId="7535" priority="161" operator="equal">
      <formula>"MME"</formula>
    </cfRule>
    <cfRule type="cellIs" dxfId="7534" priority="162" operator="equal">
      <formula>"VMM"</formula>
    </cfRule>
    <cfRule type="cellIs" dxfId="7533" priority="163" operator="equal">
      <formula>"VEP"</formula>
    </cfRule>
    <cfRule type="cellIs" dxfId="7532" priority="164" operator="equal">
      <formula>"LFCP"</formula>
    </cfRule>
    <cfRule type="cellIs" dxfId="7531" priority="165" operator="equal">
      <formula>"BPB"</formula>
    </cfRule>
  </conditionalFormatting>
  <conditionalFormatting sqref="F13">
    <cfRule type="cellIs" dxfId="7530" priority="129" operator="equal">
      <formula>"MME"</formula>
    </cfRule>
    <cfRule type="cellIs" dxfId="7529" priority="130" operator="equal">
      <formula>"VMM"</formula>
    </cfRule>
    <cfRule type="cellIs" dxfId="7528" priority="131" operator="equal">
      <formula>"VEP"</formula>
    </cfRule>
    <cfRule type="cellIs" dxfId="7527" priority="132" operator="equal">
      <formula>"LFCP"</formula>
    </cfRule>
    <cfRule type="cellIs" dxfId="7526" priority="133" operator="equal">
      <formula>"BPB"</formula>
    </cfRule>
  </conditionalFormatting>
  <conditionalFormatting sqref="F12">
    <cfRule type="cellIs" dxfId="7525" priority="156" operator="equal">
      <formula>"MME"</formula>
    </cfRule>
    <cfRule type="cellIs" dxfId="7524" priority="157" operator="equal">
      <formula>"VMM"</formula>
    </cfRule>
    <cfRule type="cellIs" dxfId="7523" priority="158" operator="equal">
      <formula>"VEP"</formula>
    </cfRule>
    <cfRule type="cellIs" dxfId="7522" priority="159" operator="equal">
      <formula>"LFCP"</formula>
    </cfRule>
    <cfRule type="cellIs" dxfId="7521" priority="160" operator="equal">
      <formula>"BPB"</formula>
    </cfRule>
  </conditionalFormatting>
  <conditionalFormatting sqref="D13">
    <cfRule type="cellIs" dxfId="7520" priority="145" operator="equal">
      <formula>"CATNES"</formula>
    </cfRule>
    <cfRule type="cellIs" dxfId="7519" priority="146" operator="equal">
      <formula>"FINANCE"</formula>
    </cfRule>
    <cfRule type="cellIs" dxfId="7518" priority="147" operator="equal">
      <formula>"ADMIN"</formula>
    </cfRule>
    <cfRule type="cellIs" dxfId="7517" priority="148" operator="equal">
      <formula>"ENG'G"</formula>
    </cfRule>
    <cfRule type="cellIs" dxfId="7516" priority="149" operator="equal">
      <formula>"BAC"</formula>
    </cfRule>
    <cfRule type="cellIs" dxfId="7515" priority="150" operator="equal">
      <formula>"BAC"</formula>
    </cfRule>
    <cfRule type="cellIs" dxfId="7514" priority="151" operator="equal">
      <formula>"OMS"</formula>
    </cfRule>
    <cfRule type="cellIs" dxfId="7513" priority="152" operator="equal">
      <formula>"BAC"</formula>
    </cfRule>
    <cfRule type="cellIs" dxfId="7512" priority="153" operator="equal">
      <formula>"OMS"</formula>
    </cfRule>
    <cfRule type="cellIs" dxfId="7511" priority="154" operator="equal">
      <formula>"BAC"</formula>
    </cfRule>
    <cfRule type="cellIs" dxfId="7510" priority="155" operator="equal">
      <formula>"OMS"</formula>
    </cfRule>
  </conditionalFormatting>
  <conditionalFormatting sqref="E13">
    <cfRule type="cellIs" dxfId="7509" priority="134" operator="equal">
      <formula>"CATNES"</formula>
    </cfRule>
    <cfRule type="cellIs" dxfId="7508" priority="135" operator="equal">
      <formula>"FINANCE"</formula>
    </cfRule>
    <cfRule type="cellIs" dxfId="7507" priority="136" operator="equal">
      <formula>"ADMIN"</formula>
    </cfRule>
    <cfRule type="cellIs" dxfId="7506" priority="137" operator="equal">
      <formula>"ENG'G"</formula>
    </cfRule>
    <cfRule type="cellIs" dxfId="7505" priority="138" operator="equal">
      <formula>"BAC"</formula>
    </cfRule>
    <cfRule type="cellIs" dxfId="7504" priority="139" operator="equal">
      <formula>"BAC"</formula>
    </cfRule>
    <cfRule type="cellIs" dxfId="7503" priority="140" operator="equal">
      <formula>"OMS"</formula>
    </cfRule>
    <cfRule type="cellIs" dxfId="7502" priority="141" operator="equal">
      <formula>"BAC"</formula>
    </cfRule>
    <cfRule type="cellIs" dxfId="7501" priority="142" operator="equal">
      <formula>"OMS"</formula>
    </cfRule>
    <cfRule type="cellIs" dxfId="7500" priority="143" operator="equal">
      <formula>"BAC"</formula>
    </cfRule>
    <cfRule type="cellIs" dxfId="7499" priority="144" operator="equal">
      <formula>"OMS"</formula>
    </cfRule>
  </conditionalFormatting>
  <conditionalFormatting sqref="F14">
    <cfRule type="cellIs" dxfId="7498" priority="124" operator="equal">
      <formula>"MME"</formula>
    </cfRule>
    <cfRule type="cellIs" dxfId="7497" priority="125" operator="equal">
      <formula>"VMM"</formula>
    </cfRule>
    <cfRule type="cellIs" dxfId="7496" priority="126" operator="equal">
      <formula>"VEP"</formula>
    </cfRule>
    <cfRule type="cellIs" dxfId="7495" priority="127" operator="equal">
      <formula>"LFCP"</formula>
    </cfRule>
    <cfRule type="cellIs" dxfId="7494" priority="128" operator="equal">
      <formula>"BPB"</formula>
    </cfRule>
  </conditionalFormatting>
  <conditionalFormatting sqref="F15">
    <cfRule type="cellIs" dxfId="7493" priority="119" operator="equal">
      <formula>"MME"</formula>
    </cfRule>
    <cfRule type="cellIs" dxfId="7492" priority="120" operator="equal">
      <formula>"VMM"</formula>
    </cfRule>
    <cfRule type="cellIs" dxfId="7491" priority="121" operator="equal">
      <formula>"VEP"</formula>
    </cfRule>
    <cfRule type="cellIs" dxfId="7490" priority="122" operator="equal">
      <formula>"LFCP"</formula>
    </cfRule>
    <cfRule type="cellIs" dxfId="7489" priority="123" operator="equal">
      <formula>"BPB"</formula>
    </cfRule>
  </conditionalFormatting>
  <conditionalFormatting sqref="E16">
    <cfRule type="cellIs" dxfId="7488" priority="108" operator="equal">
      <formula>"CATNES"</formula>
    </cfRule>
    <cfRule type="cellIs" dxfId="7487" priority="109" operator="equal">
      <formula>"FINANCE"</formula>
    </cfRule>
    <cfRule type="cellIs" dxfId="7486" priority="110" operator="equal">
      <formula>"ADMIN"</formula>
    </cfRule>
    <cfRule type="cellIs" dxfId="7485" priority="111" operator="equal">
      <formula>"ENG'G"</formula>
    </cfRule>
    <cfRule type="cellIs" dxfId="7484" priority="112" operator="equal">
      <formula>"BAC"</formula>
    </cfRule>
    <cfRule type="cellIs" dxfId="7483" priority="113" operator="equal">
      <formula>"BAC"</formula>
    </cfRule>
    <cfRule type="cellIs" dxfId="7482" priority="114" operator="equal">
      <formula>"OMS"</formula>
    </cfRule>
    <cfRule type="cellIs" dxfId="7481" priority="115" operator="equal">
      <formula>"BAC"</formula>
    </cfRule>
    <cfRule type="cellIs" dxfId="7480" priority="116" operator="equal">
      <formula>"OMS"</formula>
    </cfRule>
    <cfRule type="cellIs" dxfId="7479" priority="117" operator="equal">
      <formula>"BAC"</formula>
    </cfRule>
    <cfRule type="cellIs" dxfId="7478" priority="118" operator="equal">
      <formula>"OMS"</formula>
    </cfRule>
  </conditionalFormatting>
  <conditionalFormatting sqref="D16">
    <cfRule type="cellIs" dxfId="7477" priority="97" operator="equal">
      <formula>"CATNES"</formula>
    </cfRule>
    <cfRule type="cellIs" dxfId="7476" priority="98" operator="equal">
      <formula>"FINANCE"</formula>
    </cfRule>
    <cfRule type="cellIs" dxfId="7475" priority="99" operator="equal">
      <formula>"ADMIN"</formula>
    </cfRule>
    <cfRule type="cellIs" dxfId="7474" priority="100" operator="equal">
      <formula>"ENG'G"</formula>
    </cfRule>
    <cfRule type="cellIs" dxfId="7473" priority="101" operator="equal">
      <formula>"BAC"</formula>
    </cfRule>
    <cfRule type="cellIs" dxfId="7472" priority="102" operator="equal">
      <formula>"BAC"</formula>
    </cfRule>
    <cfRule type="cellIs" dxfId="7471" priority="103" operator="equal">
      <formula>"OMS"</formula>
    </cfRule>
    <cfRule type="cellIs" dxfId="7470" priority="104" operator="equal">
      <formula>"BAC"</formula>
    </cfRule>
    <cfRule type="cellIs" dxfId="7469" priority="105" operator="equal">
      <formula>"OMS"</formula>
    </cfRule>
    <cfRule type="cellIs" dxfId="7468" priority="106" operator="equal">
      <formula>"BAC"</formula>
    </cfRule>
    <cfRule type="cellIs" dxfId="7467" priority="107" operator="equal">
      <formula>"OMS"</formula>
    </cfRule>
  </conditionalFormatting>
  <conditionalFormatting sqref="F16">
    <cfRule type="cellIs" dxfId="7466" priority="92" operator="equal">
      <formula>"MME"</formula>
    </cfRule>
    <cfRule type="cellIs" dxfId="7465" priority="93" operator="equal">
      <formula>"VMM"</formula>
    </cfRule>
    <cfRule type="cellIs" dxfId="7464" priority="94" operator="equal">
      <formula>"VEP"</formula>
    </cfRule>
    <cfRule type="cellIs" dxfId="7463" priority="95" operator="equal">
      <formula>"LFCP"</formula>
    </cfRule>
    <cfRule type="cellIs" dxfId="7462" priority="96" operator="equal">
      <formula>"BPB"</formula>
    </cfRule>
  </conditionalFormatting>
  <conditionalFormatting sqref="E17">
    <cfRule type="cellIs" dxfId="7461" priority="81" operator="equal">
      <formula>"CATNES"</formula>
    </cfRule>
    <cfRule type="cellIs" dxfId="7460" priority="82" operator="equal">
      <formula>"FINANCE"</formula>
    </cfRule>
    <cfRule type="cellIs" dxfId="7459" priority="83" operator="equal">
      <formula>"ADMIN"</formula>
    </cfRule>
    <cfRule type="cellIs" dxfId="7458" priority="84" operator="equal">
      <formula>"ENG'G"</formula>
    </cfRule>
    <cfRule type="cellIs" dxfId="7457" priority="85" operator="equal">
      <formula>"BAC"</formula>
    </cfRule>
    <cfRule type="cellIs" dxfId="7456" priority="86" operator="equal">
      <formula>"BAC"</formula>
    </cfRule>
    <cfRule type="cellIs" dxfId="7455" priority="87" operator="equal">
      <formula>"OMS"</formula>
    </cfRule>
    <cfRule type="cellIs" dxfId="7454" priority="88" operator="equal">
      <formula>"BAC"</formula>
    </cfRule>
    <cfRule type="cellIs" dxfId="7453" priority="89" operator="equal">
      <formula>"OMS"</formula>
    </cfRule>
    <cfRule type="cellIs" dxfId="7452" priority="90" operator="equal">
      <formula>"BAC"</formula>
    </cfRule>
    <cfRule type="cellIs" dxfId="7451" priority="91" operator="equal">
      <formula>"OMS"</formula>
    </cfRule>
  </conditionalFormatting>
  <conditionalFormatting sqref="D17">
    <cfRule type="cellIs" dxfId="7450" priority="70" operator="equal">
      <formula>"CATNES"</formula>
    </cfRule>
    <cfRule type="cellIs" dxfId="7449" priority="71" operator="equal">
      <formula>"FINANCE"</formula>
    </cfRule>
    <cfRule type="cellIs" dxfId="7448" priority="72" operator="equal">
      <formula>"ADMIN"</formula>
    </cfRule>
    <cfRule type="cellIs" dxfId="7447" priority="73" operator="equal">
      <formula>"ENG'G"</formula>
    </cfRule>
    <cfRule type="cellIs" dxfId="7446" priority="74" operator="equal">
      <formula>"BAC"</formula>
    </cfRule>
    <cfRule type="cellIs" dxfId="7445" priority="75" operator="equal">
      <formula>"BAC"</formula>
    </cfRule>
    <cfRule type="cellIs" dxfId="7444" priority="76" operator="equal">
      <formula>"OMS"</formula>
    </cfRule>
    <cfRule type="cellIs" dxfId="7443" priority="77" operator="equal">
      <formula>"BAC"</formula>
    </cfRule>
    <cfRule type="cellIs" dxfId="7442" priority="78" operator="equal">
      <formula>"OMS"</formula>
    </cfRule>
    <cfRule type="cellIs" dxfId="7441" priority="79" operator="equal">
      <formula>"BAC"</formula>
    </cfRule>
    <cfRule type="cellIs" dxfId="7440" priority="80" operator="equal">
      <formula>"OMS"</formula>
    </cfRule>
  </conditionalFormatting>
  <conditionalFormatting sqref="F17">
    <cfRule type="cellIs" dxfId="7439" priority="65" operator="equal">
      <formula>"MME"</formula>
    </cfRule>
    <cfRule type="cellIs" dxfId="7438" priority="66" operator="equal">
      <formula>"VMM"</formula>
    </cfRule>
    <cfRule type="cellIs" dxfId="7437" priority="67" operator="equal">
      <formula>"VEP"</formula>
    </cfRule>
    <cfRule type="cellIs" dxfId="7436" priority="68" operator="equal">
      <formula>"LFCP"</formula>
    </cfRule>
    <cfRule type="cellIs" dxfId="7435" priority="69" operator="equal">
      <formula>"BPB"</formula>
    </cfRule>
  </conditionalFormatting>
  <conditionalFormatting sqref="F18">
    <cfRule type="cellIs" dxfId="7434" priority="60" operator="equal">
      <formula>"MME"</formula>
    </cfRule>
    <cfRule type="cellIs" dxfId="7433" priority="61" operator="equal">
      <formula>"VMM"</formula>
    </cfRule>
    <cfRule type="cellIs" dxfId="7432" priority="62" operator="equal">
      <formula>"VEP"</formula>
    </cfRule>
    <cfRule type="cellIs" dxfId="7431" priority="63" operator="equal">
      <formula>"LFCP"</formula>
    </cfRule>
    <cfRule type="cellIs" dxfId="7430" priority="64" operator="equal">
      <formula>"BPB"</formula>
    </cfRule>
  </conditionalFormatting>
  <conditionalFormatting sqref="D19">
    <cfRule type="cellIs" dxfId="7429" priority="49" operator="equal">
      <formula>"CATNES"</formula>
    </cfRule>
    <cfRule type="cellIs" dxfId="7428" priority="50" operator="equal">
      <formula>"FINANCE"</formula>
    </cfRule>
    <cfRule type="cellIs" dxfId="7427" priority="51" operator="equal">
      <formula>"ADMIN"</formula>
    </cfRule>
    <cfRule type="cellIs" dxfId="7426" priority="52" operator="equal">
      <formula>"ENG'G"</formula>
    </cfRule>
    <cfRule type="cellIs" dxfId="7425" priority="53" operator="equal">
      <formula>"BAC"</formula>
    </cfRule>
    <cfRule type="cellIs" dxfId="7424" priority="54" operator="equal">
      <formula>"BAC"</formula>
    </cfRule>
    <cfRule type="cellIs" dxfId="7423" priority="55" operator="equal">
      <formula>"OMS"</formula>
    </cfRule>
    <cfRule type="cellIs" dxfId="7422" priority="56" operator="equal">
      <formula>"BAC"</formula>
    </cfRule>
    <cfRule type="cellIs" dxfId="7421" priority="57" operator="equal">
      <formula>"OMS"</formula>
    </cfRule>
    <cfRule type="cellIs" dxfId="7420" priority="58" operator="equal">
      <formula>"BAC"</formula>
    </cfRule>
    <cfRule type="cellIs" dxfId="7419" priority="59" operator="equal">
      <formula>"OMS"</formula>
    </cfRule>
  </conditionalFormatting>
  <conditionalFormatting sqref="E19">
    <cfRule type="cellIs" dxfId="7418" priority="38" operator="equal">
      <formula>"CATNES"</formula>
    </cfRule>
    <cfRule type="cellIs" dxfId="7417" priority="39" operator="equal">
      <formula>"FINANCE"</formula>
    </cfRule>
    <cfRule type="cellIs" dxfId="7416" priority="40" operator="equal">
      <formula>"ADMIN"</formula>
    </cfRule>
    <cfRule type="cellIs" dxfId="7415" priority="41" operator="equal">
      <formula>"ENG'G"</formula>
    </cfRule>
    <cfRule type="cellIs" dxfId="7414" priority="42" operator="equal">
      <formula>"BAC"</formula>
    </cfRule>
    <cfRule type="cellIs" dxfId="7413" priority="43" operator="equal">
      <formula>"BAC"</formula>
    </cfRule>
    <cfRule type="cellIs" dxfId="7412" priority="44" operator="equal">
      <formula>"OMS"</formula>
    </cfRule>
    <cfRule type="cellIs" dxfId="7411" priority="45" operator="equal">
      <formula>"BAC"</formula>
    </cfRule>
    <cfRule type="cellIs" dxfId="7410" priority="46" operator="equal">
      <formula>"OMS"</formula>
    </cfRule>
    <cfRule type="cellIs" dxfId="7409" priority="47" operator="equal">
      <formula>"BAC"</formula>
    </cfRule>
    <cfRule type="cellIs" dxfId="7408" priority="48" operator="equal">
      <formula>"OMS"</formula>
    </cfRule>
  </conditionalFormatting>
  <conditionalFormatting sqref="F19">
    <cfRule type="cellIs" dxfId="7407" priority="33" operator="equal">
      <formula>"MME"</formula>
    </cfRule>
    <cfRule type="cellIs" dxfId="7406" priority="34" operator="equal">
      <formula>"VMM"</formula>
    </cfRule>
    <cfRule type="cellIs" dxfId="7405" priority="35" operator="equal">
      <formula>"VEP"</formula>
    </cfRule>
    <cfRule type="cellIs" dxfId="7404" priority="36" operator="equal">
      <formula>"LFCP"</formula>
    </cfRule>
    <cfRule type="cellIs" dxfId="7403" priority="37" operator="equal">
      <formula>"BPB"</formula>
    </cfRule>
  </conditionalFormatting>
  <conditionalFormatting sqref="D11">
    <cfRule type="cellIs" dxfId="7402" priority="22" operator="equal">
      <formula>"CATNES"</formula>
    </cfRule>
    <cfRule type="cellIs" dxfId="7401" priority="23" operator="equal">
      <formula>"FINANCE"</formula>
    </cfRule>
    <cfRule type="cellIs" dxfId="7400" priority="24" operator="equal">
      <formula>"ADMIN"</formula>
    </cfRule>
    <cfRule type="cellIs" dxfId="7399" priority="25" operator="equal">
      <formula>"ENG'G"</formula>
    </cfRule>
    <cfRule type="cellIs" dxfId="7398" priority="26" operator="equal">
      <formula>"BAC"</formula>
    </cfRule>
    <cfRule type="cellIs" dxfId="7397" priority="27" operator="equal">
      <formula>"BAC"</formula>
    </cfRule>
    <cfRule type="cellIs" dxfId="7396" priority="28" operator="equal">
      <formula>"OMS"</formula>
    </cfRule>
    <cfRule type="cellIs" dxfId="7395" priority="29" operator="equal">
      <formula>"BAC"</formula>
    </cfRule>
    <cfRule type="cellIs" dxfId="7394" priority="30" operator="equal">
      <formula>"OMS"</formula>
    </cfRule>
    <cfRule type="cellIs" dxfId="7393" priority="31" operator="equal">
      <formula>"BAC"</formula>
    </cfRule>
    <cfRule type="cellIs" dxfId="7392" priority="32" operator="equal">
      <formula>"OMS"</formula>
    </cfRule>
  </conditionalFormatting>
  <conditionalFormatting sqref="F11">
    <cfRule type="cellIs" dxfId="7391" priority="17" operator="equal">
      <formula>"MME"</formula>
    </cfRule>
    <cfRule type="cellIs" dxfId="7390" priority="18" operator="equal">
      <formula>"VMM"</formula>
    </cfRule>
    <cfRule type="cellIs" dxfId="7389" priority="19" operator="equal">
      <formula>"VEP"</formula>
    </cfRule>
    <cfRule type="cellIs" dxfId="7388" priority="20" operator="equal">
      <formula>"LFCP"</formula>
    </cfRule>
    <cfRule type="cellIs" dxfId="7387" priority="21" operator="equal">
      <formula>"BPB"</formula>
    </cfRule>
  </conditionalFormatting>
  <conditionalFormatting sqref="E11">
    <cfRule type="cellIs" dxfId="7386" priority="6" operator="equal">
      <formula>"CATNES"</formula>
    </cfRule>
    <cfRule type="cellIs" dxfId="7385" priority="7" operator="equal">
      <formula>"FINANCE"</formula>
    </cfRule>
    <cfRule type="cellIs" dxfId="7384" priority="8" operator="equal">
      <formula>"ADMIN"</formula>
    </cfRule>
    <cfRule type="cellIs" dxfId="7383" priority="9" operator="equal">
      <formula>"ENG'G"</formula>
    </cfRule>
    <cfRule type="cellIs" dxfId="7382" priority="10" operator="equal">
      <formula>"BAC"</formula>
    </cfRule>
    <cfRule type="cellIs" dxfId="7381" priority="11" operator="equal">
      <formula>"BAC"</formula>
    </cfRule>
    <cfRule type="cellIs" dxfId="7380" priority="12" operator="equal">
      <formula>"OMS"</formula>
    </cfRule>
    <cfRule type="cellIs" dxfId="7379" priority="13" operator="equal">
      <formula>"BAC"</formula>
    </cfRule>
    <cfRule type="cellIs" dxfId="7378" priority="14" operator="equal">
      <formula>"OMS"</formula>
    </cfRule>
    <cfRule type="cellIs" dxfId="7377" priority="15" operator="equal">
      <formula>"BAC"</formula>
    </cfRule>
    <cfRule type="cellIs" dxfId="7376" priority="16" operator="equal">
      <formula>"OMS"</formula>
    </cfRule>
  </conditionalFormatting>
  <conditionalFormatting sqref="F11">
    <cfRule type="cellIs" dxfId="7375" priority="1" operator="equal">
      <formula>"MME"</formula>
    </cfRule>
    <cfRule type="cellIs" dxfId="7374" priority="2" operator="equal">
      <formula>"VMM"</formula>
    </cfRule>
    <cfRule type="cellIs" dxfId="7373" priority="3" operator="equal">
      <formula>"VEP"</formula>
    </cfRule>
    <cfRule type="cellIs" dxfId="7372" priority="4" operator="equal">
      <formula>"LFCP"</formula>
    </cfRule>
    <cfRule type="cellIs" dxfId="737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66DE6A4-FB2F-472D-80F3-301AA9813C4C}">
          <x14:formula1>
            <xm:f>DropdownLIST!$A$11:$A$17</xm:f>
          </x14:formula1>
          <xm:sqref>E30:E31 D21:E21 E7:E19 D7:D20 D22:D45 D47:D50 E33:E50</xm:sqref>
        </x14:dataValidation>
        <x14:dataValidation type="list" allowBlank="1" showInputMessage="1" showErrorMessage="1" xr:uid="{763876F3-75CD-4B54-A17B-1C7C349D95B7}">
          <x14:formula1>
            <xm:f>DropdownLIST!$A$2:$A$7</xm:f>
          </x14:formula1>
          <xm:sqref>F7:F50</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9B81-E1FE-48E7-9BBD-1C1E908BC4B2}">
  <sheetPr codeName="Sheet91"/>
  <dimension ref="A1:U98"/>
  <sheetViews>
    <sheetView topLeftCell="A33" zoomScale="190" zoomScaleNormal="190" zoomScaleSheetLayoutView="130" workbookViewId="0">
      <selection activeCell="G16" sqref="G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0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45777</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128.25" x14ac:dyDescent="0.2">
      <c r="A7" s="200">
        <f>A2</f>
        <v>45777</v>
      </c>
      <c r="B7" s="55">
        <v>1</v>
      </c>
      <c r="C7" s="141" t="s">
        <v>4724</v>
      </c>
      <c r="D7" s="112" t="s">
        <v>78</v>
      </c>
      <c r="E7" s="125"/>
      <c r="F7" s="176" t="s">
        <v>17</v>
      </c>
      <c r="G7" s="112" t="s">
        <v>1932</v>
      </c>
      <c r="J7" s="642" t="s">
        <v>2817</v>
      </c>
      <c r="K7" s="642"/>
      <c r="L7" s="642"/>
      <c r="M7" s="642"/>
    </row>
    <row r="8" spans="1:14" s="57" customFormat="1" ht="28.5" x14ac:dyDescent="0.2">
      <c r="A8" s="200">
        <f>A7</f>
        <v>45777</v>
      </c>
      <c r="B8" s="55">
        <f>B7+1</f>
        <v>2</v>
      </c>
      <c r="C8" s="141" t="s">
        <v>4725</v>
      </c>
      <c r="D8" s="112" t="s">
        <v>76</v>
      </c>
      <c r="E8" s="125"/>
      <c r="F8" s="176" t="s">
        <v>17</v>
      </c>
      <c r="G8" s="112" t="s">
        <v>1932</v>
      </c>
      <c r="J8" s="408" t="s">
        <v>698</v>
      </c>
      <c r="L8" s="57" t="s">
        <v>3178</v>
      </c>
      <c r="N8" s="57" t="s">
        <v>2822</v>
      </c>
    </row>
    <row r="9" spans="1:14" s="57" customFormat="1" ht="42.75" x14ac:dyDescent="0.2">
      <c r="A9" s="200">
        <f t="shared" ref="A9:A72" si="0">A8</f>
        <v>45777</v>
      </c>
      <c r="B9" s="55">
        <f t="shared" ref="B9:B72" si="1">B8+1</f>
        <v>3</v>
      </c>
      <c r="C9" s="141" t="s">
        <v>4728</v>
      </c>
      <c r="D9" s="112"/>
      <c r="E9" s="125"/>
      <c r="F9" s="176"/>
      <c r="G9" s="112"/>
      <c r="I9" s="57">
        <v>1</v>
      </c>
    </row>
    <row r="10" spans="1:14" s="57" customFormat="1" ht="28.5" x14ac:dyDescent="0.2">
      <c r="A10" s="200">
        <f t="shared" si="0"/>
        <v>45777</v>
      </c>
      <c r="B10" s="55">
        <f t="shared" si="1"/>
        <v>4</v>
      </c>
      <c r="C10" s="365" t="s">
        <v>4729</v>
      </c>
      <c r="D10" s="112"/>
      <c r="E10" s="125"/>
      <c r="F10" s="176"/>
      <c r="G10" s="112"/>
      <c r="I10" s="57">
        <v>2</v>
      </c>
    </row>
    <row r="11" spans="1:14" s="57" customFormat="1" ht="42.75" x14ac:dyDescent="0.2">
      <c r="A11" s="200">
        <f t="shared" si="0"/>
        <v>45777</v>
      </c>
      <c r="B11" s="55">
        <f t="shared" si="1"/>
        <v>5</v>
      </c>
      <c r="C11" s="57" t="s">
        <v>4730</v>
      </c>
      <c r="D11" s="112"/>
      <c r="E11" s="125"/>
      <c r="F11" s="176"/>
      <c r="G11" s="112"/>
      <c r="I11" s="57">
        <v>3</v>
      </c>
    </row>
    <row r="12" spans="1:14" s="57" customFormat="1" ht="114" x14ac:dyDescent="0.2">
      <c r="A12" s="200">
        <f t="shared" si="0"/>
        <v>45777</v>
      </c>
      <c r="B12" s="55">
        <f t="shared" si="1"/>
        <v>6</v>
      </c>
      <c r="C12" s="365" t="s">
        <v>4731</v>
      </c>
      <c r="D12" s="112"/>
      <c r="E12" s="125"/>
      <c r="F12" s="176"/>
      <c r="G12" s="112"/>
      <c r="I12" s="57">
        <v>4</v>
      </c>
    </row>
    <row r="13" spans="1:14" s="57" customFormat="1" ht="28.5" x14ac:dyDescent="0.2">
      <c r="A13" s="200">
        <f t="shared" si="0"/>
        <v>45777</v>
      </c>
      <c r="B13" s="55">
        <f t="shared" si="1"/>
        <v>7</v>
      </c>
      <c r="C13" s="365" t="s">
        <v>4732</v>
      </c>
      <c r="D13" s="112"/>
      <c r="E13" s="125"/>
      <c r="F13" s="176"/>
      <c r="G13" s="112"/>
      <c r="I13" s="57">
        <v>5</v>
      </c>
    </row>
    <row r="14" spans="1:14" s="57" customFormat="1" ht="42.75" x14ac:dyDescent="0.2">
      <c r="A14" s="200">
        <f t="shared" si="0"/>
        <v>45777</v>
      </c>
      <c r="B14" s="55">
        <f t="shared" si="1"/>
        <v>8</v>
      </c>
      <c r="C14" s="365" t="s">
        <v>4733</v>
      </c>
      <c r="D14" s="112"/>
      <c r="E14" s="125"/>
      <c r="F14" s="176"/>
      <c r="G14" s="112"/>
      <c r="I14" s="57">
        <v>6</v>
      </c>
    </row>
    <row r="15" spans="1:14" s="57" customFormat="1" ht="28.5" x14ac:dyDescent="0.2">
      <c r="A15" s="200">
        <f t="shared" si="0"/>
        <v>45777</v>
      </c>
      <c r="B15" s="55">
        <f t="shared" si="1"/>
        <v>9</v>
      </c>
      <c r="C15" s="365" t="s">
        <v>4734</v>
      </c>
      <c r="D15" s="112"/>
      <c r="E15" s="125"/>
      <c r="F15" s="176"/>
      <c r="G15" s="112"/>
      <c r="I15" s="57">
        <v>7</v>
      </c>
    </row>
    <row r="16" spans="1:14" s="57" customFormat="1" ht="28.5" x14ac:dyDescent="0.2">
      <c r="A16" s="200">
        <f t="shared" si="0"/>
        <v>45777</v>
      </c>
      <c r="B16" s="55">
        <f t="shared" si="1"/>
        <v>10</v>
      </c>
      <c r="C16" s="365" t="s">
        <v>4735</v>
      </c>
      <c r="D16" s="112"/>
      <c r="E16" s="125"/>
      <c r="F16" s="176"/>
      <c r="G16" s="112"/>
      <c r="I16" s="57">
        <v>8</v>
      </c>
    </row>
    <row r="17" spans="1:12" s="57" customFormat="1" ht="28.5" x14ac:dyDescent="0.2">
      <c r="A17" s="200">
        <f t="shared" si="0"/>
        <v>45777</v>
      </c>
      <c r="B17" s="55">
        <f t="shared" si="1"/>
        <v>11</v>
      </c>
      <c r="C17" s="365" t="s">
        <v>4736</v>
      </c>
      <c r="D17" s="112"/>
      <c r="E17" s="125"/>
      <c r="F17" s="176"/>
      <c r="G17" s="112"/>
      <c r="I17" s="57">
        <v>9</v>
      </c>
    </row>
    <row r="18" spans="1:12" s="57" customFormat="1" ht="57" x14ac:dyDescent="0.2">
      <c r="A18" s="200">
        <f t="shared" si="0"/>
        <v>45777</v>
      </c>
      <c r="B18" s="55">
        <f t="shared" si="1"/>
        <v>12</v>
      </c>
      <c r="C18" s="141" t="s">
        <v>4737</v>
      </c>
      <c r="D18" s="112"/>
      <c r="E18" s="125"/>
      <c r="F18" s="176"/>
      <c r="G18" s="112"/>
      <c r="I18" s="57">
        <v>10</v>
      </c>
    </row>
    <row r="19" spans="1:12" s="57" customFormat="1" ht="28.5" x14ac:dyDescent="0.2">
      <c r="A19" s="200">
        <f t="shared" si="0"/>
        <v>45777</v>
      </c>
      <c r="B19" s="55">
        <f t="shared" si="1"/>
        <v>13</v>
      </c>
      <c r="C19" s="141" t="s">
        <v>4738</v>
      </c>
      <c r="D19" s="112"/>
      <c r="E19" s="125"/>
      <c r="F19" s="176"/>
      <c r="G19" s="112"/>
      <c r="I19" s="90"/>
    </row>
    <row r="20" spans="1:12" s="57" customFormat="1" ht="28.5" x14ac:dyDescent="0.2">
      <c r="A20" s="200">
        <f t="shared" si="0"/>
        <v>45777</v>
      </c>
      <c r="B20" s="55">
        <f t="shared" si="1"/>
        <v>14</v>
      </c>
      <c r="C20" s="112" t="s">
        <v>4739</v>
      </c>
      <c r="D20" s="112"/>
      <c r="E20" s="134"/>
      <c r="F20" s="176"/>
      <c r="G20" s="112"/>
      <c r="I20" s="115"/>
    </row>
    <row r="21" spans="1:12" s="57" customFormat="1" ht="28.5" x14ac:dyDescent="0.2">
      <c r="A21" s="200">
        <f t="shared" si="0"/>
        <v>45777</v>
      </c>
      <c r="B21" s="55">
        <f t="shared" si="1"/>
        <v>15</v>
      </c>
      <c r="C21" s="141" t="s">
        <v>4740</v>
      </c>
      <c r="D21" s="112"/>
      <c r="E21" s="125"/>
      <c r="F21" s="176"/>
      <c r="G21" s="112"/>
      <c r="I21" s="90"/>
    </row>
    <row r="22" spans="1:12" s="57" customFormat="1" x14ac:dyDescent="0.2">
      <c r="A22" s="200">
        <f t="shared" si="0"/>
        <v>45777</v>
      </c>
      <c r="B22" s="55">
        <f t="shared" si="1"/>
        <v>16</v>
      </c>
      <c r="C22" s="141" t="s">
        <v>4741</v>
      </c>
      <c r="D22" s="112"/>
      <c r="E22" s="134"/>
      <c r="F22" s="176"/>
      <c r="G22" s="112"/>
      <c r="I22" s="90"/>
    </row>
    <row r="23" spans="1:12" s="57" customFormat="1" ht="28.5" x14ac:dyDescent="0.2">
      <c r="A23" s="200">
        <f t="shared" si="0"/>
        <v>45777</v>
      </c>
      <c r="B23" s="55">
        <f t="shared" si="1"/>
        <v>17</v>
      </c>
      <c r="C23" s="284" t="s">
        <v>4742</v>
      </c>
      <c r="D23" s="112"/>
      <c r="E23" s="134"/>
      <c r="F23" s="176"/>
      <c r="G23" s="112"/>
      <c r="I23" s="90" t="s">
        <v>310</v>
      </c>
    </row>
    <row r="24" spans="1:12" s="57" customFormat="1" ht="71.25" x14ac:dyDescent="0.2">
      <c r="A24" s="200">
        <f t="shared" si="0"/>
        <v>45777</v>
      </c>
      <c r="B24" s="55">
        <f t="shared" si="1"/>
        <v>18</v>
      </c>
      <c r="C24" s="112" t="s">
        <v>4743</v>
      </c>
      <c r="D24" s="112"/>
      <c r="E24" s="134"/>
      <c r="F24" s="176"/>
      <c r="G24" s="112"/>
      <c r="L24" s="311"/>
    </row>
    <row r="25" spans="1:12" s="57" customFormat="1" ht="42.75" x14ac:dyDescent="0.2">
      <c r="A25" s="200">
        <f t="shared" si="0"/>
        <v>45777</v>
      </c>
      <c r="B25" s="55">
        <f t="shared" si="1"/>
        <v>19</v>
      </c>
      <c r="C25" s="40" t="s">
        <v>4744</v>
      </c>
      <c r="D25" s="112"/>
      <c r="E25" s="134"/>
      <c r="F25" s="176"/>
      <c r="G25" s="112"/>
      <c r="I25" s="90"/>
    </row>
    <row r="26" spans="1:12" s="57" customFormat="1" ht="42.75" x14ac:dyDescent="0.2">
      <c r="A26" s="200">
        <f t="shared" si="0"/>
        <v>45777</v>
      </c>
      <c r="B26" s="55">
        <f t="shared" si="1"/>
        <v>20</v>
      </c>
      <c r="C26" s="40" t="s">
        <v>4745</v>
      </c>
      <c r="D26" s="112"/>
      <c r="E26" s="134"/>
      <c r="F26" s="176"/>
      <c r="G26" s="112"/>
      <c r="I26" s="90"/>
    </row>
    <row r="27" spans="1:12" s="57" customFormat="1" ht="42.75" x14ac:dyDescent="0.2">
      <c r="A27" s="200">
        <f t="shared" si="0"/>
        <v>45777</v>
      </c>
      <c r="B27" s="55">
        <f t="shared" si="1"/>
        <v>21</v>
      </c>
      <c r="C27" s="40" t="s">
        <v>4747</v>
      </c>
      <c r="D27" s="112"/>
      <c r="E27" s="134"/>
      <c r="F27" s="176"/>
      <c r="G27" s="112"/>
      <c r="I27" s="90"/>
    </row>
    <row r="28" spans="1:12" s="57" customFormat="1" ht="57" x14ac:dyDescent="0.2">
      <c r="A28" s="200">
        <f t="shared" si="0"/>
        <v>45777</v>
      </c>
      <c r="B28" s="55">
        <f t="shared" si="1"/>
        <v>22</v>
      </c>
      <c r="C28" s="40" t="s">
        <v>4748</v>
      </c>
      <c r="D28" s="112"/>
      <c r="E28" s="134"/>
      <c r="F28" s="176"/>
      <c r="G28" s="112"/>
      <c r="I28" s="90"/>
    </row>
    <row r="29" spans="1:12" s="57" customFormat="1" ht="42.75" x14ac:dyDescent="0.2">
      <c r="A29" s="200">
        <f t="shared" si="0"/>
        <v>45777</v>
      </c>
      <c r="B29" s="55">
        <f t="shared" si="1"/>
        <v>23</v>
      </c>
      <c r="C29" s="57" t="s">
        <v>4749</v>
      </c>
      <c r="D29" s="112"/>
      <c r="E29" s="134"/>
      <c r="F29" s="176"/>
      <c r="G29" s="112"/>
      <c r="I29" s="90"/>
    </row>
    <row r="30" spans="1:12" s="57" customFormat="1" ht="42.75" x14ac:dyDescent="0.2">
      <c r="A30" s="200">
        <f t="shared" si="0"/>
        <v>45777</v>
      </c>
      <c r="B30" s="55">
        <f t="shared" si="1"/>
        <v>24</v>
      </c>
      <c r="C30" s="405" t="s">
        <v>4750</v>
      </c>
      <c r="D30" s="112"/>
      <c r="E30" s="125"/>
      <c r="F30" s="176"/>
      <c r="G30" s="112"/>
      <c r="I30" s="90"/>
      <c r="J30" s="57">
        <f ca="1">+J30:HH35</f>
        <v>0</v>
      </c>
      <c r="L30" s="57">
        <v>6</v>
      </c>
    </row>
    <row r="31" spans="1:12" s="57" customFormat="1" ht="71.25" x14ac:dyDescent="0.2">
      <c r="A31" s="200">
        <f t="shared" si="0"/>
        <v>45777</v>
      </c>
      <c r="B31" s="55">
        <f t="shared" si="1"/>
        <v>25</v>
      </c>
      <c r="C31" s="112" t="s">
        <v>4751</v>
      </c>
      <c r="D31" s="112"/>
      <c r="E31" s="125"/>
      <c r="F31" s="176"/>
      <c r="G31" s="112"/>
      <c r="I31" s="90"/>
      <c r="J31" s="57" t="s">
        <v>457</v>
      </c>
    </row>
    <row r="32" spans="1:12" s="57" customFormat="1" ht="42.75" x14ac:dyDescent="0.2">
      <c r="A32" s="231">
        <f t="shared" si="0"/>
        <v>45777</v>
      </c>
      <c r="B32" s="233">
        <f t="shared" si="1"/>
        <v>26</v>
      </c>
      <c r="C32" s="57" t="s">
        <v>4752</v>
      </c>
      <c r="D32" s="112"/>
      <c r="E32" s="134"/>
      <c r="F32" s="176"/>
      <c r="G32" s="112"/>
      <c r="I32" s="90"/>
    </row>
    <row r="33" spans="1:21" s="40" customFormat="1" ht="28.5" x14ac:dyDescent="0.2">
      <c r="A33" s="200">
        <f t="shared" si="0"/>
        <v>45777</v>
      </c>
      <c r="B33" s="55">
        <f t="shared" si="1"/>
        <v>27</v>
      </c>
      <c r="C33" s="112" t="s">
        <v>4753</v>
      </c>
      <c r="D33" s="112"/>
      <c r="E33" s="125"/>
      <c r="F33" s="176"/>
      <c r="G33" s="112"/>
      <c r="H33" s="279"/>
      <c r="I33" s="280"/>
      <c r="K33" s="279"/>
      <c r="L33" s="279"/>
      <c r="M33" s="279"/>
      <c r="N33" s="279"/>
      <c r="O33" s="279"/>
      <c r="P33" s="279"/>
      <c r="Q33" s="279"/>
      <c r="R33" s="279"/>
      <c r="S33" s="279"/>
      <c r="T33" s="279"/>
      <c r="U33" s="279"/>
    </row>
    <row r="34" spans="1:21" s="279" customFormat="1" ht="71.25" x14ac:dyDescent="0.2">
      <c r="A34" s="200">
        <f t="shared" si="0"/>
        <v>45777</v>
      </c>
      <c r="B34" s="55">
        <f t="shared" si="1"/>
        <v>28</v>
      </c>
      <c r="C34" s="279" t="s">
        <v>4754</v>
      </c>
      <c r="D34" s="112"/>
      <c r="E34" s="125"/>
      <c r="F34" s="176"/>
      <c r="G34" s="112"/>
      <c r="I34" s="280"/>
    </row>
    <row r="35" spans="1:21" s="318" customFormat="1" ht="71.25" x14ac:dyDescent="0.2">
      <c r="A35" s="315">
        <f t="shared" si="0"/>
        <v>45777</v>
      </c>
      <c r="B35" s="316">
        <f t="shared" si="1"/>
        <v>29</v>
      </c>
      <c r="C35" s="112" t="s">
        <v>4755</v>
      </c>
      <c r="D35" s="228"/>
      <c r="E35" s="143"/>
      <c r="F35" s="176"/>
      <c r="G35" s="228"/>
      <c r="I35" s="319"/>
    </row>
    <row r="36" spans="1:21" s="279" customFormat="1" ht="28.5" x14ac:dyDescent="0.2">
      <c r="A36" s="200">
        <f t="shared" si="0"/>
        <v>45777</v>
      </c>
      <c r="B36" s="55">
        <f t="shared" si="1"/>
        <v>30</v>
      </c>
      <c r="C36" s="112" t="s">
        <v>4756</v>
      </c>
      <c r="D36" s="112"/>
      <c r="E36" s="125"/>
      <c r="F36" s="176"/>
      <c r="G36" s="112"/>
      <c r="I36" s="280"/>
    </row>
    <row r="37" spans="1:21" s="279" customFormat="1" ht="85.5" x14ac:dyDescent="0.2">
      <c r="A37" s="200">
        <f t="shared" si="0"/>
        <v>45777</v>
      </c>
      <c r="B37" s="55">
        <f t="shared" si="1"/>
        <v>31</v>
      </c>
      <c r="C37" s="112" t="s">
        <v>4757</v>
      </c>
      <c r="D37" s="112"/>
      <c r="E37" s="125"/>
      <c r="F37" s="176"/>
      <c r="G37" s="112"/>
      <c r="I37" s="280"/>
    </row>
    <row r="38" spans="1:21" s="279" customFormat="1" ht="57" x14ac:dyDescent="0.2">
      <c r="A38" s="200">
        <f t="shared" si="0"/>
        <v>45777</v>
      </c>
      <c r="B38" s="55">
        <f t="shared" si="1"/>
        <v>32</v>
      </c>
      <c r="C38" s="112" t="s">
        <v>4758</v>
      </c>
      <c r="D38" s="112"/>
      <c r="E38" s="125"/>
      <c r="F38" s="176"/>
      <c r="G38" s="112"/>
      <c r="I38" s="280"/>
    </row>
    <row r="39" spans="1:21" s="279" customFormat="1" ht="28.5" x14ac:dyDescent="0.2">
      <c r="A39" s="200">
        <f t="shared" si="0"/>
        <v>45777</v>
      </c>
      <c r="B39" s="55">
        <f t="shared" si="1"/>
        <v>33</v>
      </c>
      <c r="C39" s="112" t="s">
        <v>4759</v>
      </c>
      <c r="D39" s="112"/>
      <c r="E39" s="125"/>
      <c r="F39" s="176"/>
      <c r="G39" s="112"/>
      <c r="I39" s="280"/>
    </row>
    <row r="40" spans="1:21" s="279" customFormat="1" ht="42.75" x14ac:dyDescent="0.2">
      <c r="A40" s="200">
        <f t="shared" si="0"/>
        <v>45777</v>
      </c>
      <c r="B40" s="55">
        <f t="shared" si="1"/>
        <v>34</v>
      </c>
      <c r="C40" s="112" t="s">
        <v>4760</v>
      </c>
      <c r="D40" s="112"/>
      <c r="E40" s="125"/>
      <c r="F40" s="176"/>
      <c r="G40" s="112"/>
      <c r="I40" s="280"/>
    </row>
    <row r="41" spans="1:21" s="279" customFormat="1" ht="42.75" x14ac:dyDescent="0.2">
      <c r="A41" s="200">
        <f t="shared" si="0"/>
        <v>45777</v>
      </c>
      <c r="B41" s="55">
        <f t="shared" si="1"/>
        <v>35</v>
      </c>
      <c r="C41" s="279" t="s">
        <v>4761</v>
      </c>
      <c r="D41" s="112"/>
      <c r="E41" s="125"/>
      <c r="F41" s="176"/>
      <c r="G41" s="112"/>
      <c r="I41" s="280"/>
    </row>
    <row r="42" spans="1:21" s="279" customFormat="1" ht="57" x14ac:dyDescent="0.2">
      <c r="A42" s="200">
        <f t="shared" si="0"/>
        <v>45777</v>
      </c>
      <c r="B42" s="55">
        <f t="shared" si="1"/>
        <v>36</v>
      </c>
      <c r="C42" s="112" t="s">
        <v>4762</v>
      </c>
      <c r="D42" s="112"/>
      <c r="E42" s="125"/>
      <c r="F42" s="176"/>
      <c r="G42" s="112"/>
      <c r="I42" s="280"/>
    </row>
    <row r="43" spans="1:21" s="279" customFormat="1" ht="57" x14ac:dyDescent="0.2">
      <c r="A43" s="200">
        <f t="shared" si="0"/>
        <v>45777</v>
      </c>
      <c r="B43" s="55">
        <f t="shared" si="1"/>
        <v>37</v>
      </c>
      <c r="C43" s="112" t="s">
        <v>4763</v>
      </c>
      <c r="D43" s="112"/>
      <c r="E43" s="125"/>
      <c r="F43" s="176"/>
      <c r="G43" s="112"/>
      <c r="I43" s="280"/>
    </row>
    <row r="44" spans="1:21" s="279" customFormat="1" ht="28.5" x14ac:dyDescent="0.2">
      <c r="A44" s="200">
        <f t="shared" si="0"/>
        <v>45777</v>
      </c>
      <c r="B44" s="55">
        <f t="shared" si="1"/>
        <v>38</v>
      </c>
      <c r="C44" s="112" t="s">
        <v>4764</v>
      </c>
      <c r="D44" s="112"/>
      <c r="E44" s="125"/>
      <c r="F44" s="176"/>
      <c r="G44" s="112"/>
      <c r="I44" s="280"/>
    </row>
    <row r="45" spans="1:21" s="279" customFormat="1" ht="42.75" x14ac:dyDescent="0.2">
      <c r="A45" s="200">
        <f t="shared" si="0"/>
        <v>45777</v>
      </c>
      <c r="B45" s="55">
        <f t="shared" si="1"/>
        <v>39</v>
      </c>
      <c r="C45" s="112" t="s">
        <v>4765</v>
      </c>
      <c r="D45" s="112"/>
      <c r="E45" s="125"/>
      <c r="F45" s="176"/>
      <c r="G45" s="112"/>
      <c r="I45" s="280"/>
    </row>
    <row r="46" spans="1:21" s="279" customFormat="1" ht="28.5" x14ac:dyDescent="0.2">
      <c r="A46" s="200">
        <f t="shared" si="0"/>
        <v>45777</v>
      </c>
      <c r="B46" s="55">
        <f t="shared" si="1"/>
        <v>40</v>
      </c>
      <c r="C46" s="112" t="s">
        <v>4766</v>
      </c>
      <c r="D46" s="112"/>
      <c r="E46" s="125"/>
      <c r="F46" s="176"/>
      <c r="G46" s="112"/>
      <c r="I46" s="280"/>
    </row>
    <row r="47" spans="1:21" s="279" customFormat="1" ht="42.75" x14ac:dyDescent="0.2">
      <c r="A47" s="200">
        <f t="shared" si="0"/>
        <v>45777</v>
      </c>
      <c r="B47" s="55">
        <f t="shared" si="1"/>
        <v>41</v>
      </c>
      <c r="C47" s="112" t="s">
        <v>4767</v>
      </c>
      <c r="D47" s="112"/>
      <c r="E47" s="125"/>
      <c r="F47" s="176"/>
      <c r="G47" s="112"/>
      <c r="I47" s="280"/>
    </row>
    <row r="48" spans="1:21" s="279" customFormat="1" ht="71.25" x14ac:dyDescent="0.2">
      <c r="A48" s="200">
        <f t="shared" si="0"/>
        <v>45777</v>
      </c>
      <c r="B48" s="55">
        <f t="shared" si="1"/>
        <v>42</v>
      </c>
      <c r="C48" s="112" t="s">
        <v>4768</v>
      </c>
      <c r="D48" s="112"/>
      <c r="E48" s="125"/>
      <c r="F48" s="176"/>
      <c r="G48" s="112"/>
      <c r="I48" s="280"/>
    </row>
    <row r="49" spans="1:9" s="279" customFormat="1" ht="42.75" x14ac:dyDescent="0.2">
      <c r="A49" s="200">
        <f t="shared" si="0"/>
        <v>45777</v>
      </c>
      <c r="B49" s="55">
        <f t="shared" si="1"/>
        <v>43</v>
      </c>
      <c r="C49" s="112" t="s">
        <v>4769</v>
      </c>
      <c r="D49" s="112"/>
      <c r="E49" s="125"/>
      <c r="F49" s="176"/>
      <c r="G49" s="112"/>
      <c r="I49" s="280"/>
    </row>
    <row r="50" spans="1:9" s="279" customFormat="1" ht="85.5" x14ac:dyDescent="0.2">
      <c r="A50" s="200">
        <f t="shared" si="0"/>
        <v>45777</v>
      </c>
      <c r="B50" s="55">
        <f t="shared" si="1"/>
        <v>44</v>
      </c>
      <c r="C50" s="112" t="s">
        <v>4770</v>
      </c>
      <c r="D50" s="112"/>
      <c r="E50" s="125"/>
      <c r="F50" s="176"/>
      <c r="G50" s="112"/>
      <c r="I50" s="280"/>
    </row>
    <row r="51" spans="1:9" s="279" customFormat="1" ht="42.75" x14ac:dyDescent="0.2">
      <c r="A51" s="200">
        <f t="shared" si="0"/>
        <v>45777</v>
      </c>
      <c r="B51" s="55">
        <f t="shared" si="1"/>
        <v>45</v>
      </c>
      <c r="C51" s="112" t="s">
        <v>4771</v>
      </c>
      <c r="D51" s="112"/>
      <c r="E51" s="125"/>
      <c r="F51" s="176"/>
      <c r="G51" s="112"/>
      <c r="I51" s="280"/>
    </row>
    <row r="52" spans="1:9" s="279" customFormat="1" ht="28.5" x14ac:dyDescent="0.2">
      <c r="A52" s="200">
        <f t="shared" si="0"/>
        <v>45777</v>
      </c>
      <c r="B52" s="55">
        <f t="shared" si="1"/>
        <v>46</v>
      </c>
      <c r="C52" s="112" t="s">
        <v>4772</v>
      </c>
      <c r="D52" s="112"/>
      <c r="E52" s="125"/>
      <c r="F52" s="176"/>
      <c r="G52" s="112"/>
      <c r="I52" s="280"/>
    </row>
    <row r="53" spans="1:9" s="279" customFormat="1" ht="28.5" x14ac:dyDescent="0.2">
      <c r="A53" s="200">
        <f t="shared" si="0"/>
        <v>45777</v>
      </c>
      <c r="B53" s="55">
        <f t="shared" si="1"/>
        <v>47</v>
      </c>
      <c r="C53" s="112" t="s">
        <v>4773</v>
      </c>
      <c r="D53" s="112"/>
      <c r="E53" s="125"/>
      <c r="F53" s="176"/>
      <c r="G53" s="112"/>
      <c r="I53" s="280"/>
    </row>
    <row r="54" spans="1:9" s="279" customFormat="1" ht="28.5" x14ac:dyDescent="0.2">
      <c r="A54" s="200">
        <f t="shared" si="0"/>
        <v>45777</v>
      </c>
      <c r="B54" s="55">
        <f t="shared" si="1"/>
        <v>48</v>
      </c>
      <c r="C54" s="112" t="s">
        <v>4774</v>
      </c>
      <c r="D54" s="112"/>
      <c r="E54" s="125"/>
      <c r="F54" s="176"/>
      <c r="G54" s="112"/>
      <c r="I54" s="280"/>
    </row>
    <row r="55" spans="1:9" s="279" customFormat="1" x14ac:dyDescent="0.2">
      <c r="A55" s="200">
        <f t="shared" si="0"/>
        <v>45777</v>
      </c>
      <c r="B55" s="55">
        <f t="shared" si="1"/>
        <v>49</v>
      </c>
      <c r="C55" s="112" t="s">
        <v>4775</v>
      </c>
      <c r="D55" s="112"/>
      <c r="E55" s="125"/>
      <c r="F55" s="176"/>
      <c r="G55" s="112"/>
      <c r="I55" s="280"/>
    </row>
    <row r="56" spans="1:9" s="279" customFormat="1" ht="28.5" x14ac:dyDescent="0.2">
      <c r="A56" s="200">
        <f t="shared" si="0"/>
        <v>45777</v>
      </c>
      <c r="B56" s="55">
        <f t="shared" si="1"/>
        <v>50</v>
      </c>
      <c r="C56" s="112" t="s">
        <v>4776</v>
      </c>
      <c r="D56" s="112"/>
      <c r="E56" s="125"/>
      <c r="F56" s="176"/>
      <c r="G56" s="112"/>
      <c r="I56" s="280"/>
    </row>
    <row r="57" spans="1:9" s="279" customFormat="1" ht="28.5" x14ac:dyDescent="0.2">
      <c r="A57" s="200">
        <f t="shared" si="0"/>
        <v>45777</v>
      </c>
      <c r="B57" s="55">
        <f t="shared" si="1"/>
        <v>51</v>
      </c>
      <c r="C57" s="112" t="s">
        <v>4777</v>
      </c>
      <c r="D57" s="112"/>
      <c r="E57" s="125"/>
      <c r="F57" s="176"/>
      <c r="G57" s="112"/>
      <c r="I57" s="280"/>
    </row>
    <row r="58" spans="1:9" s="279" customFormat="1" ht="42.75" x14ac:dyDescent="0.2">
      <c r="A58" s="200">
        <f t="shared" si="0"/>
        <v>45777</v>
      </c>
      <c r="B58" s="55">
        <f t="shared" si="1"/>
        <v>52</v>
      </c>
      <c r="C58" s="112" t="s">
        <v>4778</v>
      </c>
      <c r="D58" s="112"/>
      <c r="E58" s="125"/>
      <c r="F58" s="176"/>
      <c r="G58" s="112"/>
      <c r="I58" s="280"/>
    </row>
    <row r="59" spans="1:9" s="279" customFormat="1" ht="71.25" x14ac:dyDescent="0.2">
      <c r="A59" s="200">
        <f t="shared" si="0"/>
        <v>45777</v>
      </c>
      <c r="B59" s="55">
        <f t="shared" si="1"/>
        <v>53</v>
      </c>
      <c r="C59" s="112" t="s">
        <v>4779</v>
      </c>
      <c r="D59" s="112"/>
      <c r="E59" s="125"/>
      <c r="F59" s="176"/>
      <c r="G59" s="112"/>
      <c r="I59" s="280"/>
    </row>
    <row r="60" spans="1:9" s="279" customFormat="1" ht="57" x14ac:dyDescent="0.2">
      <c r="A60" s="200">
        <f t="shared" si="0"/>
        <v>45777</v>
      </c>
      <c r="B60" s="55">
        <f t="shared" si="1"/>
        <v>54</v>
      </c>
      <c r="C60" s="112" t="s">
        <v>4780</v>
      </c>
      <c r="D60" s="112"/>
      <c r="E60" s="125"/>
      <c r="F60" s="176"/>
      <c r="G60" s="112"/>
      <c r="I60" s="280"/>
    </row>
    <row r="61" spans="1:9" s="279" customFormat="1" ht="42.75" x14ac:dyDescent="0.2">
      <c r="A61" s="200">
        <f t="shared" si="0"/>
        <v>45777</v>
      </c>
      <c r="B61" s="55">
        <f t="shared" si="1"/>
        <v>55</v>
      </c>
      <c r="C61" s="112" t="s">
        <v>4781</v>
      </c>
      <c r="D61" s="112"/>
      <c r="E61" s="125"/>
      <c r="F61" s="176"/>
      <c r="G61" s="112"/>
      <c r="I61" s="280"/>
    </row>
    <row r="62" spans="1:9" s="279" customFormat="1" ht="57" x14ac:dyDescent="0.2">
      <c r="A62" s="200">
        <f t="shared" si="0"/>
        <v>45777</v>
      </c>
      <c r="B62" s="55">
        <f t="shared" si="1"/>
        <v>56</v>
      </c>
      <c r="C62" s="112" t="s">
        <v>4782</v>
      </c>
      <c r="D62" s="112"/>
      <c r="E62" s="125"/>
      <c r="F62" s="176"/>
      <c r="G62" s="112"/>
      <c r="I62" s="280"/>
    </row>
    <row r="63" spans="1:9" s="279" customFormat="1" ht="42.75" x14ac:dyDescent="0.2">
      <c r="A63" s="200">
        <f t="shared" si="0"/>
        <v>45777</v>
      </c>
      <c r="B63" s="55">
        <f t="shared" si="1"/>
        <v>57</v>
      </c>
      <c r="C63" s="112" t="s">
        <v>4783</v>
      </c>
      <c r="D63" s="112"/>
      <c r="E63" s="125"/>
      <c r="F63" s="176"/>
      <c r="G63" s="112"/>
      <c r="I63" s="280"/>
    </row>
    <row r="64" spans="1:9" s="279" customFormat="1" ht="57" x14ac:dyDescent="0.2">
      <c r="A64" s="200">
        <f t="shared" si="0"/>
        <v>45777</v>
      </c>
      <c r="B64" s="55">
        <f t="shared" si="1"/>
        <v>58</v>
      </c>
      <c r="C64" s="112" t="s">
        <v>4784</v>
      </c>
      <c r="D64" s="112"/>
      <c r="E64" s="125"/>
      <c r="F64" s="176"/>
      <c r="G64" s="112"/>
      <c r="I64" s="280"/>
    </row>
    <row r="65" spans="1:9" s="279" customFormat="1" ht="28.5" x14ac:dyDescent="0.2">
      <c r="A65" s="200">
        <f t="shared" si="0"/>
        <v>45777</v>
      </c>
      <c r="B65" s="55">
        <f t="shared" si="1"/>
        <v>59</v>
      </c>
      <c r="C65" s="112" t="s">
        <v>4785</v>
      </c>
      <c r="D65" s="112"/>
      <c r="E65" s="125"/>
      <c r="F65" s="176"/>
      <c r="G65" s="112"/>
      <c r="I65" s="280"/>
    </row>
    <row r="66" spans="1:9" s="279" customFormat="1" ht="57" x14ac:dyDescent="0.2">
      <c r="A66" s="200">
        <f t="shared" si="0"/>
        <v>45777</v>
      </c>
      <c r="B66" s="55">
        <f t="shared" si="1"/>
        <v>60</v>
      </c>
      <c r="C66" s="112" t="s">
        <v>4786</v>
      </c>
      <c r="D66" s="112"/>
      <c r="E66" s="125"/>
      <c r="F66" s="176"/>
      <c r="G66" s="112"/>
      <c r="I66" s="280"/>
    </row>
    <row r="67" spans="1:9" s="279" customFormat="1" ht="42.75" x14ac:dyDescent="0.2">
      <c r="A67" s="200">
        <f t="shared" si="0"/>
        <v>45777</v>
      </c>
      <c r="B67" s="55">
        <f t="shared" si="1"/>
        <v>61</v>
      </c>
      <c r="C67" s="112" t="s">
        <v>4787</v>
      </c>
      <c r="D67" s="112"/>
      <c r="E67" s="125"/>
      <c r="F67" s="176"/>
      <c r="G67" s="112"/>
      <c r="I67" s="280"/>
    </row>
    <row r="68" spans="1:9" s="279" customFormat="1" ht="42.75" x14ac:dyDescent="0.2">
      <c r="A68" s="200">
        <f t="shared" si="0"/>
        <v>45777</v>
      </c>
      <c r="B68" s="55">
        <f t="shared" si="1"/>
        <v>62</v>
      </c>
      <c r="C68" s="112" t="s">
        <v>4788</v>
      </c>
      <c r="D68" s="112"/>
      <c r="E68" s="125"/>
      <c r="F68" s="176"/>
      <c r="G68" s="112"/>
      <c r="I68" s="280"/>
    </row>
    <row r="69" spans="1:9" s="279" customFormat="1" ht="42.75" x14ac:dyDescent="0.2">
      <c r="A69" s="200">
        <f t="shared" si="0"/>
        <v>45777</v>
      </c>
      <c r="B69" s="55">
        <f t="shared" si="1"/>
        <v>63</v>
      </c>
      <c r="C69" s="112" t="s">
        <v>4789</v>
      </c>
      <c r="D69" s="112"/>
      <c r="E69" s="125"/>
      <c r="F69" s="176"/>
      <c r="G69" s="112"/>
      <c r="I69" s="280"/>
    </row>
    <row r="70" spans="1:9" s="279" customFormat="1" ht="71.25" x14ac:dyDescent="0.2">
      <c r="A70" s="200">
        <f t="shared" si="0"/>
        <v>45777</v>
      </c>
      <c r="B70" s="55">
        <f t="shared" si="1"/>
        <v>64</v>
      </c>
      <c r="C70" s="112" t="s">
        <v>4790</v>
      </c>
      <c r="D70" s="112"/>
      <c r="E70" s="125"/>
      <c r="F70" s="176"/>
      <c r="G70" s="112"/>
      <c r="I70" s="280"/>
    </row>
    <row r="71" spans="1:9" s="279" customFormat="1" ht="42.75" x14ac:dyDescent="0.2">
      <c r="A71" s="200">
        <f t="shared" si="0"/>
        <v>45777</v>
      </c>
      <c r="B71" s="55">
        <f t="shared" si="1"/>
        <v>65</v>
      </c>
      <c r="C71" s="112" t="s">
        <v>4791</v>
      </c>
      <c r="D71" s="112"/>
      <c r="E71" s="125"/>
      <c r="F71" s="176"/>
      <c r="G71" s="112"/>
      <c r="I71" s="280"/>
    </row>
    <row r="72" spans="1:9" s="279" customFormat="1" ht="42.75" x14ac:dyDescent="0.2">
      <c r="A72" s="200">
        <f t="shared" si="0"/>
        <v>45777</v>
      </c>
      <c r="B72" s="55">
        <f t="shared" si="1"/>
        <v>66</v>
      </c>
      <c r="C72" s="112" t="s">
        <v>4792</v>
      </c>
      <c r="D72" s="112"/>
      <c r="E72" s="125"/>
      <c r="F72" s="176"/>
      <c r="G72" s="112"/>
      <c r="I72" s="280"/>
    </row>
    <row r="73" spans="1:9" s="279" customFormat="1" x14ac:dyDescent="0.2">
      <c r="A73" s="200">
        <f t="shared" ref="A73:A80" si="2">A72</f>
        <v>45777</v>
      </c>
      <c r="B73" s="55">
        <f t="shared" ref="B73:B80" si="3">B72+1</f>
        <v>67</v>
      </c>
      <c r="C73" s="112" t="s">
        <v>4793</v>
      </c>
      <c r="D73" s="112"/>
      <c r="E73" s="125"/>
      <c r="F73" s="176"/>
      <c r="G73" s="112"/>
      <c r="I73" s="280"/>
    </row>
    <row r="74" spans="1:9" s="279" customFormat="1" ht="42.75" x14ac:dyDescent="0.2">
      <c r="A74" s="200">
        <f t="shared" si="2"/>
        <v>45777</v>
      </c>
      <c r="B74" s="55">
        <f t="shared" si="3"/>
        <v>68</v>
      </c>
      <c r="C74" s="112" t="s">
        <v>4794</v>
      </c>
      <c r="D74" s="112"/>
      <c r="E74" s="125"/>
      <c r="F74" s="176"/>
      <c r="G74" s="112"/>
      <c r="I74" s="280"/>
    </row>
    <row r="75" spans="1:9" s="279" customFormat="1" ht="57" x14ac:dyDescent="0.2">
      <c r="A75" s="200">
        <f t="shared" si="2"/>
        <v>45777</v>
      </c>
      <c r="B75" s="55">
        <f t="shared" si="3"/>
        <v>69</v>
      </c>
      <c r="C75" s="112" t="s">
        <v>4795</v>
      </c>
      <c r="D75" s="112"/>
      <c r="E75" s="125"/>
      <c r="F75" s="176"/>
      <c r="G75" s="112"/>
      <c r="I75" s="280"/>
    </row>
    <row r="76" spans="1:9" s="279" customFormat="1" ht="42.75" x14ac:dyDescent="0.2">
      <c r="A76" s="200">
        <f t="shared" si="2"/>
        <v>45777</v>
      </c>
      <c r="B76" s="55">
        <f t="shared" si="3"/>
        <v>70</v>
      </c>
      <c r="C76" s="112" t="s">
        <v>4796</v>
      </c>
      <c r="D76" s="112"/>
      <c r="E76" s="125"/>
      <c r="F76" s="176"/>
      <c r="G76" s="112"/>
      <c r="I76" s="280"/>
    </row>
    <row r="77" spans="1:9" s="279" customFormat="1" ht="28.5" x14ac:dyDescent="0.2">
      <c r="A77" s="200">
        <f t="shared" si="2"/>
        <v>45777</v>
      </c>
      <c r="B77" s="55">
        <f t="shared" si="3"/>
        <v>71</v>
      </c>
      <c r="C77" s="112" t="s">
        <v>4797</v>
      </c>
      <c r="D77" s="112"/>
      <c r="E77" s="125"/>
      <c r="F77" s="176"/>
      <c r="G77" s="112"/>
      <c r="I77" s="280"/>
    </row>
    <row r="78" spans="1:9" s="279" customFormat="1" ht="28.5" x14ac:dyDescent="0.2">
      <c r="A78" s="200">
        <f t="shared" si="2"/>
        <v>45777</v>
      </c>
      <c r="B78" s="55">
        <f t="shared" si="3"/>
        <v>72</v>
      </c>
      <c r="C78" s="112" t="s">
        <v>4798</v>
      </c>
      <c r="D78" s="112"/>
      <c r="E78" s="125"/>
      <c r="F78" s="176"/>
      <c r="G78" s="112"/>
      <c r="I78" s="280"/>
    </row>
    <row r="79" spans="1:9" s="279" customFormat="1" ht="42.75" x14ac:dyDescent="0.2">
      <c r="A79" s="200">
        <f t="shared" si="2"/>
        <v>45777</v>
      </c>
      <c r="B79" s="55">
        <f t="shared" si="3"/>
        <v>73</v>
      </c>
      <c r="C79" s="112" t="s">
        <v>4799</v>
      </c>
      <c r="D79" s="112"/>
      <c r="E79" s="125"/>
      <c r="F79" s="176"/>
      <c r="G79" s="112"/>
      <c r="I79" s="280"/>
    </row>
    <row r="80" spans="1:9" s="279" customFormat="1" ht="28.5" x14ac:dyDescent="0.2">
      <c r="A80" s="200">
        <f t="shared" si="2"/>
        <v>45777</v>
      </c>
      <c r="B80" s="55">
        <f t="shared" si="3"/>
        <v>74</v>
      </c>
      <c r="C80" s="112" t="s">
        <v>4800</v>
      </c>
      <c r="D80" s="112"/>
      <c r="E80" s="125"/>
      <c r="F80" s="176"/>
      <c r="G80" s="112"/>
      <c r="I80" s="280"/>
    </row>
    <row r="81" spans="1:9" s="279" customFormat="1" x14ac:dyDescent="0.2">
      <c r="A81" s="218"/>
      <c r="B81" s="219"/>
      <c r="C81" s="177"/>
      <c r="D81" s="177"/>
      <c r="E81" s="418"/>
      <c r="F81" s="419"/>
      <c r="G81" s="177"/>
      <c r="I81" s="280"/>
    </row>
    <row r="82" spans="1:9" s="279" customFormat="1" x14ac:dyDescent="0.2">
      <c r="A82" s="218"/>
      <c r="B82" s="219"/>
      <c r="C82" s="177"/>
      <c r="D82" s="177"/>
      <c r="E82" s="418"/>
      <c r="F82" s="419"/>
      <c r="G82" s="177"/>
      <c r="I82" s="280"/>
    </row>
    <row r="83" spans="1:9" s="279" customFormat="1" x14ac:dyDescent="0.2">
      <c r="A83" s="218"/>
      <c r="B83" s="219"/>
      <c r="C83" s="177"/>
      <c r="D83" s="177"/>
      <c r="E83" s="418"/>
      <c r="F83" s="419"/>
      <c r="G83" s="177"/>
      <c r="I83" s="280"/>
    </row>
    <row r="84" spans="1:9" s="279" customFormat="1" x14ac:dyDescent="0.2">
      <c r="A84" s="615" t="s">
        <v>7</v>
      </c>
      <c r="B84" s="615"/>
      <c r="C84" s="615"/>
      <c r="D84" s="615"/>
      <c r="E84" s="615"/>
      <c r="F84" s="615"/>
      <c r="G84" s="615"/>
      <c r="I84" s="280"/>
    </row>
    <row r="85" spans="1:9" s="279" customFormat="1" x14ac:dyDescent="0.2">
      <c r="A85" s="407"/>
      <c r="B85" s="407"/>
      <c r="C85" s="407"/>
      <c r="D85" s="407"/>
      <c r="E85" s="407"/>
      <c r="F85" s="407"/>
      <c r="G85" s="407"/>
      <c r="I85" s="280"/>
    </row>
    <row r="86" spans="1:9" s="279" customFormat="1" x14ac:dyDescent="0.2">
      <c r="A86" s="232"/>
      <c r="B86" s="251"/>
      <c r="C86" s="252"/>
      <c r="D86" s="252"/>
      <c r="E86" s="253"/>
      <c r="F86" s="254"/>
      <c r="G86" s="252"/>
      <c r="I86" s="280"/>
    </row>
    <row r="87" spans="1:9" s="279" customFormat="1" x14ac:dyDescent="0.2">
      <c r="A87" s="232"/>
      <c r="B87" s="251"/>
      <c r="C87" s="252"/>
      <c r="D87" s="252"/>
      <c r="E87" s="253"/>
      <c r="F87" s="254"/>
      <c r="G87" s="252"/>
      <c r="I87" s="280"/>
    </row>
    <row r="89" spans="1:9" x14ac:dyDescent="0.2">
      <c r="A89" s="407"/>
      <c r="B89" s="407"/>
      <c r="C89" s="407"/>
      <c r="D89" s="310"/>
      <c r="E89" s="407"/>
      <c r="F89" s="407"/>
      <c r="G89" s="407"/>
    </row>
    <row r="90" spans="1:9" x14ac:dyDescent="0.2">
      <c r="A90" s="407"/>
      <c r="B90" s="407"/>
      <c r="C90" s="407"/>
      <c r="D90" s="310"/>
      <c r="E90" s="407"/>
      <c r="F90" s="407"/>
      <c r="G90" s="407"/>
    </row>
    <row r="91" spans="1:9" x14ac:dyDescent="0.2">
      <c r="A91" s="182"/>
      <c r="B91" s="6"/>
      <c r="D91" s="622"/>
      <c r="E91" s="622"/>
      <c r="F91" s="622"/>
      <c r="G91" s="6"/>
    </row>
    <row r="92" spans="1:9" x14ac:dyDescent="0.2">
      <c r="D92" s="638"/>
      <c r="E92" s="638"/>
      <c r="F92" s="638"/>
    </row>
    <row r="98" spans="6:6" x14ac:dyDescent="0.2">
      <c r="F98" s="1"/>
    </row>
  </sheetData>
  <mergeCells count="12">
    <mergeCell ref="J7:M7"/>
    <mergeCell ref="A84:G84"/>
    <mergeCell ref="D91:F91"/>
    <mergeCell ref="D92:F92"/>
    <mergeCell ref="A1:G1"/>
    <mergeCell ref="A2:G2"/>
    <mergeCell ref="A3:G3"/>
    <mergeCell ref="B4:G4"/>
    <mergeCell ref="A5:B6"/>
    <mergeCell ref="C5:E5"/>
    <mergeCell ref="F5:F6"/>
    <mergeCell ref="G5:G6"/>
  </mergeCells>
  <conditionalFormatting sqref="D7:E7 D14:E14 D8:D10 D12 D34:E87">
    <cfRule type="cellIs" dxfId="7370" priority="348" operator="equal">
      <formula>"CATNES"</formula>
    </cfRule>
    <cfRule type="cellIs" dxfId="7369" priority="349" operator="equal">
      <formula>"FINANCE"</formula>
    </cfRule>
    <cfRule type="cellIs" dxfId="7368" priority="350" operator="equal">
      <formula>"ADMIN"</formula>
    </cfRule>
    <cfRule type="cellIs" dxfId="7367" priority="351" operator="equal">
      <formula>"ENG'G"</formula>
    </cfRule>
    <cfRule type="cellIs" dxfId="7366" priority="352" operator="equal">
      <formula>"BAC"</formula>
    </cfRule>
    <cfRule type="cellIs" dxfId="7365" priority="353" operator="equal">
      <formula>"BAC"</formula>
    </cfRule>
    <cfRule type="cellIs" dxfId="7364" priority="354" operator="equal">
      <formula>"OMS"</formula>
    </cfRule>
    <cfRule type="cellIs" dxfId="7363" priority="355" operator="equal">
      <formula>"BAC"</formula>
    </cfRule>
    <cfRule type="cellIs" dxfId="7362" priority="356" operator="equal">
      <formula>"OMS"</formula>
    </cfRule>
    <cfRule type="cellIs" dxfId="7361" priority="357" operator="equal">
      <formula>"BAC"</formula>
    </cfRule>
    <cfRule type="cellIs" dxfId="7360" priority="358" operator="equal">
      <formula>"OMS"</formula>
    </cfRule>
  </conditionalFormatting>
  <conditionalFormatting sqref="F7:F10 F34:F87">
    <cfRule type="cellIs" dxfId="7359" priority="343" operator="equal">
      <formula>"MME"</formula>
    </cfRule>
    <cfRule type="cellIs" dxfId="7358" priority="344" operator="equal">
      <formula>"VMM"</formula>
    </cfRule>
    <cfRule type="cellIs" dxfId="7357" priority="345" operator="equal">
      <formula>"VEP"</formula>
    </cfRule>
    <cfRule type="cellIs" dxfId="7356" priority="346" operator="equal">
      <formula>"LFCP"</formula>
    </cfRule>
    <cfRule type="cellIs" dxfId="7355" priority="347" operator="equal">
      <formula>"BPB"</formula>
    </cfRule>
  </conditionalFormatting>
  <conditionalFormatting sqref="D24:D29">
    <cfRule type="cellIs" dxfId="7354" priority="321" operator="equal">
      <formula>"CATNES"</formula>
    </cfRule>
    <cfRule type="cellIs" dxfId="7353" priority="322" operator="equal">
      <formula>"FINANCE"</formula>
    </cfRule>
    <cfRule type="cellIs" dxfId="7352" priority="323" operator="equal">
      <formula>"ADMIN"</formula>
    </cfRule>
    <cfRule type="cellIs" dxfId="7351" priority="324" operator="equal">
      <formula>"ENG'G"</formula>
    </cfRule>
    <cfRule type="cellIs" dxfId="7350" priority="325" operator="equal">
      <formula>"BAC"</formula>
    </cfRule>
    <cfRule type="cellIs" dxfId="7349" priority="326" operator="equal">
      <formula>"BAC"</formula>
    </cfRule>
    <cfRule type="cellIs" dxfId="7348" priority="327" operator="equal">
      <formula>"OMS"</formula>
    </cfRule>
    <cfRule type="cellIs" dxfId="7347" priority="328" operator="equal">
      <formula>"BAC"</formula>
    </cfRule>
    <cfRule type="cellIs" dxfId="7346" priority="329" operator="equal">
      <formula>"OMS"</formula>
    </cfRule>
    <cfRule type="cellIs" dxfId="7345" priority="330" operator="equal">
      <formula>"BAC"</formula>
    </cfRule>
    <cfRule type="cellIs" dxfId="7344" priority="331" operator="equal">
      <formula>"OMS"</formula>
    </cfRule>
  </conditionalFormatting>
  <conditionalFormatting sqref="D24:D29">
    <cfRule type="cellIs" dxfId="7343" priority="332" operator="equal">
      <formula>"CATNES"</formula>
    </cfRule>
    <cfRule type="cellIs" dxfId="7342" priority="333" operator="equal">
      <formula>"FINANCE"</formula>
    </cfRule>
    <cfRule type="cellIs" dxfId="7341" priority="334" operator="equal">
      <formula>"ADMIN"</formula>
    </cfRule>
    <cfRule type="cellIs" dxfId="7340" priority="335" operator="equal">
      <formula>"ENG'G"</formula>
    </cfRule>
    <cfRule type="cellIs" dxfId="7339" priority="336" operator="equal">
      <formula>"BAC"</formula>
    </cfRule>
    <cfRule type="cellIs" dxfId="7338" priority="337" operator="equal">
      <formula>"BAC"</formula>
    </cfRule>
    <cfRule type="cellIs" dxfId="7337" priority="338" operator="equal">
      <formula>"OMS"</formula>
    </cfRule>
    <cfRule type="cellIs" dxfId="7336" priority="339" operator="equal">
      <formula>"BAC"</formula>
    </cfRule>
    <cfRule type="cellIs" dxfId="7335" priority="340" operator="equal">
      <formula>"OMS"</formula>
    </cfRule>
    <cfRule type="cellIs" dxfId="7334" priority="341" operator="equal">
      <formula>"BAC"</formula>
    </cfRule>
    <cfRule type="cellIs" dxfId="7333" priority="342" operator="equal">
      <formula>"OMS"</formula>
    </cfRule>
  </conditionalFormatting>
  <conditionalFormatting sqref="D32">
    <cfRule type="cellIs" dxfId="7332" priority="299" operator="equal">
      <formula>"CATNES"</formula>
    </cfRule>
    <cfRule type="cellIs" dxfId="7331" priority="300" operator="equal">
      <formula>"FINANCE"</formula>
    </cfRule>
    <cfRule type="cellIs" dxfId="7330" priority="301" operator="equal">
      <formula>"ADMIN"</formula>
    </cfRule>
    <cfRule type="cellIs" dxfId="7329" priority="302" operator="equal">
      <formula>"ENG'G"</formula>
    </cfRule>
    <cfRule type="cellIs" dxfId="7328" priority="303" operator="equal">
      <formula>"BAC"</formula>
    </cfRule>
    <cfRule type="cellIs" dxfId="7327" priority="304" operator="equal">
      <formula>"BAC"</formula>
    </cfRule>
    <cfRule type="cellIs" dxfId="7326" priority="305" operator="equal">
      <formula>"OMS"</formula>
    </cfRule>
    <cfRule type="cellIs" dxfId="7325" priority="306" operator="equal">
      <formula>"BAC"</formula>
    </cfRule>
    <cfRule type="cellIs" dxfId="7324" priority="307" operator="equal">
      <formula>"OMS"</formula>
    </cfRule>
    <cfRule type="cellIs" dxfId="7323" priority="308" operator="equal">
      <formula>"BAC"</formula>
    </cfRule>
    <cfRule type="cellIs" dxfId="7322" priority="309" operator="equal">
      <formula>"OMS"</formula>
    </cfRule>
  </conditionalFormatting>
  <conditionalFormatting sqref="D32">
    <cfRule type="cellIs" dxfId="7321" priority="310" operator="equal">
      <formula>"CATNES"</formula>
    </cfRule>
    <cfRule type="cellIs" dxfId="7320" priority="311" operator="equal">
      <formula>"FINANCE"</formula>
    </cfRule>
    <cfRule type="cellIs" dxfId="7319" priority="312" operator="equal">
      <formula>"ADMIN"</formula>
    </cfRule>
    <cfRule type="cellIs" dxfId="7318" priority="313" operator="equal">
      <formula>"ENG'G"</formula>
    </cfRule>
    <cfRule type="cellIs" dxfId="7317" priority="314" operator="equal">
      <formula>"BAC"</formula>
    </cfRule>
    <cfRule type="cellIs" dxfId="7316" priority="315" operator="equal">
      <formula>"BAC"</formula>
    </cfRule>
    <cfRule type="cellIs" dxfId="7315" priority="316" operator="equal">
      <formula>"OMS"</formula>
    </cfRule>
    <cfRule type="cellIs" dxfId="7314" priority="317" operator="equal">
      <formula>"BAC"</formula>
    </cfRule>
    <cfRule type="cellIs" dxfId="7313" priority="318" operator="equal">
      <formula>"OMS"</formula>
    </cfRule>
    <cfRule type="cellIs" dxfId="7312" priority="319" operator="equal">
      <formula>"BAC"</formula>
    </cfRule>
    <cfRule type="cellIs" dxfId="7311" priority="320" operator="equal">
      <formula>"OMS"</formula>
    </cfRule>
  </conditionalFormatting>
  <conditionalFormatting sqref="F32">
    <cfRule type="cellIs" dxfId="7310" priority="294" operator="equal">
      <formula>"MME"</formula>
    </cfRule>
    <cfRule type="cellIs" dxfId="7309" priority="295" operator="equal">
      <formula>"VMM"</formula>
    </cfRule>
    <cfRule type="cellIs" dxfId="7308" priority="296" operator="equal">
      <formula>"VEP"</formula>
    </cfRule>
    <cfRule type="cellIs" dxfId="7307" priority="297" operator="equal">
      <formula>"LFCP"</formula>
    </cfRule>
    <cfRule type="cellIs" dxfId="7306" priority="298" operator="equal">
      <formula>"BPB"</formula>
    </cfRule>
  </conditionalFormatting>
  <conditionalFormatting sqref="E15">
    <cfRule type="cellIs" dxfId="7305" priority="283" operator="equal">
      <formula>"CATNES"</formula>
    </cfRule>
    <cfRule type="cellIs" dxfId="7304" priority="284" operator="equal">
      <formula>"FINANCE"</formula>
    </cfRule>
    <cfRule type="cellIs" dxfId="7303" priority="285" operator="equal">
      <formula>"ADMIN"</formula>
    </cfRule>
    <cfRule type="cellIs" dxfId="7302" priority="286" operator="equal">
      <formula>"ENG'G"</formula>
    </cfRule>
    <cfRule type="cellIs" dxfId="7301" priority="287" operator="equal">
      <formula>"BAC"</formula>
    </cfRule>
    <cfRule type="cellIs" dxfId="7300" priority="288" operator="equal">
      <formula>"BAC"</formula>
    </cfRule>
    <cfRule type="cellIs" dxfId="7299" priority="289" operator="equal">
      <formula>"OMS"</formula>
    </cfRule>
    <cfRule type="cellIs" dxfId="7298" priority="290" operator="equal">
      <formula>"BAC"</formula>
    </cfRule>
    <cfRule type="cellIs" dxfId="7297" priority="291" operator="equal">
      <formula>"OMS"</formula>
    </cfRule>
    <cfRule type="cellIs" dxfId="7296" priority="292" operator="equal">
      <formula>"BAC"</formula>
    </cfRule>
    <cfRule type="cellIs" dxfId="7295" priority="293" operator="equal">
      <formula>"OMS"</formula>
    </cfRule>
  </conditionalFormatting>
  <conditionalFormatting sqref="F24:F29">
    <cfRule type="cellIs" dxfId="7294" priority="278" operator="equal">
      <formula>"MME"</formula>
    </cfRule>
    <cfRule type="cellIs" dxfId="7293" priority="279" operator="equal">
      <formula>"VMM"</formula>
    </cfRule>
    <cfRule type="cellIs" dxfId="7292" priority="280" operator="equal">
      <formula>"VEP"</formula>
    </cfRule>
    <cfRule type="cellIs" dxfId="7291" priority="281" operator="equal">
      <formula>"LFCP"</formula>
    </cfRule>
    <cfRule type="cellIs" dxfId="7290" priority="282" operator="equal">
      <formula>"BPB"</formula>
    </cfRule>
  </conditionalFormatting>
  <conditionalFormatting sqref="D30:E30">
    <cfRule type="cellIs" dxfId="7289" priority="267" operator="equal">
      <formula>"CATNES"</formula>
    </cfRule>
    <cfRule type="cellIs" dxfId="7288" priority="268" operator="equal">
      <formula>"FINANCE"</formula>
    </cfRule>
    <cfRule type="cellIs" dxfId="7287" priority="269" operator="equal">
      <formula>"ADMIN"</formula>
    </cfRule>
    <cfRule type="cellIs" dxfId="7286" priority="270" operator="equal">
      <formula>"ENG'G"</formula>
    </cfRule>
    <cfRule type="cellIs" dxfId="7285" priority="271" operator="equal">
      <formula>"BAC"</formula>
    </cfRule>
    <cfRule type="cellIs" dxfId="7284" priority="272" operator="equal">
      <formula>"BAC"</formula>
    </cfRule>
    <cfRule type="cellIs" dxfId="7283" priority="273" operator="equal">
      <formula>"OMS"</formula>
    </cfRule>
    <cfRule type="cellIs" dxfId="7282" priority="274" operator="equal">
      <formula>"BAC"</formula>
    </cfRule>
    <cfRule type="cellIs" dxfId="7281" priority="275" operator="equal">
      <formula>"OMS"</formula>
    </cfRule>
    <cfRule type="cellIs" dxfId="7280" priority="276" operator="equal">
      <formula>"BAC"</formula>
    </cfRule>
    <cfRule type="cellIs" dxfId="7279" priority="277" operator="equal">
      <formula>"OMS"</formula>
    </cfRule>
  </conditionalFormatting>
  <conditionalFormatting sqref="F30">
    <cfRule type="cellIs" dxfId="7278" priority="262" operator="equal">
      <formula>"MME"</formula>
    </cfRule>
    <cfRule type="cellIs" dxfId="7277" priority="263" operator="equal">
      <formula>"VMM"</formula>
    </cfRule>
    <cfRule type="cellIs" dxfId="7276" priority="264" operator="equal">
      <formula>"VEP"</formula>
    </cfRule>
    <cfRule type="cellIs" dxfId="7275" priority="265" operator="equal">
      <formula>"LFCP"</formula>
    </cfRule>
    <cfRule type="cellIs" dxfId="7274" priority="266" operator="equal">
      <formula>"BPB"</formula>
    </cfRule>
  </conditionalFormatting>
  <conditionalFormatting sqref="D31:E31">
    <cfRule type="cellIs" dxfId="7273" priority="251" operator="equal">
      <formula>"CATNES"</formula>
    </cfRule>
    <cfRule type="cellIs" dxfId="7272" priority="252" operator="equal">
      <formula>"FINANCE"</formula>
    </cfRule>
    <cfRule type="cellIs" dxfId="7271" priority="253" operator="equal">
      <formula>"ADMIN"</formula>
    </cfRule>
    <cfRule type="cellIs" dxfId="7270" priority="254" operator="equal">
      <formula>"ENG'G"</formula>
    </cfRule>
    <cfRule type="cellIs" dxfId="7269" priority="255" operator="equal">
      <formula>"BAC"</formula>
    </cfRule>
    <cfRule type="cellIs" dxfId="7268" priority="256" operator="equal">
      <formula>"BAC"</formula>
    </cfRule>
    <cfRule type="cellIs" dxfId="7267" priority="257" operator="equal">
      <formula>"OMS"</formula>
    </cfRule>
    <cfRule type="cellIs" dxfId="7266" priority="258" operator="equal">
      <formula>"BAC"</formula>
    </cfRule>
    <cfRule type="cellIs" dxfId="7265" priority="259" operator="equal">
      <formula>"OMS"</formula>
    </cfRule>
    <cfRule type="cellIs" dxfId="7264" priority="260" operator="equal">
      <formula>"BAC"</formula>
    </cfRule>
    <cfRule type="cellIs" dxfId="7263" priority="261" operator="equal">
      <formula>"OMS"</formula>
    </cfRule>
  </conditionalFormatting>
  <conditionalFormatting sqref="F31">
    <cfRule type="cellIs" dxfId="7262" priority="246" operator="equal">
      <formula>"MME"</formula>
    </cfRule>
    <cfRule type="cellIs" dxfId="7261" priority="247" operator="equal">
      <formula>"VMM"</formula>
    </cfRule>
    <cfRule type="cellIs" dxfId="7260" priority="248" operator="equal">
      <formula>"VEP"</formula>
    </cfRule>
    <cfRule type="cellIs" dxfId="7259" priority="249" operator="equal">
      <formula>"LFCP"</formula>
    </cfRule>
    <cfRule type="cellIs" dxfId="7258" priority="250" operator="equal">
      <formula>"BPB"</formula>
    </cfRule>
  </conditionalFormatting>
  <conditionalFormatting sqref="D33:E33">
    <cfRule type="cellIs" dxfId="7257" priority="235" operator="equal">
      <formula>"CATNES"</formula>
    </cfRule>
    <cfRule type="cellIs" dxfId="7256" priority="236" operator="equal">
      <formula>"FINANCE"</formula>
    </cfRule>
    <cfRule type="cellIs" dxfId="7255" priority="237" operator="equal">
      <formula>"ADMIN"</formula>
    </cfRule>
    <cfRule type="cellIs" dxfId="7254" priority="238" operator="equal">
      <formula>"ENG'G"</formula>
    </cfRule>
    <cfRule type="cellIs" dxfId="7253" priority="239" operator="equal">
      <formula>"BAC"</formula>
    </cfRule>
    <cfRule type="cellIs" dxfId="7252" priority="240" operator="equal">
      <formula>"BAC"</formula>
    </cfRule>
    <cfRule type="cellIs" dxfId="7251" priority="241" operator="equal">
      <formula>"OMS"</formula>
    </cfRule>
    <cfRule type="cellIs" dxfId="7250" priority="242" operator="equal">
      <formula>"BAC"</formula>
    </cfRule>
    <cfRule type="cellIs" dxfId="7249" priority="243" operator="equal">
      <formula>"OMS"</formula>
    </cfRule>
    <cfRule type="cellIs" dxfId="7248" priority="244" operator="equal">
      <formula>"BAC"</formula>
    </cfRule>
    <cfRule type="cellIs" dxfId="7247" priority="245" operator="equal">
      <formula>"OMS"</formula>
    </cfRule>
  </conditionalFormatting>
  <conditionalFormatting sqref="F33">
    <cfRule type="cellIs" dxfId="7246" priority="230" operator="equal">
      <formula>"MME"</formula>
    </cfRule>
    <cfRule type="cellIs" dxfId="7245" priority="231" operator="equal">
      <formula>"VMM"</formula>
    </cfRule>
    <cfRule type="cellIs" dxfId="7244" priority="232" operator="equal">
      <formula>"VEP"</formula>
    </cfRule>
    <cfRule type="cellIs" dxfId="7243" priority="233" operator="equal">
      <formula>"LFCP"</formula>
    </cfRule>
    <cfRule type="cellIs" dxfId="7242" priority="234" operator="equal">
      <formula>"BPB"</formula>
    </cfRule>
  </conditionalFormatting>
  <conditionalFormatting sqref="D22:D23 D15 D18">
    <cfRule type="cellIs" dxfId="7241" priority="219" operator="equal">
      <formula>"CATNES"</formula>
    </cfRule>
    <cfRule type="cellIs" dxfId="7240" priority="220" operator="equal">
      <formula>"FINANCE"</formula>
    </cfRule>
    <cfRule type="cellIs" dxfId="7239" priority="221" operator="equal">
      <formula>"ADMIN"</formula>
    </cfRule>
    <cfRule type="cellIs" dxfId="7238" priority="222" operator="equal">
      <formula>"ENG'G"</formula>
    </cfRule>
    <cfRule type="cellIs" dxfId="7237" priority="223" operator="equal">
      <formula>"BAC"</formula>
    </cfRule>
    <cfRule type="cellIs" dxfId="7236" priority="224" operator="equal">
      <formula>"BAC"</formula>
    </cfRule>
    <cfRule type="cellIs" dxfId="7235" priority="225" operator="equal">
      <formula>"OMS"</formula>
    </cfRule>
    <cfRule type="cellIs" dxfId="7234" priority="226" operator="equal">
      <formula>"BAC"</formula>
    </cfRule>
    <cfRule type="cellIs" dxfId="7233" priority="227" operator="equal">
      <formula>"OMS"</formula>
    </cfRule>
    <cfRule type="cellIs" dxfId="7232" priority="228" operator="equal">
      <formula>"BAC"</formula>
    </cfRule>
    <cfRule type="cellIs" dxfId="7231" priority="229" operator="equal">
      <formula>"OMS"</formula>
    </cfRule>
  </conditionalFormatting>
  <conditionalFormatting sqref="E8:E10 E12">
    <cfRule type="cellIs" dxfId="7230" priority="208" operator="equal">
      <formula>"CATNES"</formula>
    </cfRule>
    <cfRule type="cellIs" dxfId="7229" priority="209" operator="equal">
      <formula>"FINANCE"</formula>
    </cfRule>
    <cfRule type="cellIs" dxfId="7228" priority="210" operator="equal">
      <formula>"ADMIN"</formula>
    </cfRule>
    <cfRule type="cellIs" dxfId="7227" priority="211" operator="equal">
      <formula>"ENG'G"</formula>
    </cfRule>
    <cfRule type="cellIs" dxfId="7226" priority="212" operator="equal">
      <formula>"BAC"</formula>
    </cfRule>
    <cfRule type="cellIs" dxfId="7225" priority="213" operator="equal">
      <formula>"BAC"</formula>
    </cfRule>
    <cfRule type="cellIs" dxfId="7224" priority="214" operator="equal">
      <formula>"OMS"</formula>
    </cfRule>
    <cfRule type="cellIs" dxfId="7223" priority="215" operator="equal">
      <formula>"BAC"</formula>
    </cfRule>
    <cfRule type="cellIs" dxfId="7222" priority="216" operator="equal">
      <formula>"OMS"</formula>
    </cfRule>
    <cfRule type="cellIs" dxfId="7221" priority="217" operator="equal">
      <formula>"BAC"</formula>
    </cfRule>
    <cfRule type="cellIs" dxfId="7220" priority="218" operator="equal">
      <formula>"OMS"</formula>
    </cfRule>
  </conditionalFormatting>
  <conditionalFormatting sqref="E18 D20:D21">
    <cfRule type="cellIs" dxfId="7219" priority="197" operator="equal">
      <formula>"CATNES"</formula>
    </cfRule>
    <cfRule type="cellIs" dxfId="7218" priority="198" operator="equal">
      <formula>"FINANCE"</formula>
    </cfRule>
    <cfRule type="cellIs" dxfId="7217" priority="199" operator="equal">
      <formula>"ADMIN"</formula>
    </cfRule>
    <cfRule type="cellIs" dxfId="7216" priority="200" operator="equal">
      <formula>"ENG'G"</formula>
    </cfRule>
    <cfRule type="cellIs" dxfId="7215" priority="201" operator="equal">
      <formula>"BAC"</formula>
    </cfRule>
    <cfRule type="cellIs" dxfId="7214" priority="202" operator="equal">
      <formula>"BAC"</formula>
    </cfRule>
    <cfRule type="cellIs" dxfId="7213" priority="203" operator="equal">
      <formula>"OMS"</formula>
    </cfRule>
    <cfRule type="cellIs" dxfId="7212" priority="204" operator="equal">
      <formula>"BAC"</formula>
    </cfRule>
    <cfRule type="cellIs" dxfId="7211" priority="205" operator="equal">
      <formula>"OMS"</formula>
    </cfRule>
    <cfRule type="cellIs" dxfId="7210" priority="206" operator="equal">
      <formula>"BAC"</formula>
    </cfRule>
    <cfRule type="cellIs" dxfId="7209" priority="207" operator="equal">
      <formula>"OMS"</formula>
    </cfRule>
  </conditionalFormatting>
  <conditionalFormatting sqref="E21">
    <cfRule type="cellIs" dxfId="7208" priority="186" operator="equal">
      <formula>"CATNES"</formula>
    </cfRule>
    <cfRule type="cellIs" dxfId="7207" priority="187" operator="equal">
      <formula>"FINANCE"</formula>
    </cfRule>
    <cfRule type="cellIs" dxfId="7206" priority="188" operator="equal">
      <formula>"ADMIN"</formula>
    </cfRule>
    <cfRule type="cellIs" dxfId="7205" priority="189" operator="equal">
      <formula>"ENG'G"</formula>
    </cfRule>
    <cfRule type="cellIs" dxfId="7204" priority="190" operator="equal">
      <formula>"BAC"</formula>
    </cfRule>
    <cfRule type="cellIs" dxfId="7203" priority="191" operator="equal">
      <formula>"BAC"</formula>
    </cfRule>
    <cfRule type="cellIs" dxfId="7202" priority="192" operator="equal">
      <formula>"OMS"</formula>
    </cfRule>
    <cfRule type="cellIs" dxfId="7201" priority="193" operator="equal">
      <formula>"BAC"</formula>
    </cfRule>
    <cfRule type="cellIs" dxfId="7200" priority="194" operator="equal">
      <formula>"OMS"</formula>
    </cfRule>
    <cfRule type="cellIs" dxfId="7199" priority="195" operator="equal">
      <formula>"BAC"</formula>
    </cfRule>
    <cfRule type="cellIs" dxfId="7198" priority="196" operator="equal">
      <formula>"OMS"</formula>
    </cfRule>
  </conditionalFormatting>
  <conditionalFormatting sqref="F20">
    <cfRule type="cellIs" dxfId="7197" priority="181" operator="equal">
      <formula>"MME"</formula>
    </cfRule>
    <cfRule type="cellIs" dxfId="7196" priority="182" operator="equal">
      <formula>"VMM"</formula>
    </cfRule>
    <cfRule type="cellIs" dxfId="7195" priority="183" operator="equal">
      <formula>"VEP"</formula>
    </cfRule>
    <cfRule type="cellIs" dxfId="7194" priority="184" operator="equal">
      <formula>"LFCP"</formula>
    </cfRule>
    <cfRule type="cellIs" dxfId="7193" priority="185" operator="equal">
      <formula>"BPB"</formula>
    </cfRule>
  </conditionalFormatting>
  <conditionalFormatting sqref="F21">
    <cfRule type="cellIs" dxfId="7192" priority="176" operator="equal">
      <formula>"MME"</formula>
    </cfRule>
    <cfRule type="cellIs" dxfId="7191" priority="177" operator="equal">
      <formula>"VMM"</formula>
    </cfRule>
    <cfRule type="cellIs" dxfId="7190" priority="178" operator="equal">
      <formula>"VEP"</formula>
    </cfRule>
    <cfRule type="cellIs" dxfId="7189" priority="179" operator="equal">
      <formula>"LFCP"</formula>
    </cfRule>
    <cfRule type="cellIs" dxfId="7188" priority="180" operator="equal">
      <formula>"BPB"</formula>
    </cfRule>
  </conditionalFormatting>
  <conditionalFormatting sqref="F22">
    <cfRule type="cellIs" dxfId="7187" priority="171" operator="equal">
      <formula>"MME"</formula>
    </cfRule>
    <cfRule type="cellIs" dxfId="7186" priority="172" operator="equal">
      <formula>"VMM"</formula>
    </cfRule>
    <cfRule type="cellIs" dxfId="7185" priority="173" operator="equal">
      <formula>"VEP"</formula>
    </cfRule>
    <cfRule type="cellIs" dxfId="7184" priority="174" operator="equal">
      <formula>"LFCP"</formula>
    </cfRule>
    <cfRule type="cellIs" dxfId="7183" priority="175" operator="equal">
      <formula>"BPB"</formula>
    </cfRule>
  </conditionalFormatting>
  <conditionalFormatting sqref="F23">
    <cfRule type="cellIs" dxfId="7182" priority="166" operator="equal">
      <formula>"MME"</formula>
    </cfRule>
    <cfRule type="cellIs" dxfId="7181" priority="167" operator="equal">
      <formula>"VMM"</formula>
    </cfRule>
    <cfRule type="cellIs" dxfId="7180" priority="168" operator="equal">
      <formula>"VEP"</formula>
    </cfRule>
    <cfRule type="cellIs" dxfId="7179" priority="169" operator="equal">
      <formula>"LFCP"</formula>
    </cfRule>
    <cfRule type="cellIs" dxfId="7178" priority="170" operator="equal">
      <formula>"BPB"</formula>
    </cfRule>
  </conditionalFormatting>
  <conditionalFormatting sqref="F10">
    <cfRule type="cellIs" dxfId="7177" priority="161" operator="equal">
      <formula>"MME"</formula>
    </cfRule>
    <cfRule type="cellIs" dxfId="7176" priority="162" operator="equal">
      <formula>"VMM"</formula>
    </cfRule>
    <cfRule type="cellIs" dxfId="7175" priority="163" operator="equal">
      <formula>"VEP"</formula>
    </cfRule>
    <cfRule type="cellIs" dxfId="7174" priority="164" operator="equal">
      <formula>"LFCP"</formula>
    </cfRule>
    <cfRule type="cellIs" dxfId="7173" priority="165" operator="equal">
      <formula>"BPB"</formula>
    </cfRule>
  </conditionalFormatting>
  <conditionalFormatting sqref="F13">
    <cfRule type="cellIs" dxfId="7172" priority="129" operator="equal">
      <formula>"MME"</formula>
    </cfRule>
    <cfRule type="cellIs" dxfId="7171" priority="130" operator="equal">
      <formula>"VMM"</formula>
    </cfRule>
    <cfRule type="cellIs" dxfId="7170" priority="131" operator="equal">
      <formula>"VEP"</formula>
    </cfRule>
    <cfRule type="cellIs" dxfId="7169" priority="132" operator="equal">
      <formula>"LFCP"</formula>
    </cfRule>
    <cfRule type="cellIs" dxfId="7168" priority="133" operator="equal">
      <formula>"BPB"</formula>
    </cfRule>
  </conditionalFormatting>
  <conditionalFormatting sqref="F12">
    <cfRule type="cellIs" dxfId="7167" priority="156" operator="equal">
      <formula>"MME"</formula>
    </cfRule>
    <cfRule type="cellIs" dxfId="7166" priority="157" operator="equal">
      <formula>"VMM"</formula>
    </cfRule>
    <cfRule type="cellIs" dxfId="7165" priority="158" operator="equal">
      <formula>"VEP"</formula>
    </cfRule>
    <cfRule type="cellIs" dxfId="7164" priority="159" operator="equal">
      <formula>"LFCP"</formula>
    </cfRule>
    <cfRule type="cellIs" dxfId="7163" priority="160" operator="equal">
      <formula>"BPB"</formula>
    </cfRule>
  </conditionalFormatting>
  <conditionalFormatting sqref="D13">
    <cfRule type="cellIs" dxfId="7162" priority="145" operator="equal">
      <formula>"CATNES"</formula>
    </cfRule>
    <cfRule type="cellIs" dxfId="7161" priority="146" operator="equal">
      <formula>"FINANCE"</formula>
    </cfRule>
    <cfRule type="cellIs" dxfId="7160" priority="147" operator="equal">
      <formula>"ADMIN"</formula>
    </cfRule>
    <cfRule type="cellIs" dxfId="7159" priority="148" operator="equal">
      <formula>"ENG'G"</formula>
    </cfRule>
    <cfRule type="cellIs" dxfId="7158" priority="149" operator="equal">
      <formula>"BAC"</formula>
    </cfRule>
    <cfRule type="cellIs" dxfId="7157" priority="150" operator="equal">
      <formula>"BAC"</formula>
    </cfRule>
    <cfRule type="cellIs" dxfId="7156" priority="151" operator="equal">
      <formula>"OMS"</formula>
    </cfRule>
    <cfRule type="cellIs" dxfId="7155" priority="152" operator="equal">
      <formula>"BAC"</formula>
    </cfRule>
    <cfRule type="cellIs" dxfId="7154" priority="153" operator="equal">
      <formula>"OMS"</formula>
    </cfRule>
    <cfRule type="cellIs" dxfId="7153" priority="154" operator="equal">
      <formula>"BAC"</formula>
    </cfRule>
    <cfRule type="cellIs" dxfId="7152" priority="155" operator="equal">
      <formula>"OMS"</formula>
    </cfRule>
  </conditionalFormatting>
  <conditionalFormatting sqref="E13">
    <cfRule type="cellIs" dxfId="7151" priority="134" operator="equal">
      <formula>"CATNES"</formula>
    </cfRule>
    <cfRule type="cellIs" dxfId="7150" priority="135" operator="equal">
      <formula>"FINANCE"</formula>
    </cfRule>
    <cfRule type="cellIs" dxfId="7149" priority="136" operator="equal">
      <formula>"ADMIN"</formula>
    </cfRule>
    <cfRule type="cellIs" dxfId="7148" priority="137" operator="equal">
      <formula>"ENG'G"</formula>
    </cfRule>
    <cfRule type="cellIs" dxfId="7147" priority="138" operator="equal">
      <formula>"BAC"</formula>
    </cfRule>
    <cfRule type="cellIs" dxfId="7146" priority="139" operator="equal">
      <formula>"BAC"</formula>
    </cfRule>
    <cfRule type="cellIs" dxfId="7145" priority="140" operator="equal">
      <formula>"OMS"</formula>
    </cfRule>
    <cfRule type="cellIs" dxfId="7144" priority="141" operator="equal">
      <formula>"BAC"</formula>
    </cfRule>
    <cfRule type="cellIs" dxfId="7143" priority="142" operator="equal">
      <formula>"OMS"</formula>
    </cfRule>
    <cfRule type="cellIs" dxfId="7142" priority="143" operator="equal">
      <formula>"BAC"</formula>
    </cfRule>
    <cfRule type="cellIs" dxfId="7141" priority="144" operator="equal">
      <formula>"OMS"</formula>
    </cfRule>
  </conditionalFormatting>
  <conditionalFormatting sqref="F14">
    <cfRule type="cellIs" dxfId="7140" priority="124" operator="equal">
      <formula>"MME"</formula>
    </cfRule>
    <cfRule type="cellIs" dxfId="7139" priority="125" operator="equal">
      <formula>"VMM"</formula>
    </cfRule>
    <cfRule type="cellIs" dxfId="7138" priority="126" operator="equal">
      <formula>"VEP"</formula>
    </cfRule>
    <cfRule type="cellIs" dxfId="7137" priority="127" operator="equal">
      <formula>"LFCP"</formula>
    </cfRule>
    <cfRule type="cellIs" dxfId="7136" priority="128" operator="equal">
      <formula>"BPB"</formula>
    </cfRule>
  </conditionalFormatting>
  <conditionalFormatting sqref="F15">
    <cfRule type="cellIs" dxfId="7135" priority="119" operator="equal">
      <formula>"MME"</formula>
    </cfRule>
    <cfRule type="cellIs" dxfId="7134" priority="120" operator="equal">
      <formula>"VMM"</formula>
    </cfRule>
    <cfRule type="cellIs" dxfId="7133" priority="121" operator="equal">
      <formula>"VEP"</formula>
    </cfRule>
    <cfRule type="cellIs" dxfId="7132" priority="122" operator="equal">
      <formula>"LFCP"</formula>
    </cfRule>
    <cfRule type="cellIs" dxfId="7131" priority="123" operator="equal">
      <formula>"BPB"</formula>
    </cfRule>
  </conditionalFormatting>
  <conditionalFormatting sqref="E16">
    <cfRule type="cellIs" dxfId="7130" priority="108" operator="equal">
      <formula>"CATNES"</formula>
    </cfRule>
    <cfRule type="cellIs" dxfId="7129" priority="109" operator="equal">
      <formula>"FINANCE"</formula>
    </cfRule>
    <cfRule type="cellIs" dxfId="7128" priority="110" operator="equal">
      <formula>"ADMIN"</formula>
    </cfRule>
    <cfRule type="cellIs" dxfId="7127" priority="111" operator="equal">
      <formula>"ENG'G"</formula>
    </cfRule>
    <cfRule type="cellIs" dxfId="7126" priority="112" operator="equal">
      <formula>"BAC"</formula>
    </cfRule>
    <cfRule type="cellIs" dxfId="7125" priority="113" operator="equal">
      <formula>"BAC"</formula>
    </cfRule>
    <cfRule type="cellIs" dxfId="7124" priority="114" operator="equal">
      <formula>"OMS"</formula>
    </cfRule>
    <cfRule type="cellIs" dxfId="7123" priority="115" operator="equal">
      <formula>"BAC"</formula>
    </cfRule>
    <cfRule type="cellIs" dxfId="7122" priority="116" operator="equal">
      <formula>"OMS"</formula>
    </cfRule>
    <cfRule type="cellIs" dxfId="7121" priority="117" operator="equal">
      <formula>"BAC"</formula>
    </cfRule>
    <cfRule type="cellIs" dxfId="7120" priority="118" operator="equal">
      <formula>"OMS"</formula>
    </cfRule>
  </conditionalFormatting>
  <conditionalFormatting sqref="D16">
    <cfRule type="cellIs" dxfId="7119" priority="97" operator="equal">
      <formula>"CATNES"</formula>
    </cfRule>
    <cfRule type="cellIs" dxfId="7118" priority="98" operator="equal">
      <formula>"FINANCE"</formula>
    </cfRule>
    <cfRule type="cellIs" dxfId="7117" priority="99" operator="equal">
      <formula>"ADMIN"</formula>
    </cfRule>
    <cfRule type="cellIs" dxfId="7116" priority="100" operator="equal">
      <formula>"ENG'G"</formula>
    </cfRule>
    <cfRule type="cellIs" dxfId="7115" priority="101" operator="equal">
      <formula>"BAC"</formula>
    </cfRule>
    <cfRule type="cellIs" dxfId="7114" priority="102" operator="equal">
      <formula>"BAC"</formula>
    </cfRule>
    <cfRule type="cellIs" dxfId="7113" priority="103" operator="equal">
      <formula>"OMS"</formula>
    </cfRule>
    <cfRule type="cellIs" dxfId="7112" priority="104" operator="equal">
      <formula>"BAC"</formula>
    </cfRule>
    <cfRule type="cellIs" dxfId="7111" priority="105" operator="equal">
      <formula>"OMS"</formula>
    </cfRule>
    <cfRule type="cellIs" dxfId="7110" priority="106" operator="equal">
      <formula>"BAC"</formula>
    </cfRule>
    <cfRule type="cellIs" dxfId="7109" priority="107" operator="equal">
      <formula>"OMS"</formula>
    </cfRule>
  </conditionalFormatting>
  <conditionalFormatting sqref="F16">
    <cfRule type="cellIs" dxfId="7108" priority="92" operator="equal">
      <formula>"MME"</formula>
    </cfRule>
    <cfRule type="cellIs" dxfId="7107" priority="93" operator="equal">
      <formula>"VMM"</formula>
    </cfRule>
    <cfRule type="cellIs" dxfId="7106" priority="94" operator="equal">
      <formula>"VEP"</formula>
    </cfRule>
    <cfRule type="cellIs" dxfId="7105" priority="95" operator="equal">
      <formula>"LFCP"</formula>
    </cfRule>
    <cfRule type="cellIs" dxfId="7104" priority="96" operator="equal">
      <formula>"BPB"</formula>
    </cfRule>
  </conditionalFormatting>
  <conditionalFormatting sqref="E17">
    <cfRule type="cellIs" dxfId="7103" priority="81" operator="equal">
      <formula>"CATNES"</formula>
    </cfRule>
    <cfRule type="cellIs" dxfId="7102" priority="82" operator="equal">
      <formula>"FINANCE"</formula>
    </cfRule>
    <cfRule type="cellIs" dxfId="7101" priority="83" operator="equal">
      <formula>"ADMIN"</formula>
    </cfRule>
    <cfRule type="cellIs" dxfId="7100" priority="84" operator="equal">
      <formula>"ENG'G"</formula>
    </cfRule>
    <cfRule type="cellIs" dxfId="7099" priority="85" operator="equal">
      <formula>"BAC"</formula>
    </cfRule>
    <cfRule type="cellIs" dxfId="7098" priority="86" operator="equal">
      <formula>"BAC"</formula>
    </cfRule>
    <cfRule type="cellIs" dxfId="7097" priority="87" operator="equal">
      <formula>"OMS"</formula>
    </cfRule>
    <cfRule type="cellIs" dxfId="7096" priority="88" operator="equal">
      <formula>"BAC"</formula>
    </cfRule>
    <cfRule type="cellIs" dxfId="7095" priority="89" operator="equal">
      <formula>"OMS"</formula>
    </cfRule>
    <cfRule type="cellIs" dxfId="7094" priority="90" operator="equal">
      <formula>"BAC"</formula>
    </cfRule>
    <cfRule type="cellIs" dxfId="7093" priority="91" operator="equal">
      <formula>"OMS"</formula>
    </cfRule>
  </conditionalFormatting>
  <conditionalFormatting sqref="D17">
    <cfRule type="cellIs" dxfId="7092" priority="70" operator="equal">
      <formula>"CATNES"</formula>
    </cfRule>
    <cfRule type="cellIs" dxfId="7091" priority="71" operator="equal">
      <formula>"FINANCE"</formula>
    </cfRule>
    <cfRule type="cellIs" dxfId="7090" priority="72" operator="equal">
      <formula>"ADMIN"</formula>
    </cfRule>
    <cfRule type="cellIs" dxfId="7089" priority="73" operator="equal">
      <formula>"ENG'G"</formula>
    </cfRule>
    <cfRule type="cellIs" dxfId="7088" priority="74" operator="equal">
      <formula>"BAC"</formula>
    </cfRule>
    <cfRule type="cellIs" dxfId="7087" priority="75" operator="equal">
      <formula>"BAC"</formula>
    </cfRule>
    <cfRule type="cellIs" dxfId="7086" priority="76" operator="equal">
      <formula>"OMS"</formula>
    </cfRule>
    <cfRule type="cellIs" dxfId="7085" priority="77" operator="equal">
      <formula>"BAC"</formula>
    </cfRule>
    <cfRule type="cellIs" dxfId="7084" priority="78" operator="equal">
      <formula>"OMS"</formula>
    </cfRule>
    <cfRule type="cellIs" dxfId="7083" priority="79" operator="equal">
      <formula>"BAC"</formula>
    </cfRule>
    <cfRule type="cellIs" dxfId="7082" priority="80" operator="equal">
      <formula>"OMS"</formula>
    </cfRule>
  </conditionalFormatting>
  <conditionalFormatting sqref="F17">
    <cfRule type="cellIs" dxfId="7081" priority="65" operator="equal">
      <formula>"MME"</formula>
    </cfRule>
    <cfRule type="cellIs" dxfId="7080" priority="66" operator="equal">
      <formula>"VMM"</formula>
    </cfRule>
    <cfRule type="cellIs" dxfId="7079" priority="67" operator="equal">
      <formula>"VEP"</formula>
    </cfRule>
    <cfRule type="cellIs" dxfId="7078" priority="68" operator="equal">
      <formula>"LFCP"</formula>
    </cfRule>
    <cfRule type="cellIs" dxfId="7077" priority="69" operator="equal">
      <formula>"BPB"</formula>
    </cfRule>
  </conditionalFormatting>
  <conditionalFormatting sqref="F18">
    <cfRule type="cellIs" dxfId="7076" priority="60" operator="equal">
      <formula>"MME"</formula>
    </cfRule>
    <cfRule type="cellIs" dxfId="7075" priority="61" operator="equal">
      <formula>"VMM"</formula>
    </cfRule>
    <cfRule type="cellIs" dxfId="7074" priority="62" operator="equal">
      <formula>"VEP"</formula>
    </cfRule>
    <cfRule type="cellIs" dxfId="7073" priority="63" operator="equal">
      <formula>"LFCP"</formula>
    </cfRule>
    <cfRule type="cellIs" dxfId="7072" priority="64" operator="equal">
      <formula>"BPB"</formula>
    </cfRule>
  </conditionalFormatting>
  <conditionalFormatting sqref="D19">
    <cfRule type="cellIs" dxfId="7071" priority="49" operator="equal">
      <formula>"CATNES"</formula>
    </cfRule>
    <cfRule type="cellIs" dxfId="7070" priority="50" operator="equal">
      <formula>"FINANCE"</formula>
    </cfRule>
    <cfRule type="cellIs" dxfId="7069" priority="51" operator="equal">
      <formula>"ADMIN"</formula>
    </cfRule>
    <cfRule type="cellIs" dxfId="7068" priority="52" operator="equal">
      <formula>"ENG'G"</formula>
    </cfRule>
    <cfRule type="cellIs" dxfId="7067" priority="53" operator="equal">
      <formula>"BAC"</formula>
    </cfRule>
    <cfRule type="cellIs" dxfId="7066" priority="54" operator="equal">
      <formula>"BAC"</formula>
    </cfRule>
    <cfRule type="cellIs" dxfId="7065" priority="55" operator="equal">
      <formula>"OMS"</formula>
    </cfRule>
    <cfRule type="cellIs" dxfId="7064" priority="56" operator="equal">
      <formula>"BAC"</formula>
    </cfRule>
    <cfRule type="cellIs" dxfId="7063" priority="57" operator="equal">
      <formula>"OMS"</formula>
    </cfRule>
    <cfRule type="cellIs" dxfId="7062" priority="58" operator="equal">
      <formula>"BAC"</formula>
    </cfRule>
    <cfRule type="cellIs" dxfId="7061" priority="59" operator="equal">
      <formula>"OMS"</formula>
    </cfRule>
  </conditionalFormatting>
  <conditionalFormatting sqref="E19">
    <cfRule type="cellIs" dxfId="7060" priority="38" operator="equal">
      <formula>"CATNES"</formula>
    </cfRule>
    <cfRule type="cellIs" dxfId="7059" priority="39" operator="equal">
      <formula>"FINANCE"</formula>
    </cfRule>
    <cfRule type="cellIs" dxfId="7058" priority="40" operator="equal">
      <formula>"ADMIN"</formula>
    </cfRule>
    <cfRule type="cellIs" dxfId="7057" priority="41" operator="equal">
      <formula>"ENG'G"</formula>
    </cfRule>
    <cfRule type="cellIs" dxfId="7056" priority="42" operator="equal">
      <formula>"BAC"</formula>
    </cfRule>
    <cfRule type="cellIs" dxfId="7055" priority="43" operator="equal">
      <formula>"BAC"</formula>
    </cfRule>
    <cfRule type="cellIs" dxfId="7054" priority="44" operator="equal">
      <formula>"OMS"</formula>
    </cfRule>
    <cfRule type="cellIs" dxfId="7053" priority="45" operator="equal">
      <formula>"BAC"</formula>
    </cfRule>
    <cfRule type="cellIs" dxfId="7052" priority="46" operator="equal">
      <formula>"OMS"</formula>
    </cfRule>
    <cfRule type="cellIs" dxfId="7051" priority="47" operator="equal">
      <formula>"BAC"</formula>
    </cfRule>
    <cfRule type="cellIs" dxfId="7050" priority="48" operator="equal">
      <formula>"OMS"</formula>
    </cfRule>
  </conditionalFormatting>
  <conditionalFormatting sqref="F19">
    <cfRule type="cellIs" dxfId="7049" priority="33" operator="equal">
      <formula>"MME"</formula>
    </cfRule>
    <cfRule type="cellIs" dxfId="7048" priority="34" operator="equal">
      <formula>"VMM"</formula>
    </cfRule>
    <cfRule type="cellIs" dxfId="7047" priority="35" operator="equal">
      <formula>"VEP"</formula>
    </cfRule>
    <cfRule type="cellIs" dxfId="7046" priority="36" operator="equal">
      <formula>"LFCP"</formula>
    </cfRule>
    <cfRule type="cellIs" dxfId="7045" priority="37" operator="equal">
      <formula>"BPB"</formula>
    </cfRule>
  </conditionalFormatting>
  <conditionalFormatting sqref="D11">
    <cfRule type="cellIs" dxfId="7044" priority="22" operator="equal">
      <formula>"CATNES"</formula>
    </cfRule>
    <cfRule type="cellIs" dxfId="7043" priority="23" operator="equal">
      <formula>"FINANCE"</formula>
    </cfRule>
    <cfRule type="cellIs" dxfId="7042" priority="24" operator="equal">
      <formula>"ADMIN"</formula>
    </cfRule>
    <cfRule type="cellIs" dxfId="7041" priority="25" operator="equal">
      <formula>"ENG'G"</formula>
    </cfRule>
    <cfRule type="cellIs" dxfId="7040" priority="26" operator="equal">
      <formula>"BAC"</formula>
    </cfRule>
    <cfRule type="cellIs" dxfId="7039" priority="27" operator="equal">
      <formula>"BAC"</formula>
    </cfRule>
    <cfRule type="cellIs" dxfId="7038" priority="28" operator="equal">
      <formula>"OMS"</formula>
    </cfRule>
    <cfRule type="cellIs" dxfId="7037" priority="29" operator="equal">
      <formula>"BAC"</formula>
    </cfRule>
    <cfRule type="cellIs" dxfId="7036" priority="30" operator="equal">
      <formula>"OMS"</formula>
    </cfRule>
    <cfRule type="cellIs" dxfId="7035" priority="31" operator="equal">
      <formula>"BAC"</formula>
    </cfRule>
    <cfRule type="cellIs" dxfId="7034" priority="32" operator="equal">
      <formula>"OMS"</formula>
    </cfRule>
  </conditionalFormatting>
  <conditionalFormatting sqref="F11">
    <cfRule type="cellIs" dxfId="7033" priority="17" operator="equal">
      <formula>"MME"</formula>
    </cfRule>
    <cfRule type="cellIs" dxfId="7032" priority="18" operator="equal">
      <formula>"VMM"</formula>
    </cfRule>
    <cfRule type="cellIs" dxfId="7031" priority="19" operator="equal">
      <formula>"VEP"</formula>
    </cfRule>
    <cfRule type="cellIs" dxfId="7030" priority="20" operator="equal">
      <formula>"LFCP"</formula>
    </cfRule>
    <cfRule type="cellIs" dxfId="7029" priority="21" operator="equal">
      <formula>"BPB"</formula>
    </cfRule>
  </conditionalFormatting>
  <conditionalFormatting sqref="E11">
    <cfRule type="cellIs" dxfId="7028" priority="6" operator="equal">
      <formula>"CATNES"</formula>
    </cfRule>
    <cfRule type="cellIs" dxfId="7027" priority="7" operator="equal">
      <formula>"FINANCE"</formula>
    </cfRule>
    <cfRule type="cellIs" dxfId="7026" priority="8" operator="equal">
      <formula>"ADMIN"</formula>
    </cfRule>
    <cfRule type="cellIs" dxfId="7025" priority="9" operator="equal">
      <formula>"ENG'G"</formula>
    </cfRule>
    <cfRule type="cellIs" dxfId="7024" priority="10" operator="equal">
      <formula>"BAC"</formula>
    </cfRule>
    <cfRule type="cellIs" dxfId="7023" priority="11" operator="equal">
      <formula>"BAC"</formula>
    </cfRule>
    <cfRule type="cellIs" dxfId="7022" priority="12" operator="equal">
      <formula>"OMS"</formula>
    </cfRule>
    <cfRule type="cellIs" dxfId="7021" priority="13" operator="equal">
      <formula>"BAC"</formula>
    </cfRule>
    <cfRule type="cellIs" dxfId="7020" priority="14" operator="equal">
      <formula>"OMS"</formula>
    </cfRule>
    <cfRule type="cellIs" dxfId="7019" priority="15" operator="equal">
      <formula>"BAC"</formula>
    </cfRule>
    <cfRule type="cellIs" dxfId="7018" priority="16" operator="equal">
      <formula>"OMS"</formula>
    </cfRule>
  </conditionalFormatting>
  <conditionalFormatting sqref="F11">
    <cfRule type="cellIs" dxfId="7017" priority="1" operator="equal">
      <formula>"MME"</formula>
    </cfRule>
    <cfRule type="cellIs" dxfId="7016" priority="2" operator="equal">
      <formula>"VMM"</formula>
    </cfRule>
    <cfRule type="cellIs" dxfId="7015" priority="3" operator="equal">
      <formula>"VEP"</formula>
    </cfRule>
    <cfRule type="cellIs" dxfId="7014" priority="4" operator="equal">
      <formula>"LFCP"</formula>
    </cfRule>
    <cfRule type="cellIs" dxfId="701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9C9FF56-F70B-43FA-AC9A-0CB2F1F4E0DB}">
          <x14:formula1>
            <xm:f>DropdownLIST!$A$2:$A$7</xm:f>
          </x14:formula1>
          <xm:sqref>F7:F87</xm:sqref>
        </x14:dataValidation>
        <x14:dataValidation type="list" allowBlank="1" showInputMessage="1" showErrorMessage="1" xr:uid="{1CF51682-6123-46AB-971F-AEDC3594FC62}">
          <x14:formula1>
            <xm:f>DropdownLIST!$A$11:$A$17</xm:f>
          </x14:formula1>
          <xm:sqref>E30:E31 D21:E21 E7:E19 D7:D20 D22:D87 E33:E87</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AF43-5F76-48C8-AC5E-EFFD0655D003}">
  <sheetPr codeName="Sheet92"/>
  <dimension ref="A1:U98"/>
  <sheetViews>
    <sheetView topLeftCell="A63" zoomScale="160" zoomScaleNormal="160" zoomScaleSheetLayoutView="130" workbookViewId="0">
      <selection activeCell="G29" sqref="G2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2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45777</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128.25" x14ac:dyDescent="0.2">
      <c r="A7" s="200">
        <f>A2</f>
        <v>45777</v>
      </c>
      <c r="B7" s="55">
        <v>1</v>
      </c>
      <c r="C7" s="141" t="s">
        <v>4724</v>
      </c>
      <c r="D7" s="112" t="s">
        <v>78</v>
      </c>
      <c r="E7" s="125"/>
      <c r="F7" s="176" t="s">
        <v>17</v>
      </c>
      <c r="G7" s="112" t="s">
        <v>1932</v>
      </c>
      <c r="J7" s="642" t="s">
        <v>2817</v>
      </c>
      <c r="K7" s="642"/>
      <c r="L7" s="642"/>
      <c r="M7" s="642"/>
    </row>
    <row r="8" spans="1:14" s="57" customFormat="1" ht="28.5" x14ac:dyDescent="0.2">
      <c r="A8" s="200">
        <f>A7</f>
        <v>45777</v>
      </c>
      <c r="B8" s="55">
        <f>B7+1</f>
        <v>2</v>
      </c>
      <c r="C8" s="141" t="s">
        <v>4725</v>
      </c>
      <c r="D8" s="112" t="s">
        <v>76</v>
      </c>
      <c r="E8" s="125"/>
      <c r="F8" s="176" t="s">
        <v>17</v>
      </c>
      <c r="G8" s="112" t="s">
        <v>1932</v>
      </c>
      <c r="J8" s="422" t="s">
        <v>698</v>
      </c>
      <c r="L8" s="57" t="s">
        <v>3178</v>
      </c>
      <c r="N8" s="57" t="s">
        <v>2822</v>
      </c>
    </row>
    <row r="9" spans="1:14" s="57" customFormat="1" ht="42.75" x14ac:dyDescent="0.2">
      <c r="A9" s="200">
        <f t="shared" ref="A9:A72" si="0">A8</f>
        <v>45777</v>
      </c>
      <c r="B9" s="55">
        <f t="shared" ref="B9:B72" si="1">B8+1</f>
        <v>3</v>
      </c>
      <c r="C9" s="141" t="s">
        <v>4728</v>
      </c>
      <c r="D9" s="112"/>
      <c r="E9" s="125"/>
      <c r="F9" s="176"/>
      <c r="G9" s="112"/>
      <c r="I9" s="57">
        <v>1</v>
      </c>
    </row>
    <row r="10" spans="1:14" s="57" customFormat="1" ht="28.5" x14ac:dyDescent="0.2">
      <c r="A10" s="200">
        <f t="shared" si="0"/>
        <v>45777</v>
      </c>
      <c r="B10" s="55">
        <f t="shared" si="1"/>
        <v>4</v>
      </c>
      <c r="C10" s="365" t="s">
        <v>4729</v>
      </c>
      <c r="D10" s="112"/>
      <c r="E10" s="125"/>
      <c r="F10" s="176"/>
      <c r="G10" s="112"/>
      <c r="I10" s="57">
        <v>2</v>
      </c>
    </row>
    <row r="11" spans="1:14" s="57" customFormat="1" ht="42.75" x14ac:dyDescent="0.2">
      <c r="A11" s="200">
        <f t="shared" si="0"/>
        <v>45777</v>
      </c>
      <c r="B11" s="55">
        <f t="shared" si="1"/>
        <v>5</v>
      </c>
      <c r="C11" s="57" t="s">
        <v>4730</v>
      </c>
      <c r="D11" s="112"/>
      <c r="E11" s="125"/>
      <c r="F11" s="176"/>
      <c r="G11" s="112"/>
      <c r="I11" s="57">
        <v>3</v>
      </c>
    </row>
    <row r="12" spans="1:14" s="57" customFormat="1" ht="114" x14ac:dyDescent="0.2">
      <c r="A12" s="200">
        <f t="shared" si="0"/>
        <v>45777</v>
      </c>
      <c r="B12" s="55">
        <f t="shared" si="1"/>
        <v>6</v>
      </c>
      <c r="C12" s="365" t="s">
        <v>4731</v>
      </c>
      <c r="D12" s="112"/>
      <c r="E12" s="125"/>
      <c r="F12" s="176"/>
      <c r="G12" s="112"/>
      <c r="I12" s="57">
        <v>4</v>
      </c>
    </row>
    <row r="13" spans="1:14" s="57" customFormat="1" ht="28.5" x14ac:dyDescent="0.2">
      <c r="A13" s="200">
        <f t="shared" si="0"/>
        <v>45777</v>
      </c>
      <c r="B13" s="55">
        <f t="shared" si="1"/>
        <v>7</v>
      </c>
      <c r="C13" s="365" t="s">
        <v>4732</v>
      </c>
      <c r="D13" s="112"/>
      <c r="E13" s="125"/>
      <c r="F13" s="176"/>
      <c r="G13" s="112"/>
      <c r="I13" s="57">
        <v>5</v>
      </c>
    </row>
    <row r="14" spans="1:14" s="57" customFormat="1" ht="42.75" x14ac:dyDescent="0.2">
      <c r="A14" s="200">
        <f t="shared" si="0"/>
        <v>45777</v>
      </c>
      <c r="B14" s="55">
        <f t="shared" si="1"/>
        <v>8</v>
      </c>
      <c r="C14" s="365" t="s">
        <v>4733</v>
      </c>
      <c r="D14" s="112"/>
      <c r="E14" s="125"/>
      <c r="F14" s="176"/>
      <c r="G14" s="112"/>
      <c r="I14" s="57">
        <v>6</v>
      </c>
    </row>
    <row r="15" spans="1:14" s="57" customFormat="1" ht="28.5" x14ac:dyDescent="0.2">
      <c r="A15" s="200">
        <f t="shared" si="0"/>
        <v>45777</v>
      </c>
      <c r="B15" s="55">
        <f t="shared" si="1"/>
        <v>9</v>
      </c>
      <c r="C15" s="365" t="s">
        <v>4734</v>
      </c>
      <c r="D15" s="112"/>
      <c r="E15" s="125"/>
      <c r="F15" s="176"/>
      <c r="G15" s="112"/>
      <c r="I15" s="57">
        <v>7</v>
      </c>
    </row>
    <row r="16" spans="1:14" s="57" customFormat="1" ht="28.5" x14ac:dyDescent="0.2">
      <c r="A16" s="200">
        <f t="shared" si="0"/>
        <v>45777</v>
      </c>
      <c r="B16" s="55">
        <f t="shared" si="1"/>
        <v>10</v>
      </c>
      <c r="C16" s="365" t="s">
        <v>4735</v>
      </c>
      <c r="D16" s="112"/>
      <c r="E16" s="125"/>
      <c r="F16" s="176"/>
      <c r="G16" s="112"/>
      <c r="I16" s="57">
        <v>8</v>
      </c>
    </row>
    <row r="17" spans="1:12" s="57" customFormat="1" ht="28.5" x14ac:dyDescent="0.2">
      <c r="A17" s="200">
        <f t="shared" si="0"/>
        <v>45777</v>
      </c>
      <c r="B17" s="55">
        <f t="shared" si="1"/>
        <v>11</v>
      </c>
      <c r="C17" s="365" t="s">
        <v>4736</v>
      </c>
      <c r="D17" s="112"/>
      <c r="E17" s="125"/>
      <c r="F17" s="176"/>
      <c r="G17" s="112"/>
      <c r="I17" s="57">
        <v>9</v>
      </c>
    </row>
    <row r="18" spans="1:12" s="57" customFormat="1" ht="57" x14ac:dyDescent="0.2">
      <c r="A18" s="200">
        <f t="shared" si="0"/>
        <v>45777</v>
      </c>
      <c r="B18" s="55">
        <f t="shared" si="1"/>
        <v>12</v>
      </c>
      <c r="C18" s="141" t="s">
        <v>4737</v>
      </c>
      <c r="D18" s="112"/>
      <c r="E18" s="125"/>
      <c r="F18" s="176"/>
      <c r="G18" s="112"/>
      <c r="I18" s="57">
        <v>10</v>
      </c>
    </row>
    <row r="19" spans="1:12" s="57" customFormat="1" ht="28.5" x14ac:dyDescent="0.2">
      <c r="A19" s="200">
        <f t="shared" si="0"/>
        <v>45777</v>
      </c>
      <c r="B19" s="55">
        <f t="shared" si="1"/>
        <v>13</v>
      </c>
      <c r="C19" s="141" t="s">
        <v>4738</v>
      </c>
      <c r="D19" s="112"/>
      <c r="E19" s="125"/>
      <c r="F19" s="176"/>
      <c r="G19" s="112"/>
      <c r="I19" s="90"/>
    </row>
    <row r="20" spans="1:12" s="57" customFormat="1" ht="28.5" x14ac:dyDescent="0.2">
      <c r="A20" s="200">
        <f t="shared" si="0"/>
        <v>45777</v>
      </c>
      <c r="B20" s="55">
        <f t="shared" si="1"/>
        <v>14</v>
      </c>
      <c r="C20" s="112" t="s">
        <v>4739</v>
      </c>
      <c r="D20" s="112"/>
      <c r="E20" s="134"/>
      <c r="F20" s="176"/>
      <c r="G20" s="112"/>
      <c r="I20" s="115"/>
    </row>
    <row r="21" spans="1:12" s="57" customFormat="1" ht="28.5" x14ac:dyDescent="0.2">
      <c r="A21" s="200">
        <f t="shared" si="0"/>
        <v>45777</v>
      </c>
      <c r="B21" s="55">
        <f t="shared" si="1"/>
        <v>15</v>
      </c>
      <c r="C21" s="141" t="s">
        <v>4740</v>
      </c>
      <c r="D21" s="112"/>
      <c r="E21" s="125"/>
      <c r="F21" s="176"/>
      <c r="G21" s="112"/>
      <c r="I21" s="90"/>
    </row>
    <row r="22" spans="1:12" s="57" customFormat="1" x14ac:dyDescent="0.2">
      <c r="A22" s="200">
        <f t="shared" si="0"/>
        <v>45777</v>
      </c>
      <c r="B22" s="55">
        <f t="shared" si="1"/>
        <v>16</v>
      </c>
      <c r="C22" s="141" t="s">
        <v>4741</v>
      </c>
      <c r="D22" s="112"/>
      <c r="E22" s="134"/>
      <c r="F22" s="176"/>
      <c r="G22" s="112"/>
      <c r="I22" s="90"/>
    </row>
    <row r="23" spans="1:12" s="57" customFormat="1" ht="28.5" x14ac:dyDescent="0.2">
      <c r="A23" s="200">
        <f t="shared" si="0"/>
        <v>45777</v>
      </c>
      <c r="B23" s="55">
        <f t="shared" si="1"/>
        <v>17</v>
      </c>
      <c r="C23" s="284" t="s">
        <v>4742</v>
      </c>
      <c r="D23" s="112"/>
      <c r="E23" s="134"/>
      <c r="F23" s="176"/>
      <c r="G23" s="112"/>
      <c r="I23" s="90" t="s">
        <v>310</v>
      </c>
    </row>
    <row r="24" spans="1:12" s="57" customFormat="1" ht="71.25" x14ac:dyDescent="0.2">
      <c r="A24" s="200">
        <f t="shared" si="0"/>
        <v>45777</v>
      </c>
      <c r="B24" s="55">
        <f t="shared" si="1"/>
        <v>18</v>
      </c>
      <c r="C24" s="112" t="s">
        <v>4743</v>
      </c>
      <c r="D24" s="112"/>
      <c r="E24" s="134"/>
      <c r="F24" s="176"/>
      <c r="G24" s="112"/>
      <c r="L24" s="311"/>
    </row>
    <row r="25" spans="1:12" s="57" customFormat="1" ht="42.75" x14ac:dyDescent="0.2">
      <c r="A25" s="200">
        <f t="shared" si="0"/>
        <v>45777</v>
      </c>
      <c r="B25" s="55">
        <f t="shared" si="1"/>
        <v>19</v>
      </c>
      <c r="C25" s="40" t="s">
        <v>4744</v>
      </c>
      <c r="D25" s="112"/>
      <c r="E25" s="134"/>
      <c r="F25" s="176"/>
      <c r="G25" s="112"/>
      <c r="I25" s="90"/>
    </row>
    <row r="26" spans="1:12" s="57" customFormat="1" ht="42.75" x14ac:dyDescent="0.2">
      <c r="A26" s="200">
        <f t="shared" si="0"/>
        <v>45777</v>
      </c>
      <c r="B26" s="55">
        <f t="shared" si="1"/>
        <v>20</v>
      </c>
      <c r="C26" s="40" t="s">
        <v>4745</v>
      </c>
      <c r="D26" s="112"/>
      <c r="E26" s="134"/>
      <c r="F26" s="176"/>
      <c r="G26" s="112"/>
      <c r="I26" s="90"/>
    </row>
    <row r="27" spans="1:12" s="57" customFormat="1" ht="42.75" x14ac:dyDescent="0.2">
      <c r="A27" s="200">
        <f t="shared" si="0"/>
        <v>45777</v>
      </c>
      <c r="B27" s="55">
        <f t="shared" si="1"/>
        <v>21</v>
      </c>
      <c r="C27" s="40" t="s">
        <v>4747</v>
      </c>
      <c r="D27" s="112"/>
      <c r="E27" s="134"/>
      <c r="F27" s="176"/>
      <c r="G27" s="112"/>
      <c r="I27" s="90"/>
    </row>
    <row r="28" spans="1:12" s="57" customFormat="1" ht="57" x14ac:dyDescent="0.2">
      <c r="A28" s="200">
        <f t="shared" si="0"/>
        <v>45777</v>
      </c>
      <c r="B28" s="55">
        <f t="shared" si="1"/>
        <v>22</v>
      </c>
      <c r="C28" s="40" t="s">
        <v>4748</v>
      </c>
      <c r="D28" s="112"/>
      <c r="E28" s="134"/>
      <c r="F28" s="176"/>
      <c r="G28" s="112"/>
      <c r="I28" s="90"/>
    </row>
    <row r="29" spans="1:12" s="57" customFormat="1" ht="42.75" x14ac:dyDescent="0.2">
      <c r="A29" s="200">
        <f t="shared" si="0"/>
        <v>45777</v>
      </c>
      <c r="B29" s="55">
        <f t="shared" si="1"/>
        <v>23</v>
      </c>
      <c r="C29" s="57" t="s">
        <v>4749</v>
      </c>
      <c r="D29" s="112"/>
      <c r="E29" s="134"/>
      <c r="F29" s="176"/>
      <c r="G29" s="112"/>
      <c r="I29" s="90"/>
    </row>
    <row r="30" spans="1:12" s="57" customFormat="1" ht="42.75" x14ac:dyDescent="0.2">
      <c r="A30" s="200">
        <f t="shared" si="0"/>
        <v>45777</v>
      </c>
      <c r="B30" s="55">
        <f t="shared" si="1"/>
        <v>24</v>
      </c>
      <c r="C30" s="405" t="s">
        <v>4750</v>
      </c>
      <c r="D30" s="112"/>
      <c r="E30" s="125"/>
      <c r="F30" s="176"/>
      <c r="G30" s="112"/>
      <c r="I30" s="90"/>
      <c r="J30" s="57">
        <f ca="1">+J30:HH35</f>
        <v>0</v>
      </c>
      <c r="L30" s="57">
        <v>6</v>
      </c>
    </row>
    <row r="31" spans="1:12" s="57" customFormat="1" ht="71.25" x14ac:dyDescent="0.2">
      <c r="A31" s="200">
        <f t="shared" si="0"/>
        <v>45777</v>
      </c>
      <c r="B31" s="55">
        <f t="shared" si="1"/>
        <v>25</v>
      </c>
      <c r="C31" s="112" t="s">
        <v>4751</v>
      </c>
      <c r="D31" s="112"/>
      <c r="E31" s="125"/>
      <c r="F31" s="176"/>
      <c r="G31" s="112"/>
      <c r="I31" s="90"/>
      <c r="J31" s="57" t="s">
        <v>457</v>
      </c>
    </row>
    <row r="32" spans="1:12" s="57" customFormat="1" ht="42.75" x14ac:dyDescent="0.2">
      <c r="A32" s="231">
        <f t="shared" si="0"/>
        <v>45777</v>
      </c>
      <c r="B32" s="233">
        <f t="shared" si="1"/>
        <v>26</v>
      </c>
      <c r="C32" s="57" t="s">
        <v>4752</v>
      </c>
      <c r="D32" s="112"/>
      <c r="E32" s="134"/>
      <c r="F32" s="176"/>
      <c r="G32" s="112"/>
      <c r="I32" s="90"/>
    </row>
    <row r="33" spans="1:21" s="40" customFormat="1" ht="28.5" x14ac:dyDescent="0.2">
      <c r="A33" s="200">
        <f t="shared" si="0"/>
        <v>45777</v>
      </c>
      <c r="B33" s="55">
        <f t="shared" si="1"/>
        <v>27</v>
      </c>
      <c r="C33" s="112" t="s">
        <v>4753</v>
      </c>
      <c r="D33" s="112"/>
      <c r="E33" s="125"/>
      <c r="F33" s="176"/>
      <c r="G33" s="112"/>
      <c r="H33" s="279"/>
      <c r="I33" s="280"/>
      <c r="K33" s="279"/>
      <c r="L33" s="279"/>
      <c r="M33" s="279"/>
      <c r="N33" s="279"/>
      <c r="O33" s="279"/>
      <c r="P33" s="279"/>
      <c r="Q33" s="279"/>
      <c r="R33" s="279"/>
      <c r="S33" s="279"/>
      <c r="T33" s="279"/>
      <c r="U33" s="279"/>
    </row>
    <row r="34" spans="1:21" s="279" customFormat="1" ht="71.25" x14ac:dyDescent="0.2">
      <c r="A34" s="200">
        <f t="shared" si="0"/>
        <v>45777</v>
      </c>
      <c r="B34" s="55">
        <f t="shared" si="1"/>
        <v>28</v>
      </c>
      <c r="C34" s="279" t="s">
        <v>4754</v>
      </c>
      <c r="D34" s="112"/>
      <c r="E34" s="125"/>
      <c r="F34" s="176"/>
      <c r="G34" s="112"/>
      <c r="I34" s="280"/>
    </row>
    <row r="35" spans="1:21" s="318" customFormat="1" ht="71.25" x14ac:dyDescent="0.2">
      <c r="A35" s="315">
        <f t="shared" si="0"/>
        <v>45777</v>
      </c>
      <c r="B35" s="316">
        <f t="shared" si="1"/>
        <v>29</v>
      </c>
      <c r="C35" s="112" t="s">
        <v>4755</v>
      </c>
      <c r="D35" s="228"/>
      <c r="E35" s="143"/>
      <c r="F35" s="176"/>
      <c r="G35" s="228"/>
      <c r="I35" s="319"/>
    </row>
    <row r="36" spans="1:21" s="279" customFormat="1" ht="28.5" x14ac:dyDescent="0.2">
      <c r="A36" s="200">
        <f t="shared" si="0"/>
        <v>45777</v>
      </c>
      <c r="B36" s="55">
        <f t="shared" si="1"/>
        <v>30</v>
      </c>
      <c r="C36" s="112" t="s">
        <v>4756</v>
      </c>
      <c r="D36" s="112"/>
      <c r="E36" s="125"/>
      <c r="F36" s="176"/>
      <c r="G36" s="112"/>
      <c r="I36" s="280"/>
    </row>
    <row r="37" spans="1:21" s="279" customFormat="1" ht="85.5" x14ac:dyDescent="0.2">
      <c r="A37" s="200">
        <f t="shared" si="0"/>
        <v>45777</v>
      </c>
      <c r="B37" s="55">
        <f t="shared" si="1"/>
        <v>31</v>
      </c>
      <c r="C37" s="112" t="s">
        <v>4757</v>
      </c>
      <c r="D37" s="112"/>
      <c r="E37" s="125"/>
      <c r="F37" s="176"/>
      <c r="G37" s="112"/>
      <c r="I37" s="280"/>
    </row>
    <row r="38" spans="1:21" s="279" customFormat="1" ht="57" x14ac:dyDescent="0.2">
      <c r="A38" s="200">
        <f t="shared" si="0"/>
        <v>45777</v>
      </c>
      <c r="B38" s="55">
        <f t="shared" si="1"/>
        <v>32</v>
      </c>
      <c r="C38" s="112" t="s">
        <v>4758</v>
      </c>
      <c r="D38" s="112"/>
      <c r="E38" s="125"/>
      <c r="F38" s="176"/>
      <c r="G38" s="112"/>
      <c r="I38" s="280"/>
    </row>
    <row r="39" spans="1:21" s="279" customFormat="1" ht="28.5" x14ac:dyDescent="0.2">
      <c r="A39" s="200">
        <f t="shared" si="0"/>
        <v>45777</v>
      </c>
      <c r="B39" s="55">
        <f t="shared" si="1"/>
        <v>33</v>
      </c>
      <c r="C39" s="112" t="s">
        <v>4759</v>
      </c>
      <c r="D39" s="112"/>
      <c r="E39" s="125"/>
      <c r="F39" s="176"/>
      <c r="G39" s="112"/>
      <c r="I39" s="280"/>
    </row>
    <row r="40" spans="1:21" s="279" customFormat="1" ht="42.75" x14ac:dyDescent="0.2">
      <c r="A40" s="200">
        <f t="shared" si="0"/>
        <v>45777</v>
      </c>
      <c r="B40" s="55">
        <f t="shared" si="1"/>
        <v>34</v>
      </c>
      <c r="C40" s="112" t="s">
        <v>4760</v>
      </c>
      <c r="D40" s="112"/>
      <c r="E40" s="125"/>
      <c r="F40" s="176"/>
      <c r="G40" s="112"/>
      <c r="I40" s="280"/>
    </row>
    <row r="41" spans="1:21" s="279" customFormat="1" ht="42.75" x14ac:dyDescent="0.2">
      <c r="A41" s="200">
        <f t="shared" si="0"/>
        <v>45777</v>
      </c>
      <c r="B41" s="55">
        <f t="shared" si="1"/>
        <v>35</v>
      </c>
      <c r="C41" s="279" t="s">
        <v>4761</v>
      </c>
      <c r="D41" s="112"/>
      <c r="E41" s="125"/>
      <c r="F41" s="176"/>
      <c r="G41" s="112"/>
      <c r="I41" s="280"/>
    </row>
    <row r="42" spans="1:21" s="279" customFormat="1" ht="57" x14ac:dyDescent="0.2">
      <c r="A42" s="200">
        <f t="shared" si="0"/>
        <v>45777</v>
      </c>
      <c r="B42" s="55">
        <f t="shared" si="1"/>
        <v>36</v>
      </c>
      <c r="C42" s="112" t="s">
        <v>4762</v>
      </c>
      <c r="D42" s="112"/>
      <c r="E42" s="125"/>
      <c r="F42" s="176"/>
      <c r="G42" s="112"/>
      <c r="I42" s="280"/>
    </row>
    <row r="43" spans="1:21" s="279" customFormat="1" ht="57" x14ac:dyDescent="0.2">
      <c r="A43" s="200">
        <f t="shared" si="0"/>
        <v>45777</v>
      </c>
      <c r="B43" s="55">
        <f t="shared" si="1"/>
        <v>37</v>
      </c>
      <c r="C43" s="112" t="s">
        <v>4763</v>
      </c>
      <c r="D43" s="112"/>
      <c r="E43" s="125"/>
      <c r="F43" s="176"/>
      <c r="G43" s="112"/>
      <c r="I43" s="280"/>
    </row>
    <row r="44" spans="1:21" s="279" customFormat="1" ht="28.5" x14ac:dyDescent="0.2">
      <c r="A44" s="200">
        <f t="shared" si="0"/>
        <v>45777</v>
      </c>
      <c r="B44" s="55">
        <f t="shared" si="1"/>
        <v>38</v>
      </c>
      <c r="C44" s="112" t="s">
        <v>4764</v>
      </c>
      <c r="D44" s="112"/>
      <c r="E44" s="125"/>
      <c r="F44" s="176"/>
      <c r="G44" s="112"/>
      <c r="I44" s="280"/>
    </row>
    <row r="45" spans="1:21" s="279" customFormat="1" ht="42.75" x14ac:dyDescent="0.2">
      <c r="A45" s="200">
        <f t="shared" si="0"/>
        <v>45777</v>
      </c>
      <c r="B45" s="55">
        <f t="shared" si="1"/>
        <v>39</v>
      </c>
      <c r="C45" s="112" t="s">
        <v>4765</v>
      </c>
      <c r="D45" s="112"/>
      <c r="E45" s="125"/>
      <c r="F45" s="176"/>
      <c r="G45" s="112"/>
      <c r="I45" s="280"/>
    </row>
    <row r="46" spans="1:21" s="279" customFormat="1" ht="28.5" x14ac:dyDescent="0.2">
      <c r="A46" s="200">
        <f t="shared" si="0"/>
        <v>45777</v>
      </c>
      <c r="B46" s="55">
        <f t="shared" si="1"/>
        <v>40</v>
      </c>
      <c r="C46" s="112" t="s">
        <v>4766</v>
      </c>
      <c r="D46" s="112"/>
      <c r="E46" s="125"/>
      <c r="F46" s="176"/>
      <c r="G46" s="112"/>
      <c r="I46" s="280"/>
    </row>
    <row r="47" spans="1:21" s="279" customFormat="1" ht="42.75" x14ac:dyDescent="0.2">
      <c r="A47" s="200">
        <f t="shared" si="0"/>
        <v>45777</v>
      </c>
      <c r="B47" s="55">
        <f t="shared" si="1"/>
        <v>41</v>
      </c>
      <c r="C47" s="112" t="s">
        <v>4767</v>
      </c>
      <c r="D47" s="112"/>
      <c r="E47" s="125"/>
      <c r="F47" s="176"/>
      <c r="G47" s="112"/>
      <c r="I47" s="280"/>
    </row>
    <row r="48" spans="1:21" s="279" customFormat="1" ht="71.25" x14ac:dyDescent="0.2">
      <c r="A48" s="200">
        <f t="shared" si="0"/>
        <v>45777</v>
      </c>
      <c r="B48" s="55">
        <f t="shared" si="1"/>
        <v>42</v>
      </c>
      <c r="C48" s="112" t="s">
        <v>4768</v>
      </c>
      <c r="D48" s="112"/>
      <c r="E48" s="125"/>
      <c r="F48" s="176"/>
      <c r="G48" s="112"/>
      <c r="I48" s="280"/>
    </row>
    <row r="49" spans="1:9" s="279" customFormat="1" ht="42.75" x14ac:dyDescent="0.2">
      <c r="A49" s="200">
        <f t="shared" si="0"/>
        <v>45777</v>
      </c>
      <c r="B49" s="55">
        <f t="shared" si="1"/>
        <v>43</v>
      </c>
      <c r="C49" s="112" t="s">
        <v>4769</v>
      </c>
      <c r="D49" s="112"/>
      <c r="E49" s="125"/>
      <c r="F49" s="176"/>
      <c r="G49" s="112"/>
      <c r="I49" s="280"/>
    </row>
    <row r="50" spans="1:9" s="279" customFormat="1" ht="85.5" x14ac:dyDescent="0.2">
      <c r="A50" s="200">
        <f t="shared" si="0"/>
        <v>45777</v>
      </c>
      <c r="B50" s="55">
        <f t="shared" si="1"/>
        <v>44</v>
      </c>
      <c r="C50" s="112" t="s">
        <v>4770</v>
      </c>
      <c r="D50" s="112"/>
      <c r="E50" s="125"/>
      <c r="F50" s="176"/>
      <c r="G50" s="112"/>
      <c r="I50" s="280"/>
    </row>
    <row r="51" spans="1:9" s="279" customFormat="1" ht="42.75" x14ac:dyDescent="0.2">
      <c r="A51" s="200">
        <f t="shared" si="0"/>
        <v>45777</v>
      </c>
      <c r="B51" s="55">
        <f t="shared" si="1"/>
        <v>45</v>
      </c>
      <c r="C51" s="112" t="s">
        <v>4771</v>
      </c>
      <c r="D51" s="112"/>
      <c r="E51" s="125"/>
      <c r="F51" s="176"/>
      <c r="G51" s="112"/>
      <c r="I51" s="280"/>
    </row>
    <row r="52" spans="1:9" s="279" customFormat="1" ht="28.5" x14ac:dyDescent="0.2">
      <c r="A52" s="200">
        <f t="shared" si="0"/>
        <v>45777</v>
      </c>
      <c r="B52" s="55">
        <f t="shared" si="1"/>
        <v>46</v>
      </c>
      <c r="C52" s="112" t="s">
        <v>4772</v>
      </c>
      <c r="D52" s="112"/>
      <c r="E52" s="125"/>
      <c r="F52" s="176"/>
      <c r="G52" s="112"/>
      <c r="I52" s="280"/>
    </row>
    <row r="53" spans="1:9" s="279" customFormat="1" ht="28.5" x14ac:dyDescent="0.2">
      <c r="A53" s="200">
        <f t="shared" si="0"/>
        <v>45777</v>
      </c>
      <c r="B53" s="55">
        <f t="shared" si="1"/>
        <v>47</v>
      </c>
      <c r="C53" s="112" t="s">
        <v>4773</v>
      </c>
      <c r="D53" s="112"/>
      <c r="E53" s="125"/>
      <c r="F53" s="176"/>
      <c r="G53" s="112"/>
      <c r="I53" s="280"/>
    </row>
    <row r="54" spans="1:9" s="279" customFormat="1" ht="28.5" x14ac:dyDescent="0.2">
      <c r="A54" s="200">
        <f t="shared" si="0"/>
        <v>45777</v>
      </c>
      <c r="B54" s="55">
        <f t="shared" si="1"/>
        <v>48</v>
      </c>
      <c r="C54" s="112" t="s">
        <v>4774</v>
      </c>
      <c r="D54" s="112"/>
      <c r="E54" s="125"/>
      <c r="F54" s="176"/>
      <c r="G54" s="112"/>
      <c r="I54" s="280"/>
    </row>
    <row r="55" spans="1:9" s="279" customFormat="1" x14ac:dyDescent="0.2">
      <c r="A55" s="200">
        <f t="shared" si="0"/>
        <v>45777</v>
      </c>
      <c r="B55" s="55">
        <f t="shared" si="1"/>
        <v>49</v>
      </c>
      <c r="C55" s="112" t="s">
        <v>4775</v>
      </c>
      <c r="D55" s="112"/>
      <c r="E55" s="125"/>
      <c r="F55" s="176"/>
      <c r="G55" s="112"/>
      <c r="I55" s="280"/>
    </row>
    <row r="56" spans="1:9" s="279" customFormat="1" ht="28.5" x14ac:dyDescent="0.2">
      <c r="A56" s="200">
        <f t="shared" si="0"/>
        <v>45777</v>
      </c>
      <c r="B56" s="55">
        <f t="shared" si="1"/>
        <v>50</v>
      </c>
      <c r="C56" s="112" t="s">
        <v>4776</v>
      </c>
      <c r="D56" s="112"/>
      <c r="E56" s="125"/>
      <c r="F56" s="176"/>
      <c r="G56" s="112"/>
      <c r="I56" s="280"/>
    </row>
    <row r="57" spans="1:9" s="279" customFormat="1" ht="28.5" x14ac:dyDescent="0.2">
      <c r="A57" s="200">
        <f t="shared" si="0"/>
        <v>45777</v>
      </c>
      <c r="B57" s="55">
        <f t="shared" si="1"/>
        <v>51</v>
      </c>
      <c r="C57" s="112" t="s">
        <v>4777</v>
      </c>
      <c r="D57" s="112"/>
      <c r="E57" s="125"/>
      <c r="F57" s="176"/>
      <c r="G57" s="112"/>
      <c r="I57" s="280"/>
    </row>
    <row r="58" spans="1:9" s="279" customFormat="1" ht="42.75" x14ac:dyDescent="0.2">
      <c r="A58" s="200">
        <f t="shared" si="0"/>
        <v>45777</v>
      </c>
      <c r="B58" s="55">
        <f t="shared" si="1"/>
        <v>52</v>
      </c>
      <c r="C58" s="112" t="s">
        <v>4778</v>
      </c>
      <c r="D58" s="112"/>
      <c r="E58" s="125"/>
      <c r="F58" s="176"/>
      <c r="G58" s="112"/>
      <c r="I58" s="280"/>
    </row>
    <row r="59" spans="1:9" s="279" customFormat="1" ht="71.25" x14ac:dyDescent="0.2">
      <c r="A59" s="200">
        <f t="shared" si="0"/>
        <v>45777</v>
      </c>
      <c r="B59" s="55">
        <f t="shared" si="1"/>
        <v>53</v>
      </c>
      <c r="C59" s="112" t="s">
        <v>4779</v>
      </c>
      <c r="D59" s="112"/>
      <c r="E59" s="125"/>
      <c r="F59" s="176"/>
      <c r="G59" s="112"/>
      <c r="I59" s="280"/>
    </row>
    <row r="60" spans="1:9" s="279" customFormat="1" ht="57" x14ac:dyDescent="0.2">
      <c r="A60" s="200">
        <f t="shared" si="0"/>
        <v>45777</v>
      </c>
      <c r="B60" s="55">
        <f t="shared" si="1"/>
        <v>54</v>
      </c>
      <c r="C60" s="112" t="s">
        <v>4780</v>
      </c>
      <c r="D60" s="112"/>
      <c r="E60" s="125"/>
      <c r="F60" s="176"/>
      <c r="G60" s="112"/>
      <c r="I60" s="280"/>
    </row>
    <row r="61" spans="1:9" s="279" customFormat="1" ht="42.75" x14ac:dyDescent="0.2">
      <c r="A61" s="200">
        <f t="shared" si="0"/>
        <v>45777</v>
      </c>
      <c r="B61" s="55">
        <f t="shared" si="1"/>
        <v>55</v>
      </c>
      <c r="C61" s="112" t="s">
        <v>4781</v>
      </c>
      <c r="D61" s="112"/>
      <c r="E61" s="125"/>
      <c r="F61" s="176"/>
      <c r="G61" s="112"/>
      <c r="I61" s="280"/>
    </row>
    <row r="62" spans="1:9" s="279" customFormat="1" ht="57" x14ac:dyDescent="0.2">
      <c r="A62" s="200">
        <f t="shared" si="0"/>
        <v>45777</v>
      </c>
      <c r="B62" s="55">
        <f t="shared" si="1"/>
        <v>56</v>
      </c>
      <c r="C62" s="112" t="s">
        <v>4782</v>
      </c>
      <c r="D62" s="112"/>
      <c r="E62" s="125"/>
      <c r="F62" s="176"/>
      <c r="G62" s="112"/>
      <c r="I62" s="280"/>
    </row>
    <row r="63" spans="1:9" s="279" customFormat="1" ht="42.75" x14ac:dyDescent="0.2">
      <c r="A63" s="200">
        <f t="shared" si="0"/>
        <v>45777</v>
      </c>
      <c r="B63" s="55">
        <f t="shared" si="1"/>
        <v>57</v>
      </c>
      <c r="C63" s="112" t="s">
        <v>4783</v>
      </c>
      <c r="D63" s="112"/>
      <c r="E63" s="125"/>
      <c r="F63" s="176"/>
      <c r="G63" s="112"/>
      <c r="I63" s="280"/>
    </row>
    <row r="64" spans="1:9" s="279" customFormat="1" ht="57" x14ac:dyDescent="0.2">
      <c r="A64" s="200">
        <f t="shared" si="0"/>
        <v>45777</v>
      </c>
      <c r="B64" s="55">
        <f t="shared" si="1"/>
        <v>58</v>
      </c>
      <c r="C64" s="112" t="s">
        <v>4784</v>
      </c>
      <c r="D64" s="112"/>
      <c r="E64" s="125"/>
      <c r="F64" s="176"/>
      <c r="G64" s="112"/>
      <c r="I64" s="280"/>
    </row>
    <row r="65" spans="1:9" s="279" customFormat="1" ht="28.5" x14ac:dyDescent="0.2">
      <c r="A65" s="200">
        <f t="shared" si="0"/>
        <v>45777</v>
      </c>
      <c r="B65" s="55">
        <f t="shared" si="1"/>
        <v>59</v>
      </c>
      <c r="C65" s="112" t="s">
        <v>4785</v>
      </c>
      <c r="D65" s="112"/>
      <c r="E65" s="125"/>
      <c r="F65" s="176"/>
      <c r="G65" s="112"/>
      <c r="I65" s="280"/>
    </row>
    <row r="66" spans="1:9" s="279" customFormat="1" ht="57" x14ac:dyDescent="0.2">
      <c r="A66" s="200">
        <f t="shared" si="0"/>
        <v>45777</v>
      </c>
      <c r="B66" s="55">
        <f t="shared" si="1"/>
        <v>60</v>
      </c>
      <c r="C66" s="112" t="s">
        <v>4786</v>
      </c>
      <c r="D66" s="112"/>
      <c r="E66" s="125"/>
      <c r="F66" s="176"/>
      <c r="G66" s="112"/>
      <c r="I66" s="280"/>
    </row>
    <row r="67" spans="1:9" s="279" customFormat="1" ht="42.75" x14ac:dyDescent="0.2">
      <c r="A67" s="200">
        <f t="shared" si="0"/>
        <v>45777</v>
      </c>
      <c r="B67" s="55">
        <f t="shared" si="1"/>
        <v>61</v>
      </c>
      <c r="C67" s="112" t="s">
        <v>4787</v>
      </c>
      <c r="D67" s="112"/>
      <c r="E67" s="125"/>
      <c r="F67" s="176"/>
      <c r="G67" s="112"/>
      <c r="I67" s="280"/>
    </row>
    <row r="68" spans="1:9" s="279" customFormat="1" ht="42.75" x14ac:dyDescent="0.2">
      <c r="A68" s="200">
        <f t="shared" si="0"/>
        <v>45777</v>
      </c>
      <c r="B68" s="55">
        <f t="shared" si="1"/>
        <v>62</v>
      </c>
      <c r="C68" s="112" t="s">
        <v>4788</v>
      </c>
      <c r="D68" s="112"/>
      <c r="E68" s="125"/>
      <c r="F68" s="176"/>
      <c r="G68" s="112"/>
      <c r="I68" s="280"/>
    </row>
    <row r="69" spans="1:9" s="279" customFormat="1" ht="42.75" x14ac:dyDescent="0.2">
      <c r="A69" s="200">
        <f t="shared" si="0"/>
        <v>45777</v>
      </c>
      <c r="B69" s="55">
        <f t="shared" si="1"/>
        <v>63</v>
      </c>
      <c r="C69" s="112" t="s">
        <v>4789</v>
      </c>
      <c r="D69" s="112"/>
      <c r="E69" s="125"/>
      <c r="F69" s="176"/>
      <c r="G69" s="112"/>
      <c r="I69" s="280"/>
    </row>
    <row r="70" spans="1:9" s="279" customFormat="1" ht="71.25" x14ac:dyDescent="0.2">
      <c r="A70" s="200">
        <f t="shared" si="0"/>
        <v>45777</v>
      </c>
      <c r="B70" s="55">
        <f t="shared" si="1"/>
        <v>64</v>
      </c>
      <c r="C70" s="112" t="s">
        <v>4790</v>
      </c>
      <c r="D70" s="112"/>
      <c r="E70" s="125"/>
      <c r="F70" s="176"/>
      <c r="G70" s="112"/>
      <c r="I70" s="280"/>
    </row>
    <row r="71" spans="1:9" s="279" customFormat="1" ht="42.75" x14ac:dyDescent="0.2">
      <c r="A71" s="200">
        <f t="shared" si="0"/>
        <v>45777</v>
      </c>
      <c r="B71" s="55">
        <f t="shared" si="1"/>
        <v>65</v>
      </c>
      <c r="C71" s="112" t="s">
        <v>4791</v>
      </c>
      <c r="D71" s="112"/>
      <c r="E71" s="125"/>
      <c r="F71" s="176"/>
      <c r="G71" s="112"/>
      <c r="I71" s="280"/>
    </row>
    <row r="72" spans="1:9" s="279" customFormat="1" ht="42.75" x14ac:dyDescent="0.2">
      <c r="A72" s="200">
        <f t="shared" si="0"/>
        <v>45777</v>
      </c>
      <c r="B72" s="55">
        <f t="shared" si="1"/>
        <v>66</v>
      </c>
      <c r="C72" s="112" t="s">
        <v>4792</v>
      </c>
      <c r="D72" s="112"/>
      <c r="E72" s="125"/>
      <c r="F72" s="176"/>
      <c r="G72" s="112"/>
      <c r="I72" s="280"/>
    </row>
    <row r="73" spans="1:9" s="279" customFormat="1" x14ac:dyDescent="0.2">
      <c r="A73" s="200">
        <f t="shared" ref="A73:A80" si="2">A72</f>
        <v>45777</v>
      </c>
      <c r="B73" s="55">
        <f t="shared" ref="B73:B80" si="3">B72+1</f>
        <v>67</v>
      </c>
      <c r="C73" s="112" t="s">
        <v>4793</v>
      </c>
      <c r="D73" s="112"/>
      <c r="E73" s="125"/>
      <c r="F73" s="176"/>
      <c r="G73" s="112"/>
      <c r="I73" s="280"/>
    </row>
    <row r="74" spans="1:9" s="279" customFormat="1" ht="42.75" x14ac:dyDescent="0.2">
      <c r="A74" s="200">
        <f t="shared" si="2"/>
        <v>45777</v>
      </c>
      <c r="B74" s="55">
        <f t="shared" si="3"/>
        <v>68</v>
      </c>
      <c r="C74" s="112" t="s">
        <v>4794</v>
      </c>
      <c r="D74" s="112"/>
      <c r="E74" s="125"/>
      <c r="F74" s="176"/>
      <c r="G74" s="112"/>
      <c r="I74" s="280"/>
    </row>
    <row r="75" spans="1:9" s="279" customFormat="1" ht="57" x14ac:dyDescent="0.2">
      <c r="A75" s="200">
        <f t="shared" si="2"/>
        <v>45777</v>
      </c>
      <c r="B75" s="55">
        <f t="shared" si="3"/>
        <v>69</v>
      </c>
      <c r="C75" s="112" t="s">
        <v>4795</v>
      </c>
      <c r="D75" s="112"/>
      <c r="E75" s="125"/>
      <c r="F75" s="176"/>
      <c r="G75" s="112"/>
      <c r="I75" s="280"/>
    </row>
    <row r="76" spans="1:9" s="279" customFormat="1" ht="42.75" x14ac:dyDescent="0.2">
      <c r="A76" s="200">
        <f t="shared" si="2"/>
        <v>45777</v>
      </c>
      <c r="B76" s="55">
        <f t="shared" si="3"/>
        <v>70</v>
      </c>
      <c r="C76" s="112" t="s">
        <v>4796</v>
      </c>
      <c r="D76" s="112"/>
      <c r="E76" s="125"/>
      <c r="F76" s="176"/>
      <c r="G76" s="112"/>
      <c r="I76" s="280"/>
    </row>
    <row r="77" spans="1:9" s="279" customFormat="1" ht="28.5" x14ac:dyDescent="0.2">
      <c r="A77" s="200">
        <f t="shared" si="2"/>
        <v>45777</v>
      </c>
      <c r="B77" s="55">
        <f t="shared" si="3"/>
        <v>71</v>
      </c>
      <c r="C77" s="112" t="s">
        <v>4797</v>
      </c>
      <c r="D77" s="112"/>
      <c r="E77" s="125"/>
      <c r="F77" s="176"/>
      <c r="G77" s="112"/>
      <c r="I77" s="280"/>
    </row>
    <row r="78" spans="1:9" s="279" customFormat="1" ht="28.5" x14ac:dyDescent="0.2">
      <c r="A78" s="200">
        <f t="shared" si="2"/>
        <v>45777</v>
      </c>
      <c r="B78" s="55">
        <f t="shared" si="3"/>
        <v>72</v>
      </c>
      <c r="C78" s="112" t="s">
        <v>4798</v>
      </c>
      <c r="D78" s="112"/>
      <c r="E78" s="125"/>
      <c r="F78" s="176"/>
      <c r="G78" s="112"/>
      <c r="I78" s="280"/>
    </row>
    <row r="79" spans="1:9" s="279" customFormat="1" ht="42.75" x14ac:dyDescent="0.2">
      <c r="A79" s="200">
        <f t="shared" si="2"/>
        <v>45777</v>
      </c>
      <c r="B79" s="55">
        <f t="shared" si="3"/>
        <v>73</v>
      </c>
      <c r="C79" s="112" t="s">
        <v>4799</v>
      </c>
      <c r="D79" s="112"/>
      <c r="E79" s="125"/>
      <c r="F79" s="176"/>
      <c r="G79" s="112"/>
      <c r="I79" s="280"/>
    </row>
    <row r="80" spans="1:9" s="279" customFormat="1" ht="28.5" x14ac:dyDescent="0.2">
      <c r="A80" s="200">
        <f t="shared" si="2"/>
        <v>45777</v>
      </c>
      <c r="B80" s="55">
        <f t="shared" si="3"/>
        <v>74</v>
      </c>
      <c r="C80" s="112" t="s">
        <v>4800</v>
      </c>
      <c r="D80" s="112"/>
      <c r="E80" s="125"/>
      <c r="F80" s="176"/>
      <c r="G80" s="112"/>
      <c r="I80" s="280"/>
    </row>
    <row r="81" spans="1:9" s="279" customFormat="1" x14ac:dyDescent="0.2">
      <c r="A81" s="218"/>
      <c r="B81" s="219"/>
      <c r="C81" s="177"/>
      <c r="D81" s="177"/>
      <c r="E81" s="418"/>
      <c r="F81" s="419"/>
      <c r="G81" s="177"/>
      <c r="I81" s="280"/>
    </row>
    <row r="82" spans="1:9" s="279" customFormat="1" x14ac:dyDescent="0.2">
      <c r="A82" s="218"/>
      <c r="B82" s="219"/>
      <c r="C82" s="177"/>
      <c r="D82" s="177"/>
      <c r="E82" s="418"/>
      <c r="F82" s="419"/>
      <c r="G82" s="177"/>
      <c r="I82" s="280"/>
    </row>
    <row r="83" spans="1:9" s="279" customFormat="1" x14ac:dyDescent="0.2">
      <c r="A83" s="218"/>
      <c r="B83" s="219"/>
      <c r="C83" s="177"/>
      <c r="D83" s="177"/>
      <c r="E83" s="418"/>
      <c r="F83" s="419"/>
      <c r="G83" s="177"/>
      <c r="I83" s="280"/>
    </row>
    <row r="84" spans="1:9" s="279" customFormat="1" x14ac:dyDescent="0.2">
      <c r="A84" s="615" t="s">
        <v>7</v>
      </c>
      <c r="B84" s="615"/>
      <c r="C84" s="615"/>
      <c r="D84" s="615"/>
      <c r="E84" s="615"/>
      <c r="F84" s="615"/>
      <c r="G84" s="615"/>
      <c r="I84" s="280"/>
    </row>
    <row r="85" spans="1:9" s="279" customFormat="1" x14ac:dyDescent="0.2">
      <c r="A85" s="421"/>
      <c r="B85" s="421"/>
      <c r="C85" s="421"/>
      <c r="D85" s="421"/>
      <c r="E85" s="421"/>
      <c r="F85" s="421"/>
      <c r="G85" s="421"/>
      <c r="I85" s="280"/>
    </row>
    <row r="86" spans="1:9" s="279" customFormat="1" x14ac:dyDescent="0.2">
      <c r="A86" s="232"/>
      <c r="B86" s="251"/>
      <c r="C86" s="252"/>
      <c r="D86" s="252"/>
      <c r="E86" s="253"/>
      <c r="F86" s="254"/>
      <c r="G86" s="252"/>
      <c r="I86" s="280"/>
    </row>
    <row r="87" spans="1:9" s="279" customFormat="1" x14ac:dyDescent="0.2">
      <c r="A87" s="232"/>
      <c r="B87" s="251"/>
      <c r="C87" s="252"/>
      <c r="D87" s="252"/>
      <c r="E87" s="253"/>
      <c r="F87" s="254"/>
      <c r="G87" s="252"/>
      <c r="I87" s="280"/>
    </row>
    <row r="89" spans="1:9" x14ac:dyDescent="0.2">
      <c r="A89" s="421"/>
      <c r="B89" s="421"/>
      <c r="C89" s="421"/>
      <c r="D89" s="310"/>
      <c r="E89" s="421"/>
      <c r="F89" s="421"/>
      <c r="G89" s="421"/>
    </row>
    <row r="90" spans="1:9" x14ac:dyDescent="0.2">
      <c r="A90" s="421"/>
      <c r="B90" s="421"/>
      <c r="C90" s="421"/>
      <c r="D90" s="310"/>
      <c r="E90" s="421"/>
      <c r="F90" s="421"/>
      <c r="G90" s="421"/>
    </row>
    <row r="91" spans="1:9" x14ac:dyDescent="0.2">
      <c r="A91" s="182"/>
      <c r="B91" s="6"/>
      <c r="D91" s="622"/>
      <c r="E91" s="622"/>
      <c r="F91" s="622"/>
      <c r="G91" s="6"/>
    </row>
    <row r="92" spans="1:9" x14ac:dyDescent="0.2">
      <c r="D92" s="638"/>
      <c r="E92" s="638"/>
      <c r="F92" s="638"/>
    </row>
    <row r="98" spans="6:6" x14ac:dyDescent="0.2">
      <c r="F98" s="1"/>
    </row>
  </sheetData>
  <mergeCells count="12">
    <mergeCell ref="J7:M7"/>
    <mergeCell ref="A84:G84"/>
    <mergeCell ref="D91:F91"/>
    <mergeCell ref="D92:F92"/>
    <mergeCell ref="A1:G1"/>
    <mergeCell ref="A2:G2"/>
    <mergeCell ref="A3:G3"/>
    <mergeCell ref="B4:G4"/>
    <mergeCell ref="A5:B6"/>
    <mergeCell ref="C5:E5"/>
    <mergeCell ref="F5:F6"/>
    <mergeCell ref="G5:G6"/>
  </mergeCells>
  <conditionalFormatting sqref="D7:E7 D14:E14 D8:D10 D12 D34:E87">
    <cfRule type="cellIs" dxfId="7012" priority="348" operator="equal">
      <formula>"CATNES"</formula>
    </cfRule>
    <cfRule type="cellIs" dxfId="7011" priority="349" operator="equal">
      <formula>"FINANCE"</formula>
    </cfRule>
    <cfRule type="cellIs" dxfId="7010" priority="350" operator="equal">
      <formula>"ADMIN"</formula>
    </cfRule>
    <cfRule type="cellIs" dxfId="7009" priority="351" operator="equal">
      <formula>"ENG'G"</formula>
    </cfRule>
    <cfRule type="cellIs" dxfId="7008" priority="352" operator="equal">
      <formula>"BAC"</formula>
    </cfRule>
    <cfRule type="cellIs" dxfId="7007" priority="353" operator="equal">
      <formula>"BAC"</formula>
    </cfRule>
    <cfRule type="cellIs" dxfId="7006" priority="354" operator="equal">
      <formula>"OMS"</formula>
    </cfRule>
    <cfRule type="cellIs" dxfId="7005" priority="355" operator="equal">
      <formula>"BAC"</formula>
    </cfRule>
    <cfRule type="cellIs" dxfId="7004" priority="356" operator="equal">
      <formula>"OMS"</formula>
    </cfRule>
    <cfRule type="cellIs" dxfId="7003" priority="357" operator="equal">
      <formula>"BAC"</formula>
    </cfRule>
    <cfRule type="cellIs" dxfId="7002" priority="358" operator="equal">
      <formula>"OMS"</formula>
    </cfRule>
  </conditionalFormatting>
  <conditionalFormatting sqref="F7:F10 F34:F87">
    <cfRule type="cellIs" dxfId="7001" priority="343" operator="equal">
      <formula>"MME"</formula>
    </cfRule>
    <cfRule type="cellIs" dxfId="7000" priority="344" operator="equal">
      <formula>"VMM"</formula>
    </cfRule>
    <cfRule type="cellIs" dxfId="6999" priority="345" operator="equal">
      <formula>"VEP"</formula>
    </cfRule>
    <cfRule type="cellIs" dxfId="6998" priority="346" operator="equal">
      <formula>"LFCP"</formula>
    </cfRule>
    <cfRule type="cellIs" dxfId="6997" priority="347" operator="equal">
      <formula>"BPB"</formula>
    </cfRule>
  </conditionalFormatting>
  <conditionalFormatting sqref="D24:D29">
    <cfRule type="cellIs" dxfId="6996" priority="321" operator="equal">
      <formula>"CATNES"</formula>
    </cfRule>
    <cfRule type="cellIs" dxfId="6995" priority="322" operator="equal">
      <formula>"FINANCE"</formula>
    </cfRule>
    <cfRule type="cellIs" dxfId="6994" priority="323" operator="equal">
      <formula>"ADMIN"</formula>
    </cfRule>
    <cfRule type="cellIs" dxfId="6993" priority="324" operator="equal">
      <formula>"ENG'G"</formula>
    </cfRule>
    <cfRule type="cellIs" dxfId="6992" priority="325" operator="equal">
      <formula>"BAC"</formula>
    </cfRule>
    <cfRule type="cellIs" dxfId="6991" priority="326" operator="equal">
      <formula>"BAC"</formula>
    </cfRule>
    <cfRule type="cellIs" dxfId="6990" priority="327" operator="equal">
      <formula>"OMS"</formula>
    </cfRule>
    <cfRule type="cellIs" dxfId="6989" priority="328" operator="equal">
      <formula>"BAC"</formula>
    </cfRule>
    <cfRule type="cellIs" dxfId="6988" priority="329" operator="equal">
      <formula>"OMS"</formula>
    </cfRule>
    <cfRule type="cellIs" dxfId="6987" priority="330" operator="equal">
      <formula>"BAC"</formula>
    </cfRule>
    <cfRule type="cellIs" dxfId="6986" priority="331" operator="equal">
      <formula>"OMS"</formula>
    </cfRule>
  </conditionalFormatting>
  <conditionalFormatting sqref="D24:D29">
    <cfRule type="cellIs" dxfId="6985" priority="332" operator="equal">
      <formula>"CATNES"</formula>
    </cfRule>
    <cfRule type="cellIs" dxfId="6984" priority="333" operator="equal">
      <formula>"FINANCE"</formula>
    </cfRule>
    <cfRule type="cellIs" dxfId="6983" priority="334" operator="equal">
      <formula>"ADMIN"</formula>
    </cfRule>
    <cfRule type="cellIs" dxfId="6982" priority="335" operator="equal">
      <formula>"ENG'G"</formula>
    </cfRule>
    <cfRule type="cellIs" dxfId="6981" priority="336" operator="equal">
      <formula>"BAC"</formula>
    </cfRule>
    <cfRule type="cellIs" dxfId="6980" priority="337" operator="equal">
      <formula>"BAC"</formula>
    </cfRule>
    <cfRule type="cellIs" dxfId="6979" priority="338" operator="equal">
      <formula>"OMS"</formula>
    </cfRule>
    <cfRule type="cellIs" dxfId="6978" priority="339" operator="equal">
      <formula>"BAC"</formula>
    </cfRule>
    <cfRule type="cellIs" dxfId="6977" priority="340" operator="equal">
      <formula>"OMS"</formula>
    </cfRule>
    <cfRule type="cellIs" dxfId="6976" priority="341" operator="equal">
      <formula>"BAC"</formula>
    </cfRule>
    <cfRule type="cellIs" dxfId="6975" priority="342" operator="equal">
      <formula>"OMS"</formula>
    </cfRule>
  </conditionalFormatting>
  <conditionalFormatting sqref="D32">
    <cfRule type="cellIs" dxfId="6974" priority="299" operator="equal">
      <formula>"CATNES"</formula>
    </cfRule>
    <cfRule type="cellIs" dxfId="6973" priority="300" operator="equal">
      <formula>"FINANCE"</formula>
    </cfRule>
    <cfRule type="cellIs" dxfId="6972" priority="301" operator="equal">
      <formula>"ADMIN"</formula>
    </cfRule>
    <cfRule type="cellIs" dxfId="6971" priority="302" operator="equal">
      <formula>"ENG'G"</formula>
    </cfRule>
    <cfRule type="cellIs" dxfId="6970" priority="303" operator="equal">
      <formula>"BAC"</formula>
    </cfRule>
    <cfRule type="cellIs" dxfId="6969" priority="304" operator="equal">
      <formula>"BAC"</formula>
    </cfRule>
    <cfRule type="cellIs" dxfId="6968" priority="305" operator="equal">
      <formula>"OMS"</formula>
    </cfRule>
    <cfRule type="cellIs" dxfId="6967" priority="306" operator="equal">
      <formula>"BAC"</formula>
    </cfRule>
    <cfRule type="cellIs" dxfId="6966" priority="307" operator="equal">
      <formula>"OMS"</formula>
    </cfRule>
    <cfRule type="cellIs" dxfId="6965" priority="308" operator="equal">
      <formula>"BAC"</formula>
    </cfRule>
    <cfRule type="cellIs" dxfId="6964" priority="309" operator="equal">
      <formula>"OMS"</formula>
    </cfRule>
  </conditionalFormatting>
  <conditionalFormatting sqref="D32">
    <cfRule type="cellIs" dxfId="6963" priority="310" operator="equal">
      <formula>"CATNES"</formula>
    </cfRule>
    <cfRule type="cellIs" dxfId="6962" priority="311" operator="equal">
      <formula>"FINANCE"</formula>
    </cfRule>
    <cfRule type="cellIs" dxfId="6961" priority="312" operator="equal">
      <formula>"ADMIN"</formula>
    </cfRule>
    <cfRule type="cellIs" dxfId="6960" priority="313" operator="equal">
      <formula>"ENG'G"</formula>
    </cfRule>
    <cfRule type="cellIs" dxfId="6959" priority="314" operator="equal">
      <formula>"BAC"</formula>
    </cfRule>
    <cfRule type="cellIs" dxfId="6958" priority="315" operator="equal">
      <formula>"BAC"</formula>
    </cfRule>
    <cfRule type="cellIs" dxfId="6957" priority="316" operator="equal">
      <formula>"OMS"</formula>
    </cfRule>
    <cfRule type="cellIs" dxfId="6956" priority="317" operator="equal">
      <formula>"BAC"</formula>
    </cfRule>
    <cfRule type="cellIs" dxfId="6955" priority="318" operator="equal">
      <formula>"OMS"</formula>
    </cfRule>
    <cfRule type="cellIs" dxfId="6954" priority="319" operator="equal">
      <formula>"BAC"</formula>
    </cfRule>
    <cfRule type="cellIs" dxfId="6953" priority="320" operator="equal">
      <formula>"OMS"</formula>
    </cfRule>
  </conditionalFormatting>
  <conditionalFormatting sqref="F32">
    <cfRule type="cellIs" dxfId="6952" priority="294" operator="equal">
      <formula>"MME"</formula>
    </cfRule>
    <cfRule type="cellIs" dxfId="6951" priority="295" operator="equal">
      <formula>"VMM"</formula>
    </cfRule>
    <cfRule type="cellIs" dxfId="6950" priority="296" operator="equal">
      <formula>"VEP"</formula>
    </cfRule>
    <cfRule type="cellIs" dxfId="6949" priority="297" operator="equal">
      <formula>"LFCP"</formula>
    </cfRule>
    <cfRule type="cellIs" dxfId="6948" priority="298" operator="equal">
      <formula>"BPB"</formula>
    </cfRule>
  </conditionalFormatting>
  <conditionalFormatting sqref="E15">
    <cfRule type="cellIs" dxfId="6947" priority="283" operator="equal">
      <formula>"CATNES"</formula>
    </cfRule>
    <cfRule type="cellIs" dxfId="6946" priority="284" operator="equal">
      <formula>"FINANCE"</formula>
    </cfRule>
    <cfRule type="cellIs" dxfId="6945" priority="285" operator="equal">
      <formula>"ADMIN"</formula>
    </cfRule>
    <cfRule type="cellIs" dxfId="6944" priority="286" operator="equal">
      <formula>"ENG'G"</formula>
    </cfRule>
    <cfRule type="cellIs" dxfId="6943" priority="287" operator="equal">
      <formula>"BAC"</formula>
    </cfRule>
    <cfRule type="cellIs" dxfId="6942" priority="288" operator="equal">
      <formula>"BAC"</formula>
    </cfRule>
    <cfRule type="cellIs" dxfId="6941" priority="289" operator="equal">
      <formula>"OMS"</formula>
    </cfRule>
    <cfRule type="cellIs" dxfId="6940" priority="290" operator="equal">
      <formula>"BAC"</formula>
    </cfRule>
    <cfRule type="cellIs" dxfId="6939" priority="291" operator="equal">
      <formula>"OMS"</formula>
    </cfRule>
    <cfRule type="cellIs" dxfId="6938" priority="292" operator="equal">
      <formula>"BAC"</formula>
    </cfRule>
    <cfRule type="cellIs" dxfId="6937" priority="293" operator="equal">
      <formula>"OMS"</formula>
    </cfRule>
  </conditionalFormatting>
  <conditionalFormatting sqref="F24:F29">
    <cfRule type="cellIs" dxfId="6936" priority="278" operator="equal">
      <formula>"MME"</formula>
    </cfRule>
    <cfRule type="cellIs" dxfId="6935" priority="279" operator="equal">
      <formula>"VMM"</formula>
    </cfRule>
    <cfRule type="cellIs" dxfId="6934" priority="280" operator="equal">
      <formula>"VEP"</formula>
    </cfRule>
    <cfRule type="cellIs" dxfId="6933" priority="281" operator="equal">
      <formula>"LFCP"</formula>
    </cfRule>
    <cfRule type="cellIs" dxfId="6932" priority="282" operator="equal">
      <formula>"BPB"</formula>
    </cfRule>
  </conditionalFormatting>
  <conditionalFormatting sqref="D30:E30">
    <cfRule type="cellIs" dxfId="6931" priority="267" operator="equal">
      <formula>"CATNES"</formula>
    </cfRule>
    <cfRule type="cellIs" dxfId="6930" priority="268" operator="equal">
      <formula>"FINANCE"</formula>
    </cfRule>
    <cfRule type="cellIs" dxfId="6929" priority="269" operator="equal">
      <formula>"ADMIN"</formula>
    </cfRule>
    <cfRule type="cellIs" dxfId="6928" priority="270" operator="equal">
      <formula>"ENG'G"</formula>
    </cfRule>
    <cfRule type="cellIs" dxfId="6927" priority="271" operator="equal">
      <formula>"BAC"</formula>
    </cfRule>
    <cfRule type="cellIs" dxfId="6926" priority="272" operator="equal">
      <formula>"BAC"</formula>
    </cfRule>
    <cfRule type="cellIs" dxfId="6925" priority="273" operator="equal">
      <formula>"OMS"</formula>
    </cfRule>
    <cfRule type="cellIs" dxfId="6924" priority="274" operator="equal">
      <formula>"BAC"</formula>
    </cfRule>
    <cfRule type="cellIs" dxfId="6923" priority="275" operator="equal">
      <formula>"OMS"</formula>
    </cfRule>
    <cfRule type="cellIs" dxfId="6922" priority="276" operator="equal">
      <formula>"BAC"</formula>
    </cfRule>
    <cfRule type="cellIs" dxfId="6921" priority="277" operator="equal">
      <formula>"OMS"</formula>
    </cfRule>
  </conditionalFormatting>
  <conditionalFormatting sqref="F30">
    <cfRule type="cellIs" dxfId="6920" priority="262" operator="equal">
      <formula>"MME"</formula>
    </cfRule>
    <cfRule type="cellIs" dxfId="6919" priority="263" operator="equal">
      <formula>"VMM"</formula>
    </cfRule>
    <cfRule type="cellIs" dxfId="6918" priority="264" operator="equal">
      <formula>"VEP"</formula>
    </cfRule>
    <cfRule type="cellIs" dxfId="6917" priority="265" operator="equal">
      <formula>"LFCP"</formula>
    </cfRule>
    <cfRule type="cellIs" dxfId="6916" priority="266" operator="equal">
      <formula>"BPB"</formula>
    </cfRule>
  </conditionalFormatting>
  <conditionalFormatting sqref="D31:E31">
    <cfRule type="cellIs" dxfId="6915" priority="251" operator="equal">
      <formula>"CATNES"</formula>
    </cfRule>
    <cfRule type="cellIs" dxfId="6914" priority="252" operator="equal">
      <formula>"FINANCE"</formula>
    </cfRule>
    <cfRule type="cellIs" dxfId="6913" priority="253" operator="equal">
      <formula>"ADMIN"</formula>
    </cfRule>
    <cfRule type="cellIs" dxfId="6912" priority="254" operator="equal">
      <formula>"ENG'G"</formula>
    </cfRule>
    <cfRule type="cellIs" dxfId="6911" priority="255" operator="equal">
      <formula>"BAC"</formula>
    </cfRule>
    <cfRule type="cellIs" dxfId="6910" priority="256" operator="equal">
      <formula>"BAC"</formula>
    </cfRule>
    <cfRule type="cellIs" dxfId="6909" priority="257" operator="equal">
      <formula>"OMS"</formula>
    </cfRule>
    <cfRule type="cellIs" dxfId="6908" priority="258" operator="equal">
      <formula>"BAC"</formula>
    </cfRule>
    <cfRule type="cellIs" dxfId="6907" priority="259" operator="equal">
      <formula>"OMS"</formula>
    </cfRule>
    <cfRule type="cellIs" dxfId="6906" priority="260" operator="equal">
      <formula>"BAC"</formula>
    </cfRule>
    <cfRule type="cellIs" dxfId="6905" priority="261" operator="equal">
      <formula>"OMS"</formula>
    </cfRule>
  </conditionalFormatting>
  <conditionalFormatting sqref="F31">
    <cfRule type="cellIs" dxfId="6904" priority="246" operator="equal">
      <formula>"MME"</formula>
    </cfRule>
    <cfRule type="cellIs" dxfId="6903" priority="247" operator="equal">
      <formula>"VMM"</formula>
    </cfRule>
    <cfRule type="cellIs" dxfId="6902" priority="248" operator="equal">
      <formula>"VEP"</formula>
    </cfRule>
    <cfRule type="cellIs" dxfId="6901" priority="249" operator="equal">
      <formula>"LFCP"</formula>
    </cfRule>
    <cfRule type="cellIs" dxfId="6900" priority="250" operator="equal">
      <formula>"BPB"</formula>
    </cfRule>
  </conditionalFormatting>
  <conditionalFormatting sqref="D33:E33">
    <cfRule type="cellIs" dxfId="6899" priority="235" operator="equal">
      <formula>"CATNES"</formula>
    </cfRule>
    <cfRule type="cellIs" dxfId="6898" priority="236" operator="equal">
      <formula>"FINANCE"</formula>
    </cfRule>
    <cfRule type="cellIs" dxfId="6897" priority="237" operator="equal">
      <formula>"ADMIN"</formula>
    </cfRule>
    <cfRule type="cellIs" dxfId="6896" priority="238" operator="equal">
      <formula>"ENG'G"</formula>
    </cfRule>
    <cfRule type="cellIs" dxfId="6895" priority="239" operator="equal">
      <formula>"BAC"</formula>
    </cfRule>
    <cfRule type="cellIs" dxfId="6894" priority="240" operator="equal">
      <formula>"BAC"</formula>
    </cfRule>
    <cfRule type="cellIs" dxfId="6893" priority="241" operator="equal">
      <formula>"OMS"</formula>
    </cfRule>
    <cfRule type="cellIs" dxfId="6892" priority="242" operator="equal">
      <formula>"BAC"</formula>
    </cfRule>
    <cfRule type="cellIs" dxfId="6891" priority="243" operator="equal">
      <formula>"OMS"</formula>
    </cfRule>
    <cfRule type="cellIs" dxfId="6890" priority="244" operator="equal">
      <formula>"BAC"</formula>
    </cfRule>
    <cfRule type="cellIs" dxfId="6889" priority="245" operator="equal">
      <formula>"OMS"</formula>
    </cfRule>
  </conditionalFormatting>
  <conditionalFormatting sqref="F33">
    <cfRule type="cellIs" dxfId="6888" priority="230" operator="equal">
      <formula>"MME"</formula>
    </cfRule>
    <cfRule type="cellIs" dxfId="6887" priority="231" operator="equal">
      <formula>"VMM"</formula>
    </cfRule>
    <cfRule type="cellIs" dxfId="6886" priority="232" operator="equal">
      <formula>"VEP"</formula>
    </cfRule>
    <cfRule type="cellIs" dxfId="6885" priority="233" operator="equal">
      <formula>"LFCP"</formula>
    </cfRule>
    <cfRule type="cellIs" dxfId="6884" priority="234" operator="equal">
      <formula>"BPB"</formula>
    </cfRule>
  </conditionalFormatting>
  <conditionalFormatting sqref="D22:D23 D15 D18">
    <cfRule type="cellIs" dxfId="6883" priority="219" operator="equal">
      <formula>"CATNES"</formula>
    </cfRule>
    <cfRule type="cellIs" dxfId="6882" priority="220" operator="equal">
      <formula>"FINANCE"</formula>
    </cfRule>
    <cfRule type="cellIs" dxfId="6881" priority="221" operator="equal">
      <formula>"ADMIN"</formula>
    </cfRule>
    <cfRule type="cellIs" dxfId="6880" priority="222" operator="equal">
      <formula>"ENG'G"</formula>
    </cfRule>
    <cfRule type="cellIs" dxfId="6879" priority="223" operator="equal">
      <formula>"BAC"</formula>
    </cfRule>
    <cfRule type="cellIs" dxfId="6878" priority="224" operator="equal">
      <formula>"BAC"</formula>
    </cfRule>
    <cfRule type="cellIs" dxfId="6877" priority="225" operator="equal">
      <formula>"OMS"</formula>
    </cfRule>
    <cfRule type="cellIs" dxfId="6876" priority="226" operator="equal">
      <formula>"BAC"</formula>
    </cfRule>
    <cfRule type="cellIs" dxfId="6875" priority="227" operator="equal">
      <formula>"OMS"</formula>
    </cfRule>
    <cfRule type="cellIs" dxfId="6874" priority="228" operator="equal">
      <formula>"BAC"</formula>
    </cfRule>
    <cfRule type="cellIs" dxfId="6873" priority="229" operator="equal">
      <formula>"OMS"</formula>
    </cfRule>
  </conditionalFormatting>
  <conditionalFormatting sqref="E8:E10 E12">
    <cfRule type="cellIs" dxfId="6872" priority="208" operator="equal">
      <formula>"CATNES"</formula>
    </cfRule>
    <cfRule type="cellIs" dxfId="6871" priority="209" operator="equal">
      <formula>"FINANCE"</formula>
    </cfRule>
    <cfRule type="cellIs" dxfId="6870" priority="210" operator="equal">
      <formula>"ADMIN"</formula>
    </cfRule>
    <cfRule type="cellIs" dxfId="6869" priority="211" operator="equal">
      <formula>"ENG'G"</formula>
    </cfRule>
    <cfRule type="cellIs" dxfId="6868" priority="212" operator="equal">
      <formula>"BAC"</formula>
    </cfRule>
    <cfRule type="cellIs" dxfId="6867" priority="213" operator="equal">
      <formula>"BAC"</formula>
    </cfRule>
    <cfRule type="cellIs" dxfId="6866" priority="214" operator="equal">
      <formula>"OMS"</formula>
    </cfRule>
    <cfRule type="cellIs" dxfId="6865" priority="215" operator="equal">
      <formula>"BAC"</formula>
    </cfRule>
    <cfRule type="cellIs" dxfId="6864" priority="216" operator="equal">
      <formula>"OMS"</formula>
    </cfRule>
    <cfRule type="cellIs" dxfId="6863" priority="217" operator="equal">
      <formula>"BAC"</formula>
    </cfRule>
    <cfRule type="cellIs" dxfId="6862" priority="218" operator="equal">
      <formula>"OMS"</formula>
    </cfRule>
  </conditionalFormatting>
  <conditionalFormatting sqref="E18 D20:D21">
    <cfRule type="cellIs" dxfId="6861" priority="197" operator="equal">
      <formula>"CATNES"</formula>
    </cfRule>
    <cfRule type="cellIs" dxfId="6860" priority="198" operator="equal">
      <formula>"FINANCE"</formula>
    </cfRule>
    <cfRule type="cellIs" dxfId="6859" priority="199" operator="equal">
      <formula>"ADMIN"</formula>
    </cfRule>
    <cfRule type="cellIs" dxfId="6858" priority="200" operator="equal">
      <formula>"ENG'G"</formula>
    </cfRule>
    <cfRule type="cellIs" dxfId="6857" priority="201" operator="equal">
      <formula>"BAC"</formula>
    </cfRule>
    <cfRule type="cellIs" dxfId="6856" priority="202" operator="equal">
      <formula>"BAC"</formula>
    </cfRule>
    <cfRule type="cellIs" dxfId="6855" priority="203" operator="equal">
      <formula>"OMS"</formula>
    </cfRule>
    <cfRule type="cellIs" dxfId="6854" priority="204" operator="equal">
      <formula>"BAC"</formula>
    </cfRule>
    <cfRule type="cellIs" dxfId="6853" priority="205" operator="equal">
      <formula>"OMS"</formula>
    </cfRule>
    <cfRule type="cellIs" dxfId="6852" priority="206" operator="equal">
      <formula>"BAC"</formula>
    </cfRule>
    <cfRule type="cellIs" dxfId="6851" priority="207" operator="equal">
      <formula>"OMS"</formula>
    </cfRule>
  </conditionalFormatting>
  <conditionalFormatting sqref="E21">
    <cfRule type="cellIs" dxfId="6850" priority="186" operator="equal">
      <formula>"CATNES"</formula>
    </cfRule>
    <cfRule type="cellIs" dxfId="6849" priority="187" operator="equal">
      <formula>"FINANCE"</formula>
    </cfRule>
    <cfRule type="cellIs" dxfId="6848" priority="188" operator="equal">
      <formula>"ADMIN"</formula>
    </cfRule>
    <cfRule type="cellIs" dxfId="6847" priority="189" operator="equal">
      <formula>"ENG'G"</formula>
    </cfRule>
    <cfRule type="cellIs" dxfId="6846" priority="190" operator="equal">
      <formula>"BAC"</formula>
    </cfRule>
    <cfRule type="cellIs" dxfId="6845" priority="191" operator="equal">
      <formula>"BAC"</formula>
    </cfRule>
    <cfRule type="cellIs" dxfId="6844" priority="192" operator="equal">
      <formula>"OMS"</formula>
    </cfRule>
    <cfRule type="cellIs" dxfId="6843" priority="193" operator="equal">
      <formula>"BAC"</formula>
    </cfRule>
    <cfRule type="cellIs" dxfId="6842" priority="194" operator="equal">
      <formula>"OMS"</formula>
    </cfRule>
    <cfRule type="cellIs" dxfId="6841" priority="195" operator="equal">
      <formula>"BAC"</formula>
    </cfRule>
    <cfRule type="cellIs" dxfId="6840" priority="196" operator="equal">
      <formula>"OMS"</formula>
    </cfRule>
  </conditionalFormatting>
  <conditionalFormatting sqref="F20">
    <cfRule type="cellIs" dxfId="6839" priority="181" operator="equal">
      <formula>"MME"</formula>
    </cfRule>
    <cfRule type="cellIs" dxfId="6838" priority="182" operator="equal">
      <formula>"VMM"</formula>
    </cfRule>
    <cfRule type="cellIs" dxfId="6837" priority="183" operator="equal">
      <formula>"VEP"</formula>
    </cfRule>
    <cfRule type="cellIs" dxfId="6836" priority="184" operator="equal">
      <formula>"LFCP"</formula>
    </cfRule>
    <cfRule type="cellIs" dxfId="6835" priority="185" operator="equal">
      <formula>"BPB"</formula>
    </cfRule>
  </conditionalFormatting>
  <conditionalFormatting sqref="F21">
    <cfRule type="cellIs" dxfId="6834" priority="176" operator="equal">
      <formula>"MME"</formula>
    </cfRule>
    <cfRule type="cellIs" dxfId="6833" priority="177" operator="equal">
      <formula>"VMM"</formula>
    </cfRule>
    <cfRule type="cellIs" dxfId="6832" priority="178" operator="equal">
      <formula>"VEP"</formula>
    </cfRule>
    <cfRule type="cellIs" dxfId="6831" priority="179" operator="equal">
      <formula>"LFCP"</formula>
    </cfRule>
    <cfRule type="cellIs" dxfId="6830" priority="180" operator="equal">
      <formula>"BPB"</formula>
    </cfRule>
  </conditionalFormatting>
  <conditionalFormatting sqref="F22">
    <cfRule type="cellIs" dxfId="6829" priority="171" operator="equal">
      <formula>"MME"</formula>
    </cfRule>
    <cfRule type="cellIs" dxfId="6828" priority="172" operator="equal">
      <formula>"VMM"</formula>
    </cfRule>
    <cfRule type="cellIs" dxfId="6827" priority="173" operator="equal">
      <formula>"VEP"</formula>
    </cfRule>
    <cfRule type="cellIs" dxfId="6826" priority="174" operator="equal">
      <formula>"LFCP"</formula>
    </cfRule>
    <cfRule type="cellIs" dxfId="6825" priority="175" operator="equal">
      <formula>"BPB"</formula>
    </cfRule>
  </conditionalFormatting>
  <conditionalFormatting sqref="F23">
    <cfRule type="cellIs" dxfId="6824" priority="166" operator="equal">
      <formula>"MME"</formula>
    </cfRule>
    <cfRule type="cellIs" dxfId="6823" priority="167" operator="equal">
      <formula>"VMM"</formula>
    </cfRule>
    <cfRule type="cellIs" dxfId="6822" priority="168" operator="equal">
      <formula>"VEP"</formula>
    </cfRule>
    <cfRule type="cellIs" dxfId="6821" priority="169" operator="equal">
      <formula>"LFCP"</formula>
    </cfRule>
    <cfRule type="cellIs" dxfId="6820" priority="170" operator="equal">
      <formula>"BPB"</formula>
    </cfRule>
  </conditionalFormatting>
  <conditionalFormatting sqref="F10">
    <cfRule type="cellIs" dxfId="6819" priority="161" operator="equal">
      <formula>"MME"</formula>
    </cfRule>
    <cfRule type="cellIs" dxfId="6818" priority="162" operator="equal">
      <formula>"VMM"</formula>
    </cfRule>
    <cfRule type="cellIs" dxfId="6817" priority="163" operator="equal">
      <formula>"VEP"</formula>
    </cfRule>
    <cfRule type="cellIs" dxfId="6816" priority="164" operator="equal">
      <formula>"LFCP"</formula>
    </cfRule>
    <cfRule type="cellIs" dxfId="6815" priority="165" operator="equal">
      <formula>"BPB"</formula>
    </cfRule>
  </conditionalFormatting>
  <conditionalFormatting sqref="F13">
    <cfRule type="cellIs" dxfId="6814" priority="129" operator="equal">
      <formula>"MME"</formula>
    </cfRule>
    <cfRule type="cellIs" dxfId="6813" priority="130" operator="equal">
      <formula>"VMM"</formula>
    </cfRule>
    <cfRule type="cellIs" dxfId="6812" priority="131" operator="equal">
      <formula>"VEP"</formula>
    </cfRule>
    <cfRule type="cellIs" dxfId="6811" priority="132" operator="equal">
      <formula>"LFCP"</formula>
    </cfRule>
    <cfRule type="cellIs" dxfId="6810" priority="133" operator="equal">
      <formula>"BPB"</formula>
    </cfRule>
  </conditionalFormatting>
  <conditionalFormatting sqref="F12">
    <cfRule type="cellIs" dxfId="6809" priority="156" operator="equal">
      <formula>"MME"</formula>
    </cfRule>
    <cfRule type="cellIs" dxfId="6808" priority="157" operator="equal">
      <formula>"VMM"</formula>
    </cfRule>
    <cfRule type="cellIs" dxfId="6807" priority="158" operator="equal">
      <formula>"VEP"</formula>
    </cfRule>
    <cfRule type="cellIs" dxfId="6806" priority="159" operator="equal">
      <formula>"LFCP"</formula>
    </cfRule>
    <cfRule type="cellIs" dxfId="6805" priority="160" operator="equal">
      <formula>"BPB"</formula>
    </cfRule>
  </conditionalFormatting>
  <conditionalFormatting sqref="D13">
    <cfRule type="cellIs" dxfId="6804" priority="145" operator="equal">
      <formula>"CATNES"</formula>
    </cfRule>
    <cfRule type="cellIs" dxfId="6803" priority="146" operator="equal">
      <formula>"FINANCE"</formula>
    </cfRule>
    <cfRule type="cellIs" dxfId="6802" priority="147" operator="equal">
      <formula>"ADMIN"</formula>
    </cfRule>
    <cfRule type="cellIs" dxfId="6801" priority="148" operator="equal">
      <formula>"ENG'G"</formula>
    </cfRule>
    <cfRule type="cellIs" dxfId="6800" priority="149" operator="equal">
      <formula>"BAC"</formula>
    </cfRule>
    <cfRule type="cellIs" dxfId="6799" priority="150" operator="equal">
      <formula>"BAC"</formula>
    </cfRule>
    <cfRule type="cellIs" dxfId="6798" priority="151" operator="equal">
      <formula>"OMS"</formula>
    </cfRule>
    <cfRule type="cellIs" dxfId="6797" priority="152" operator="equal">
      <formula>"BAC"</formula>
    </cfRule>
    <cfRule type="cellIs" dxfId="6796" priority="153" operator="equal">
      <formula>"OMS"</formula>
    </cfRule>
    <cfRule type="cellIs" dxfId="6795" priority="154" operator="equal">
      <formula>"BAC"</formula>
    </cfRule>
    <cfRule type="cellIs" dxfId="6794" priority="155" operator="equal">
      <formula>"OMS"</formula>
    </cfRule>
  </conditionalFormatting>
  <conditionalFormatting sqref="E13">
    <cfRule type="cellIs" dxfId="6793" priority="134" operator="equal">
      <formula>"CATNES"</formula>
    </cfRule>
    <cfRule type="cellIs" dxfId="6792" priority="135" operator="equal">
      <formula>"FINANCE"</formula>
    </cfRule>
    <cfRule type="cellIs" dxfId="6791" priority="136" operator="equal">
      <formula>"ADMIN"</formula>
    </cfRule>
    <cfRule type="cellIs" dxfId="6790" priority="137" operator="equal">
      <formula>"ENG'G"</formula>
    </cfRule>
    <cfRule type="cellIs" dxfId="6789" priority="138" operator="equal">
      <formula>"BAC"</formula>
    </cfRule>
    <cfRule type="cellIs" dxfId="6788" priority="139" operator="equal">
      <formula>"BAC"</formula>
    </cfRule>
    <cfRule type="cellIs" dxfId="6787" priority="140" operator="equal">
      <formula>"OMS"</formula>
    </cfRule>
    <cfRule type="cellIs" dxfId="6786" priority="141" operator="equal">
      <formula>"BAC"</formula>
    </cfRule>
    <cfRule type="cellIs" dxfId="6785" priority="142" operator="equal">
      <formula>"OMS"</formula>
    </cfRule>
    <cfRule type="cellIs" dxfId="6784" priority="143" operator="equal">
      <formula>"BAC"</formula>
    </cfRule>
    <cfRule type="cellIs" dxfId="6783" priority="144" operator="equal">
      <formula>"OMS"</formula>
    </cfRule>
  </conditionalFormatting>
  <conditionalFormatting sqref="F14">
    <cfRule type="cellIs" dxfId="6782" priority="124" operator="equal">
      <formula>"MME"</formula>
    </cfRule>
    <cfRule type="cellIs" dxfId="6781" priority="125" operator="equal">
      <formula>"VMM"</formula>
    </cfRule>
    <cfRule type="cellIs" dxfId="6780" priority="126" operator="equal">
      <formula>"VEP"</formula>
    </cfRule>
    <cfRule type="cellIs" dxfId="6779" priority="127" operator="equal">
      <formula>"LFCP"</formula>
    </cfRule>
    <cfRule type="cellIs" dxfId="6778" priority="128" operator="equal">
      <formula>"BPB"</formula>
    </cfRule>
  </conditionalFormatting>
  <conditionalFormatting sqref="F15">
    <cfRule type="cellIs" dxfId="6777" priority="119" operator="equal">
      <formula>"MME"</formula>
    </cfRule>
    <cfRule type="cellIs" dxfId="6776" priority="120" operator="equal">
      <formula>"VMM"</formula>
    </cfRule>
    <cfRule type="cellIs" dxfId="6775" priority="121" operator="equal">
      <formula>"VEP"</formula>
    </cfRule>
    <cfRule type="cellIs" dxfId="6774" priority="122" operator="equal">
      <formula>"LFCP"</formula>
    </cfRule>
    <cfRule type="cellIs" dxfId="6773" priority="123" operator="equal">
      <formula>"BPB"</formula>
    </cfRule>
  </conditionalFormatting>
  <conditionalFormatting sqref="E16">
    <cfRule type="cellIs" dxfId="6772" priority="108" operator="equal">
      <formula>"CATNES"</formula>
    </cfRule>
    <cfRule type="cellIs" dxfId="6771" priority="109" operator="equal">
      <formula>"FINANCE"</formula>
    </cfRule>
    <cfRule type="cellIs" dxfId="6770" priority="110" operator="equal">
      <formula>"ADMIN"</formula>
    </cfRule>
    <cfRule type="cellIs" dxfId="6769" priority="111" operator="equal">
      <formula>"ENG'G"</formula>
    </cfRule>
    <cfRule type="cellIs" dxfId="6768" priority="112" operator="equal">
      <formula>"BAC"</formula>
    </cfRule>
    <cfRule type="cellIs" dxfId="6767" priority="113" operator="equal">
      <formula>"BAC"</formula>
    </cfRule>
    <cfRule type="cellIs" dxfId="6766" priority="114" operator="equal">
      <formula>"OMS"</formula>
    </cfRule>
    <cfRule type="cellIs" dxfId="6765" priority="115" operator="equal">
      <formula>"BAC"</formula>
    </cfRule>
    <cfRule type="cellIs" dxfId="6764" priority="116" operator="equal">
      <formula>"OMS"</formula>
    </cfRule>
    <cfRule type="cellIs" dxfId="6763" priority="117" operator="equal">
      <formula>"BAC"</formula>
    </cfRule>
    <cfRule type="cellIs" dxfId="6762" priority="118" operator="equal">
      <formula>"OMS"</formula>
    </cfRule>
  </conditionalFormatting>
  <conditionalFormatting sqref="D16">
    <cfRule type="cellIs" dxfId="6761" priority="97" operator="equal">
      <formula>"CATNES"</formula>
    </cfRule>
    <cfRule type="cellIs" dxfId="6760" priority="98" operator="equal">
      <formula>"FINANCE"</formula>
    </cfRule>
    <cfRule type="cellIs" dxfId="6759" priority="99" operator="equal">
      <formula>"ADMIN"</formula>
    </cfRule>
    <cfRule type="cellIs" dxfId="6758" priority="100" operator="equal">
      <formula>"ENG'G"</formula>
    </cfRule>
    <cfRule type="cellIs" dxfId="6757" priority="101" operator="equal">
      <formula>"BAC"</formula>
    </cfRule>
    <cfRule type="cellIs" dxfId="6756" priority="102" operator="equal">
      <formula>"BAC"</formula>
    </cfRule>
    <cfRule type="cellIs" dxfId="6755" priority="103" operator="equal">
      <formula>"OMS"</formula>
    </cfRule>
    <cfRule type="cellIs" dxfId="6754" priority="104" operator="equal">
      <formula>"BAC"</formula>
    </cfRule>
    <cfRule type="cellIs" dxfId="6753" priority="105" operator="equal">
      <formula>"OMS"</formula>
    </cfRule>
    <cfRule type="cellIs" dxfId="6752" priority="106" operator="equal">
      <formula>"BAC"</formula>
    </cfRule>
    <cfRule type="cellIs" dxfId="6751" priority="107" operator="equal">
      <formula>"OMS"</formula>
    </cfRule>
  </conditionalFormatting>
  <conditionalFormatting sqref="F16">
    <cfRule type="cellIs" dxfId="6750" priority="92" operator="equal">
      <formula>"MME"</formula>
    </cfRule>
    <cfRule type="cellIs" dxfId="6749" priority="93" operator="equal">
      <formula>"VMM"</formula>
    </cfRule>
    <cfRule type="cellIs" dxfId="6748" priority="94" operator="equal">
      <formula>"VEP"</formula>
    </cfRule>
    <cfRule type="cellIs" dxfId="6747" priority="95" operator="equal">
      <formula>"LFCP"</formula>
    </cfRule>
    <cfRule type="cellIs" dxfId="6746" priority="96" operator="equal">
      <formula>"BPB"</formula>
    </cfRule>
  </conditionalFormatting>
  <conditionalFormatting sqref="E17">
    <cfRule type="cellIs" dxfId="6745" priority="81" operator="equal">
      <formula>"CATNES"</formula>
    </cfRule>
    <cfRule type="cellIs" dxfId="6744" priority="82" operator="equal">
      <formula>"FINANCE"</formula>
    </cfRule>
    <cfRule type="cellIs" dxfId="6743" priority="83" operator="equal">
      <formula>"ADMIN"</formula>
    </cfRule>
    <cfRule type="cellIs" dxfId="6742" priority="84" operator="equal">
      <formula>"ENG'G"</formula>
    </cfRule>
    <cfRule type="cellIs" dxfId="6741" priority="85" operator="equal">
      <formula>"BAC"</formula>
    </cfRule>
    <cfRule type="cellIs" dxfId="6740" priority="86" operator="equal">
      <formula>"BAC"</formula>
    </cfRule>
    <cfRule type="cellIs" dxfId="6739" priority="87" operator="equal">
      <formula>"OMS"</formula>
    </cfRule>
    <cfRule type="cellIs" dxfId="6738" priority="88" operator="equal">
      <formula>"BAC"</formula>
    </cfRule>
    <cfRule type="cellIs" dxfId="6737" priority="89" operator="equal">
      <formula>"OMS"</formula>
    </cfRule>
    <cfRule type="cellIs" dxfId="6736" priority="90" operator="equal">
      <formula>"BAC"</formula>
    </cfRule>
    <cfRule type="cellIs" dxfId="6735" priority="91" operator="equal">
      <formula>"OMS"</formula>
    </cfRule>
  </conditionalFormatting>
  <conditionalFormatting sqref="D17">
    <cfRule type="cellIs" dxfId="6734" priority="70" operator="equal">
      <formula>"CATNES"</formula>
    </cfRule>
    <cfRule type="cellIs" dxfId="6733" priority="71" operator="equal">
      <formula>"FINANCE"</formula>
    </cfRule>
    <cfRule type="cellIs" dxfId="6732" priority="72" operator="equal">
      <formula>"ADMIN"</formula>
    </cfRule>
    <cfRule type="cellIs" dxfId="6731" priority="73" operator="equal">
      <formula>"ENG'G"</formula>
    </cfRule>
    <cfRule type="cellIs" dxfId="6730" priority="74" operator="equal">
      <formula>"BAC"</formula>
    </cfRule>
    <cfRule type="cellIs" dxfId="6729" priority="75" operator="equal">
      <formula>"BAC"</formula>
    </cfRule>
    <cfRule type="cellIs" dxfId="6728" priority="76" operator="equal">
      <formula>"OMS"</formula>
    </cfRule>
    <cfRule type="cellIs" dxfId="6727" priority="77" operator="equal">
      <formula>"BAC"</formula>
    </cfRule>
    <cfRule type="cellIs" dxfId="6726" priority="78" operator="equal">
      <formula>"OMS"</formula>
    </cfRule>
    <cfRule type="cellIs" dxfId="6725" priority="79" operator="equal">
      <formula>"BAC"</formula>
    </cfRule>
    <cfRule type="cellIs" dxfId="6724" priority="80" operator="equal">
      <formula>"OMS"</formula>
    </cfRule>
  </conditionalFormatting>
  <conditionalFormatting sqref="F17">
    <cfRule type="cellIs" dxfId="6723" priority="65" operator="equal">
      <formula>"MME"</formula>
    </cfRule>
    <cfRule type="cellIs" dxfId="6722" priority="66" operator="equal">
      <formula>"VMM"</formula>
    </cfRule>
    <cfRule type="cellIs" dxfId="6721" priority="67" operator="equal">
      <formula>"VEP"</formula>
    </cfRule>
    <cfRule type="cellIs" dxfId="6720" priority="68" operator="equal">
      <formula>"LFCP"</formula>
    </cfRule>
    <cfRule type="cellIs" dxfId="6719" priority="69" operator="equal">
      <formula>"BPB"</formula>
    </cfRule>
  </conditionalFormatting>
  <conditionalFormatting sqref="F18">
    <cfRule type="cellIs" dxfId="6718" priority="60" operator="equal">
      <formula>"MME"</formula>
    </cfRule>
    <cfRule type="cellIs" dxfId="6717" priority="61" operator="equal">
      <formula>"VMM"</formula>
    </cfRule>
    <cfRule type="cellIs" dxfId="6716" priority="62" operator="equal">
      <formula>"VEP"</formula>
    </cfRule>
    <cfRule type="cellIs" dxfId="6715" priority="63" operator="equal">
      <formula>"LFCP"</formula>
    </cfRule>
    <cfRule type="cellIs" dxfId="6714" priority="64" operator="equal">
      <formula>"BPB"</formula>
    </cfRule>
  </conditionalFormatting>
  <conditionalFormatting sqref="D19">
    <cfRule type="cellIs" dxfId="6713" priority="49" operator="equal">
      <formula>"CATNES"</formula>
    </cfRule>
    <cfRule type="cellIs" dxfId="6712" priority="50" operator="equal">
      <formula>"FINANCE"</formula>
    </cfRule>
    <cfRule type="cellIs" dxfId="6711" priority="51" operator="equal">
      <formula>"ADMIN"</formula>
    </cfRule>
    <cfRule type="cellIs" dxfId="6710" priority="52" operator="equal">
      <formula>"ENG'G"</formula>
    </cfRule>
    <cfRule type="cellIs" dxfId="6709" priority="53" operator="equal">
      <formula>"BAC"</formula>
    </cfRule>
    <cfRule type="cellIs" dxfId="6708" priority="54" operator="equal">
      <formula>"BAC"</formula>
    </cfRule>
    <cfRule type="cellIs" dxfId="6707" priority="55" operator="equal">
      <formula>"OMS"</formula>
    </cfRule>
    <cfRule type="cellIs" dxfId="6706" priority="56" operator="equal">
      <formula>"BAC"</formula>
    </cfRule>
    <cfRule type="cellIs" dxfId="6705" priority="57" operator="equal">
      <formula>"OMS"</formula>
    </cfRule>
    <cfRule type="cellIs" dxfId="6704" priority="58" operator="equal">
      <formula>"BAC"</formula>
    </cfRule>
    <cfRule type="cellIs" dxfId="6703" priority="59" operator="equal">
      <formula>"OMS"</formula>
    </cfRule>
  </conditionalFormatting>
  <conditionalFormatting sqref="E19">
    <cfRule type="cellIs" dxfId="6702" priority="38" operator="equal">
      <formula>"CATNES"</formula>
    </cfRule>
    <cfRule type="cellIs" dxfId="6701" priority="39" operator="equal">
      <formula>"FINANCE"</formula>
    </cfRule>
    <cfRule type="cellIs" dxfId="6700" priority="40" operator="equal">
      <formula>"ADMIN"</formula>
    </cfRule>
    <cfRule type="cellIs" dxfId="6699" priority="41" operator="equal">
      <formula>"ENG'G"</formula>
    </cfRule>
    <cfRule type="cellIs" dxfId="6698" priority="42" operator="equal">
      <formula>"BAC"</formula>
    </cfRule>
    <cfRule type="cellIs" dxfId="6697" priority="43" operator="equal">
      <formula>"BAC"</formula>
    </cfRule>
    <cfRule type="cellIs" dxfId="6696" priority="44" operator="equal">
      <formula>"OMS"</formula>
    </cfRule>
    <cfRule type="cellIs" dxfId="6695" priority="45" operator="equal">
      <formula>"BAC"</formula>
    </cfRule>
    <cfRule type="cellIs" dxfId="6694" priority="46" operator="equal">
      <formula>"OMS"</formula>
    </cfRule>
    <cfRule type="cellIs" dxfId="6693" priority="47" operator="equal">
      <formula>"BAC"</formula>
    </cfRule>
    <cfRule type="cellIs" dxfId="6692" priority="48" operator="equal">
      <formula>"OMS"</formula>
    </cfRule>
  </conditionalFormatting>
  <conditionalFormatting sqref="F19">
    <cfRule type="cellIs" dxfId="6691" priority="33" operator="equal">
      <formula>"MME"</formula>
    </cfRule>
    <cfRule type="cellIs" dxfId="6690" priority="34" operator="equal">
      <formula>"VMM"</formula>
    </cfRule>
    <cfRule type="cellIs" dxfId="6689" priority="35" operator="equal">
      <formula>"VEP"</formula>
    </cfRule>
    <cfRule type="cellIs" dxfId="6688" priority="36" operator="equal">
      <formula>"LFCP"</formula>
    </cfRule>
    <cfRule type="cellIs" dxfId="6687" priority="37" operator="equal">
      <formula>"BPB"</formula>
    </cfRule>
  </conditionalFormatting>
  <conditionalFormatting sqref="D11">
    <cfRule type="cellIs" dxfId="6686" priority="22" operator="equal">
      <formula>"CATNES"</formula>
    </cfRule>
    <cfRule type="cellIs" dxfId="6685" priority="23" operator="equal">
      <formula>"FINANCE"</formula>
    </cfRule>
    <cfRule type="cellIs" dxfId="6684" priority="24" operator="equal">
      <formula>"ADMIN"</formula>
    </cfRule>
    <cfRule type="cellIs" dxfId="6683" priority="25" operator="equal">
      <formula>"ENG'G"</formula>
    </cfRule>
    <cfRule type="cellIs" dxfId="6682" priority="26" operator="equal">
      <formula>"BAC"</formula>
    </cfRule>
    <cfRule type="cellIs" dxfId="6681" priority="27" operator="equal">
      <formula>"BAC"</formula>
    </cfRule>
    <cfRule type="cellIs" dxfId="6680" priority="28" operator="equal">
      <formula>"OMS"</formula>
    </cfRule>
    <cfRule type="cellIs" dxfId="6679" priority="29" operator="equal">
      <formula>"BAC"</formula>
    </cfRule>
    <cfRule type="cellIs" dxfId="6678" priority="30" operator="equal">
      <formula>"OMS"</formula>
    </cfRule>
    <cfRule type="cellIs" dxfId="6677" priority="31" operator="equal">
      <formula>"BAC"</formula>
    </cfRule>
    <cfRule type="cellIs" dxfId="6676" priority="32" operator="equal">
      <formula>"OMS"</formula>
    </cfRule>
  </conditionalFormatting>
  <conditionalFormatting sqref="F11">
    <cfRule type="cellIs" dxfId="6675" priority="17" operator="equal">
      <formula>"MME"</formula>
    </cfRule>
    <cfRule type="cellIs" dxfId="6674" priority="18" operator="equal">
      <formula>"VMM"</formula>
    </cfRule>
    <cfRule type="cellIs" dxfId="6673" priority="19" operator="equal">
      <formula>"VEP"</formula>
    </cfRule>
    <cfRule type="cellIs" dxfId="6672" priority="20" operator="equal">
      <formula>"LFCP"</formula>
    </cfRule>
    <cfRule type="cellIs" dxfId="6671" priority="21" operator="equal">
      <formula>"BPB"</formula>
    </cfRule>
  </conditionalFormatting>
  <conditionalFormatting sqref="E11">
    <cfRule type="cellIs" dxfId="6670" priority="6" operator="equal">
      <formula>"CATNES"</formula>
    </cfRule>
    <cfRule type="cellIs" dxfId="6669" priority="7" operator="equal">
      <formula>"FINANCE"</formula>
    </cfRule>
    <cfRule type="cellIs" dxfId="6668" priority="8" operator="equal">
      <formula>"ADMIN"</formula>
    </cfRule>
    <cfRule type="cellIs" dxfId="6667" priority="9" operator="equal">
      <formula>"ENG'G"</formula>
    </cfRule>
    <cfRule type="cellIs" dxfId="6666" priority="10" operator="equal">
      <formula>"BAC"</formula>
    </cfRule>
    <cfRule type="cellIs" dxfId="6665" priority="11" operator="equal">
      <formula>"BAC"</formula>
    </cfRule>
    <cfRule type="cellIs" dxfId="6664" priority="12" operator="equal">
      <formula>"OMS"</formula>
    </cfRule>
    <cfRule type="cellIs" dxfId="6663" priority="13" operator="equal">
      <formula>"BAC"</formula>
    </cfRule>
    <cfRule type="cellIs" dxfId="6662" priority="14" operator="equal">
      <formula>"OMS"</formula>
    </cfRule>
    <cfRule type="cellIs" dxfId="6661" priority="15" operator="equal">
      <formula>"BAC"</formula>
    </cfRule>
    <cfRule type="cellIs" dxfId="6660" priority="16" operator="equal">
      <formula>"OMS"</formula>
    </cfRule>
  </conditionalFormatting>
  <conditionalFormatting sqref="F11">
    <cfRule type="cellIs" dxfId="6659" priority="1" operator="equal">
      <formula>"MME"</formula>
    </cfRule>
    <cfRule type="cellIs" dxfId="6658" priority="2" operator="equal">
      <formula>"VMM"</formula>
    </cfRule>
    <cfRule type="cellIs" dxfId="6657" priority="3" operator="equal">
      <formula>"VEP"</formula>
    </cfRule>
    <cfRule type="cellIs" dxfId="6656" priority="4" operator="equal">
      <formula>"LFCP"</formula>
    </cfRule>
    <cfRule type="cellIs" dxfId="665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793396E-F18D-4F85-A411-2BC0AB4606C8}">
          <x14:formula1>
            <xm:f>DropdownLIST!$A$11:$A$17</xm:f>
          </x14:formula1>
          <xm:sqref>E30:E31 D21:E21 E7:E19 D7:D20 D22:D87 E33:E87</xm:sqref>
        </x14:dataValidation>
        <x14:dataValidation type="list" allowBlank="1" showInputMessage="1" showErrorMessage="1" xr:uid="{B4363403-6B0D-4F3B-8F6C-919FCEA2753A}">
          <x14:formula1>
            <xm:f>DropdownLIST!$A$2:$A$7</xm:f>
          </x14:formula1>
          <xm:sqref>F7:F87</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4FF6-141E-4426-BE21-6D768477ACD7}">
  <sheetPr codeName="Sheet93"/>
  <dimension ref="A1:U70"/>
  <sheetViews>
    <sheetView topLeftCell="A15" zoomScale="160" zoomScaleNormal="160" zoomScaleSheetLayoutView="130" workbookViewId="0">
      <selection activeCell="C66" sqref="C6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3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45782</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45782</v>
      </c>
      <c r="B7" s="55">
        <v>1</v>
      </c>
      <c r="C7" s="141" t="s">
        <v>4801</v>
      </c>
      <c r="D7" s="112" t="s">
        <v>108</v>
      </c>
      <c r="E7" s="125"/>
      <c r="F7" s="176" t="s">
        <v>17</v>
      </c>
      <c r="G7" s="112" t="s">
        <v>169</v>
      </c>
      <c r="J7" s="642" t="s">
        <v>2817</v>
      </c>
      <c r="K7" s="642"/>
      <c r="L7" s="642"/>
      <c r="M7" s="642"/>
    </row>
    <row r="8" spans="1:14" s="57" customFormat="1" ht="85.5" x14ac:dyDescent="0.2">
      <c r="A8" s="200">
        <f>A7</f>
        <v>45782</v>
      </c>
      <c r="B8" s="55">
        <f>B7+1</f>
        <v>2</v>
      </c>
      <c r="C8" s="141" t="s">
        <v>4802</v>
      </c>
      <c r="D8" s="112" t="s">
        <v>108</v>
      </c>
      <c r="E8" s="125"/>
      <c r="F8" s="176" t="s">
        <v>17</v>
      </c>
      <c r="G8" s="112" t="s">
        <v>169</v>
      </c>
      <c r="J8" s="433" t="s">
        <v>698</v>
      </c>
      <c r="L8" s="57" t="s">
        <v>3178</v>
      </c>
      <c r="N8" s="57" t="s">
        <v>2822</v>
      </c>
    </row>
    <row r="9" spans="1:14" s="57" customFormat="1" ht="85.5" x14ac:dyDescent="0.2">
      <c r="A9" s="200">
        <f t="shared" ref="A9:A55" si="0">A8</f>
        <v>45782</v>
      </c>
      <c r="B9" s="55">
        <f t="shared" ref="B9:B55" si="1">B8+1</f>
        <v>3</v>
      </c>
      <c r="C9" s="141" t="s">
        <v>4803</v>
      </c>
      <c r="D9" s="112" t="s">
        <v>108</v>
      </c>
      <c r="E9" s="125"/>
      <c r="F9" s="176" t="s">
        <v>17</v>
      </c>
      <c r="G9" s="112" t="s">
        <v>169</v>
      </c>
      <c r="I9" s="57">
        <v>1</v>
      </c>
    </row>
    <row r="10" spans="1:14" s="57" customFormat="1" ht="28.5" x14ac:dyDescent="0.2">
      <c r="A10" s="200">
        <f t="shared" si="0"/>
        <v>45782</v>
      </c>
      <c r="B10" s="55">
        <f t="shared" si="1"/>
        <v>4</v>
      </c>
      <c r="C10" s="365" t="s">
        <v>4804</v>
      </c>
      <c r="D10" s="112" t="s">
        <v>78</v>
      </c>
      <c r="E10" s="125"/>
      <c r="F10" s="176" t="s">
        <v>17</v>
      </c>
      <c r="G10" s="112" t="s">
        <v>169</v>
      </c>
      <c r="I10" s="57">
        <v>2</v>
      </c>
      <c r="J10" s="57">
        <f>23+24+24+23</f>
        <v>94</v>
      </c>
    </row>
    <row r="11" spans="1:14" s="57" customFormat="1" ht="28.5" x14ac:dyDescent="0.2">
      <c r="A11" s="200">
        <f t="shared" si="0"/>
        <v>45782</v>
      </c>
      <c r="B11" s="55">
        <f t="shared" si="1"/>
        <v>5</v>
      </c>
      <c r="C11" s="141" t="s">
        <v>4806</v>
      </c>
      <c r="D11" s="112" t="s">
        <v>108</v>
      </c>
      <c r="E11" s="125"/>
      <c r="F11" s="176" t="s">
        <v>17</v>
      </c>
      <c r="G11" s="112" t="s">
        <v>169</v>
      </c>
      <c r="I11" s="57">
        <v>3</v>
      </c>
    </row>
    <row r="12" spans="1:14" s="57" customFormat="1" ht="57" x14ac:dyDescent="0.2">
      <c r="A12" s="200">
        <f t="shared" si="0"/>
        <v>45782</v>
      </c>
      <c r="B12" s="55">
        <f t="shared" si="1"/>
        <v>6</v>
      </c>
      <c r="C12" s="365" t="s">
        <v>4805</v>
      </c>
      <c r="D12" s="112" t="s">
        <v>52</v>
      </c>
      <c r="E12" s="125"/>
      <c r="F12" s="176" t="s">
        <v>17</v>
      </c>
      <c r="G12" s="112" t="s">
        <v>169</v>
      </c>
      <c r="I12" s="57">
        <v>4</v>
      </c>
    </row>
    <row r="13" spans="1:14" s="57" customFormat="1" ht="42.75" x14ac:dyDescent="0.2">
      <c r="A13" s="200">
        <f t="shared" si="0"/>
        <v>45782</v>
      </c>
      <c r="B13" s="55">
        <f t="shared" si="1"/>
        <v>7</v>
      </c>
      <c r="C13" s="365" t="s">
        <v>4807</v>
      </c>
      <c r="D13" s="112" t="s">
        <v>112</v>
      </c>
      <c r="E13" s="125"/>
      <c r="F13" s="176" t="s">
        <v>17</v>
      </c>
      <c r="G13" s="112"/>
      <c r="I13" s="57">
        <v>5</v>
      </c>
    </row>
    <row r="14" spans="1:14" s="57" customFormat="1" ht="57" x14ac:dyDescent="0.2">
      <c r="A14" s="200">
        <f t="shared" si="0"/>
        <v>45782</v>
      </c>
      <c r="B14" s="55">
        <f t="shared" si="1"/>
        <v>8</v>
      </c>
      <c r="C14" s="365" t="s">
        <v>4808</v>
      </c>
      <c r="D14" s="112" t="s">
        <v>112</v>
      </c>
      <c r="E14" s="125"/>
      <c r="F14" s="176" t="s">
        <v>17</v>
      </c>
      <c r="G14" s="112"/>
      <c r="I14" s="57">
        <v>6</v>
      </c>
    </row>
    <row r="15" spans="1:14" s="57" customFormat="1" ht="57" x14ac:dyDescent="0.2">
      <c r="A15" s="200">
        <f t="shared" si="0"/>
        <v>45782</v>
      </c>
      <c r="B15" s="55">
        <f t="shared" si="1"/>
        <v>9</v>
      </c>
      <c r="C15" s="365" t="s">
        <v>4809</v>
      </c>
      <c r="D15" s="112" t="s">
        <v>112</v>
      </c>
      <c r="E15" s="125"/>
      <c r="F15" s="176" t="s">
        <v>17</v>
      </c>
      <c r="G15" s="112"/>
      <c r="I15" s="57">
        <v>7</v>
      </c>
    </row>
    <row r="16" spans="1:14" s="57" customFormat="1" ht="42.75" x14ac:dyDescent="0.2">
      <c r="A16" s="200">
        <f t="shared" si="0"/>
        <v>45782</v>
      </c>
      <c r="B16" s="55">
        <f t="shared" si="1"/>
        <v>10</v>
      </c>
      <c r="C16" s="365" t="s">
        <v>4810</v>
      </c>
      <c r="D16" s="112" t="s">
        <v>112</v>
      </c>
      <c r="E16" s="125"/>
      <c r="F16" s="176" t="s">
        <v>17</v>
      </c>
      <c r="G16" s="112"/>
      <c r="I16" s="57">
        <v>8</v>
      </c>
    </row>
    <row r="17" spans="1:12" s="57" customFormat="1" ht="28.5" x14ac:dyDescent="0.2">
      <c r="A17" s="200">
        <f t="shared" si="0"/>
        <v>45782</v>
      </c>
      <c r="B17" s="55">
        <f t="shared" si="1"/>
        <v>11</v>
      </c>
      <c r="C17" s="365" t="s">
        <v>4811</v>
      </c>
      <c r="D17" s="112" t="s">
        <v>108</v>
      </c>
      <c r="E17" s="125"/>
      <c r="F17" s="176" t="s">
        <v>17</v>
      </c>
      <c r="G17" s="112" t="s">
        <v>169</v>
      </c>
      <c r="I17" s="57">
        <v>9</v>
      </c>
    </row>
    <row r="18" spans="1:12" s="57" customFormat="1" ht="28.5" x14ac:dyDescent="0.2">
      <c r="A18" s="200">
        <f t="shared" si="0"/>
        <v>45782</v>
      </c>
      <c r="B18" s="55">
        <f t="shared" si="1"/>
        <v>12</v>
      </c>
      <c r="C18" s="365" t="s">
        <v>4812</v>
      </c>
      <c r="D18" s="112" t="s">
        <v>108</v>
      </c>
      <c r="E18" s="125"/>
      <c r="F18" s="176" t="s">
        <v>17</v>
      </c>
      <c r="G18" s="112" t="s">
        <v>169</v>
      </c>
      <c r="I18" s="57">
        <v>10</v>
      </c>
    </row>
    <row r="19" spans="1:12" s="57" customFormat="1" ht="142.5" x14ac:dyDescent="0.2">
      <c r="A19" s="200">
        <f t="shared" si="0"/>
        <v>45782</v>
      </c>
      <c r="B19" s="55">
        <f t="shared" si="1"/>
        <v>13</v>
      </c>
      <c r="C19" s="141" t="s">
        <v>4813</v>
      </c>
      <c r="D19" s="112" t="s">
        <v>108</v>
      </c>
      <c r="E19" s="125"/>
      <c r="F19" s="176" t="s">
        <v>17</v>
      </c>
      <c r="G19" s="112" t="s">
        <v>169</v>
      </c>
      <c r="I19" s="90"/>
    </row>
    <row r="20" spans="1:12" s="57" customFormat="1" ht="28.5" x14ac:dyDescent="0.2">
      <c r="A20" s="200">
        <f t="shared" si="0"/>
        <v>45782</v>
      </c>
      <c r="B20" s="55">
        <f t="shared" si="1"/>
        <v>14</v>
      </c>
      <c r="C20" s="112" t="s">
        <v>4826</v>
      </c>
      <c r="D20" s="112" t="s">
        <v>71</v>
      </c>
      <c r="E20" s="134"/>
      <c r="F20" s="176" t="s">
        <v>17</v>
      </c>
      <c r="G20" s="112" t="s">
        <v>169</v>
      </c>
      <c r="I20" s="115"/>
    </row>
    <row r="21" spans="1:12" s="57" customFormat="1" ht="42.75" x14ac:dyDescent="0.2">
      <c r="A21" s="200">
        <f t="shared" si="0"/>
        <v>45782</v>
      </c>
      <c r="B21" s="55">
        <f t="shared" si="1"/>
        <v>15</v>
      </c>
      <c r="C21" s="141" t="s">
        <v>4827</v>
      </c>
      <c r="D21" s="112" t="s">
        <v>71</v>
      </c>
      <c r="E21" s="134"/>
      <c r="F21" s="176" t="s">
        <v>17</v>
      </c>
      <c r="G21" s="112" t="s">
        <v>169</v>
      </c>
      <c r="I21" s="90" t="s">
        <v>457</v>
      </c>
    </row>
    <row r="22" spans="1:12" s="57" customFormat="1" ht="42.75" x14ac:dyDescent="0.2">
      <c r="A22" s="200">
        <f t="shared" si="0"/>
        <v>45782</v>
      </c>
      <c r="B22" s="55">
        <f t="shared" si="1"/>
        <v>16</v>
      </c>
      <c r="C22" s="141" t="s">
        <v>4828</v>
      </c>
      <c r="D22" s="112" t="s">
        <v>78</v>
      </c>
      <c r="E22" s="134"/>
      <c r="F22" s="176" t="s">
        <v>17</v>
      </c>
      <c r="G22" s="112" t="s">
        <v>169</v>
      </c>
      <c r="I22" s="90" t="s">
        <v>457</v>
      </c>
    </row>
    <row r="23" spans="1:12" s="57" customFormat="1" ht="57" x14ac:dyDescent="0.2">
      <c r="A23" s="200">
        <f t="shared" si="0"/>
        <v>45782</v>
      </c>
      <c r="B23" s="55">
        <f t="shared" si="1"/>
        <v>17</v>
      </c>
      <c r="C23" s="284" t="s">
        <v>4830</v>
      </c>
      <c r="D23" s="112" t="s">
        <v>52</v>
      </c>
      <c r="E23" s="134"/>
      <c r="F23" s="176" t="s">
        <v>17</v>
      </c>
      <c r="G23" s="112" t="s">
        <v>169</v>
      </c>
      <c r="H23" s="431" t="s">
        <v>4829</v>
      </c>
      <c r="I23" s="90" t="s">
        <v>310</v>
      </c>
    </row>
    <row r="24" spans="1:12" s="57" customFormat="1" ht="42.75" x14ac:dyDescent="0.2">
      <c r="A24" s="200">
        <f t="shared" si="0"/>
        <v>45782</v>
      </c>
      <c r="B24" s="55">
        <f t="shared" si="1"/>
        <v>18</v>
      </c>
      <c r="C24" s="112" t="s">
        <v>4831</v>
      </c>
      <c r="D24" s="112"/>
      <c r="E24" s="134"/>
      <c r="F24" s="176" t="s">
        <v>17</v>
      </c>
      <c r="G24" s="112" t="s">
        <v>169</v>
      </c>
      <c r="L24" s="311"/>
    </row>
    <row r="25" spans="1:12" s="57" customFormat="1" ht="71.25" x14ac:dyDescent="0.2">
      <c r="A25" s="200">
        <f t="shared" si="0"/>
        <v>45782</v>
      </c>
      <c r="B25" s="55">
        <f t="shared" si="1"/>
        <v>19</v>
      </c>
      <c r="C25" s="40" t="s">
        <v>4832</v>
      </c>
      <c r="D25" s="112" t="s">
        <v>71</v>
      </c>
      <c r="E25" s="134"/>
      <c r="F25" s="176" t="s">
        <v>17</v>
      </c>
      <c r="G25" s="112" t="s">
        <v>169</v>
      </c>
      <c r="I25" s="90"/>
    </row>
    <row r="26" spans="1:12" s="57" customFormat="1" ht="42.75" x14ac:dyDescent="0.2">
      <c r="A26" s="200">
        <f t="shared" si="0"/>
        <v>45782</v>
      </c>
      <c r="B26" s="55">
        <f t="shared" si="1"/>
        <v>20</v>
      </c>
      <c r="C26" s="40" t="s">
        <v>4833</v>
      </c>
      <c r="D26" s="112" t="s">
        <v>4838</v>
      </c>
      <c r="E26" s="134"/>
      <c r="F26" s="176" t="s">
        <v>17</v>
      </c>
      <c r="G26" s="112" t="s">
        <v>169</v>
      </c>
      <c r="I26" s="90"/>
    </row>
    <row r="27" spans="1:12" s="57" customFormat="1" ht="57" x14ac:dyDescent="0.2">
      <c r="A27" s="200">
        <f t="shared" si="0"/>
        <v>45782</v>
      </c>
      <c r="B27" s="55">
        <f t="shared" si="1"/>
        <v>21</v>
      </c>
      <c r="C27" s="40" t="s">
        <v>4834</v>
      </c>
      <c r="D27" s="112" t="s">
        <v>78</v>
      </c>
      <c r="E27" s="134"/>
      <c r="F27" s="176" t="s">
        <v>17</v>
      </c>
      <c r="G27" s="112" t="s">
        <v>169</v>
      </c>
      <c r="I27" s="90"/>
    </row>
    <row r="28" spans="1:12" s="57" customFormat="1" ht="57" x14ac:dyDescent="0.2">
      <c r="A28" s="200">
        <f t="shared" si="0"/>
        <v>45782</v>
      </c>
      <c r="B28" s="55">
        <f t="shared" si="1"/>
        <v>22</v>
      </c>
      <c r="C28" s="40" t="s">
        <v>4835</v>
      </c>
      <c r="D28" s="112" t="s">
        <v>108</v>
      </c>
      <c r="E28" s="134"/>
      <c r="F28" s="176" t="s">
        <v>17</v>
      </c>
      <c r="G28" s="112" t="s">
        <v>169</v>
      </c>
      <c r="I28" s="90"/>
    </row>
    <row r="29" spans="1:12" s="57" customFormat="1" ht="57" x14ac:dyDescent="0.2">
      <c r="A29" s="200">
        <f t="shared" si="0"/>
        <v>45782</v>
      </c>
      <c r="B29" s="55">
        <f t="shared" si="1"/>
        <v>23</v>
      </c>
      <c r="C29" s="57" t="s">
        <v>4839</v>
      </c>
      <c r="D29" s="112" t="s">
        <v>71</v>
      </c>
      <c r="E29" s="134"/>
      <c r="F29" s="176" t="s">
        <v>17</v>
      </c>
      <c r="G29" s="112" t="s">
        <v>169</v>
      </c>
      <c r="I29" s="90"/>
    </row>
    <row r="30" spans="1:12" s="57" customFormat="1" ht="57" x14ac:dyDescent="0.2">
      <c r="A30" s="200">
        <f t="shared" si="0"/>
        <v>45782</v>
      </c>
      <c r="B30" s="55">
        <f t="shared" si="1"/>
        <v>24</v>
      </c>
      <c r="C30" s="405" t="s">
        <v>4836</v>
      </c>
      <c r="D30" s="112" t="s">
        <v>71</v>
      </c>
      <c r="E30" s="125"/>
      <c r="F30" s="176" t="s">
        <v>17</v>
      </c>
      <c r="G30" s="112" t="s">
        <v>169</v>
      </c>
      <c r="I30" s="90"/>
      <c r="J30" s="57">
        <f ca="1">+J30:HH35</f>
        <v>0</v>
      </c>
      <c r="L30" s="57">
        <v>6</v>
      </c>
    </row>
    <row r="31" spans="1:12" s="57" customFormat="1" ht="28.5" x14ac:dyDescent="0.2">
      <c r="A31" s="200">
        <f t="shared" si="0"/>
        <v>45782</v>
      </c>
      <c r="B31" s="55">
        <f t="shared" si="1"/>
        <v>25</v>
      </c>
      <c r="C31" s="112" t="s">
        <v>4837</v>
      </c>
      <c r="D31" s="112" t="s">
        <v>71</v>
      </c>
      <c r="E31" s="125"/>
      <c r="F31" s="176" t="s">
        <v>17</v>
      </c>
      <c r="G31" s="112" t="s">
        <v>169</v>
      </c>
      <c r="I31" s="90"/>
      <c r="J31" s="57" t="s">
        <v>457</v>
      </c>
    </row>
    <row r="32" spans="1:12" s="57" customFormat="1" ht="28.5" x14ac:dyDescent="0.2">
      <c r="A32" s="231">
        <f t="shared" si="0"/>
        <v>45782</v>
      </c>
      <c r="B32" s="233">
        <f t="shared" si="1"/>
        <v>26</v>
      </c>
      <c r="C32" s="57" t="s">
        <v>4842</v>
      </c>
      <c r="D32" s="112" t="s">
        <v>71</v>
      </c>
      <c r="E32" s="134"/>
      <c r="F32" s="176" t="s">
        <v>17</v>
      </c>
      <c r="G32" s="112" t="s">
        <v>169</v>
      </c>
      <c r="I32" s="90"/>
    </row>
    <row r="33" spans="1:21" s="40" customFormat="1" ht="42.75" x14ac:dyDescent="0.2">
      <c r="A33" s="200">
        <f t="shared" si="0"/>
        <v>45782</v>
      </c>
      <c r="B33" s="55">
        <f t="shared" si="1"/>
        <v>27</v>
      </c>
      <c r="C33" s="112" t="s">
        <v>4844</v>
      </c>
      <c r="D33" s="112" t="s">
        <v>108</v>
      </c>
      <c r="E33" s="125"/>
      <c r="F33" s="176" t="s">
        <v>17</v>
      </c>
      <c r="G33" s="112" t="s">
        <v>169</v>
      </c>
      <c r="H33" s="279"/>
      <c r="I33" s="280"/>
      <c r="K33" s="279"/>
      <c r="L33" s="279"/>
      <c r="M33" s="279"/>
      <c r="N33" s="279"/>
      <c r="O33" s="279"/>
      <c r="P33" s="279"/>
      <c r="Q33" s="279"/>
      <c r="R33" s="279"/>
      <c r="S33" s="279"/>
      <c r="T33" s="279"/>
      <c r="U33" s="279"/>
    </row>
    <row r="34" spans="1:21" s="279" customFormat="1" ht="28.5" x14ac:dyDescent="0.2">
      <c r="A34" s="200">
        <f t="shared" si="0"/>
        <v>45782</v>
      </c>
      <c r="B34" s="55">
        <f t="shared" si="1"/>
        <v>28</v>
      </c>
      <c r="C34" s="279" t="s">
        <v>4843</v>
      </c>
      <c r="D34" s="112" t="s">
        <v>78</v>
      </c>
      <c r="E34" s="125"/>
      <c r="F34" s="176" t="s">
        <v>17</v>
      </c>
      <c r="G34" s="112" t="s">
        <v>169</v>
      </c>
      <c r="I34" s="280"/>
    </row>
    <row r="35" spans="1:21" s="318" customFormat="1" ht="42.75" x14ac:dyDescent="0.2">
      <c r="A35" s="315">
        <f t="shared" si="0"/>
        <v>45782</v>
      </c>
      <c r="B35" s="316">
        <f t="shared" si="1"/>
        <v>29</v>
      </c>
      <c r="C35" s="112" t="s">
        <v>4845</v>
      </c>
      <c r="D35" s="112" t="s">
        <v>78</v>
      </c>
      <c r="E35" s="143"/>
      <c r="F35" s="176" t="s">
        <v>17</v>
      </c>
      <c r="G35" s="112" t="s">
        <v>169</v>
      </c>
      <c r="I35" s="319"/>
    </row>
    <row r="36" spans="1:21" s="279" customFormat="1" ht="28.5" x14ac:dyDescent="0.2">
      <c r="A36" s="200">
        <f t="shared" si="0"/>
        <v>45782</v>
      </c>
      <c r="B36" s="55">
        <f t="shared" si="1"/>
        <v>30</v>
      </c>
      <c r="C36" s="112" t="s">
        <v>4846</v>
      </c>
      <c r="D36" s="112"/>
      <c r="E36" s="125"/>
      <c r="F36" s="176"/>
      <c r="G36" s="112"/>
      <c r="I36" s="280"/>
    </row>
    <row r="37" spans="1:21" s="279" customFormat="1" ht="28.5" x14ac:dyDescent="0.2">
      <c r="A37" s="200">
        <f t="shared" si="0"/>
        <v>45782</v>
      </c>
      <c r="B37" s="55">
        <f t="shared" si="1"/>
        <v>31</v>
      </c>
      <c r="C37" s="112" t="s">
        <v>4847</v>
      </c>
      <c r="D37" s="112"/>
      <c r="E37" s="125"/>
      <c r="F37" s="176"/>
      <c r="G37" s="112"/>
      <c r="I37" s="280"/>
    </row>
    <row r="38" spans="1:21" s="279" customFormat="1" ht="57" x14ac:dyDescent="0.2">
      <c r="A38" s="200">
        <f t="shared" si="0"/>
        <v>45782</v>
      </c>
      <c r="B38" s="55">
        <f t="shared" si="1"/>
        <v>32</v>
      </c>
      <c r="C38" s="112" t="s">
        <v>4848</v>
      </c>
      <c r="D38" s="112"/>
      <c r="E38" s="125"/>
      <c r="F38" s="176"/>
      <c r="G38" s="112"/>
      <c r="I38" s="280"/>
    </row>
    <row r="39" spans="1:21" s="279" customFormat="1" ht="28.5" x14ac:dyDescent="0.2">
      <c r="A39" s="200">
        <f t="shared" si="0"/>
        <v>45782</v>
      </c>
      <c r="B39" s="55">
        <f t="shared" si="1"/>
        <v>33</v>
      </c>
      <c r="C39" s="112" t="s">
        <v>4849</v>
      </c>
      <c r="D39" s="112"/>
      <c r="E39" s="125"/>
      <c r="F39" s="176"/>
      <c r="G39" s="112"/>
      <c r="I39" s="280"/>
    </row>
    <row r="40" spans="1:21" s="279" customFormat="1" ht="28.5" x14ac:dyDescent="0.2">
      <c r="A40" s="200">
        <f t="shared" si="0"/>
        <v>45782</v>
      </c>
      <c r="B40" s="55">
        <f t="shared" si="1"/>
        <v>34</v>
      </c>
      <c r="C40" s="112" t="s">
        <v>4850</v>
      </c>
      <c r="D40" s="112"/>
      <c r="E40" s="125"/>
      <c r="F40" s="176"/>
      <c r="G40" s="112"/>
      <c r="I40" s="280"/>
    </row>
    <row r="41" spans="1:21" s="279" customFormat="1" ht="42.75" x14ac:dyDescent="0.2">
      <c r="A41" s="200">
        <f t="shared" si="0"/>
        <v>45782</v>
      </c>
      <c r="B41" s="55">
        <f>B40+1</f>
        <v>35</v>
      </c>
      <c r="C41" s="279" t="s">
        <v>4851</v>
      </c>
      <c r="D41" s="112"/>
      <c r="E41" s="125"/>
      <c r="F41" s="176"/>
      <c r="G41" s="112"/>
      <c r="I41" s="280"/>
    </row>
    <row r="42" spans="1:21" s="279" customFormat="1" ht="57" x14ac:dyDescent="0.2">
      <c r="A42" s="200">
        <f t="shared" si="0"/>
        <v>45782</v>
      </c>
      <c r="B42" s="55">
        <f t="shared" si="1"/>
        <v>36</v>
      </c>
      <c r="C42" s="112" t="s">
        <v>4852</v>
      </c>
      <c r="D42" s="112"/>
      <c r="E42" s="125"/>
      <c r="F42" s="176"/>
      <c r="G42" s="112"/>
      <c r="I42" s="280"/>
    </row>
    <row r="43" spans="1:21" s="279" customFormat="1" ht="42.75" x14ac:dyDescent="0.2">
      <c r="A43" s="200">
        <f t="shared" si="0"/>
        <v>45782</v>
      </c>
      <c r="B43" s="55">
        <f t="shared" si="1"/>
        <v>37</v>
      </c>
      <c r="C43" s="112" t="s">
        <v>4853</v>
      </c>
      <c r="D43" s="112"/>
      <c r="E43" s="125"/>
      <c r="F43" s="176"/>
      <c r="G43" s="112"/>
      <c r="I43" s="280"/>
    </row>
    <row r="44" spans="1:21" s="279" customFormat="1" ht="42.75" x14ac:dyDescent="0.2">
      <c r="A44" s="200">
        <f t="shared" si="0"/>
        <v>45782</v>
      </c>
      <c r="B44" s="55">
        <f t="shared" si="1"/>
        <v>38</v>
      </c>
      <c r="C44" s="112" t="s">
        <v>4854</v>
      </c>
      <c r="D44" s="112"/>
      <c r="E44" s="125"/>
      <c r="F44" s="176"/>
      <c r="G44" s="112"/>
      <c r="I44" s="280"/>
    </row>
    <row r="45" spans="1:21" s="279" customFormat="1" ht="28.5" x14ac:dyDescent="0.2">
      <c r="A45" s="200">
        <f t="shared" si="0"/>
        <v>45782</v>
      </c>
      <c r="B45" s="55">
        <f t="shared" si="1"/>
        <v>39</v>
      </c>
      <c r="C45" s="112" t="s">
        <v>4855</v>
      </c>
      <c r="D45" s="112"/>
      <c r="E45" s="125"/>
      <c r="F45" s="176"/>
      <c r="G45" s="112"/>
      <c r="I45" s="280"/>
    </row>
    <row r="46" spans="1:21" s="279" customFormat="1" ht="28.5" x14ac:dyDescent="0.2">
      <c r="A46" s="200">
        <f t="shared" si="0"/>
        <v>45782</v>
      </c>
      <c r="B46" s="55">
        <f t="shared" si="1"/>
        <v>40</v>
      </c>
      <c r="C46" s="112" t="s">
        <v>4859</v>
      </c>
      <c r="D46" s="112"/>
      <c r="E46" s="125"/>
      <c r="F46" s="176"/>
      <c r="G46" s="112"/>
      <c r="I46" s="280"/>
    </row>
    <row r="47" spans="1:21" s="279" customFormat="1" ht="28.5" x14ac:dyDescent="0.2">
      <c r="A47" s="200">
        <f t="shared" si="0"/>
        <v>45782</v>
      </c>
      <c r="B47" s="55">
        <f t="shared" si="1"/>
        <v>41</v>
      </c>
      <c r="C47" s="112" t="s">
        <v>4860</v>
      </c>
      <c r="D47" s="112"/>
      <c r="E47" s="125"/>
      <c r="F47" s="176"/>
      <c r="G47" s="112"/>
      <c r="I47" s="280"/>
    </row>
    <row r="48" spans="1:21" s="279" customFormat="1" ht="57" x14ac:dyDescent="0.2">
      <c r="A48" s="200">
        <f t="shared" si="0"/>
        <v>45782</v>
      </c>
      <c r="B48" s="55">
        <f t="shared" si="1"/>
        <v>42</v>
      </c>
      <c r="C48" s="112" t="s">
        <v>4861</v>
      </c>
      <c r="D48" s="112"/>
      <c r="E48" s="125"/>
      <c r="F48" s="176"/>
      <c r="G48" s="112"/>
      <c r="I48" s="280"/>
    </row>
    <row r="49" spans="1:9" s="279" customFormat="1" ht="28.5" x14ac:dyDescent="0.2">
      <c r="A49" s="200">
        <f t="shared" si="0"/>
        <v>45782</v>
      </c>
      <c r="B49" s="55">
        <f t="shared" si="1"/>
        <v>43</v>
      </c>
      <c r="C49" s="112" t="s">
        <v>4862</v>
      </c>
      <c r="D49" s="112"/>
      <c r="E49" s="125"/>
      <c r="F49" s="176"/>
      <c r="G49" s="112"/>
      <c r="I49" s="280"/>
    </row>
    <row r="50" spans="1:9" s="279" customFormat="1" ht="71.25" x14ac:dyDescent="0.2">
      <c r="A50" s="200">
        <f t="shared" si="0"/>
        <v>45782</v>
      </c>
      <c r="B50" s="55">
        <f t="shared" si="1"/>
        <v>44</v>
      </c>
      <c r="C50" s="112" t="s">
        <v>4863</v>
      </c>
      <c r="D50" s="112"/>
      <c r="E50" s="125"/>
      <c r="F50" s="176"/>
      <c r="G50" s="112"/>
      <c r="I50" s="280"/>
    </row>
    <row r="51" spans="1:9" s="279" customFormat="1" ht="42.75" x14ac:dyDescent="0.2">
      <c r="A51" s="200">
        <f t="shared" si="0"/>
        <v>45782</v>
      </c>
      <c r="B51" s="55">
        <f t="shared" si="1"/>
        <v>45</v>
      </c>
      <c r="C51" s="112" t="s">
        <v>4864</v>
      </c>
      <c r="D51" s="112"/>
      <c r="E51" s="125"/>
      <c r="F51" s="176"/>
      <c r="G51" s="112"/>
      <c r="I51" s="280"/>
    </row>
    <row r="52" spans="1:9" s="279" customFormat="1" ht="42.75" x14ac:dyDescent="0.2">
      <c r="A52" s="200">
        <f t="shared" si="0"/>
        <v>45782</v>
      </c>
      <c r="B52" s="55">
        <f t="shared" si="1"/>
        <v>46</v>
      </c>
      <c r="C52" s="112" t="s">
        <v>4865</v>
      </c>
      <c r="D52" s="112"/>
      <c r="E52" s="125"/>
      <c r="F52" s="176"/>
      <c r="G52" s="112"/>
      <c r="I52" s="280"/>
    </row>
    <row r="53" spans="1:9" s="279" customFormat="1" ht="28.5" x14ac:dyDescent="0.2">
      <c r="A53" s="200">
        <f t="shared" si="0"/>
        <v>45782</v>
      </c>
      <c r="B53" s="55">
        <f t="shared" si="1"/>
        <v>47</v>
      </c>
      <c r="C53" s="112" t="s">
        <v>4866</v>
      </c>
      <c r="D53" s="112"/>
      <c r="E53" s="125"/>
      <c r="F53" s="176"/>
      <c r="G53" s="112"/>
      <c r="I53" s="280"/>
    </row>
    <row r="54" spans="1:9" s="279" customFormat="1" x14ac:dyDescent="0.2">
      <c r="A54" s="200">
        <f t="shared" si="0"/>
        <v>45782</v>
      </c>
      <c r="B54" s="55">
        <f t="shared" si="1"/>
        <v>48</v>
      </c>
      <c r="C54" s="112" t="s">
        <v>4867</v>
      </c>
      <c r="D54" s="112"/>
      <c r="E54" s="125"/>
      <c r="F54" s="176"/>
      <c r="G54" s="112"/>
      <c r="I54" s="280"/>
    </row>
    <row r="55" spans="1:9" s="279" customFormat="1" ht="42.75" x14ac:dyDescent="0.2">
      <c r="A55" s="200">
        <f t="shared" si="0"/>
        <v>45782</v>
      </c>
      <c r="B55" s="55">
        <f t="shared" si="1"/>
        <v>49</v>
      </c>
      <c r="C55" s="112" t="s">
        <v>4868</v>
      </c>
      <c r="D55" s="112"/>
      <c r="E55" s="125"/>
      <c r="F55" s="176"/>
      <c r="G55" s="112"/>
      <c r="I55" s="280"/>
    </row>
    <row r="56" spans="1:9" s="279" customFormat="1" x14ac:dyDescent="0.2">
      <c r="A56" s="615" t="s">
        <v>7</v>
      </c>
      <c r="B56" s="615"/>
      <c r="C56" s="615"/>
      <c r="D56" s="615"/>
      <c r="E56" s="615"/>
      <c r="F56" s="615"/>
      <c r="G56" s="615"/>
      <c r="I56" s="280"/>
    </row>
    <row r="57" spans="1:9" s="279" customFormat="1" x14ac:dyDescent="0.2">
      <c r="A57" s="432"/>
      <c r="B57" s="432"/>
      <c r="C57" s="432"/>
      <c r="D57" s="432"/>
      <c r="E57" s="432"/>
      <c r="F57" s="432"/>
      <c r="G57" s="432"/>
      <c r="I57" s="280"/>
    </row>
    <row r="58" spans="1:9" s="279" customFormat="1" x14ac:dyDescent="0.2">
      <c r="A58" s="232"/>
      <c r="B58" s="251"/>
      <c r="C58" s="252"/>
      <c r="D58" s="252"/>
      <c r="E58" s="253"/>
      <c r="F58" s="254"/>
      <c r="G58" s="252"/>
      <c r="I58" s="280"/>
    </row>
    <row r="59" spans="1:9" s="279" customFormat="1" x14ac:dyDescent="0.2">
      <c r="A59" s="232"/>
      <c r="B59" s="251"/>
      <c r="C59" s="252"/>
      <c r="D59" s="252"/>
      <c r="E59" s="253"/>
      <c r="F59" s="254"/>
      <c r="G59" s="252"/>
      <c r="I59" s="280"/>
    </row>
    <row r="61" spans="1:9" x14ac:dyDescent="0.2">
      <c r="A61" s="432"/>
      <c r="B61" s="432"/>
      <c r="C61" s="432"/>
      <c r="D61" s="310"/>
      <c r="E61" s="432"/>
      <c r="F61" s="432"/>
      <c r="G61" s="432"/>
    </row>
    <row r="62" spans="1:9" x14ac:dyDescent="0.2">
      <c r="A62" s="432"/>
      <c r="B62" s="432"/>
      <c r="C62" s="432"/>
      <c r="D62" s="310"/>
      <c r="E62" s="432"/>
      <c r="F62" s="432"/>
      <c r="G62" s="432"/>
    </row>
    <row r="63" spans="1:9" x14ac:dyDescent="0.2">
      <c r="A63" s="182"/>
      <c r="B63" s="6"/>
      <c r="D63" s="622"/>
      <c r="E63" s="622"/>
      <c r="F63" s="622"/>
      <c r="G63" s="6"/>
    </row>
    <row r="64" spans="1:9" x14ac:dyDescent="0.2">
      <c r="D64" s="638"/>
      <c r="E64" s="638"/>
      <c r="F64" s="638"/>
    </row>
    <row r="70" spans="6:6" x14ac:dyDescent="0.2">
      <c r="F70" s="1"/>
    </row>
  </sheetData>
  <mergeCells count="12">
    <mergeCell ref="J7:M7"/>
    <mergeCell ref="A56:G56"/>
    <mergeCell ref="D63:F63"/>
    <mergeCell ref="D64:F64"/>
    <mergeCell ref="A1:G1"/>
    <mergeCell ref="A2:G2"/>
    <mergeCell ref="A3:G3"/>
    <mergeCell ref="B4:G4"/>
    <mergeCell ref="A5:B6"/>
    <mergeCell ref="C5:E5"/>
    <mergeCell ref="F5:F6"/>
    <mergeCell ref="G5:G6"/>
  </mergeCells>
  <conditionalFormatting sqref="D7:E7 D12 D8:D10 D34:E59">
    <cfRule type="cellIs" dxfId="6654" priority="578" operator="equal">
      <formula>"CATNES"</formula>
    </cfRule>
    <cfRule type="cellIs" dxfId="6653" priority="579" operator="equal">
      <formula>"FINANCE"</formula>
    </cfRule>
    <cfRule type="cellIs" dxfId="6652" priority="580" operator="equal">
      <formula>"ADMIN"</formula>
    </cfRule>
    <cfRule type="cellIs" dxfId="6651" priority="581" operator="equal">
      <formula>"ENG'G"</formula>
    </cfRule>
    <cfRule type="cellIs" dxfId="6650" priority="582" operator="equal">
      <formula>"BAC"</formula>
    </cfRule>
    <cfRule type="cellIs" dxfId="6649" priority="583" operator="equal">
      <formula>"BAC"</formula>
    </cfRule>
    <cfRule type="cellIs" dxfId="6648" priority="584" operator="equal">
      <formula>"OMS"</formula>
    </cfRule>
    <cfRule type="cellIs" dxfId="6647" priority="585" operator="equal">
      <formula>"BAC"</formula>
    </cfRule>
    <cfRule type="cellIs" dxfId="6646" priority="586" operator="equal">
      <formula>"OMS"</formula>
    </cfRule>
    <cfRule type="cellIs" dxfId="6645" priority="587" operator="equal">
      <formula>"BAC"</formula>
    </cfRule>
    <cfRule type="cellIs" dxfId="6644" priority="588" operator="equal">
      <formula>"OMS"</formula>
    </cfRule>
  </conditionalFormatting>
  <conditionalFormatting sqref="F7 F36:F59">
    <cfRule type="cellIs" dxfId="6643" priority="573" operator="equal">
      <formula>"MME"</formula>
    </cfRule>
    <cfRule type="cellIs" dxfId="6642" priority="574" operator="equal">
      <formula>"VMM"</formula>
    </cfRule>
    <cfRule type="cellIs" dxfId="6641" priority="575" operator="equal">
      <formula>"VEP"</formula>
    </cfRule>
    <cfRule type="cellIs" dxfId="6640" priority="576" operator="equal">
      <formula>"LFCP"</formula>
    </cfRule>
    <cfRule type="cellIs" dxfId="6639" priority="577" operator="equal">
      <formula>"BPB"</formula>
    </cfRule>
  </conditionalFormatting>
  <conditionalFormatting sqref="D24:D29">
    <cfRule type="cellIs" dxfId="6638" priority="551" operator="equal">
      <formula>"CATNES"</formula>
    </cfRule>
    <cfRule type="cellIs" dxfId="6637" priority="552" operator="equal">
      <formula>"FINANCE"</formula>
    </cfRule>
    <cfRule type="cellIs" dxfId="6636" priority="553" operator="equal">
      <formula>"ADMIN"</formula>
    </cfRule>
    <cfRule type="cellIs" dxfId="6635" priority="554" operator="equal">
      <formula>"ENG'G"</formula>
    </cfRule>
    <cfRule type="cellIs" dxfId="6634" priority="555" operator="equal">
      <formula>"BAC"</formula>
    </cfRule>
    <cfRule type="cellIs" dxfId="6633" priority="556" operator="equal">
      <formula>"BAC"</formula>
    </cfRule>
    <cfRule type="cellIs" dxfId="6632" priority="557" operator="equal">
      <formula>"OMS"</formula>
    </cfRule>
    <cfRule type="cellIs" dxfId="6631" priority="558" operator="equal">
      <formula>"BAC"</formula>
    </cfRule>
    <cfRule type="cellIs" dxfId="6630" priority="559" operator="equal">
      <formula>"OMS"</formula>
    </cfRule>
    <cfRule type="cellIs" dxfId="6629" priority="560" operator="equal">
      <formula>"BAC"</formula>
    </cfRule>
    <cfRule type="cellIs" dxfId="6628" priority="561" operator="equal">
      <formula>"OMS"</formula>
    </cfRule>
  </conditionalFormatting>
  <conditionalFormatting sqref="D24:D29">
    <cfRule type="cellIs" dxfId="6627" priority="562" operator="equal">
      <formula>"CATNES"</formula>
    </cfRule>
    <cfRule type="cellIs" dxfId="6626" priority="563" operator="equal">
      <formula>"FINANCE"</formula>
    </cfRule>
    <cfRule type="cellIs" dxfId="6625" priority="564" operator="equal">
      <formula>"ADMIN"</formula>
    </cfRule>
    <cfRule type="cellIs" dxfId="6624" priority="565" operator="equal">
      <formula>"ENG'G"</formula>
    </cfRule>
    <cfRule type="cellIs" dxfId="6623" priority="566" operator="equal">
      <formula>"BAC"</formula>
    </cfRule>
    <cfRule type="cellIs" dxfId="6622" priority="567" operator="equal">
      <formula>"BAC"</formula>
    </cfRule>
    <cfRule type="cellIs" dxfId="6621" priority="568" operator="equal">
      <formula>"OMS"</formula>
    </cfRule>
    <cfRule type="cellIs" dxfId="6620" priority="569" operator="equal">
      <formula>"BAC"</formula>
    </cfRule>
    <cfRule type="cellIs" dxfId="6619" priority="570" operator="equal">
      <formula>"OMS"</formula>
    </cfRule>
    <cfRule type="cellIs" dxfId="6618" priority="571" operator="equal">
      <formula>"BAC"</formula>
    </cfRule>
    <cfRule type="cellIs" dxfId="6617" priority="572" operator="equal">
      <formula>"OMS"</formula>
    </cfRule>
  </conditionalFormatting>
  <conditionalFormatting sqref="D32">
    <cfRule type="cellIs" dxfId="6616" priority="529" operator="equal">
      <formula>"CATNES"</formula>
    </cfRule>
    <cfRule type="cellIs" dxfId="6615" priority="530" operator="equal">
      <formula>"FINANCE"</formula>
    </cfRule>
    <cfRule type="cellIs" dxfId="6614" priority="531" operator="equal">
      <formula>"ADMIN"</formula>
    </cfRule>
    <cfRule type="cellIs" dxfId="6613" priority="532" operator="equal">
      <formula>"ENG'G"</formula>
    </cfRule>
    <cfRule type="cellIs" dxfId="6612" priority="533" operator="equal">
      <formula>"BAC"</formula>
    </cfRule>
    <cfRule type="cellIs" dxfId="6611" priority="534" operator="equal">
      <formula>"BAC"</formula>
    </cfRule>
    <cfRule type="cellIs" dxfId="6610" priority="535" operator="equal">
      <formula>"OMS"</formula>
    </cfRule>
    <cfRule type="cellIs" dxfId="6609" priority="536" operator="equal">
      <formula>"BAC"</formula>
    </cfRule>
    <cfRule type="cellIs" dxfId="6608" priority="537" operator="equal">
      <formula>"OMS"</formula>
    </cfRule>
    <cfRule type="cellIs" dxfId="6607" priority="538" operator="equal">
      <formula>"BAC"</formula>
    </cfRule>
    <cfRule type="cellIs" dxfId="6606" priority="539" operator="equal">
      <formula>"OMS"</formula>
    </cfRule>
  </conditionalFormatting>
  <conditionalFormatting sqref="D32">
    <cfRule type="cellIs" dxfId="6605" priority="540" operator="equal">
      <formula>"CATNES"</formula>
    </cfRule>
    <cfRule type="cellIs" dxfId="6604" priority="541" operator="equal">
      <formula>"FINANCE"</formula>
    </cfRule>
    <cfRule type="cellIs" dxfId="6603" priority="542" operator="equal">
      <formula>"ADMIN"</formula>
    </cfRule>
    <cfRule type="cellIs" dxfId="6602" priority="543" operator="equal">
      <formula>"ENG'G"</formula>
    </cfRule>
    <cfRule type="cellIs" dxfId="6601" priority="544" operator="equal">
      <formula>"BAC"</formula>
    </cfRule>
    <cfRule type="cellIs" dxfId="6600" priority="545" operator="equal">
      <formula>"BAC"</formula>
    </cfRule>
    <cfRule type="cellIs" dxfId="6599" priority="546" operator="equal">
      <formula>"OMS"</formula>
    </cfRule>
    <cfRule type="cellIs" dxfId="6598" priority="547" operator="equal">
      <formula>"BAC"</formula>
    </cfRule>
    <cfRule type="cellIs" dxfId="6597" priority="548" operator="equal">
      <formula>"OMS"</formula>
    </cfRule>
    <cfRule type="cellIs" dxfId="6596" priority="549" operator="equal">
      <formula>"BAC"</formula>
    </cfRule>
    <cfRule type="cellIs" dxfId="6595" priority="550" operator="equal">
      <formula>"OMS"</formula>
    </cfRule>
  </conditionalFormatting>
  <conditionalFormatting sqref="D30:E30">
    <cfRule type="cellIs" dxfId="6594" priority="497" operator="equal">
      <formula>"CATNES"</formula>
    </cfRule>
    <cfRule type="cellIs" dxfId="6593" priority="498" operator="equal">
      <formula>"FINANCE"</formula>
    </cfRule>
    <cfRule type="cellIs" dxfId="6592" priority="499" operator="equal">
      <formula>"ADMIN"</formula>
    </cfRule>
    <cfRule type="cellIs" dxfId="6591" priority="500" operator="equal">
      <formula>"ENG'G"</formula>
    </cfRule>
    <cfRule type="cellIs" dxfId="6590" priority="501" operator="equal">
      <formula>"BAC"</formula>
    </cfRule>
    <cfRule type="cellIs" dxfId="6589" priority="502" operator="equal">
      <formula>"BAC"</formula>
    </cfRule>
    <cfRule type="cellIs" dxfId="6588" priority="503" operator="equal">
      <formula>"OMS"</formula>
    </cfRule>
    <cfRule type="cellIs" dxfId="6587" priority="504" operator="equal">
      <formula>"BAC"</formula>
    </cfRule>
    <cfRule type="cellIs" dxfId="6586" priority="505" operator="equal">
      <formula>"OMS"</formula>
    </cfRule>
    <cfRule type="cellIs" dxfId="6585" priority="506" operator="equal">
      <formula>"BAC"</formula>
    </cfRule>
    <cfRule type="cellIs" dxfId="6584" priority="507" operator="equal">
      <formula>"OMS"</formula>
    </cfRule>
  </conditionalFormatting>
  <conditionalFormatting sqref="D31:E31">
    <cfRule type="cellIs" dxfId="6583" priority="481" operator="equal">
      <formula>"CATNES"</formula>
    </cfRule>
    <cfRule type="cellIs" dxfId="6582" priority="482" operator="equal">
      <formula>"FINANCE"</formula>
    </cfRule>
    <cfRule type="cellIs" dxfId="6581" priority="483" operator="equal">
      <formula>"ADMIN"</formula>
    </cfRule>
    <cfRule type="cellIs" dxfId="6580" priority="484" operator="equal">
      <formula>"ENG'G"</formula>
    </cfRule>
    <cfRule type="cellIs" dxfId="6579" priority="485" operator="equal">
      <formula>"BAC"</formula>
    </cfRule>
    <cfRule type="cellIs" dxfId="6578" priority="486" operator="equal">
      <formula>"BAC"</formula>
    </cfRule>
    <cfRule type="cellIs" dxfId="6577" priority="487" operator="equal">
      <formula>"OMS"</formula>
    </cfRule>
    <cfRule type="cellIs" dxfId="6576" priority="488" operator="equal">
      <formula>"BAC"</formula>
    </cfRule>
    <cfRule type="cellIs" dxfId="6575" priority="489" operator="equal">
      <formula>"OMS"</formula>
    </cfRule>
    <cfRule type="cellIs" dxfId="6574" priority="490" operator="equal">
      <formula>"BAC"</formula>
    </cfRule>
    <cfRule type="cellIs" dxfId="6573" priority="491" operator="equal">
      <formula>"OMS"</formula>
    </cfRule>
  </conditionalFormatting>
  <conditionalFormatting sqref="D33:E33">
    <cfRule type="cellIs" dxfId="6572" priority="465" operator="equal">
      <formula>"CATNES"</formula>
    </cfRule>
    <cfRule type="cellIs" dxfId="6571" priority="466" operator="equal">
      <formula>"FINANCE"</formula>
    </cfRule>
    <cfRule type="cellIs" dxfId="6570" priority="467" operator="equal">
      <formula>"ADMIN"</formula>
    </cfRule>
    <cfRule type="cellIs" dxfId="6569" priority="468" operator="equal">
      <formula>"ENG'G"</formula>
    </cfRule>
    <cfRule type="cellIs" dxfId="6568" priority="469" operator="equal">
      <formula>"BAC"</formula>
    </cfRule>
    <cfRule type="cellIs" dxfId="6567" priority="470" operator="equal">
      <formula>"BAC"</formula>
    </cfRule>
    <cfRule type="cellIs" dxfId="6566" priority="471" operator="equal">
      <formula>"OMS"</formula>
    </cfRule>
    <cfRule type="cellIs" dxfId="6565" priority="472" operator="equal">
      <formula>"BAC"</formula>
    </cfRule>
    <cfRule type="cellIs" dxfId="6564" priority="473" operator="equal">
      <formula>"OMS"</formula>
    </cfRule>
    <cfRule type="cellIs" dxfId="6563" priority="474" operator="equal">
      <formula>"BAC"</formula>
    </cfRule>
    <cfRule type="cellIs" dxfId="6562" priority="475" operator="equal">
      <formula>"OMS"</formula>
    </cfRule>
  </conditionalFormatting>
  <conditionalFormatting sqref="D22:D23">
    <cfRule type="cellIs" dxfId="6561" priority="449" operator="equal">
      <formula>"CATNES"</formula>
    </cfRule>
    <cfRule type="cellIs" dxfId="6560" priority="450" operator="equal">
      <formula>"FINANCE"</formula>
    </cfRule>
    <cfRule type="cellIs" dxfId="6559" priority="451" operator="equal">
      <formula>"ADMIN"</formula>
    </cfRule>
    <cfRule type="cellIs" dxfId="6558" priority="452" operator="equal">
      <formula>"ENG'G"</formula>
    </cfRule>
    <cfRule type="cellIs" dxfId="6557" priority="453" operator="equal">
      <formula>"BAC"</formula>
    </cfRule>
    <cfRule type="cellIs" dxfId="6556" priority="454" operator="equal">
      <formula>"BAC"</formula>
    </cfRule>
    <cfRule type="cellIs" dxfId="6555" priority="455" operator="equal">
      <formula>"OMS"</formula>
    </cfRule>
    <cfRule type="cellIs" dxfId="6554" priority="456" operator="equal">
      <formula>"BAC"</formula>
    </cfRule>
    <cfRule type="cellIs" dxfId="6553" priority="457" operator="equal">
      <formula>"OMS"</formula>
    </cfRule>
    <cfRule type="cellIs" dxfId="6552" priority="458" operator="equal">
      <formula>"BAC"</formula>
    </cfRule>
    <cfRule type="cellIs" dxfId="6551" priority="459" operator="equal">
      <formula>"OMS"</formula>
    </cfRule>
  </conditionalFormatting>
  <conditionalFormatting sqref="E8:E10 E12">
    <cfRule type="cellIs" dxfId="6550" priority="438" operator="equal">
      <formula>"CATNES"</formula>
    </cfRule>
    <cfRule type="cellIs" dxfId="6549" priority="439" operator="equal">
      <formula>"FINANCE"</formula>
    </cfRule>
    <cfRule type="cellIs" dxfId="6548" priority="440" operator="equal">
      <formula>"ADMIN"</formula>
    </cfRule>
    <cfRule type="cellIs" dxfId="6547" priority="441" operator="equal">
      <formula>"ENG'G"</formula>
    </cfRule>
    <cfRule type="cellIs" dxfId="6546" priority="442" operator="equal">
      <formula>"BAC"</formula>
    </cfRule>
    <cfRule type="cellIs" dxfId="6545" priority="443" operator="equal">
      <formula>"BAC"</formula>
    </cfRule>
    <cfRule type="cellIs" dxfId="6544" priority="444" operator="equal">
      <formula>"OMS"</formula>
    </cfRule>
    <cfRule type="cellIs" dxfId="6543" priority="445" operator="equal">
      <formula>"BAC"</formula>
    </cfRule>
    <cfRule type="cellIs" dxfId="6542" priority="446" operator="equal">
      <formula>"OMS"</formula>
    </cfRule>
    <cfRule type="cellIs" dxfId="6541" priority="447" operator="equal">
      <formula>"BAC"</formula>
    </cfRule>
    <cfRule type="cellIs" dxfId="6540" priority="448" operator="equal">
      <formula>"OMS"</formula>
    </cfRule>
  </conditionalFormatting>
  <conditionalFormatting sqref="D20">
    <cfRule type="cellIs" dxfId="6539" priority="427" operator="equal">
      <formula>"CATNES"</formula>
    </cfRule>
    <cfRule type="cellIs" dxfId="6538" priority="428" operator="equal">
      <formula>"FINANCE"</formula>
    </cfRule>
    <cfRule type="cellIs" dxfId="6537" priority="429" operator="equal">
      <formula>"ADMIN"</formula>
    </cfRule>
    <cfRule type="cellIs" dxfId="6536" priority="430" operator="equal">
      <formula>"ENG'G"</formula>
    </cfRule>
    <cfRule type="cellIs" dxfId="6535" priority="431" operator="equal">
      <formula>"BAC"</formula>
    </cfRule>
    <cfRule type="cellIs" dxfId="6534" priority="432" operator="equal">
      <formula>"BAC"</formula>
    </cfRule>
    <cfRule type="cellIs" dxfId="6533" priority="433" operator="equal">
      <formula>"OMS"</formula>
    </cfRule>
    <cfRule type="cellIs" dxfId="6532" priority="434" operator="equal">
      <formula>"BAC"</formula>
    </cfRule>
    <cfRule type="cellIs" dxfId="6531" priority="435" operator="equal">
      <formula>"OMS"</formula>
    </cfRule>
    <cfRule type="cellIs" dxfId="6530" priority="436" operator="equal">
      <formula>"BAC"</formula>
    </cfRule>
    <cfRule type="cellIs" dxfId="6529" priority="437" operator="equal">
      <formula>"OMS"</formula>
    </cfRule>
  </conditionalFormatting>
  <conditionalFormatting sqref="F13">
    <cfRule type="cellIs" dxfId="6528" priority="359" operator="equal">
      <formula>"MME"</formula>
    </cfRule>
    <cfRule type="cellIs" dxfId="6527" priority="360" operator="equal">
      <formula>"VMM"</formula>
    </cfRule>
    <cfRule type="cellIs" dxfId="6526" priority="361" operator="equal">
      <formula>"VEP"</formula>
    </cfRule>
    <cfRule type="cellIs" dxfId="6525" priority="362" operator="equal">
      <formula>"LFCP"</formula>
    </cfRule>
    <cfRule type="cellIs" dxfId="6524" priority="363" operator="equal">
      <formula>"BPB"</formula>
    </cfRule>
  </conditionalFormatting>
  <conditionalFormatting sqref="D13">
    <cfRule type="cellIs" dxfId="6523" priority="375" operator="equal">
      <formula>"CATNES"</formula>
    </cfRule>
    <cfRule type="cellIs" dxfId="6522" priority="376" operator="equal">
      <formula>"FINANCE"</formula>
    </cfRule>
    <cfRule type="cellIs" dxfId="6521" priority="377" operator="equal">
      <formula>"ADMIN"</formula>
    </cfRule>
    <cfRule type="cellIs" dxfId="6520" priority="378" operator="equal">
      <formula>"ENG'G"</formula>
    </cfRule>
    <cfRule type="cellIs" dxfId="6519" priority="379" operator="equal">
      <formula>"BAC"</formula>
    </cfRule>
    <cfRule type="cellIs" dxfId="6518" priority="380" operator="equal">
      <formula>"BAC"</formula>
    </cfRule>
    <cfRule type="cellIs" dxfId="6517" priority="381" operator="equal">
      <formula>"OMS"</formula>
    </cfRule>
    <cfRule type="cellIs" dxfId="6516" priority="382" operator="equal">
      <formula>"BAC"</formula>
    </cfRule>
    <cfRule type="cellIs" dxfId="6515" priority="383" operator="equal">
      <formula>"OMS"</formula>
    </cfRule>
    <cfRule type="cellIs" dxfId="6514" priority="384" operator="equal">
      <formula>"BAC"</formula>
    </cfRule>
    <cfRule type="cellIs" dxfId="6513" priority="385" operator="equal">
      <formula>"OMS"</formula>
    </cfRule>
  </conditionalFormatting>
  <conditionalFormatting sqref="E13">
    <cfRule type="cellIs" dxfId="6512" priority="364" operator="equal">
      <formula>"CATNES"</formula>
    </cfRule>
    <cfRule type="cellIs" dxfId="6511" priority="365" operator="equal">
      <formula>"FINANCE"</formula>
    </cfRule>
    <cfRule type="cellIs" dxfId="6510" priority="366" operator="equal">
      <formula>"ADMIN"</formula>
    </cfRule>
    <cfRule type="cellIs" dxfId="6509" priority="367" operator="equal">
      <formula>"ENG'G"</formula>
    </cfRule>
    <cfRule type="cellIs" dxfId="6508" priority="368" operator="equal">
      <formula>"BAC"</formula>
    </cfRule>
    <cfRule type="cellIs" dxfId="6507" priority="369" operator="equal">
      <formula>"BAC"</formula>
    </cfRule>
    <cfRule type="cellIs" dxfId="6506" priority="370" operator="equal">
      <formula>"OMS"</formula>
    </cfRule>
    <cfRule type="cellIs" dxfId="6505" priority="371" operator="equal">
      <formula>"BAC"</formula>
    </cfRule>
    <cfRule type="cellIs" dxfId="6504" priority="372" operator="equal">
      <formula>"OMS"</formula>
    </cfRule>
    <cfRule type="cellIs" dxfId="6503" priority="373" operator="equal">
      <formula>"BAC"</formula>
    </cfRule>
    <cfRule type="cellIs" dxfId="6502" priority="374" operator="equal">
      <formula>"OMS"</formula>
    </cfRule>
  </conditionalFormatting>
  <conditionalFormatting sqref="F8:F9">
    <cfRule type="cellIs" dxfId="6501" priority="226" operator="equal">
      <formula>"MME"</formula>
    </cfRule>
    <cfRule type="cellIs" dxfId="6500" priority="227" operator="equal">
      <formula>"VMM"</formula>
    </cfRule>
    <cfRule type="cellIs" dxfId="6499" priority="228" operator="equal">
      <formula>"VEP"</formula>
    </cfRule>
    <cfRule type="cellIs" dxfId="6498" priority="229" operator="equal">
      <formula>"LFCP"</formula>
    </cfRule>
    <cfRule type="cellIs" dxfId="6497" priority="230" operator="equal">
      <formula>"BPB"</formula>
    </cfRule>
  </conditionalFormatting>
  <conditionalFormatting sqref="F10">
    <cfRule type="cellIs" dxfId="6496" priority="221" operator="equal">
      <formula>"MME"</formula>
    </cfRule>
    <cfRule type="cellIs" dxfId="6495" priority="222" operator="equal">
      <formula>"VMM"</formula>
    </cfRule>
    <cfRule type="cellIs" dxfId="6494" priority="223" operator="equal">
      <formula>"VEP"</formula>
    </cfRule>
    <cfRule type="cellIs" dxfId="6493" priority="224" operator="equal">
      <formula>"LFCP"</formula>
    </cfRule>
    <cfRule type="cellIs" dxfId="6492" priority="225" operator="equal">
      <formula>"BPB"</formula>
    </cfRule>
  </conditionalFormatting>
  <conditionalFormatting sqref="D11">
    <cfRule type="cellIs" dxfId="6491" priority="210" operator="equal">
      <formula>"CATNES"</formula>
    </cfRule>
    <cfRule type="cellIs" dxfId="6490" priority="211" operator="equal">
      <formula>"FINANCE"</formula>
    </cfRule>
    <cfRule type="cellIs" dxfId="6489" priority="212" operator="equal">
      <formula>"ADMIN"</formula>
    </cfRule>
    <cfRule type="cellIs" dxfId="6488" priority="213" operator="equal">
      <formula>"ENG'G"</formula>
    </cfRule>
    <cfRule type="cellIs" dxfId="6487" priority="214" operator="equal">
      <formula>"BAC"</formula>
    </cfRule>
    <cfRule type="cellIs" dxfId="6486" priority="215" operator="equal">
      <formula>"BAC"</formula>
    </cfRule>
    <cfRule type="cellIs" dxfId="6485" priority="216" operator="equal">
      <formula>"OMS"</formula>
    </cfRule>
    <cfRule type="cellIs" dxfId="6484" priority="217" operator="equal">
      <formula>"BAC"</formula>
    </cfRule>
    <cfRule type="cellIs" dxfId="6483" priority="218" operator="equal">
      <formula>"OMS"</formula>
    </cfRule>
    <cfRule type="cellIs" dxfId="6482" priority="219" operator="equal">
      <formula>"BAC"</formula>
    </cfRule>
    <cfRule type="cellIs" dxfId="6481" priority="220" operator="equal">
      <formula>"OMS"</formula>
    </cfRule>
  </conditionalFormatting>
  <conditionalFormatting sqref="E11">
    <cfRule type="cellIs" dxfId="6480" priority="199" operator="equal">
      <formula>"CATNES"</formula>
    </cfRule>
    <cfRule type="cellIs" dxfId="6479" priority="200" operator="equal">
      <formula>"FINANCE"</formula>
    </cfRule>
    <cfRule type="cellIs" dxfId="6478" priority="201" operator="equal">
      <formula>"ADMIN"</formula>
    </cfRule>
    <cfRule type="cellIs" dxfId="6477" priority="202" operator="equal">
      <formula>"ENG'G"</formula>
    </cfRule>
    <cfRule type="cellIs" dxfId="6476" priority="203" operator="equal">
      <formula>"BAC"</formula>
    </cfRule>
    <cfRule type="cellIs" dxfId="6475" priority="204" operator="equal">
      <formula>"BAC"</formula>
    </cfRule>
    <cfRule type="cellIs" dxfId="6474" priority="205" operator="equal">
      <formula>"OMS"</formula>
    </cfRule>
    <cfRule type="cellIs" dxfId="6473" priority="206" operator="equal">
      <formula>"BAC"</formula>
    </cfRule>
    <cfRule type="cellIs" dxfId="6472" priority="207" operator="equal">
      <formula>"OMS"</formula>
    </cfRule>
    <cfRule type="cellIs" dxfId="6471" priority="208" operator="equal">
      <formula>"BAC"</formula>
    </cfRule>
    <cfRule type="cellIs" dxfId="6470" priority="209" operator="equal">
      <formula>"OMS"</formula>
    </cfRule>
  </conditionalFormatting>
  <conditionalFormatting sqref="F11">
    <cfRule type="cellIs" dxfId="6469" priority="194" operator="equal">
      <formula>"MME"</formula>
    </cfRule>
    <cfRule type="cellIs" dxfId="6468" priority="195" operator="equal">
      <formula>"VMM"</formula>
    </cfRule>
    <cfRule type="cellIs" dxfId="6467" priority="196" operator="equal">
      <formula>"VEP"</formula>
    </cfRule>
    <cfRule type="cellIs" dxfId="6466" priority="197" operator="equal">
      <formula>"LFCP"</formula>
    </cfRule>
    <cfRule type="cellIs" dxfId="6465" priority="198" operator="equal">
      <formula>"BPB"</formula>
    </cfRule>
  </conditionalFormatting>
  <conditionalFormatting sqref="F12">
    <cfRule type="cellIs" dxfId="6464" priority="189" operator="equal">
      <formula>"MME"</formula>
    </cfRule>
    <cfRule type="cellIs" dxfId="6463" priority="190" operator="equal">
      <formula>"VMM"</formula>
    </cfRule>
    <cfRule type="cellIs" dxfId="6462" priority="191" operator="equal">
      <formula>"VEP"</formula>
    </cfRule>
    <cfRule type="cellIs" dxfId="6461" priority="192" operator="equal">
      <formula>"LFCP"</formula>
    </cfRule>
    <cfRule type="cellIs" dxfId="6460" priority="193" operator="equal">
      <formula>"BPB"</formula>
    </cfRule>
  </conditionalFormatting>
  <conditionalFormatting sqref="F14">
    <cfRule type="cellIs" dxfId="6459" priority="162" operator="equal">
      <formula>"MME"</formula>
    </cfRule>
    <cfRule type="cellIs" dxfId="6458" priority="163" operator="equal">
      <formula>"VMM"</formula>
    </cfRule>
    <cfRule type="cellIs" dxfId="6457" priority="164" operator="equal">
      <formula>"VEP"</formula>
    </cfRule>
    <cfRule type="cellIs" dxfId="6456" priority="165" operator="equal">
      <formula>"LFCP"</formula>
    </cfRule>
    <cfRule type="cellIs" dxfId="6455" priority="166" operator="equal">
      <formula>"BPB"</formula>
    </cfRule>
  </conditionalFormatting>
  <conditionalFormatting sqref="D14">
    <cfRule type="cellIs" dxfId="6454" priority="178" operator="equal">
      <formula>"CATNES"</formula>
    </cfRule>
    <cfRule type="cellIs" dxfId="6453" priority="179" operator="equal">
      <formula>"FINANCE"</formula>
    </cfRule>
    <cfRule type="cellIs" dxfId="6452" priority="180" operator="equal">
      <formula>"ADMIN"</formula>
    </cfRule>
    <cfRule type="cellIs" dxfId="6451" priority="181" operator="equal">
      <formula>"ENG'G"</formula>
    </cfRule>
    <cfRule type="cellIs" dxfId="6450" priority="182" operator="equal">
      <formula>"BAC"</formula>
    </cfRule>
    <cfRule type="cellIs" dxfId="6449" priority="183" operator="equal">
      <formula>"BAC"</formula>
    </cfRule>
    <cfRule type="cellIs" dxfId="6448" priority="184" operator="equal">
      <formula>"OMS"</formula>
    </cfRule>
    <cfRule type="cellIs" dxfId="6447" priority="185" operator="equal">
      <formula>"BAC"</formula>
    </cfRule>
    <cfRule type="cellIs" dxfId="6446" priority="186" operator="equal">
      <formula>"OMS"</formula>
    </cfRule>
    <cfRule type="cellIs" dxfId="6445" priority="187" operator="equal">
      <formula>"BAC"</formula>
    </cfRule>
    <cfRule type="cellIs" dxfId="6444" priority="188" operator="equal">
      <formula>"OMS"</formula>
    </cfRule>
  </conditionalFormatting>
  <conditionalFormatting sqref="E14">
    <cfRule type="cellIs" dxfId="6443" priority="167" operator="equal">
      <formula>"CATNES"</formula>
    </cfRule>
    <cfRule type="cellIs" dxfId="6442" priority="168" operator="equal">
      <formula>"FINANCE"</formula>
    </cfRule>
    <cfRule type="cellIs" dxfId="6441" priority="169" operator="equal">
      <formula>"ADMIN"</formula>
    </cfRule>
    <cfRule type="cellIs" dxfId="6440" priority="170" operator="equal">
      <formula>"ENG'G"</formula>
    </cfRule>
    <cfRule type="cellIs" dxfId="6439" priority="171" operator="equal">
      <formula>"BAC"</formula>
    </cfRule>
    <cfRule type="cellIs" dxfId="6438" priority="172" operator="equal">
      <formula>"BAC"</formula>
    </cfRule>
    <cfRule type="cellIs" dxfId="6437" priority="173" operator="equal">
      <formula>"OMS"</formula>
    </cfRule>
    <cfRule type="cellIs" dxfId="6436" priority="174" operator="equal">
      <formula>"BAC"</formula>
    </cfRule>
    <cfRule type="cellIs" dxfId="6435" priority="175" operator="equal">
      <formula>"OMS"</formula>
    </cfRule>
    <cfRule type="cellIs" dxfId="6434" priority="176" operator="equal">
      <formula>"BAC"</formula>
    </cfRule>
    <cfRule type="cellIs" dxfId="6433" priority="177" operator="equal">
      <formula>"OMS"</formula>
    </cfRule>
  </conditionalFormatting>
  <conditionalFormatting sqref="F15">
    <cfRule type="cellIs" dxfId="6432" priority="135" operator="equal">
      <formula>"MME"</formula>
    </cfRule>
    <cfRule type="cellIs" dxfId="6431" priority="136" operator="equal">
      <formula>"VMM"</formula>
    </cfRule>
    <cfRule type="cellIs" dxfId="6430" priority="137" operator="equal">
      <formula>"VEP"</formula>
    </cfRule>
    <cfRule type="cellIs" dxfId="6429" priority="138" operator="equal">
      <formula>"LFCP"</formula>
    </cfRule>
    <cfRule type="cellIs" dxfId="6428" priority="139" operator="equal">
      <formula>"BPB"</formula>
    </cfRule>
  </conditionalFormatting>
  <conditionalFormatting sqref="D15">
    <cfRule type="cellIs" dxfId="6427" priority="151" operator="equal">
      <formula>"CATNES"</formula>
    </cfRule>
    <cfRule type="cellIs" dxfId="6426" priority="152" operator="equal">
      <formula>"FINANCE"</formula>
    </cfRule>
    <cfRule type="cellIs" dxfId="6425" priority="153" operator="equal">
      <formula>"ADMIN"</formula>
    </cfRule>
    <cfRule type="cellIs" dxfId="6424" priority="154" operator="equal">
      <formula>"ENG'G"</formula>
    </cfRule>
    <cfRule type="cellIs" dxfId="6423" priority="155" operator="equal">
      <formula>"BAC"</formula>
    </cfRule>
    <cfRule type="cellIs" dxfId="6422" priority="156" operator="equal">
      <formula>"BAC"</formula>
    </cfRule>
    <cfRule type="cellIs" dxfId="6421" priority="157" operator="equal">
      <formula>"OMS"</formula>
    </cfRule>
    <cfRule type="cellIs" dxfId="6420" priority="158" operator="equal">
      <formula>"BAC"</formula>
    </cfRule>
    <cfRule type="cellIs" dxfId="6419" priority="159" operator="equal">
      <formula>"OMS"</formula>
    </cfRule>
    <cfRule type="cellIs" dxfId="6418" priority="160" operator="equal">
      <formula>"BAC"</formula>
    </cfRule>
    <cfRule type="cellIs" dxfId="6417" priority="161" operator="equal">
      <formula>"OMS"</formula>
    </cfRule>
  </conditionalFormatting>
  <conditionalFormatting sqref="E15">
    <cfRule type="cellIs" dxfId="6416" priority="140" operator="equal">
      <formula>"CATNES"</formula>
    </cfRule>
    <cfRule type="cellIs" dxfId="6415" priority="141" operator="equal">
      <formula>"FINANCE"</formula>
    </cfRule>
    <cfRule type="cellIs" dxfId="6414" priority="142" operator="equal">
      <formula>"ADMIN"</formula>
    </cfRule>
    <cfRule type="cellIs" dxfId="6413" priority="143" operator="equal">
      <formula>"ENG'G"</formula>
    </cfRule>
    <cfRule type="cellIs" dxfId="6412" priority="144" operator="equal">
      <formula>"BAC"</formula>
    </cfRule>
    <cfRule type="cellIs" dxfId="6411" priority="145" operator="equal">
      <formula>"BAC"</formula>
    </cfRule>
    <cfRule type="cellIs" dxfId="6410" priority="146" operator="equal">
      <formula>"OMS"</formula>
    </cfRule>
    <cfRule type="cellIs" dxfId="6409" priority="147" operator="equal">
      <formula>"BAC"</formula>
    </cfRule>
    <cfRule type="cellIs" dxfId="6408" priority="148" operator="equal">
      <formula>"OMS"</formula>
    </cfRule>
    <cfRule type="cellIs" dxfId="6407" priority="149" operator="equal">
      <formula>"BAC"</formula>
    </cfRule>
    <cfRule type="cellIs" dxfId="6406" priority="150" operator="equal">
      <formula>"OMS"</formula>
    </cfRule>
  </conditionalFormatting>
  <conditionalFormatting sqref="F16">
    <cfRule type="cellIs" dxfId="6405" priority="108" operator="equal">
      <formula>"MME"</formula>
    </cfRule>
    <cfRule type="cellIs" dxfId="6404" priority="109" operator="equal">
      <formula>"VMM"</formula>
    </cfRule>
    <cfRule type="cellIs" dxfId="6403" priority="110" operator="equal">
      <formula>"VEP"</formula>
    </cfRule>
    <cfRule type="cellIs" dxfId="6402" priority="111" operator="equal">
      <formula>"LFCP"</formula>
    </cfRule>
    <cfRule type="cellIs" dxfId="6401" priority="112" operator="equal">
      <formula>"BPB"</formula>
    </cfRule>
  </conditionalFormatting>
  <conditionalFormatting sqref="D16">
    <cfRule type="cellIs" dxfId="6400" priority="124" operator="equal">
      <formula>"CATNES"</formula>
    </cfRule>
    <cfRule type="cellIs" dxfId="6399" priority="125" operator="equal">
      <formula>"FINANCE"</formula>
    </cfRule>
    <cfRule type="cellIs" dxfId="6398" priority="126" operator="equal">
      <formula>"ADMIN"</formula>
    </cfRule>
    <cfRule type="cellIs" dxfId="6397" priority="127" operator="equal">
      <formula>"ENG'G"</formula>
    </cfRule>
    <cfRule type="cellIs" dxfId="6396" priority="128" operator="equal">
      <formula>"BAC"</formula>
    </cfRule>
    <cfRule type="cellIs" dxfId="6395" priority="129" operator="equal">
      <formula>"BAC"</formula>
    </cfRule>
    <cfRule type="cellIs" dxfId="6394" priority="130" operator="equal">
      <formula>"OMS"</formula>
    </cfRule>
    <cfRule type="cellIs" dxfId="6393" priority="131" operator="equal">
      <formula>"BAC"</formula>
    </cfRule>
    <cfRule type="cellIs" dxfId="6392" priority="132" operator="equal">
      <formula>"OMS"</formula>
    </cfRule>
    <cfRule type="cellIs" dxfId="6391" priority="133" operator="equal">
      <formula>"BAC"</formula>
    </cfRule>
    <cfRule type="cellIs" dxfId="6390" priority="134" operator="equal">
      <formula>"OMS"</formula>
    </cfRule>
  </conditionalFormatting>
  <conditionalFormatting sqref="E16">
    <cfRule type="cellIs" dxfId="6389" priority="113" operator="equal">
      <formula>"CATNES"</formula>
    </cfRule>
    <cfRule type="cellIs" dxfId="6388" priority="114" operator="equal">
      <formula>"FINANCE"</formula>
    </cfRule>
    <cfRule type="cellIs" dxfId="6387" priority="115" operator="equal">
      <formula>"ADMIN"</formula>
    </cfRule>
    <cfRule type="cellIs" dxfId="6386" priority="116" operator="equal">
      <formula>"ENG'G"</formula>
    </cfRule>
    <cfRule type="cellIs" dxfId="6385" priority="117" operator="equal">
      <formula>"BAC"</formula>
    </cfRule>
    <cfRule type="cellIs" dxfId="6384" priority="118" operator="equal">
      <formula>"BAC"</formula>
    </cfRule>
    <cfRule type="cellIs" dxfId="6383" priority="119" operator="equal">
      <formula>"OMS"</formula>
    </cfRule>
    <cfRule type="cellIs" dxfId="6382" priority="120" operator="equal">
      <formula>"BAC"</formula>
    </cfRule>
    <cfRule type="cellIs" dxfId="6381" priority="121" operator="equal">
      <formula>"OMS"</formula>
    </cfRule>
    <cfRule type="cellIs" dxfId="6380" priority="122" operator="equal">
      <formula>"BAC"</formula>
    </cfRule>
    <cfRule type="cellIs" dxfId="6379" priority="123" operator="equal">
      <formula>"OMS"</formula>
    </cfRule>
  </conditionalFormatting>
  <conditionalFormatting sqref="D17">
    <cfRule type="cellIs" dxfId="6378" priority="97" operator="equal">
      <formula>"CATNES"</formula>
    </cfRule>
    <cfRule type="cellIs" dxfId="6377" priority="98" operator="equal">
      <formula>"FINANCE"</formula>
    </cfRule>
    <cfRule type="cellIs" dxfId="6376" priority="99" operator="equal">
      <formula>"ADMIN"</formula>
    </cfRule>
    <cfRule type="cellIs" dxfId="6375" priority="100" operator="equal">
      <formula>"ENG'G"</formula>
    </cfRule>
    <cfRule type="cellIs" dxfId="6374" priority="101" operator="equal">
      <formula>"BAC"</formula>
    </cfRule>
    <cfRule type="cellIs" dxfId="6373" priority="102" operator="equal">
      <formula>"BAC"</formula>
    </cfRule>
    <cfRule type="cellIs" dxfId="6372" priority="103" operator="equal">
      <formula>"OMS"</formula>
    </cfRule>
    <cfRule type="cellIs" dxfId="6371" priority="104" operator="equal">
      <formula>"BAC"</formula>
    </cfRule>
    <cfRule type="cellIs" dxfId="6370" priority="105" operator="equal">
      <formula>"OMS"</formula>
    </cfRule>
    <cfRule type="cellIs" dxfId="6369" priority="106" operator="equal">
      <formula>"BAC"</formula>
    </cfRule>
    <cfRule type="cellIs" dxfId="6368" priority="107" operator="equal">
      <formula>"OMS"</formula>
    </cfRule>
  </conditionalFormatting>
  <conditionalFormatting sqref="E17">
    <cfRule type="cellIs" dxfId="6367" priority="86" operator="equal">
      <formula>"CATNES"</formula>
    </cfRule>
    <cfRule type="cellIs" dxfId="6366" priority="87" operator="equal">
      <formula>"FINANCE"</formula>
    </cfRule>
    <cfRule type="cellIs" dxfId="6365" priority="88" operator="equal">
      <formula>"ADMIN"</formula>
    </cfRule>
    <cfRule type="cellIs" dxfId="6364" priority="89" operator="equal">
      <formula>"ENG'G"</formula>
    </cfRule>
    <cfRule type="cellIs" dxfId="6363" priority="90" operator="equal">
      <formula>"BAC"</formula>
    </cfRule>
    <cfRule type="cellIs" dxfId="6362" priority="91" operator="equal">
      <formula>"BAC"</formula>
    </cfRule>
    <cfRule type="cellIs" dxfId="6361" priority="92" operator="equal">
      <formula>"OMS"</formula>
    </cfRule>
    <cfRule type="cellIs" dxfId="6360" priority="93" operator="equal">
      <formula>"BAC"</formula>
    </cfRule>
    <cfRule type="cellIs" dxfId="6359" priority="94" operator="equal">
      <formula>"OMS"</formula>
    </cfRule>
    <cfRule type="cellIs" dxfId="6358" priority="95" operator="equal">
      <formula>"BAC"</formula>
    </cfRule>
    <cfRule type="cellIs" dxfId="6357" priority="96" operator="equal">
      <formula>"OMS"</formula>
    </cfRule>
  </conditionalFormatting>
  <conditionalFormatting sqref="F17">
    <cfRule type="cellIs" dxfId="6356" priority="81" operator="equal">
      <formula>"MME"</formula>
    </cfRule>
    <cfRule type="cellIs" dxfId="6355" priority="82" operator="equal">
      <formula>"VMM"</formula>
    </cfRule>
    <cfRule type="cellIs" dxfId="6354" priority="83" operator="equal">
      <formula>"VEP"</formula>
    </cfRule>
    <cfRule type="cellIs" dxfId="6353" priority="84" operator="equal">
      <formula>"LFCP"</formula>
    </cfRule>
    <cfRule type="cellIs" dxfId="6352" priority="85" operator="equal">
      <formula>"BPB"</formula>
    </cfRule>
  </conditionalFormatting>
  <conditionalFormatting sqref="D18">
    <cfRule type="cellIs" dxfId="6351" priority="70" operator="equal">
      <formula>"CATNES"</formula>
    </cfRule>
    <cfRule type="cellIs" dxfId="6350" priority="71" operator="equal">
      <formula>"FINANCE"</formula>
    </cfRule>
    <cfRule type="cellIs" dxfId="6349" priority="72" operator="equal">
      <formula>"ADMIN"</formula>
    </cfRule>
    <cfRule type="cellIs" dxfId="6348" priority="73" operator="equal">
      <formula>"ENG'G"</formula>
    </cfRule>
    <cfRule type="cellIs" dxfId="6347" priority="74" operator="equal">
      <formula>"BAC"</formula>
    </cfRule>
    <cfRule type="cellIs" dxfId="6346" priority="75" operator="equal">
      <formula>"BAC"</formula>
    </cfRule>
    <cfRule type="cellIs" dxfId="6345" priority="76" operator="equal">
      <formula>"OMS"</formula>
    </cfRule>
    <cfRule type="cellIs" dxfId="6344" priority="77" operator="equal">
      <formula>"BAC"</formula>
    </cfRule>
    <cfRule type="cellIs" dxfId="6343" priority="78" operator="equal">
      <formula>"OMS"</formula>
    </cfRule>
    <cfRule type="cellIs" dxfId="6342" priority="79" operator="equal">
      <formula>"BAC"</formula>
    </cfRule>
    <cfRule type="cellIs" dxfId="6341" priority="80" operator="equal">
      <formula>"OMS"</formula>
    </cfRule>
  </conditionalFormatting>
  <conditionalFormatting sqref="E18">
    <cfRule type="cellIs" dxfId="6340" priority="59" operator="equal">
      <formula>"CATNES"</formula>
    </cfRule>
    <cfRule type="cellIs" dxfId="6339" priority="60" operator="equal">
      <formula>"FINANCE"</formula>
    </cfRule>
    <cfRule type="cellIs" dxfId="6338" priority="61" operator="equal">
      <formula>"ADMIN"</formula>
    </cfRule>
    <cfRule type="cellIs" dxfId="6337" priority="62" operator="equal">
      <formula>"ENG'G"</formula>
    </cfRule>
    <cfRule type="cellIs" dxfId="6336" priority="63" operator="equal">
      <formula>"BAC"</formula>
    </cfRule>
    <cfRule type="cellIs" dxfId="6335" priority="64" operator="equal">
      <formula>"BAC"</formula>
    </cfRule>
    <cfRule type="cellIs" dxfId="6334" priority="65" operator="equal">
      <formula>"OMS"</formula>
    </cfRule>
    <cfRule type="cellIs" dxfId="6333" priority="66" operator="equal">
      <formula>"BAC"</formula>
    </cfRule>
    <cfRule type="cellIs" dxfId="6332" priority="67" operator="equal">
      <formula>"OMS"</formula>
    </cfRule>
    <cfRule type="cellIs" dxfId="6331" priority="68" operator="equal">
      <formula>"BAC"</formula>
    </cfRule>
    <cfRule type="cellIs" dxfId="6330" priority="69" operator="equal">
      <formula>"OMS"</formula>
    </cfRule>
  </conditionalFormatting>
  <conditionalFormatting sqref="F18">
    <cfRule type="cellIs" dxfId="6329" priority="54" operator="equal">
      <formula>"MME"</formula>
    </cfRule>
    <cfRule type="cellIs" dxfId="6328" priority="55" operator="equal">
      <formula>"VMM"</formula>
    </cfRule>
    <cfRule type="cellIs" dxfId="6327" priority="56" operator="equal">
      <formula>"VEP"</formula>
    </cfRule>
    <cfRule type="cellIs" dxfId="6326" priority="57" operator="equal">
      <formula>"LFCP"</formula>
    </cfRule>
    <cfRule type="cellIs" dxfId="6325" priority="58" operator="equal">
      <formula>"BPB"</formula>
    </cfRule>
  </conditionalFormatting>
  <conditionalFormatting sqref="D19">
    <cfRule type="cellIs" dxfId="6324" priority="43" operator="equal">
      <formula>"CATNES"</formula>
    </cfRule>
    <cfRule type="cellIs" dxfId="6323" priority="44" operator="equal">
      <formula>"FINANCE"</formula>
    </cfRule>
    <cfRule type="cellIs" dxfId="6322" priority="45" operator="equal">
      <formula>"ADMIN"</formula>
    </cfRule>
    <cfRule type="cellIs" dxfId="6321" priority="46" operator="equal">
      <formula>"ENG'G"</formula>
    </cfRule>
    <cfRule type="cellIs" dxfId="6320" priority="47" operator="equal">
      <formula>"BAC"</formula>
    </cfRule>
    <cfRule type="cellIs" dxfId="6319" priority="48" operator="equal">
      <formula>"BAC"</formula>
    </cfRule>
    <cfRule type="cellIs" dxfId="6318" priority="49" operator="equal">
      <formula>"OMS"</formula>
    </cfRule>
    <cfRule type="cellIs" dxfId="6317" priority="50" operator="equal">
      <formula>"BAC"</formula>
    </cfRule>
    <cfRule type="cellIs" dxfId="6316" priority="51" operator="equal">
      <formula>"OMS"</formula>
    </cfRule>
    <cfRule type="cellIs" dxfId="6315" priority="52" operator="equal">
      <formula>"BAC"</formula>
    </cfRule>
    <cfRule type="cellIs" dxfId="6314" priority="53" operator="equal">
      <formula>"OMS"</formula>
    </cfRule>
  </conditionalFormatting>
  <conditionalFormatting sqref="E19">
    <cfRule type="cellIs" dxfId="6313" priority="32" operator="equal">
      <formula>"CATNES"</formula>
    </cfRule>
    <cfRule type="cellIs" dxfId="6312" priority="33" operator="equal">
      <formula>"FINANCE"</formula>
    </cfRule>
    <cfRule type="cellIs" dxfId="6311" priority="34" operator="equal">
      <formula>"ADMIN"</formula>
    </cfRule>
    <cfRule type="cellIs" dxfId="6310" priority="35" operator="equal">
      <formula>"ENG'G"</formula>
    </cfRule>
    <cfRule type="cellIs" dxfId="6309" priority="36" operator="equal">
      <formula>"BAC"</formula>
    </cfRule>
    <cfRule type="cellIs" dxfId="6308" priority="37" operator="equal">
      <formula>"BAC"</formula>
    </cfRule>
    <cfRule type="cellIs" dxfId="6307" priority="38" operator="equal">
      <formula>"OMS"</formula>
    </cfRule>
    <cfRule type="cellIs" dxfId="6306" priority="39" operator="equal">
      <formula>"BAC"</formula>
    </cfRule>
    <cfRule type="cellIs" dxfId="6305" priority="40" operator="equal">
      <formula>"OMS"</formula>
    </cfRule>
    <cfRule type="cellIs" dxfId="6304" priority="41" operator="equal">
      <formula>"BAC"</formula>
    </cfRule>
    <cfRule type="cellIs" dxfId="6303" priority="42" operator="equal">
      <formula>"OMS"</formula>
    </cfRule>
  </conditionalFormatting>
  <conditionalFormatting sqref="F19">
    <cfRule type="cellIs" dxfId="6302" priority="27" operator="equal">
      <formula>"MME"</formula>
    </cfRule>
    <cfRule type="cellIs" dxfId="6301" priority="28" operator="equal">
      <formula>"VMM"</formula>
    </cfRule>
    <cfRule type="cellIs" dxfId="6300" priority="29" operator="equal">
      <formula>"VEP"</formula>
    </cfRule>
    <cfRule type="cellIs" dxfId="6299" priority="30" operator="equal">
      <formula>"LFCP"</formula>
    </cfRule>
    <cfRule type="cellIs" dxfId="6298" priority="31" operator="equal">
      <formula>"BPB"</formula>
    </cfRule>
  </conditionalFormatting>
  <conditionalFormatting sqref="F20">
    <cfRule type="cellIs" dxfId="6297" priority="22" operator="equal">
      <formula>"MME"</formula>
    </cfRule>
    <cfRule type="cellIs" dxfId="6296" priority="23" operator="equal">
      <formula>"VMM"</formula>
    </cfRule>
    <cfRule type="cellIs" dxfId="6295" priority="24" operator="equal">
      <formula>"VEP"</formula>
    </cfRule>
    <cfRule type="cellIs" dxfId="6294" priority="25" operator="equal">
      <formula>"LFCP"</formula>
    </cfRule>
    <cfRule type="cellIs" dxfId="6293" priority="26" operator="equal">
      <formula>"BPB"</formula>
    </cfRule>
  </conditionalFormatting>
  <conditionalFormatting sqref="D21">
    <cfRule type="cellIs" dxfId="6292" priority="11" operator="equal">
      <formula>"CATNES"</formula>
    </cfRule>
    <cfRule type="cellIs" dxfId="6291" priority="12" operator="equal">
      <formula>"FINANCE"</formula>
    </cfRule>
    <cfRule type="cellIs" dxfId="6290" priority="13" operator="equal">
      <formula>"ADMIN"</formula>
    </cfRule>
    <cfRule type="cellIs" dxfId="6289" priority="14" operator="equal">
      <formula>"ENG'G"</formula>
    </cfRule>
    <cfRule type="cellIs" dxfId="6288" priority="15" operator="equal">
      <formula>"BAC"</formula>
    </cfRule>
    <cfRule type="cellIs" dxfId="6287" priority="16" operator="equal">
      <formula>"BAC"</formula>
    </cfRule>
    <cfRule type="cellIs" dxfId="6286" priority="17" operator="equal">
      <formula>"OMS"</formula>
    </cfRule>
    <cfRule type="cellIs" dxfId="6285" priority="18" operator="equal">
      <formula>"BAC"</formula>
    </cfRule>
    <cfRule type="cellIs" dxfId="6284" priority="19" operator="equal">
      <formula>"OMS"</formula>
    </cfRule>
    <cfRule type="cellIs" dxfId="6283" priority="20" operator="equal">
      <formula>"BAC"</formula>
    </cfRule>
    <cfRule type="cellIs" dxfId="6282" priority="21" operator="equal">
      <formula>"OMS"</formula>
    </cfRule>
  </conditionalFormatting>
  <conditionalFormatting sqref="F21">
    <cfRule type="cellIs" dxfId="6281" priority="6" operator="equal">
      <formula>"MME"</formula>
    </cfRule>
    <cfRule type="cellIs" dxfId="6280" priority="7" operator="equal">
      <formula>"VMM"</formula>
    </cfRule>
    <cfRule type="cellIs" dxfId="6279" priority="8" operator="equal">
      <formula>"VEP"</formula>
    </cfRule>
    <cfRule type="cellIs" dxfId="6278" priority="9" operator="equal">
      <formula>"LFCP"</formula>
    </cfRule>
    <cfRule type="cellIs" dxfId="6277" priority="10" operator="equal">
      <formula>"BPB"</formula>
    </cfRule>
  </conditionalFormatting>
  <conditionalFormatting sqref="F22:F35">
    <cfRule type="cellIs" dxfId="6276" priority="1" operator="equal">
      <formula>"MME"</formula>
    </cfRule>
    <cfRule type="cellIs" dxfId="6275" priority="2" operator="equal">
      <formula>"VMM"</formula>
    </cfRule>
    <cfRule type="cellIs" dxfId="6274" priority="3" operator="equal">
      <formula>"VEP"</formula>
    </cfRule>
    <cfRule type="cellIs" dxfId="6273" priority="4" operator="equal">
      <formula>"LFCP"</formula>
    </cfRule>
    <cfRule type="cellIs" dxfId="627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65D895-5BB2-4BC1-A0F7-64847E94CF6B}">
          <x14:formula1>
            <xm:f>DropdownLIST!$A$11:$A$17</xm:f>
          </x14:formula1>
          <xm:sqref>E30:E31 E7:E19 D7:D59 E33:E59</xm:sqref>
        </x14:dataValidation>
        <x14:dataValidation type="list" allowBlank="1" showInputMessage="1" showErrorMessage="1" xr:uid="{12A09FEB-5E0E-48CC-99BE-E4D3CF509F05}">
          <x14:formula1>
            <xm:f>DropdownLIST!$A$2:$A$7</xm:f>
          </x14:formula1>
          <xm:sqref>F7:F59</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3D8D-FE05-4753-9980-E6E2B4D0A5D3}">
  <sheetPr codeName="Sheet100"/>
  <dimension ref="A1:U63"/>
  <sheetViews>
    <sheetView topLeftCell="A15" zoomScale="130" zoomScaleNormal="130" zoomScaleSheetLayoutView="130" workbookViewId="0">
      <selection activeCell="G29" sqref="G2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3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45783</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45783</v>
      </c>
      <c r="B7" s="55">
        <v>1</v>
      </c>
      <c r="C7" s="141" t="s">
        <v>4869</v>
      </c>
      <c r="D7" s="112" t="s">
        <v>76</v>
      </c>
      <c r="E7" s="125"/>
      <c r="F7" s="176" t="s">
        <v>17</v>
      </c>
      <c r="G7" s="112" t="s">
        <v>1932</v>
      </c>
      <c r="J7" s="642" t="s">
        <v>2817</v>
      </c>
      <c r="K7" s="642"/>
      <c r="L7" s="642"/>
      <c r="M7" s="642"/>
    </row>
    <row r="8" spans="1:14" s="57" customFormat="1" ht="42.75" x14ac:dyDescent="0.2">
      <c r="A8" s="200">
        <f>A7</f>
        <v>45783</v>
      </c>
      <c r="B8" s="55">
        <f>B7+1</f>
        <v>2</v>
      </c>
      <c r="C8" s="141" t="s">
        <v>4870</v>
      </c>
      <c r="D8" s="112" t="s">
        <v>76</v>
      </c>
      <c r="E8" s="125"/>
      <c r="F8" s="176" t="s">
        <v>17</v>
      </c>
      <c r="G8" s="112" t="s">
        <v>1932</v>
      </c>
      <c r="J8" s="438" t="s">
        <v>698</v>
      </c>
      <c r="L8" s="57" t="s">
        <v>3178</v>
      </c>
      <c r="N8" s="57" t="s">
        <v>2822</v>
      </c>
    </row>
    <row r="9" spans="1:14" s="57" customFormat="1" x14ac:dyDescent="0.2">
      <c r="A9" s="200">
        <f t="shared" ref="A9:A47" si="0">A8</f>
        <v>45783</v>
      </c>
      <c r="B9" s="55">
        <f t="shared" ref="B9:B47" si="1">B8+1</f>
        <v>3</v>
      </c>
      <c r="C9" s="141" t="s">
        <v>4871</v>
      </c>
      <c r="D9" s="112" t="s">
        <v>71</v>
      </c>
      <c r="E9" s="125"/>
      <c r="F9" s="176" t="s">
        <v>17</v>
      </c>
      <c r="G9" s="112" t="s">
        <v>1932</v>
      </c>
      <c r="I9" s="57">
        <v>1</v>
      </c>
    </row>
    <row r="10" spans="1:14" s="57" customFormat="1" ht="28.5" x14ac:dyDescent="0.2">
      <c r="A10" s="200">
        <f t="shared" si="0"/>
        <v>45783</v>
      </c>
      <c r="B10" s="55">
        <f t="shared" si="1"/>
        <v>4</v>
      </c>
      <c r="C10" s="365" t="s">
        <v>4872</v>
      </c>
      <c r="D10" s="112" t="s">
        <v>108</v>
      </c>
      <c r="E10" s="125"/>
      <c r="F10" s="176" t="s">
        <v>17</v>
      </c>
      <c r="G10" s="112" t="s">
        <v>1932</v>
      </c>
      <c r="I10" s="57">
        <v>2</v>
      </c>
      <c r="J10" s="57">
        <f>23+24+24+23</f>
        <v>94</v>
      </c>
    </row>
    <row r="11" spans="1:14" s="57" customFormat="1" x14ac:dyDescent="0.2">
      <c r="A11" s="200">
        <f t="shared" si="0"/>
        <v>45783</v>
      </c>
      <c r="B11" s="55">
        <f t="shared" si="1"/>
        <v>5</v>
      </c>
      <c r="C11" s="141" t="s">
        <v>4873</v>
      </c>
      <c r="D11" s="112"/>
      <c r="E11" s="125"/>
      <c r="F11" s="176"/>
      <c r="G11" s="112"/>
      <c r="I11" s="57">
        <v>3</v>
      </c>
    </row>
    <row r="12" spans="1:14" s="57" customFormat="1" ht="57" x14ac:dyDescent="0.2">
      <c r="A12" s="200">
        <f t="shared" si="0"/>
        <v>45783</v>
      </c>
      <c r="B12" s="55">
        <f t="shared" si="1"/>
        <v>6</v>
      </c>
      <c r="C12" s="365" t="s">
        <v>4874</v>
      </c>
      <c r="D12" s="112"/>
      <c r="E12" s="125"/>
      <c r="F12" s="176"/>
      <c r="G12" s="112"/>
      <c r="I12" s="57">
        <v>4</v>
      </c>
    </row>
    <row r="13" spans="1:14" s="57" customFormat="1" ht="28.5" x14ac:dyDescent="0.2">
      <c r="A13" s="200">
        <f t="shared" si="0"/>
        <v>45783</v>
      </c>
      <c r="B13" s="55">
        <f t="shared" si="1"/>
        <v>7</v>
      </c>
      <c r="C13" s="365" t="s">
        <v>4875</v>
      </c>
      <c r="D13" s="112" t="s">
        <v>78</v>
      </c>
      <c r="E13" s="125"/>
      <c r="F13" s="176"/>
      <c r="G13" s="112"/>
      <c r="I13" s="57">
        <v>5</v>
      </c>
    </row>
    <row r="14" spans="1:14" s="57" customFormat="1" ht="42.75" x14ac:dyDescent="0.2">
      <c r="A14" s="200">
        <f t="shared" si="0"/>
        <v>45783</v>
      </c>
      <c r="B14" s="55">
        <f t="shared" si="1"/>
        <v>8</v>
      </c>
      <c r="C14" s="365" t="s">
        <v>4876</v>
      </c>
      <c r="D14" s="112" t="s">
        <v>71</v>
      </c>
      <c r="E14" s="125"/>
      <c r="F14" s="176"/>
      <c r="G14" s="112"/>
      <c r="I14" s="57">
        <v>6</v>
      </c>
    </row>
    <row r="15" spans="1:14" s="57" customFormat="1" ht="42.75" x14ac:dyDescent="0.2">
      <c r="A15" s="200">
        <f t="shared" si="0"/>
        <v>45783</v>
      </c>
      <c r="B15" s="55">
        <f t="shared" si="1"/>
        <v>9</v>
      </c>
      <c r="C15" s="365" t="s">
        <v>4877</v>
      </c>
      <c r="D15" s="112"/>
      <c r="E15" s="125"/>
      <c r="F15" s="176"/>
      <c r="G15" s="112"/>
      <c r="I15" s="57">
        <v>7</v>
      </c>
    </row>
    <row r="16" spans="1:14" s="57" customFormat="1" ht="28.5" x14ac:dyDescent="0.2">
      <c r="A16" s="200">
        <f t="shared" si="0"/>
        <v>45783</v>
      </c>
      <c r="B16" s="55">
        <f t="shared" si="1"/>
        <v>10</v>
      </c>
      <c r="C16" s="365" t="s">
        <v>4878</v>
      </c>
      <c r="D16" s="112"/>
      <c r="E16" s="125"/>
      <c r="F16" s="176"/>
      <c r="G16" s="112"/>
      <c r="I16" s="57">
        <v>8</v>
      </c>
    </row>
    <row r="17" spans="1:12" s="57" customFormat="1" ht="42.75" x14ac:dyDescent="0.2">
      <c r="A17" s="200">
        <f t="shared" si="0"/>
        <v>45783</v>
      </c>
      <c r="B17" s="55">
        <f t="shared" si="1"/>
        <v>11</v>
      </c>
      <c r="C17" s="365" t="s">
        <v>4879</v>
      </c>
      <c r="D17" s="112"/>
      <c r="E17" s="125"/>
      <c r="F17" s="176"/>
      <c r="G17" s="112"/>
      <c r="I17" s="57">
        <v>9</v>
      </c>
    </row>
    <row r="18" spans="1:12" s="57" customFormat="1" ht="57" x14ac:dyDescent="0.2">
      <c r="A18" s="200">
        <f t="shared" si="0"/>
        <v>45783</v>
      </c>
      <c r="B18" s="55">
        <f t="shared" si="1"/>
        <v>12</v>
      </c>
      <c r="C18" s="365" t="s">
        <v>4880</v>
      </c>
      <c r="D18" s="112"/>
      <c r="E18" s="125"/>
      <c r="F18" s="176"/>
      <c r="G18" s="112"/>
      <c r="I18" s="57">
        <v>10</v>
      </c>
    </row>
    <row r="19" spans="1:12" s="57" customFormat="1" ht="242.25" x14ac:dyDescent="0.2">
      <c r="A19" s="200">
        <f t="shared" si="0"/>
        <v>45783</v>
      </c>
      <c r="B19" s="55">
        <f t="shared" si="1"/>
        <v>13</v>
      </c>
      <c r="C19" s="141" t="s">
        <v>4881</v>
      </c>
      <c r="D19" s="112"/>
      <c r="E19" s="125"/>
      <c r="F19" s="176"/>
      <c r="G19" s="112"/>
      <c r="I19" s="90"/>
    </row>
    <row r="20" spans="1:12" s="57" customFormat="1" ht="57" x14ac:dyDescent="0.2">
      <c r="A20" s="200">
        <f t="shared" si="0"/>
        <v>45783</v>
      </c>
      <c r="B20" s="55">
        <f t="shared" si="1"/>
        <v>14</v>
      </c>
      <c r="C20" s="112" t="s">
        <v>4882</v>
      </c>
      <c r="D20" s="112"/>
      <c r="E20" s="134"/>
      <c r="F20" s="176"/>
      <c r="G20" s="112"/>
      <c r="I20" s="115"/>
    </row>
    <row r="21" spans="1:12" s="57" customFormat="1" ht="57" x14ac:dyDescent="0.2">
      <c r="A21" s="200">
        <f t="shared" si="0"/>
        <v>45783</v>
      </c>
      <c r="B21" s="55">
        <f t="shared" si="1"/>
        <v>15</v>
      </c>
      <c r="C21" s="141" t="s">
        <v>4890</v>
      </c>
      <c r="D21" s="112"/>
      <c r="E21" s="134"/>
      <c r="F21" s="176"/>
      <c r="G21" s="112"/>
      <c r="I21" s="90" t="s">
        <v>457</v>
      </c>
    </row>
    <row r="22" spans="1:12" s="57" customFormat="1" ht="42.75" x14ac:dyDescent="0.2">
      <c r="A22" s="200">
        <f t="shared" si="0"/>
        <v>45783</v>
      </c>
      <c r="B22" s="55">
        <f t="shared" si="1"/>
        <v>16</v>
      </c>
      <c r="C22" s="141" t="s">
        <v>4883</v>
      </c>
      <c r="D22" s="112"/>
      <c r="E22" s="134"/>
      <c r="F22" s="176"/>
      <c r="G22" s="112"/>
      <c r="I22" s="90" t="s">
        <v>457</v>
      </c>
    </row>
    <row r="23" spans="1:12" s="57" customFormat="1" ht="28.5" x14ac:dyDescent="0.2">
      <c r="A23" s="200">
        <f t="shared" si="0"/>
        <v>45783</v>
      </c>
      <c r="B23" s="55">
        <f t="shared" si="1"/>
        <v>17</v>
      </c>
      <c r="C23" s="284" t="s">
        <v>4891</v>
      </c>
      <c r="D23" s="112"/>
      <c r="E23" s="134"/>
      <c r="F23" s="176"/>
      <c r="G23" s="112"/>
      <c r="H23" s="436"/>
      <c r="I23" s="90" t="s">
        <v>310</v>
      </c>
    </row>
    <row r="24" spans="1:12" s="57" customFormat="1" ht="42.75" x14ac:dyDescent="0.2">
      <c r="A24" s="200">
        <f t="shared" si="0"/>
        <v>45783</v>
      </c>
      <c r="B24" s="55">
        <f t="shared" si="1"/>
        <v>18</v>
      </c>
      <c r="C24" s="112" t="s">
        <v>4892</v>
      </c>
      <c r="D24" s="112"/>
      <c r="E24" s="134"/>
      <c r="F24" s="176"/>
      <c r="G24" s="112"/>
      <c r="L24" s="311"/>
    </row>
    <row r="25" spans="1:12" s="57" customFormat="1" ht="71.25" x14ac:dyDescent="0.2">
      <c r="A25" s="200">
        <f t="shared" si="0"/>
        <v>45783</v>
      </c>
      <c r="B25" s="55">
        <f t="shared" si="1"/>
        <v>19</v>
      </c>
      <c r="C25" s="40" t="s">
        <v>4895</v>
      </c>
      <c r="D25" s="112"/>
      <c r="E25" s="134"/>
      <c r="F25" s="176"/>
      <c r="G25" s="112"/>
      <c r="I25" s="90"/>
    </row>
    <row r="26" spans="1:12" s="57" customFormat="1" ht="42.75" x14ac:dyDescent="0.2">
      <c r="A26" s="200">
        <f t="shared" si="0"/>
        <v>45783</v>
      </c>
      <c r="B26" s="55">
        <f t="shared" si="1"/>
        <v>20</v>
      </c>
      <c r="C26" s="40" t="s">
        <v>4893</v>
      </c>
      <c r="D26" s="112"/>
      <c r="E26" s="134"/>
      <c r="F26" s="176"/>
      <c r="G26" s="112"/>
      <c r="I26" s="90"/>
    </row>
    <row r="27" spans="1:12" s="57" customFormat="1" ht="28.5" x14ac:dyDescent="0.2">
      <c r="A27" s="200">
        <f t="shared" si="0"/>
        <v>45783</v>
      </c>
      <c r="B27" s="55">
        <f t="shared" si="1"/>
        <v>21</v>
      </c>
      <c r="C27" s="40" t="s">
        <v>4894</v>
      </c>
      <c r="D27" s="112"/>
      <c r="E27" s="134"/>
      <c r="F27" s="176"/>
      <c r="G27" s="112"/>
      <c r="I27" s="90"/>
    </row>
    <row r="28" spans="1:12" s="57" customFormat="1" ht="28.5" x14ac:dyDescent="0.2">
      <c r="A28" s="200">
        <f t="shared" si="0"/>
        <v>45783</v>
      </c>
      <c r="B28" s="55">
        <f t="shared" si="1"/>
        <v>22</v>
      </c>
      <c r="C28" s="40" t="s">
        <v>4896</v>
      </c>
      <c r="D28" s="112"/>
      <c r="E28" s="134"/>
      <c r="F28" s="176"/>
      <c r="G28" s="112"/>
      <c r="I28" s="90"/>
    </row>
    <row r="29" spans="1:12" s="57" customFormat="1" ht="28.5" x14ac:dyDescent="0.2">
      <c r="A29" s="200">
        <f t="shared" si="0"/>
        <v>45783</v>
      </c>
      <c r="B29" s="55">
        <f t="shared" si="1"/>
        <v>23</v>
      </c>
      <c r="C29" s="57" t="s">
        <v>4897</v>
      </c>
      <c r="D29" s="112"/>
      <c r="E29" s="134"/>
      <c r="F29" s="176"/>
      <c r="G29" s="112"/>
      <c r="I29" s="90"/>
    </row>
    <row r="30" spans="1:12" s="57" customFormat="1" ht="28.5" x14ac:dyDescent="0.2">
      <c r="A30" s="200">
        <f t="shared" si="0"/>
        <v>45783</v>
      </c>
      <c r="B30" s="55">
        <f t="shared" si="1"/>
        <v>24</v>
      </c>
      <c r="C30" s="405" t="s">
        <v>4898</v>
      </c>
      <c r="D30" s="112"/>
      <c r="E30" s="125"/>
      <c r="F30" s="176"/>
      <c r="G30" s="112"/>
      <c r="I30" s="90"/>
      <c r="J30" s="57">
        <f ca="1">+J30:HH35</f>
        <v>0</v>
      </c>
      <c r="L30" s="57">
        <v>6</v>
      </c>
    </row>
    <row r="31" spans="1:12" s="57" customFormat="1" ht="28.5" x14ac:dyDescent="0.2">
      <c r="A31" s="200">
        <f t="shared" si="0"/>
        <v>45783</v>
      </c>
      <c r="B31" s="55">
        <f t="shared" si="1"/>
        <v>25</v>
      </c>
      <c r="C31" s="112" t="s">
        <v>4899</v>
      </c>
      <c r="D31" s="112"/>
      <c r="E31" s="125"/>
      <c r="F31" s="176"/>
      <c r="G31" s="112"/>
      <c r="I31" s="90"/>
      <c r="J31" s="57" t="s">
        <v>457</v>
      </c>
    </row>
    <row r="32" spans="1:12" s="57" customFormat="1" ht="28.5" x14ac:dyDescent="0.2">
      <c r="A32" s="231">
        <f t="shared" si="0"/>
        <v>45783</v>
      </c>
      <c r="B32" s="233">
        <f t="shared" si="1"/>
        <v>26</v>
      </c>
      <c r="C32" s="57" t="s">
        <v>4900</v>
      </c>
      <c r="D32" s="112"/>
      <c r="E32" s="134"/>
      <c r="F32" s="176"/>
      <c r="G32" s="112"/>
      <c r="I32" s="90"/>
    </row>
    <row r="33" spans="1:21" s="40" customFormat="1" ht="28.5" x14ac:dyDescent="0.2">
      <c r="A33" s="200">
        <f t="shared" si="0"/>
        <v>45783</v>
      </c>
      <c r="B33" s="55">
        <f t="shared" si="1"/>
        <v>27</v>
      </c>
      <c r="C33" s="112" t="s">
        <v>4901</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45783</v>
      </c>
      <c r="B34" s="55">
        <f t="shared" si="1"/>
        <v>28</v>
      </c>
      <c r="C34" s="279" t="s">
        <v>4902</v>
      </c>
      <c r="D34" s="112"/>
      <c r="E34" s="125"/>
      <c r="F34" s="176"/>
      <c r="G34" s="112"/>
      <c r="I34" s="280"/>
    </row>
    <row r="35" spans="1:21" s="318" customFormat="1" ht="28.5" x14ac:dyDescent="0.2">
      <c r="A35" s="315">
        <f t="shared" si="0"/>
        <v>45783</v>
      </c>
      <c r="B35" s="316">
        <f t="shared" si="1"/>
        <v>29</v>
      </c>
      <c r="C35" s="112" t="s">
        <v>4903</v>
      </c>
      <c r="D35" s="112"/>
      <c r="E35" s="143"/>
      <c r="F35" s="176"/>
      <c r="G35" s="112"/>
      <c r="I35" s="319"/>
    </row>
    <row r="36" spans="1:21" s="279" customFormat="1" ht="42.75" x14ac:dyDescent="0.2">
      <c r="A36" s="200">
        <f t="shared" si="0"/>
        <v>45783</v>
      </c>
      <c r="B36" s="55">
        <f t="shared" si="1"/>
        <v>30</v>
      </c>
      <c r="C36" s="112" t="s">
        <v>4904</v>
      </c>
      <c r="D36" s="112"/>
      <c r="E36" s="125"/>
      <c r="F36" s="176"/>
      <c r="G36" s="112"/>
      <c r="I36" s="280"/>
    </row>
    <row r="37" spans="1:21" s="279" customFormat="1" ht="28.5" x14ac:dyDescent="0.2">
      <c r="A37" s="200">
        <f t="shared" si="0"/>
        <v>45783</v>
      </c>
      <c r="B37" s="55">
        <f t="shared" si="1"/>
        <v>31</v>
      </c>
      <c r="C37" s="112" t="s">
        <v>4905</v>
      </c>
      <c r="D37" s="112"/>
      <c r="E37" s="125"/>
      <c r="F37" s="176"/>
      <c r="G37" s="112"/>
      <c r="I37" s="280"/>
    </row>
    <row r="38" spans="1:21" s="279" customFormat="1" ht="42.75" x14ac:dyDescent="0.2">
      <c r="A38" s="200">
        <f t="shared" si="0"/>
        <v>45783</v>
      </c>
      <c r="B38" s="55">
        <f t="shared" si="1"/>
        <v>32</v>
      </c>
      <c r="C38" s="112" t="s">
        <v>4906</v>
      </c>
      <c r="D38" s="112"/>
      <c r="E38" s="125"/>
      <c r="F38" s="176"/>
      <c r="G38" s="112"/>
      <c r="I38" s="280"/>
    </row>
    <row r="39" spans="1:21" s="279" customFormat="1" ht="42.75" x14ac:dyDescent="0.2">
      <c r="A39" s="200">
        <f t="shared" si="0"/>
        <v>45783</v>
      </c>
      <c r="B39" s="55">
        <f t="shared" si="1"/>
        <v>33</v>
      </c>
      <c r="C39" s="112" t="s">
        <v>4907</v>
      </c>
      <c r="D39" s="112"/>
      <c r="E39" s="125"/>
      <c r="F39" s="176"/>
      <c r="G39" s="112"/>
      <c r="I39" s="280"/>
    </row>
    <row r="40" spans="1:21" s="279" customFormat="1" ht="28.5" x14ac:dyDescent="0.2">
      <c r="A40" s="200">
        <f t="shared" si="0"/>
        <v>45783</v>
      </c>
      <c r="B40" s="55">
        <f t="shared" si="1"/>
        <v>34</v>
      </c>
      <c r="C40" s="112" t="s">
        <v>4908</v>
      </c>
      <c r="D40" s="112"/>
      <c r="E40" s="125"/>
      <c r="F40" s="176"/>
      <c r="G40" s="112"/>
      <c r="I40" s="280"/>
    </row>
    <row r="41" spans="1:21" s="279" customFormat="1" ht="28.5" x14ac:dyDescent="0.2">
      <c r="A41" s="200">
        <f t="shared" si="0"/>
        <v>45783</v>
      </c>
      <c r="B41" s="55">
        <f>B40+1</f>
        <v>35</v>
      </c>
      <c r="C41" s="279" t="s">
        <v>4909</v>
      </c>
      <c r="D41" s="112"/>
      <c r="E41" s="125"/>
      <c r="F41" s="176"/>
      <c r="G41" s="112"/>
      <c r="I41" s="280"/>
    </row>
    <row r="42" spans="1:21" s="279" customFormat="1" ht="28.5" x14ac:dyDescent="0.2">
      <c r="A42" s="200">
        <f t="shared" si="0"/>
        <v>45783</v>
      </c>
      <c r="B42" s="55">
        <f t="shared" si="1"/>
        <v>36</v>
      </c>
      <c r="C42" s="112" t="s">
        <v>4910</v>
      </c>
      <c r="D42" s="112"/>
      <c r="E42" s="125"/>
      <c r="F42" s="176"/>
      <c r="G42" s="112"/>
      <c r="I42" s="280"/>
    </row>
    <row r="43" spans="1:21" s="279" customFormat="1" ht="42.75" x14ac:dyDescent="0.2">
      <c r="A43" s="200">
        <f t="shared" si="0"/>
        <v>45783</v>
      </c>
      <c r="B43" s="55">
        <f t="shared" si="1"/>
        <v>37</v>
      </c>
      <c r="C43" s="112" t="s">
        <v>4911</v>
      </c>
      <c r="D43" s="112"/>
      <c r="E43" s="125"/>
      <c r="F43" s="176"/>
      <c r="G43" s="112"/>
      <c r="I43" s="280"/>
    </row>
    <row r="44" spans="1:21" s="279" customFormat="1" ht="57" x14ac:dyDescent="0.2">
      <c r="A44" s="200">
        <f t="shared" si="0"/>
        <v>45783</v>
      </c>
      <c r="B44" s="55">
        <f t="shared" si="1"/>
        <v>38</v>
      </c>
      <c r="C44" s="112" t="s">
        <v>4915</v>
      </c>
      <c r="D44" s="112"/>
      <c r="E44" s="125"/>
      <c r="F44" s="176"/>
      <c r="G44" s="112"/>
      <c r="I44" s="280"/>
    </row>
    <row r="45" spans="1:21" s="279" customFormat="1" ht="57" x14ac:dyDescent="0.2">
      <c r="A45" s="200">
        <f t="shared" si="0"/>
        <v>45783</v>
      </c>
      <c r="B45" s="55">
        <f t="shared" si="1"/>
        <v>39</v>
      </c>
      <c r="C45" s="112" t="s">
        <v>4912</v>
      </c>
      <c r="D45" s="112"/>
      <c r="E45" s="125"/>
      <c r="F45" s="176"/>
      <c r="G45" s="112"/>
      <c r="I45" s="280"/>
    </row>
    <row r="46" spans="1:21" s="279" customFormat="1" ht="28.5" x14ac:dyDescent="0.2">
      <c r="A46" s="200">
        <f t="shared" si="0"/>
        <v>45783</v>
      </c>
      <c r="B46" s="55">
        <f t="shared" si="1"/>
        <v>40</v>
      </c>
      <c r="C46" s="112" t="s">
        <v>4913</v>
      </c>
      <c r="D46" s="112"/>
      <c r="E46" s="125"/>
      <c r="F46" s="176"/>
      <c r="G46" s="112"/>
      <c r="I46" s="280"/>
    </row>
    <row r="47" spans="1:21" s="279" customFormat="1" ht="28.5" x14ac:dyDescent="0.2">
      <c r="A47" s="200">
        <f t="shared" si="0"/>
        <v>45783</v>
      </c>
      <c r="B47" s="55">
        <f t="shared" si="1"/>
        <v>41</v>
      </c>
      <c r="C47" s="112" t="s">
        <v>4914</v>
      </c>
      <c r="D47" s="112"/>
      <c r="E47" s="125"/>
      <c r="F47" s="176"/>
      <c r="G47" s="112"/>
      <c r="I47" s="280"/>
    </row>
    <row r="48" spans="1:21" s="279" customFormat="1" x14ac:dyDescent="0.2">
      <c r="A48" s="615" t="s">
        <v>7</v>
      </c>
      <c r="B48" s="615"/>
      <c r="C48" s="615"/>
      <c r="D48" s="615"/>
      <c r="E48" s="615"/>
      <c r="F48" s="615"/>
      <c r="G48" s="615"/>
      <c r="I48" s="280"/>
    </row>
    <row r="49" spans="1:9" s="279" customFormat="1" x14ac:dyDescent="0.2">
      <c r="A49" s="444"/>
      <c r="B49" s="444"/>
      <c r="C49" s="444"/>
      <c r="D49" s="444"/>
      <c r="E49" s="444"/>
      <c r="F49" s="444"/>
      <c r="G49" s="444"/>
      <c r="I49" s="280"/>
    </row>
    <row r="50" spans="1:9" s="279" customFormat="1" x14ac:dyDescent="0.2">
      <c r="A50" s="437"/>
      <c r="B50" s="437"/>
      <c r="C50" s="437"/>
      <c r="D50" s="437"/>
      <c r="E50" s="437"/>
      <c r="F50" s="437"/>
      <c r="G50" s="437"/>
      <c r="I50" s="280"/>
    </row>
    <row r="51" spans="1:9" s="279" customFormat="1" x14ac:dyDescent="0.2">
      <c r="A51" s="232"/>
      <c r="B51" s="251"/>
      <c r="C51" s="252"/>
      <c r="D51" s="252"/>
      <c r="E51" s="253"/>
      <c r="F51" s="254"/>
      <c r="G51" s="252"/>
      <c r="I51" s="280"/>
    </row>
    <row r="52" spans="1:9" s="279" customFormat="1" x14ac:dyDescent="0.2">
      <c r="A52" s="232"/>
      <c r="B52" s="251"/>
      <c r="C52" s="252"/>
      <c r="D52" s="252"/>
      <c r="E52" s="253"/>
      <c r="F52" s="254"/>
      <c r="G52" s="252"/>
      <c r="I52" s="280"/>
    </row>
    <row r="54" spans="1:9" x14ac:dyDescent="0.2">
      <c r="A54" s="437"/>
      <c r="B54" s="437"/>
      <c r="C54" s="437"/>
      <c r="D54" s="310"/>
      <c r="E54" s="437"/>
      <c r="F54" s="437"/>
      <c r="G54" s="437"/>
    </row>
    <row r="55" spans="1:9" x14ac:dyDescent="0.2">
      <c r="A55" s="437"/>
      <c r="B55" s="437"/>
      <c r="C55" s="437"/>
      <c r="D55" s="310"/>
      <c r="E55" s="437"/>
      <c r="F55" s="437"/>
      <c r="G55" s="437"/>
    </row>
    <row r="56" spans="1:9" x14ac:dyDescent="0.2">
      <c r="A56" s="182"/>
      <c r="B56" s="6"/>
      <c r="D56" s="622"/>
      <c r="E56" s="622"/>
      <c r="F56" s="622"/>
      <c r="G56" s="6"/>
    </row>
    <row r="57" spans="1:9" x14ac:dyDescent="0.2">
      <c r="D57" s="638"/>
      <c r="E57" s="638"/>
      <c r="F57" s="638"/>
    </row>
    <row r="63" spans="1:9" x14ac:dyDescent="0.2">
      <c r="F63" s="1"/>
    </row>
  </sheetData>
  <mergeCells count="12">
    <mergeCell ref="J7:M7"/>
    <mergeCell ref="A48:G48"/>
    <mergeCell ref="D56:F56"/>
    <mergeCell ref="D57:F57"/>
    <mergeCell ref="A1:G1"/>
    <mergeCell ref="A2:G2"/>
    <mergeCell ref="A3:G3"/>
    <mergeCell ref="B4:G4"/>
    <mergeCell ref="A5:B6"/>
    <mergeCell ref="C5:E5"/>
    <mergeCell ref="F5:F6"/>
    <mergeCell ref="G5:G6"/>
  </mergeCells>
  <conditionalFormatting sqref="D7:E7 D12 D8:D9 D34:E52">
    <cfRule type="cellIs" dxfId="6271" priority="400" operator="equal">
      <formula>"CATNES"</formula>
    </cfRule>
    <cfRule type="cellIs" dxfId="6270" priority="401" operator="equal">
      <formula>"FINANCE"</formula>
    </cfRule>
    <cfRule type="cellIs" dxfId="6269" priority="402" operator="equal">
      <formula>"ADMIN"</formula>
    </cfRule>
    <cfRule type="cellIs" dxfId="6268" priority="403" operator="equal">
      <formula>"ENG'G"</formula>
    </cfRule>
    <cfRule type="cellIs" dxfId="6267" priority="404" operator="equal">
      <formula>"BAC"</formula>
    </cfRule>
    <cfRule type="cellIs" dxfId="6266" priority="405" operator="equal">
      <formula>"BAC"</formula>
    </cfRule>
    <cfRule type="cellIs" dxfId="6265" priority="406" operator="equal">
      <formula>"OMS"</formula>
    </cfRule>
    <cfRule type="cellIs" dxfId="6264" priority="407" operator="equal">
      <formula>"BAC"</formula>
    </cfRule>
    <cfRule type="cellIs" dxfId="6263" priority="408" operator="equal">
      <formula>"OMS"</formula>
    </cfRule>
    <cfRule type="cellIs" dxfId="6262" priority="409" operator="equal">
      <formula>"BAC"</formula>
    </cfRule>
    <cfRule type="cellIs" dxfId="6261" priority="410" operator="equal">
      <formula>"OMS"</formula>
    </cfRule>
  </conditionalFormatting>
  <conditionalFormatting sqref="F7:F9 F36:F52">
    <cfRule type="cellIs" dxfId="6260" priority="395" operator="equal">
      <formula>"MME"</formula>
    </cfRule>
    <cfRule type="cellIs" dxfId="6259" priority="396" operator="equal">
      <formula>"VMM"</formula>
    </cfRule>
    <cfRule type="cellIs" dxfId="6258" priority="397" operator="equal">
      <formula>"VEP"</formula>
    </cfRule>
    <cfRule type="cellIs" dxfId="6257" priority="398" operator="equal">
      <formula>"LFCP"</formula>
    </cfRule>
    <cfRule type="cellIs" dxfId="6256" priority="399" operator="equal">
      <formula>"BPB"</formula>
    </cfRule>
  </conditionalFormatting>
  <conditionalFormatting sqref="D24:D29">
    <cfRule type="cellIs" dxfId="6255" priority="373" operator="equal">
      <formula>"CATNES"</formula>
    </cfRule>
    <cfRule type="cellIs" dxfId="6254" priority="374" operator="equal">
      <formula>"FINANCE"</formula>
    </cfRule>
    <cfRule type="cellIs" dxfId="6253" priority="375" operator="equal">
      <formula>"ADMIN"</formula>
    </cfRule>
    <cfRule type="cellIs" dxfId="6252" priority="376" operator="equal">
      <formula>"ENG'G"</formula>
    </cfRule>
    <cfRule type="cellIs" dxfId="6251" priority="377" operator="equal">
      <formula>"BAC"</formula>
    </cfRule>
    <cfRule type="cellIs" dxfId="6250" priority="378" operator="equal">
      <formula>"BAC"</formula>
    </cfRule>
    <cfRule type="cellIs" dxfId="6249" priority="379" operator="equal">
      <formula>"OMS"</formula>
    </cfRule>
    <cfRule type="cellIs" dxfId="6248" priority="380" operator="equal">
      <formula>"BAC"</formula>
    </cfRule>
    <cfRule type="cellIs" dxfId="6247" priority="381" operator="equal">
      <formula>"OMS"</formula>
    </cfRule>
    <cfRule type="cellIs" dxfId="6246" priority="382" operator="equal">
      <formula>"BAC"</formula>
    </cfRule>
    <cfRule type="cellIs" dxfId="6245" priority="383" operator="equal">
      <formula>"OMS"</formula>
    </cfRule>
  </conditionalFormatting>
  <conditionalFormatting sqref="D24:D29">
    <cfRule type="cellIs" dxfId="6244" priority="384" operator="equal">
      <formula>"CATNES"</formula>
    </cfRule>
    <cfRule type="cellIs" dxfId="6243" priority="385" operator="equal">
      <formula>"FINANCE"</formula>
    </cfRule>
    <cfRule type="cellIs" dxfId="6242" priority="386" operator="equal">
      <formula>"ADMIN"</formula>
    </cfRule>
    <cfRule type="cellIs" dxfId="6241" priority="387" operator="equal">
      <formula>"ENG'G"</formula>
    </cfRule>
    <cfRule type="cellIs" dxfId="6240" priority="388" operator="equal">
      <formula>"BAC"</formula>
    </cfRule>
    <cfRule type="cellIs" dxfId="6239" priority="389" operator="equal">
      <formula>"BAC"</formula>
    </cfRule>
    <cfRule type="cellIs" dxfId="6238" priority="390" operator="equal">
      <formula>"OMS"</formula>
    </cfRule>
    <cfRule type="cellIs" dxfId="6237" priority="391" operator="equal">
      <formula>"BAC"</formula>
    </cfRule>
    <cfRule type="cellIs" dxfId="6236" priority="392" operator="equal">
      <formula>"OMS"</formula>
    </cfRule>
    <cfRule type="cellIs" dxfId="6235" priority="393" operator="equal">
      <formula>"BAC"</formula>
    </cfRule>
    <cfRule type="cellIs" dxfId="6234" priority="394" operator="equal">
      <formula>"OMS"</formula>
    </cfRule>
  </conditionalFormatting>
  <conditionalFormatting sqref="D32">
    <cfRule type="cellIs" dxfId="6233" priority="351" operator="equal">
      <formula>"CATNES"</formula>
    </cfRule>
    <cfRule type="cellIs" dxfId="6232" priority="352" operator="equal">
      <formula>"FINANCE"</formula>
    </cfRule>
    <cfRule type="cellIs" dxfId="6231" priority="353" operator="equal">
      <formula>"ADMIN"</formula>
    </cfRule>
    <cfRule type="cellIs" dxfId="6230" priority="354" operator="equal">
      <formula>"ENG'G"</formula>
    </cfRule>
    <cfRule type="cellIs" dxfId="6229" priority="355" operator="equal">
      <formula>"BAC"</formula>
    </cfRule>
    <cfRule type="cellIs" dxfId="6228" priority="356" operator="equal">
      <formula>"BAC"</formula>
    </cfRule>
    <cfRule type="cellIs" dxfId="6227" priority="357" operator="equal">
      <formula>"OMS"</formula>
    </cfRule>
    <cfRule type="cellIs" dxfId="6226" priority="358" operator="equal">
      <formula>"BAC"</formula>
    </cfRule>
    <cfRule type="cellIs" dxfId="6225" priority="359" operator="equal">
      <formula>"OMS"</formula>
    </cfRule>
    <cfRule type="cellIs" dxfId="6224" priority="360" operator="equal">
      <formula>"BAC"</formula>
    </cfRule>
    <cfRule type="cellIs" dxfId="6223" priority="361" operator="equal">
      <formula>"OMS"</formula>
    </cfRule>
  </conditionalFormatting>
  <conditionalFormatting sqref="D32">
    <cfRule type="cellIs" dxfId="6222" priority="362" operator="equal">
      <formula>"CATNES"</formula>
    </cfRule>
    <cfRule type="cellIs" dxfId="6221" priority="363" operator="equal">
      <formula>"FINANCE"</formula>
    </cfRule>
    <cfRule type="cellIs" dxfId="6220" priority="364" operator="equal">
      <formula>"ADMIN"</formula>
    </cfRule>
    <cfRule type="cellIs" dxfId="6219" priority="365" operator="equal">
      <formula>"ENG'G"</formula>
    </cfRule>
    <cfRule type="cellIs" dxfId="6218" priority="366" operator="equal">
      <formula>"BAC"</formula>
    </cfRule>
    <cfRule type="cellIs" dxfId="6217" priority="367" operator="equal">
      <formula>"BAC"</formula>
    </cfRule>
    <cfRule type="cellIs" dxfId="6216" priority="368" operator="equal">
      <formula>"OMS"</formula>
    </cfRule>
    <cfRule type="cellIs" dxfId="6215" priority="369" operator="equal">
      <formula>"BAC"</formula>
    </cfRule>
    <cfRule type="cellIs" dxfId="6214" priority="370" operator="equal">
      <formula>"OMS"</formula>
    </cfRule>
    <cfRule type="cellIs" dxfId="6213" priority="371" operator="equal">
      <formula>"BAC"</formula>
    </cfRule>
    <cfRule type="cellIs" dxfId="6212" priority="372" operator="equal">
      <formula>"OMS"</formula>
    </cfRule>
  </conditionalFormatting>
  <conditionalFormatting sqref="D30:E30">
    <cfRule type="cellIs" dxfId="6211" priority="340" operator="equal">
      <formula>"CATNES"</formula>
    </cfRule>
    <cfRule type="cellIs" dxfId="6210" priority="341" operator="equal">
      <formula>"FINANCE"</formula>
    </cfRule>
    <cfRule type="cellIs" dxfId="6209" priority="342" operator="equal">
      <formula>"ADMIN"</formula>
    </cfRule>
    <cfRule type="cellIs" dxfId="6208" priority="343" operator="equal">
      <formula>"ENG'G"</formula>
    </cfRule>
    <cfRule type="cellIs" dxfId="6207" priority="344" operator="equal">
      <formula>"BAC"</formula>
    </cfRule>
    <cfRule type="cellIs" dxfId="6206" priority="345" operator="equal">
      <formula>"BAC"</formula>
    </cfRule>
    <cfRule type="cellIs" dxfId="6205" priority="346" operator="equal">
      <formula>"OMS"</formula>
    </cfRule>
    <cfRule type="cellIs" dxfId="6204" priority="347" operator="equal">
      <formula>"BAC"</formula>
    </cfRule>
    <cfRule type="cellIs" dxfId="6203" priority="348" operator="equal">
      <formula>"OMS"</formula>
    </cfRule>
    <cfRule type="cellIs" dxfId="6202" priority="349" operator="equal">
      <formula>"BAC"</formula>
    </cfRule>
    <cfRule type="cellIs" dxfId="6201" priority="350" operator="equal">
      <formula>"OMS"</formula>
    </cfRule>
  </conditionalFormatting>
  <conditionalFormatting sqref="D31:E31">
    <cfRule type="cellIs" dxfId="6200" priority="329" operator="equal">
      <formula>"CATNES"</formula>
    </cfRule>
    <cfRule type="cellIs" dxfId="6199" priority="330" operator="equal">
      <formula>"FINANCE"</formula>
    </cfRule>
    <cfRule type="cellIs" dxfId="6198" priority="331" operator="equal">
      <formula>"ADMIN"</formula>
    </cfRule>
    <cfRule type="cellIs" dxfId="6197" priority="332" operator="equal">
      <formula>"ENG'G"</formula>
    </cfRule>
    <cfRule type="cellIs" dxfId="6196" priority="333" operator="equal">
      <formula>"BAC"</formula>
    </cfRule>
    <cfRule type="cellIs" dxfId="6195" priority="334" operator="equal">
      <formula>"BAC"</formula>
    </cfRule>
    <cfRule type="cellIs" dxfId="6194" priority="335" operator="equal">
      <formula>"OMS"</formula>
    </cfRule>
    <cfRule type="cellIs" dxfId="6193" priority="336" operator="equal">
      <formula>"BAC"</formula>
    </cfRule>
    <cfRule type="cellIs" dxfId="6192" priority="337" operator="equal">
      <formula>"OMS"</formula>
    </cfRule>
    <cfRule type="cellIs" dxfId="6191" priority="338" operator="equal">
      <formula>"BAC"</formula>
    </cfRule>
    <cfRule type="cellIs" dxfId="6190" priority="339" operator="equal">
      <formula>"OMS"</formula>
    </cfRule>
  </conditionalFormatting>
  <conditionalFormatting sqref="D33:E33">
    <cfRule type="cellIs" dxfId="6189" priority="318" operator="equal">
      <formula>"CATNES"</formula>
    </cfRule>
    <cfRule type="cellIs" dxfId="6188" priority="319" operator="equal">
      <formula>"FINANCE"</formula>
    </cfRule>
    <cfRule type="cellIs" dxfId="6187" priority="320" operator="equal">
      <formula>"ADMIN"</formula>
    </cfRule>
    <cfRule type="cellIs" dxfId="6186" priority="321" operator="equal">
      <formula>"ENG'G"</formula>
    </cfRule>
    <cfRule type="cellIs" dxfId="6185" priority="322" operator="equal">
      <formula>"BAC"</formula>
    </cfRule>
    <cfRule type="cellIs" dxfId="6184" priority="323" operator="equal">
      <formula>"BAC"</formula>
    </cfRule>
    <cfRule type="cellIs" dxfId="6183" priority="324" operator="equal">
      <formula>"OMS"</formula>
    </cfRule>
    <cfRule type="cellIs" dxfId="6182" priority="325" operator="equal">
      <formula>"BAC"</formula>
    </cfRule>
    <cfRule type="cellIs" dxfId="6181" priority="326" operator="equal">
      <formula>"OMS"</formula>
    </cfRule>
    <cfRule type="cellIs" dxfId="6180" priority="327" operator="equal">
      <formula>"BAC"</formula>
    </cfRule>
    <cfRule type="cellIs" dxfId="6179" priority="328" operator="equal">
      <formula>"OMS"</formula>
    </cfRule>
  </conditionalFormatting>
  <conditionalFormatting sqref="D22:D23">
    <cfRule type="cellIs" dxfId="6178" priority="307" operator="equal">
      <formula>"CATNES"</formula>
    </cfRule>
    <cfRule type="cellIs" dxfId="6177" priority="308" operator="equal">
      <formula>"FINANCE"</formula>
    </cfRule>
    <cfRule type="cellIs" dxfId="6176" priority="309" operator="equal">
      <formula>"ADMIN"</formula>
    </cfRule>
    <cfRule type="cellIs" dxfId="6175" priority="310" operator="equal">
      <formula>"ENG'G"</formula>
    </cfRule>
    <cfRule type="cellIs" dxfId="6174" priority="311" operator="equal">
      <formula>"BAC"</formula>
    </cfRule>
    <cfRule type="cellIs" dxfId="6173" priority="312" operator="equal">
      <formula>"BAC"</formula>
    </cfRule>
    <cfRule type="cellIs" dxfId="6172" priority="313" operator="equal">
      <formula>"OMS"</formula>
    </cfRule>
    <cfRule type="cellIs" dxfId="6171" priority="314" operator="equal">
      <formula>"BAC"</formula>
    </cfRule>
    <cfRule type="cellIs" dxfId="6170" priority="315" operator="equal">
      <formula>"OMS"</formula>
    </cfRule>
    <cfRule type="cellIs" dxfId="6169" priority="316" operator="equal">
      <formula>"BAC"</formula>
    </cfRule>
    <cfRule type="cellIs" dxfId="6168" priority="317" operator="equal">
      <formula>"OMS"</formula>
    </cfRule>
  </conditionalFormatting>
  <conditionalFormatting sqref="E8:E9 E12">
    <cfRule type="cellIs" dxfId="6167" priority="296" operator="equal">
      <formula>"CATNES"</formula>
    </cfRule>
    <cfRule type="cellIs" dxfId="6166" priority="297" operator="equal">
      <formula>"FINANCE"</formula>
    </cfRule>
    <cfRule type="cellIs" dxfId="6165" priority="298" operator="equal">
      <formula>"ADMIN"</formula>
    </cfRule>
    <cfRule type="cellIs" dxfId="6164" priority="299" operator="equal">
      <formula>"ENG'G"</formula>
    </cfRule>
    <cfRule type="cellIs" dxfId="6163" priority="300" operator="equal">
      <formula>"BAC"</formula>
    </cfRule>
    <cfRule type="cellIs" dxfId="6162" priority="301" operator="equal">
      <formula>"BAC"</formula>
    </cfRule>
    <cfRule type="cellIs" dxfId="6161" priority="302" operator="equal">
      <formula>"OMS"</formula>
    </cfRule>
    <cfRule type="cellIs" dxfId="6160" priority="303" operator="equal">
      <formula>"BAC"</formula>
    </cfRule>
    <cfRule type="cellIs" dxfId="6159" priority="304" operator="equal">
      <formula>"OMS"</formula>
    </cfRule>
    <cfRule type="cellIs" dxfId="6158" priority="305" operator="equal">
      <formula>"BAC"</formula>
    </cfRule>
    <cfRule type="cellIs" dxfId="6157" priority="306" operator="equal">
      <formula>"OMS"</formula>
    </cfRule>
  </conditionalFormatting>
  <conditionalFormatting sqref="D20">
    <cfRule type="cellIs" dxfId="6156" priority="285" operator="equal">
      <formula>"CATNES"</formula>
    </cfRule>
    <cfRule type="cellIs" dxfId="6155" priority="286" operator="equal">
      <formula>"FINANCE"</formula>
    </cfRule>
    <cfRule type="cellIs" dxfId="6154" priority="287" operator="equal">
      <formula>"ADMIN"</formula>
    </cfRule>
    <cfRule type="cellIs" dxfId="6153" priority="288" operator="equal">
      <formula>"ENG'G"</formula>
    </cfRule>
    <cfRule type="cellIs" dxfId="6152" priority="289" operator="equal">
      <formula>"BAC"</formula>
    </cfRule>
    <cfRule type="cellIs" dxfId="6151" priority="290" operator="equal">
      <formula>"BAC"</formula>
    </cfRule>
    <cfRule type="cellIs" dxfId="6150" priority="291" operator="equal">
      <formula>"OMS"</formula>
    </cfRule>
    <cfRule type="cellIs" dxfId="6149" priority="292" operator="equal">
      <formula>"BAC"</formula>
    </cfRule>
    <cfRule type="cellIs" dxfId="6148" priority="293" operator="equal">
      <formula>"OMS"</formula>
    </cfRule>
    <cfRule type="cellIs" dxfId="6147" priority="294" operator="equal">
      <formula>"BAC"</formula>
    </cfRule>
    <cfRule type="cellIs" dxfId="6146" priority="295" operator="equal">
      <formula>"OMS"</formula>
    </cfRule>
  </conditionalFormatting>
  <conditionalFormatting sqref="F13">
    <cfRule type="cellIs" dxfId="6145" priority="258" operator="equal">
      <formula>"MME"</formula>
    </cfRule>
    <cfRule type="cellIs" dxfId="6144" priority="259" operator="equal">
      <formula>"VMM"</formula>
    </cfRule>
    <cfRule type="cellIs" dxfId="6143" priority="260" operator="equal">
      <formula>"VEP"</formula>
    </cfRule>
    <cfRule type="cellIs" dxfId="6142" priority="261" operator="equal">
      <formula>"LFCP"</formula>
    </cfRule>
    <cfRule type="cellIs" dxfId="6141" priority="262" operator="equal">
      <formula>"BPB"</formula>
    </cfRule>
  </conditionalFormatting>
  <conditionalFormatting sqref="D13">
    <cfRule type="cellIs" dxfId="6140" priority="274" operator="equal">
      <formula>"CATNES"</formula>
    </cfRule>
    <cfRule type="cellIs" dxfId="6139" priority="275" operator="equal">
      <formula>"FINANCE"</formula>
    </cfRule>
    <cfRule type="cellIs" dxfId="6138" priority="276" operator="equal">
      <formula>"ADMIN"</formula>
    </cfRule>
    <cfRule type="cellIs" dxfId="6137" priority="277" operator="equal">
      <formula>"ENG'G"</formula>
    </cfRule>
    <cfRule type="cellIs" dxfId="6136" priority="278" operator="equal">
      <formula>"BAC"</formula>
    </cfRule>
    <cfRule type="cellIs" dxfId="6135" priority="279" operator="equal">
      <formula>"BAC"</formula>
    </cfRule>
    <cfRule type="cellIs" dxfId="6134" priority="280" operator="equal">
      <formula>"OMS"</formula>
    </cfRule>
    <cfRule type="cellIs" dxfId="6133" priority="281" operator="equal">
      <formula>"BAC"</formula>
    </cfRule>
    <cfRule type="cellIs" dxfId="6132" priority="282" operator="equal">
      <formula>"OMS"</formula>
    </cfRule>
    <cfRule type="cellIs" dxfId="6131" priority="283" operator="equal">
      <formula>"BAC"</formula>
    </cfRule>
    <cfRule type="cellIs" dxfId="6130" priority="284" operator="equal">
      <formula>"OMS"</formula>
    </cfRule>
  </conditionalFormatting>
  <conditionalFormatting sqref="E13">
    <cfRule type="cellIs" dxfId="6129" priority="263" operator="equal">
      <formula>"CATNES"</formula>
    </cfRule>
    <cfRule type="cellIs" dxfId="6128" priority="264" operator="equal">
      <formula>"FINANCE"</formula>
    </cfRule>
    <cfRule type="cellIs" dxfId="6127" priority="265" operator="equal">
      <formula>"ADMIN"</formula>
    </cfRule>
    <cfRule type="cellIs" dxfId="6126" priority="266" operator="equal">
      <formula>"ENG'G"</formula>
    </cfRule>
    <cfRule type="cellIs" dxfId="6125" priority="267" operator="equal">
      <formula>"BAC"</formula>
    </cfRule>
    <cfRule type="cellIs" dxfId="6124" priority="268" operator="equal">
      <formula>"BAC"</formula>
    </cfRule>
    <cfRule type="cellIs" dxfId="6123" priority="269" operator="equal">
      <formula>"OMS"</formula>
    </cfRule>
    <cfRule type="cellIs" dxfId="6122" priority="270" operator="equal">
      <formula>"BAC"</formula>
    </cfRule>
    <cfRule type="cellIs" dxfId="6121" priority="271" operator="equal">
      <formula>"OMS"</formula>
    </cfRule>
    <cfRule type="cellIs" dxfId="6120" priority="272" operator="equal">
      <formula>"BAC"</formula>
    </cfRule>
    <cfRule type="cellIs" dxfId="6119" priority="273" operator="equal">
      <formula>"OMS"</formula>
    </cfRule>
  </conditionalFormatting>
  <conditionalFormatting sqref="D11">
    <cfRule type="cellIs" dxfId="6118" priority="237" operator="equal">
      <formula>"CATNES"</formula>
    </cfRule>
    <cfRule type="cellIs" dxfId="6117" priority="238" operator="equal">
      <formula>"FINANCE"</formula>
    </cfRule>
    <cfRule type="cellIs" dxfId="6116" priority="239" operator="equal">
      <formula>"ADMIN"</formula>
    </cfRule>
    <cfRule type="cellIs" dxfId="6115" priority="240" operator="equal">
      <formula>"ENG'G"</formula>
    </cfRule>
    <cfRule type="cellIs" dxfId="6114" priority="241" operator="equal">
      <formula>"BAC"</formula>
    </cfRule>
    <cfRule type="cellIs" dxfId="6113" priority="242" operator="equal">
      <formula>"BAC"</formula>
    </cfRule>
    <cfRule type="cellIs" dxfId="6112" priority="243" operator="equal">
      <formula>"OMS"</formula>
    </cfRule>
    <cfRule type="cellIs" dxfId="6111" priority="244" operator="equal">
      <formula>"BAC"</formula>
    </cfRule>
    <cfRule type="cellIs" dxfId="6110" priority="245" operator="equal">
      <formula>"OMS"</formula>
    </cfRule>
    <cfRule type="cellIs" dxfId="6109" priority="246" operator="equal">
      <formula>"BAC"</formula>
    </cfRule>
    <cfRule type="cellIs" dxfId="6108" priority="247" operator="equal">
      <formula>"OMS"</formula>
    </cfRule>
  </conditionalFormatting>
  <conditionalFormatting sqref="E11">
    <cfRule type="cellIs" dxfId="6107" priority="226" operator="equal">
      <formula>"CATNES"</formula>
    </cfRule>
    <cfRule type="cellIs" dxfId="6106" priority="227" operator="equal">
      <formula>"FINANCE"</formula>
    </cfRule>
    <cfRule type="cellIs" dxfId="6105" priority="228" operator="equal">
      <formula>"ADMIN"</formula>
    </cfRule>
    <cfRule type="cellIs" dxfId="6104" priority="229" operator="equal">
      <formula>"ENG'G"</formula>
    </cfRule>
    <cfRule type="cellIs" dxfId="6103" priority="230" operator="equal">
      <formula>"BAC"</formula>
    </cfRule>
    <cfRule type="cellIs" dxfId="6102" priority="231" operator="equal">
      <formula>"BAC"</formula>
    </cfRule>
    <cfRule type="cellIs" dxfId="6101" priority="232" operator="equal">
      <formula>"OMS"</formula>
    </cfRule>
    <cfRule type="cellIs" dxfId="6100" priority="233" operator="equal">
      <formula>"BAC"</formula>
    </cfRule>
    <cfRule type="cellIs" dxfId="6099" priority="234" operator="equal">
      <formula>"OMS"</formula>
    </cfRule>
    <cfRule type="cellIs" dxfId="6098" priority="235" operator="equal">
      <formula>"BAC"</formula>
    </cfRule>
    <cfRule type="cellIs" dxfId="6097" priority="236" operator="equal">
      <formula>"OMS"</formula>
    </cfRule>
  </conditionalFormatting>
  <conditionalFormatting sqref="F11">
    <cfRule type="cellIs" dxfId="6096" priority="221" operator="equal">
      <formula>"MME"</formula>
    </cfRule>
    <cfRule type="cellIs" dxfId="6095" priority="222" operator="equal">
      <formula>"VMM"</formula>
    </cfRule>
    <cfRule type="cellIs" dxfId="6094" priority="223" operator="equal">
      <formula>"VEP"</formula>
    </cfRule>
    <cfRule type="cellIs" dxfId="6093" priority="224" operator="equal">
      <formula>"LFCP"</formula>
    </cfRule>
    <cfRule type="cellIs" dxfId="6092" priority="225" operator="equal">
      <formula>"BPB"</formula>
    </cfRule>
  </conditionalFormatting>
  <conditionalFormatting sqref="F12">
    <cfRule type="cellIs" dxfId="6091" priority="216" operator="equal">
      <formula>"MME"</formula>
    </cfRule>
    <cfRule type="cellIs" dxfId="6090" priority="217" operator="equal">
      <formula>"VMM"</formula>
    </cfRule>
    <cfRule type="cellIs" dxfId="6089" priority="218" operator="equal">
      <formula>"VEP"</formula>
    </cfRule>
    <cfRule type="cellIs" dxfId="6088" priority="219" operator="equal">
      <formula>"LFCP"</formula>
    </cfRule>
    <cfRule type="cellIs" dxfId="6087" priority="220" operator="equal">
      <formula>"BPB"</formula>
    </cfRule>
  </conditionalFormatting>
  <conditionalFormatting sqref="F14">
    <cfRule type="cellIs" dxfId="6086" priority="189" operator="equal">
      <formula>"MME"</formula>
    </cfRule>
    <cfRule type="cellIs" dxfId="6085" priority="190" operator="equal">
      <formula>"VMM"</formula>
    </cfRule>
    <cfRule type="cellIs" dxfId="6084" priority="191" operator="equal">
      <formula>"VEP"</formula>
    </cfRule>
    <cfRule type="cellIs" dxfId="6083" priority="192" operator="equal">
      <formula>"LFCP"</formula>
    </cfRule>
    <cfRule type="cellIs" dxfId="6082" priority="193" operator="equal">
      <formula>"BPB"</formula>
    </cfRule>
  </conditionalFormatting>
  <conditionalFormatting sqref="D14">
    <cfRule type="cellIs" dxfId="6081" priority="205" operator="equal">
      <formula>"CATNES"</formula>
    </cfRule>
    <cfRule type="cellIs" dxfId="6080" priority="206" operator="equal">
      <formula>"FINANCE"</formula>
    </cfRule>
    <cfRule type="cellIs" dxfId="6079" priority="207" operator="equal">
      <formula>"ADMIN"</formula>
    </cfRule>
    <cfRule type="cellIs" dxfId="6078" priority="208" operator="equal">
      <formula>"ENG'G"</formula>
    </cfRule>
    <cfRule type="cellIs" dxfId="6077" priority="209" operator="equal">
      <formula>"BAC"</formula>
    </cfRule>
    <cfRule type="cellIs" dxfId="6076" priority="210" operator="equal">
      <formula>"BAC"</formula>
    </cfRule>
    <cfRule type="cellIs" dxfId="6075" priority="211" operator="equal">
      <formula>"OMS"</formula>
    </cfRule>
    <cfRule type="cellIs" dxfId="6074" priority="212" operator="equal">
      <formula>"BAC"</formula>
    </cfRule>
    <cfRule type="cellIs" dxfId="6073" priority="213" operator="equal">
      <formula>"OMS"</formula>
    </cfRule>
    <cfRule type="cellIs" dxfId="6072" priority="214" operator="equal">
      <formula>"BAC"</formula>
    </cfRule>
    <cfRule type="cellIs" dxfId="6071" priority="215" operator="equal">
      <formula>"OMS"</formula>
    </cfRule>
  </conditionalFormatting>
  <conditionalFormatting sqref="E14">
    <cfRule type="cellIs" dxfId="6070" priority="194" operator="equal">
      <formula>"CATNES"</formula>
    </cfRule>
    <cfRule type="cellIs" dxfId="6069" priority="195" operator="equal">
      <formula>"FINANCE"</formula>
    </cfRule>
    <cfRule type="cellIs" dxfId="6068" priority="196" operator="equal">
      <formula>"ADMIN"</formula>
    </cfRule>
    <cfRule type="cellIs" dxfId="6067" priority="197" operator="equal">
      <formula>"ENG'G"</formula>
    </cfRule>
    <cfRule type="cellIs" dxfId="6066" priority="198" operator="equal">
      <formula>"BAC"</formula>
    </cfRule>
    <cfRule type="cellIs" dxfId="6065" priority="199" operator="equal">
      <formula>"BAC"</formula>
    </cfRule>
    <cfRule type="cellIs" dxfId="6064" priority="200" operator="equal">
      <formula>"OMS"</formula>
    </cfRule>
    <cfRule type="cellIs" dxfId="6063" priority="201" operator="equal">
      <formula>"BAC"</formula>
    </cfRule>
    <cfRule type="cellIs" dxfId="6062" priority="202" operator="equal">
      <formula>"OMS"</formula>
    </cfRule>
    <cfRule type="cellIs" dxfId="6061" priority="203" operator="equal">
      <formula>"BAC"</formula>
    </cfRule>
    <cfRule type="cellIs" dxfId="6060" priority="204" operator="equal">
      <formula>"OMS"</formula>
    </cfRule>
  </conditionalFormatting>
  <conditionalFormatting sqref="F15">
    <cfRule type="cellIs" dxfId="6059" priority="162" operator="equal">
      <formula>"MME"</formula>
    </cfRule>
    <cfRule type="cellIs" dxfId="6058" priority="163" operator="equal">
      <formula>"VMM"</formula>
    </cfRule>
    <cfRule type="cellIs" dxfId="6057" priority="164" operator="equal">
      <formula>"VEP"</formula>
    </cfRule>
    <cfRule type="cellIs" dxfId="6056" priority="165" operator="equal">
      <formula>"LFCP"</formula>
    </cfRule>
    <cfRule type="cellIs" dxfId="6055" priority="166" operator="equal">
      <formula>"BPB"</formula>
    </cfRule>
  </conditionalFormatting>
  <conditionalFormatting sqref="D15">
    <cfRule type="cellIs" dxfId="6054" priority="178" operator="equal">
      <formula>"CATNES"</formula>
    </cfRule>
    <cfRule type="cellIs" dxfId="6053" priority="179" operator="equal">
      <formula>"FINANCE"</formula>
    </cfRule>
    <cfRule type="cellIs" dxfId="6052" priority="180" operator="equal">
      <formula>"ADMIN"</formula>
    </cfRule>
    <cfRule type="cellIs" dxfId="6051" priority="181" operator="equal">
      <formula>"ENG'G"</formula>
    </cfRule>
    <cfRule type="cellIs" dxfId="6050" priority="182" operator="equal">
      <formula>"BAC"</formula>
    </cfRule>
    <cfRule type="cellIs" dxfId="6049" priority="183" operator="equal">
      <formula>"BAC"</formula>
    </cfRule>
    <cfRule type="cellIs" dxfId="6048" priority="184" operator="equal">
      <formula>"OMS"</formula>
    </cfRule>
    <cfRule type="cellIs" dxfId="6047" priority="185" operator="equal">
      <formula>"BAC"</formula>
    </cfRule>
    <cfRule type="cellIs" dxfId="6046" priority="186" operator="equal">
      <formula>"OMS"</formula>
    </cfRule>
    <cfRule type="cellIs" dxfId="6045" priority="187" operator="equal">
      <formula>"BAC"</formula>
    </cfRule>
    <cfRule type="cellIs" dxfId="6044" priority="188" operator="equal">
      <formula>"OMS"</formula>
    </cfRule>
  </conditionalFormatting>
  <conditionalFormatting sqref="E15">
    <cfRule type="cellIs" dxfId="6043" priority="167" operator="equal">
      <formula>"CATNES"</formula>
    </cfRule>
    <cfRule type="cellIs" dxfId="6042" priority="168" operator="equal">
      <formula>"FINANCE"</formula>
    </cfRule>
    <cfRule type="cellIs" dxfId="6041" priority="169" operator="equal">
      <formula>"ADMIN"</formula>
    </cfRule>
    <cfRule type="cellIs" dxfId="6040" priority="170" operator="equal">
      <formula>"ENG'G"</formula>
    </cfRule>
    <cfRule type="cellIs" dxfId="6039" priority="171" operator="equal">
      <formula>"BAC"</formula>
    </cfRule>
    <cfRule type="cellIs" dxfId="6038" priority="172" operator="equal">
      <formula>"BAC"</formula>
    </cfRule>
    <cfRule type="cellIs" dxfId="6037" priority="173" operator="equal">
      <formula>"OMS"</formula>
    </cfRule>
    <cfRule type="cellIs" dxfId="6036" priority="174" operator="equal">
      <formula>"BAC"</formula>
    </cfRule>
    <cfRule type="cellIs" dxfId="6035" priority="175" operator="equal">
      <formula>"OMS"</formula>
    </cfRule>
    <cfRule type="cellIs" dxfId="6034" priority="176" operator="equal">
      <formula>"BAC"</formula>
    </cfRule>
    <cfRule type="cellIs" dxfId="6033" priority="177" operator="equal">
      <formula>"OMS"</formula>
    </cfRule>
  </conditionalFormatting>
  <conditionalFormatting sqref="F16">
    <cfRule type="cellIs" dxfId="6032" priority="135" operator="equal">
      <formula>"MME"</formula>
    </cfRule>
    <cfRule type="cellIs" dxfId="6031" priority="136" operator="equal">
      <formula>"VMM"</formula>
    </cfRule>
    <cfRule type="cellIs" dxfId="6030" priority="137" operator="equal">
      <formula>"VEP"</formula>
    </cfRule>
    <cfRule type="cellIs" dxfId="6029" priority="138" operator="equal">
      <formula>"LFCP"</formula>
    </cfRule>
    <cfRule type="cellIs" dxfId="6028" priority="139" operator="equal">
      <formula>"BPB"</formula>
    </cfRule>
  </conditionalFormatting>
  <conditionalFormatting sqref="D16">
    <cfRule type="cellIs" dxfId="6027" priority="151" operator="equal">
      <formula>"CATNES"</formula>
    </cfRule>
    <cfRule type="cellIs" dxfId="6026" priority="152" operator="equal">
      <formula>"FINANCE"</formula>
    </cfRule>
    <cfRule type="cellIs" dxfId="6025" priority="153" operator="equal">
      <formula>"ADMIN"</formula>
    </cfRule>
    <cfRule type="cellIs" dxfId="6024" priority="154" operator="equal">
      <formula>"ENG'G"</formula>
    </cfRule>
    <cfRule type="cellIs" dxfId="6023" priority="155" operator="equal">
      <formula>"BAC"</formula>
    </cfRule>
    <cfRule type="cellIs" dxfId="6022" priority="156" operator="equal">
      <formula>"BAC"</formula>
    </cfRule>
    <cfRule type="cellIs" dxfId="6021" priority="157" operator="equal">
      <formula>"OMS"</formula>
    </cfRule>
    <cfRule type="cellIs" dxfId="6020" priority="158" operator="equal">
      <formula>"BAC"</formula>
    </cfRule>
    <cfRule type="cellIs" dxfId="6019" priority="159" operator="equal">
      <formula>"OMS"</formula>
    </cfRule>
    <cfRule type="cellIs" dxfId="6018" priority="160" operator="equal">
      <formula>"BAC"</formula>
    </cfRule>
    <cfRule type="cellIs" dxfId="6017" priority="161" operator="equal">
      <formula>"OMS"</formula>
    </cfRule>
  </conditionalFormatting>
  <conditionalFormatting sqref="E16">
    <cfRule type="cellIs" dxfId="6016" priority="140" operator="equal">
      <formula>"CATNES"</formula>
    </cfRule>
    <cfRule type="cellIs" dxfId="6015" priority="141" operator="equal">
      <formula>"FINANCE"</formula>
    </cfRule>
    <cfRule type="cellIs" dxfId="6014" priority="142" operator="equal">
      <formula>"ADMIN"</formula>
    </cfRule>
    <cfRule type="cellIs" dxfId="6013" priority="143" operator="equal">
      <formula>"ENG'G"</formula>
    </cfRule>
    <cfRule type="cellIs" dxfId="6012" priority="144" operator="equal">
      <formula>"BAC"</formula>
    </cfRule>
    <cfRule type="cellIs" dxfId="6011" priority="145" operator="equal">
      <formula>"BAC"</formula>
    </cfRule>
    <cfRule type="cellIs" dxfId="6010" priority="146" operator="equal">
      <formula>"OMS"</formula>
    </cfRule>
    <cfRule type="cellIs" dxfId="6009" priority="147" operator="equal">
      <formula>"BAC"</formula>
    </cfRule>
    <cfRule type="cellIs" dxfId="6008" priority="148" operator="equal">
      <formula>"OMS"</formula>
    </cfRule>
    <cfRule type="cellIs" dxfId="6007" priority="149" operator="equal">
      <formula>"BAC"</formula>
    </cfRule>
    <cfRule type="cellIs" dxfId="6006" priority="150" operator="equal">
      <formula>"OMS"</formula>
    </cfRule>
  </conditionalFormatting>
  <conditionalFormatting sqref="D17">
    <cfRule type="cellIs" dxfId="6005" priority="124" operator="equal">
      <formula>"CATNES"</formula>
    </cfRule>
    <cfRule type="cellIs" dxfId="6004" priority="125" operator="equal">
      <formula>"FINANCE"</formula>
    </cfRule>
    <cfRule type="cellIs" dxfId="6003" priority="126" operator="equal">
      <formula>"ADMIN"</formula>
    </cfRule>
    <cfRule type="cellIs" dxfId="6002" priority="127" operator="equal">
      <formula>"ENG'G"</formula>
    </cfRule>
    <cfRule type="cellIs" dxfId="6001" priority="128" operator="equal">
      <formula>"BAC"</formula>
    </cfRule>
    <cfRule type="cellIs" dxfId="6000" priority="129" operator="equal">
      <formula>"BAC"</formula>
    </cfRule>
    <cfRule type="cellIs" dxfId="5999" priority="130" operator="equal">
      <formula>"OMS"</formula>
    </cfRule>
    <cfRule type="cellIs" dxfId="5998" priority="131" operator="equal">
      <formula>"BAC"</formula>
    </cfRule>
    <cfRule type="cellIs" dxfId="5997" priority="132" operator="equal">
      <formula>"OMS"</formula>
    </cfRule>
    <cfRule type="cellIs" dxfId="5996" priority="133" operator="equal">
      <formula>"BAC"</formula>
    </cfRule>
    <cfRule type="cellIs" dxfId="5995" priority="134" operator="equal">
      <formula>"OMS"</formula>
    </cfRule>
  </conditionalFormatting>
  <conditionalFormatting sqref="E17">
    <cfRule type="cellIs" dxfId="5994" priority="113" operator="equal">
      <formula>"CATNES"</formula>
    </cfRule>
    <cfRule type="cellIs" dxfId="5993" priority="114" operator="equal">
      <formula>"FINANCE"</formula>
    </cfRule>
    <cfRule type="cellIs" dxfId="5992" priority="115" operator="equal">
      <formula>"ADMIN"</formula>
    </cfRule>
    <cfRule type="cellIs" dxfId="5991" priority="116" operator="equal">
      <formula>"ENG'G"</formula>
    </cfRule>
    <cfRule type="cellIs" dxfId="5990" priority="117" operator="equal">
      <formula>"BAC"</formula>
    </cfRule>
    <cfRule type="cellIs" dxfId="5989" priority="118" operator="equal">
      <formula>"BAC"</formula>
    </cfRule>
    <cfRule type="cellIs" dxfId="5988" priority="119" operator="equal">
      <formula>"OMS"</formula>
    </cfRule>
    <cfRule type="cellIs" dxfId="5987" priority="120" operator="equal">
      <formula>"BAC"</formula>
    </cfRule>
    <cfRule type="cellIs" dxfId="5986" priority="121" operator="equal">
      <formula>"OMS"</formula>
    </cfRule>
    <cfRule type="cellIs" dxfId="5985" priority="122" operator="equal">
      <formula>"BAC"</formula>
    </cfRule>
    <cfRule type="cellIs" dxfId="5984" priority="123" operator="equal">
      <formula>"OMS"</formula>
    </cfRule>
  </conditionalFormatting>
  <conditionalFormatting sqref="F17">
    <cfRule type="cellIs" dxfId="5983" priority="108" operator="equal">
      <formula>"MME"</formula>
    </cfRule>
    <cfRule type="cellIs" dxfId="5982" priority="109" operator="equal">
      <formula>"VMM"</formula>
    </cfRule>
    <cfRule type="cellIs" dxfId="5981" priority="110" operator="equal">
      <formula>"VEP"</formula>
    </cfRule>
    <cfRule type="cellIs" dxfId="5980" priority="111" operator="equal">
      <formula>"LFCP"</formula>
    </cfRule>
    <cfRule type="cellIs" dxfId="5979" priority="112" operator="equal">
      <formula>"BPB"</formula>
    </cfRule>
  </conditionalFormatting>
  <conditionalFormatting sqref="D18">
    <cfRule type="cellIs" dxfId="5978" priority="97" operator="equal">
      <formula>"CATNES"</formula>
    </cfRule>
    <cfRule type="cellIs" dxfId="5977" priority="98" operator="equal">
      <formula>"FINANCE"</formula>
    </cfRule>
    <cfRule type="cellIs" dxfId="5976" priority="99" operator="equal">
      <formula>"ADMIN"</formula>
    </cfRule>
    <cfRule type="cellIs" dxfId="5975" priority="100" operator="equal">
      <formula>"ENG'G"</formula>
    </cfRule>
    <cfRule type="cellIs" dxfId="5974" priority="101" operator="equal">
      <formula>"BAC"</formula>
    </cfRule>
    <cfRule type="cellIs" dxfId="5973" priority="102" operator="equal">
      <formula>"BAC"</formula>
    </cfRule>
    <cfRule type="cellIs" dxfId="5972" priority="103" operator="equal">
      <formula>"OMS"</formula>
    </cfRule>
    <cfRule type="cellIs" dxfId="5971" priority="104" operator="equal">
      <formula>"BAC"</formula>
    </cfRule>
    <cfRule type="cellIs" dxfId="5970" priority="105" operator="equal">
      <formula>"OMS"</formula>
    </cfRule>
    <cfRule type="cellIs" dxfId="5969" priority="106" operator="equal">
      <formula>"BAC"</formula>
    </cfRule>
    <cfRule type="cellIs" dxfId="5968" priority="107" operator="equal">
      <formula>"OMS"</formula>
    </cfRule>
  </conditionalFormatting>
  <conditionalFormatting sqref="E18">
    <cfRule type="cellIs" dxfId="5967" priority="86" operator="equal">
      <formula>"CATNES"</formula>
    </cfRule>
    <cfRule type="cellIs" dxfId="5966" priority="87" operator="equal">
      <formula>"FINANCE"</formula>
    </cfRule>
    <cfRule type="cellIs" dxfId="5965" priority="88" operator="equal">
      <formula>"ADMIN"</formula>
    </cfRule>
    <cfRule type="cellIs" dxfId="5964" priority="89" operator="equal">
      <formula>"ENG'G"</formula>
    </cfRule>
    <cfRule type="cellIs" dxfId="5963" priority="90" operator="equal">
      <formula>"BAC"</formula>
    </cfRule>
    <cfRule type="cellIs" dxfId="5962" priority="91" operator="equal">
      <formula>"BAC"</formula>
    </cfRule>
    <cfRule type="cellIs" dxfId="5961" priority="92" operator="equal">
      <formula>"OMS"</formula>
    </cfRule>
    <cfRule type="cellIs" dxfId="5960" priority="93" operator="equal">
      <formula>"BAC"</formula>
    </cfRule>
    <cfRule type="cellIs" dxfId="5959" priority="94" operator="equal">
      <formula>"OMS"</formula>
    </cfRule>
    <cfRule type="cellIs" dxfId="5958" priority="95" operator="equal">
      <formula>"BAC"</formula>
    </cfRule>
    <cfRule type="cellIs" dxfId="5957" priority="96" operator="equal">
      <formula>"OMS"</formula>
    </cfRule>
  </conditionalFormatting>
  <conditionalFormatting sqref="F18">
    <cfRule type="cellIs" dxfId="5956" priority="81" operator="equal">
      <formula>"MME"</formula>
    </cfRule>
    <cfRule type="cellIs" dxfId="5955" priority="82" operator="equal">
      <formula>"VMM"</formula>
    </cfRule>
    <cfRule type="cellIs" dxfId="5954" priority="83" operator="equal">
      <formula>"VEP"</formula>
    </cfRule>
    <cfRule type="cellIs" dxfId="5953" priority="84" operator="equal">
      <formula>"LFCP"</formula>
    </cfRule>
    <cfRule type="cellIs" dxfId="5952" priority="85" operator="equal">
      <formula>"BPB"</formula>
    </cfRule>
  </conditionalFormatting>
  <conditionalFormatting sqref="D19">
    <cfRule type="cellIs" dxfId="5951" priority="70" operator="equal">
      <formula>"CATNES"</formula>
    </cfRule>
    <cfRule type="cellIs" dxfId="5950" priority="71" operator="equal">
      <formula>"FINANCE"</formula>
    </cfRule>
    <cfRule type="cellIs" dxfId="5949" priority="72" operator="equal">
      <formula>"ADMIN"</formula>
    </cfRule>
    <cfRule type="cellIs" dxfId="5948" priority="73" operator="equal">
      <formula>"ENG'G"</formula>
    </cfRule>
    <cfRule type="cellIs" dxfId="5947" priority="74" operator="equal">
      <formula>"BAC"</formula>
    </cfRule>
    <cfRule type="cellIs" dxfId="5946" priority="75" operator="equal">
      <formula>"BAC"</formula>
    </cfRule>
    <cfRule type="cellIs" dxfId="5945" priority="76" operator="equal">
      <formula>"OMS"</formula>
    </cfRule>
    <cfRule type="cellIs" dxfId="5944" priority="77" operator="equal">
      <formula>"BAC"</formula>
    </cfRule>
    <cfRule type="cellIs" dxfId="5943" priority="78" operator="equal">
      <formula>"OMS"</formula>
    </cfRule>
    <cfRule type="cellIs" dxfId="5942" priority="79" operator="equal">
      <formula>"BAC"</formula>
    </cfRule>
    <cfRule type="cellIs" dxfId="5941" priority="80" operator="equal">
      <formula>"OMS"</formula>
    </cfRule>
  </conditionalFormatting>
  <conditionalFormatting sqref="E19">
    <cfRule type="cellIs" dxfId="5940" priority="59" operator="equal">
      <formula>"CATNES"</formula>
    </cfRule>
    <cfRule type="cellIs" dxfId="5939" priority="60" operator="equal">
      <formula>"FINANCE"</formula>
    </cfRule>
    <cfRule type="cellIs" dxfId="5938" priority="61" operator="equal">
      <formula>"ADMIN"</formula>
    </cfRule>
    <cfRule type="cellIs" dxfId="5937" priority="62" operator="equal">
      <formula>"ENG'G"</formula>
    </cfRule>
    <cfRule type="cellIs" dxfId="5936" priority="63" operator="equal">
      <formula>"BAC"</formula>
    </cfRule>
    <cfRule type="cellIs" dxfId="5935" priority="64" operator="equal">
      <formula>"BAC"</formula>
    </cfRule>
    <cfRule type="cellIs" dxfId="5934" priority="65" operator="equal">
      <formula>"OMS"</formula>
    </cfRule>
    <cfRule type="cellIs" dxfId="5933" priority="66" operator="equal">
      <formula>"BAC"</formula>
    </cfRule>
    <cfRule type="cellIs" dxfId="5932" priority="67" operator="equal">
      <formula>"OMS"</formula>
    </cfRule>
    <cfRule type="cellIs" dxfId="5931" priority="68" operator="equal">
      <formula>"BAC"</formula>
    </cfRule>
    <cfRule type="cellIs" dxfId="5930" priority="69" operator="equal">
      <formula>"OMS"</formula>
    </cfRule>
  </conditionalFormatting>
  <conditionalFormatting sqref="F19">
    <cfRule type="cellIs" dxfId="5929" priority="54" operator="equal">
      <formula>"MME"</formula>
    </cfRule>
    <cfRule type="cellIs" dxfId="5928" priority="55" operator="equal">
      <formula>"VMM"</formula>
    </cfRule>
    <cfRule type="cellIs" dxfId="5927" priority="56" operator="equal">
      <formula>"VEP"</formula>
    </cfRule>
    <cfRule type="cellIs" dxfId="5926" priority="57" operator="equal">
      <formula>"LFCP"</formula>
    </cfRule>
    <cfRule type="cellIs" dxfId="5925" priority="58" operator="equal">
      <formula>"BPB"</formula>
    </cfRule>
  </conditionalFormatting>
  <conditionalFormatting sqref="F20">
    <cfRule type="cellIs" dxfId="5924" priority="49" operator="equal">
      <formula>"MME"</formula>
    </cfRule>
    <cfRule type="cellIs" dxfId="5923" priority="50" operator="equal">
      <formula>"VMM"</formula>
    </cfRule>
    <cfRule type="cellIs" dxfId="5922" priority="51" operator="equal">
      <formula>"VEP"</formula>
    </cfRule>
    <cfRule type="cellIs" dxfId="5921" priority="52" operator="equal">
      <formula>"LFCP"</formula>
    </cfRule>
    <cfRule type="cellIs" dxfId="5920" priority="53" operator="equal">
      <formula>"BPB"</formula>
    </cfRule>
  </conditionalFormatting>
  <conditionalFormatting sqref="D21">
    <cfRule type="cellIs" dxfId="5919" priority="38" operator="equal">
      <formula>"CATNES"</formula>
    </cfRule>
    <cfRule type="cellIs" dxfId="5918" priority="39" operator="equal">
      <formula>"FINANCE"</formula>
    </cfRule>
    <cfRule type="cellIs" dxfId="5917" priority="40" operator="equal">
      <formula>"ADMIN"</formula>
    </cfRule>
    <cfRule type="cellIs" dxfId="5916" priority="41" operator="equal">
      <formula>"ENG'G"</formula>
    </cfRule>
    <cfRule type="cellIs" dxfId="5915" priority="42" operator="equal">
      <formula>"BAC"</formula>
    </cfRule>
    <cfRule type="cellIs" dxfId="5914" priority="43" operator="equal">
      <formula>"BAC"</formula>
    </cfRule>
    <cfRule type="cellIs" dxfId="5913" priority="44" operator="equal">
      <formula>"OMS"</formula>
    </cfRule>
    <cfRule type="cellIs" dxfId="5912" priority="45" operator="equal">
      <formula>"BAC"</formula>
    </cfRule>
    <cfRule type="cellIs" dxfId="5911" priority="46" operator="equal">
      <formula>"OMS"</formula>
    </cfRule>
    <cfRule type="cellIs" dxfId="5910" priority="47" operator="equal">
      <formula>"BAC"</formula>
    </cfRule>
    <cfRule type="cellIs" dxfId="5909" priority="48" operator="equal">
      <formula>"OMS"</formula>
    </cfRule>
  </conditionalFormatting>
  <conditionalFormatting sqref="F21">
    <cfRule type="cellIs" dxfId="5908" priority="33" operator="equal">
      <formula>"MME"</formula>
    </cfRule>
    <cfRule type="cellIs" dxfId="5907" priority="34" operator="equal">
      <formula>"VMM"</formula>
    </cfRule>
    <cfRule type="cellIs" dxfId="5906" priority="35" operator="equal">
      <formula>"VEP"</formula>
    </cfRule>
    <cfRule type="cellIs" dxfId="5905" priority="36" operator="equal">
      <formula>"LFCP"</formula>
    </cfRule>
    <cfRule type="cellIs" dxfId="5904" priority="37" operator="equal">
      <formula>"BPB"</formula>
    </cfRule>
  </conditionalFormatting>
  <conditionalFormatting sqref="F22:F35">
    <cfRule type="cellIs" dxfId="5903" priority="28" operator="equal">
      <formula>"MME"</formula>
    </cfRule>
    <cfRule type="cellIs" dxfId="5902" priority="29" operator="equal">
      <formula>"VMM"</formula>
    </cfRule>
    <cfRule type="cellIs" dxfId="5901" priority="30" operator="equal">
      <formula>"VEP"</formula>
    </cfRule>
    <cfRule type="cellIs" dxfId="5900" priority="31" operator="equal">
      <formula>"LFCP"</formula>
    </cfRule>
    <cfRule type="cellIs" dxfId="5899" priority="32" operator="equal">
      <formula>"BPB"</formula>
    </cfRule>
  </conditionalFormatting>
  <conditionalFormatting sqref="D10">
    <cfRule type="cellIs" dxfId="5898" priority="17" operator="equal">
      <formula>"CATNES"</formula>
    </cfRule>
    <cfRule type="cellIs" dxfId="5897" priority="18" operator="equal">
      <formula>"FINANCE"</formula>
    </cfRule>
    <cfRule type="cellIs" dxfId="5896" priority="19" operator="equal">
      <formula>"ADMIN"</formula>
    </cfRule>
    <cfRule type="cellIs" dxfId="5895" priority="20" operator="equal">
      <formula>"ENG'G"</formula>
    </cfRule>
    <cfRule type="cellIs" dxfId="5894" priority="21" operator="equal">
      <formula>"BAC"</formula>
    </cfRule>
    <cfRule type="cellIs" dxfId="5893" priority="22" operator="equal">
      <formula>"BAC"</formula>
    </cfRule>
    <cfRule type="cellIs" dxfId="5892" priority="23" operator="equal">
      <formula>"OMS"</formula>
    </cfRule>
    <cfRule type="cellIs" dxfId="5891" priority="24" operator="equal">
      <formula>"BAC"</formula>
    </cfRule>
    <cfRule type="cellIs" dxfId="5890" priority="25" operator="equal">
      <formula>"OMS"</formula>
    </cfRule>
    <cfRule type="cellIs" dxfId="5889" priority="26" operator="equal">
      <formula>"BAC"</formula>
    </cfRule>
    <cfRule type="cellIs" dxfId="5888" priority="27" operator="equal">
      <formula>"OMS"</formula>
    </cfRule>
  </conditionalFormatting>
  <conditionalFormatting sqref="F10">
    <cfRule type="cellIs" dxfId="5887" priority="12" operator="equal">
      <formula>"MME"</formula>
    </cfRule>
    <cfRule type="cellIs" dxfId="5886" priority="13" operator="equal">
      <formula>"VMM"</formula>
    </cfRule>
    <cfRule type="cellIs" dxfId="5885" priority="14" operator="equal">
      <formula>"VEP"</formula>
    </cfRule>
    <cfRule type="cellIs" dxfId="5884" priority="15" operator="equal">
      <formula>"LFCP"</formula>
    </cfRule>
    <cfRule type="cellIs" dxfId="5883" priority="16" operator="equal">
      <formula>"BPB"</formula>
    </cfRule>
  </conditionalFormatting>
  <conditionalFormatting sqref="E10">
    <cfRule type="cellIs" dxfId="5882" priority="1" operator="equal">
      <formula>"CATNES"</formula>
    </cfRule>
    <cfRule type="cellIs" dxfId="5881" priority="2" operator="equal">
      <formula>"FINANCE"</formula>
    </cfRule>
    <cfRule type="cellIs" dxfId="5880" priority="3" operator="equal">
      <formula>"ADMIN"</formula>
    </cfRule>
    <cfRule type="cellIs" dxfId="5879" priority="4" operator="equal">
      <formula>"ENG'G"</formula>
    </cfRule>
    <cfRule type="cellIs" dxfId="5878" priority="5" operator="equal">
      <formula>"BAC"</formula>
    </cfRule>
    <cfRule type="cellIs" dxfId="5877" priority="6" operator="equal">
      <formula>"BAC"</formula>
    </cfRule>
    <cfRule type="cellIs" dxfId="5876" priority="7" operator="equal">
      <formula>"OMS"</formula>
    </cfRule>
    <cfRule type="cellIs" dxfId="5875" priority="8" operator="equal">
      <formula>"BAC"</formula>
    </cfRule>
    <cfRule type="cellIs" dxfId="5874" priority="9" operator="equal">
      <formula>"OMS"</formula>
    </cfRule>
    <cfRule type="cellIs" dxfId="5873" priority="10" operator="equal">
      <formula>"BAC"</formula>
    </cfRule>
    <cfRule type="cellIs" dxfId="5872"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03326C9-6198-4BF6-8A7A-8ED5BE7BE06B}">
          <x14:formula1>
            <xm:f>DropdownLIST!$A$11:$A$17</xm:f>
          </x14:formula1>
          <xm:sqref>E30:E31 E7:E19 D7:D52 E33:E52</xm:sqref>
        </x14:dataValidation>
        <x14:dataValidation type="list" allowBlank="1" showInputMessage="1" showErrorMessage="1" xr:uid="{FFAB5B3B-D8E7-4D56-9201-425AA7E27B5E}">
          <x14:formula1>
            <xm:f>DropdownLIST!$A$2:$A$7</xm:f>
          </x14:formula1>
          <xm:sqref>F7:F52</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C9DC-48BB-4EA0-89B5-4195EC9C9153}">
  <sheetPr codeName="Sheet101"/>
  <dimension ref="A1:U56"/>
  <sheetViews>
    <sheetView topLeftCell="A38" zoomScale="130" zoomScaleNormal="130" zoomScaleSheetLayoutView="140" workbookViewId="0">
      <selection activeCell="C66" sqref="C66"/>
    </sheetView>
  </sheetViews>
  <sheetFormatPr defaultRowHeight="14.25" x14ac:dyDescent="0.2"/>
  <cols>
    <col min="1" max="1" width="8.625" style="183" customWidth="1"/>
    <col min="2" max="2" width="3.875" style="1" bestFit="1" customWidth="1"/>
    <col min="3" max="3" width="50.625" style="1" customWidth="1"/>
    <col min="4" max="4" width="8.75" style="451" bestFit="1" customWidth="1"/>
    <col min="5" max="5" width="5.75" style="1" hidden="1" customWidth="1"/>
    <col min="6" max="6" width="9" style="44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45784</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7" t="s">
        <v>3</v>
      </c>
      <c r="E6" s="327" t="s">
        <v>347</v>
      </c>
      <c r="F6" s="647"/>
      <c r="G6" s="647"/>
    </row>
    <row r="7" spans="1:14" s="57" customFormat="1" ht="57" x14ac:dyDescent="0.2">
      <c r="A7" s="200">
        <f>A2</f>
        <v>45784</v>
      </c>
      <c r="B7" s="55">
        <v>1</v>
      </c>
      <c r="C7" s="141" t="s">
        <v>4916</v>
      </c>
      <c r="D7" s="176" t="s">
        <v>78</v>
      </c>
      <c r="E7" s="125"/>
      <c r="F7" s="176" t="s">
        <v>17</v>
      </c>
      <c r="G7" s="112" t="s">
        <v>169</v>
      </c>
      <c r="J7" s="642" t="s">
        <v>2817</v>
      </c>
      <c r="K7" s="642"/>
      <c r="L7" s="642"/>
      <c r="M7" s="642"/>
    </row>
    <row r="8" spans="1:14" s="57" customFormat="1" ht="57" x14ac:dyDescent="0.2">
      <c r="A8" s="200">
        <f>A7</f>
        <v>45784</v>
      </c>
      <c r="B8" s="55">
        <f>B7+1</f>
        <v>2</v>
      </c>
      <c r="C8" s="141" t="s">
        <v>4917</v>
      </c>
      <c r="D8" s="176" t="s">
        <v>78</v>
      </c>
      <c r="E8" s="125"/>
      <c r="F8" s="176" t="s">
        <v>17</v>
      </c>
      <c r="G8" s="112" t="s">
        <v>169</v>
      </c>
      <c r="J8" s="449" t="s">
        <v>698</v>
      </c>
      <c r="L8" s="57" t="s">
        <v>3178</v>
      </c>
      <c r="N8" s="57" t="s">
        <v>2822</v>
      </c>
    </row>
    <row r="9" spans="1:14" s="57" customFormat="1" ht="28.5" x14ac:dyDescent="0.2">
      <c r="A9" s="200">
        <f t="shared" ref="A9:A40" si="0">A8</f>
        <v>45784</v>
      </c>
      <c r="B9" s="55">
        <f t="shared" ref="B9:B40" si="1">B8+1</f>
        <v>3</v>
      </c>
      <c r="C9" s="141" t="s">
        <v>4918</v>
      </c>
      <c r="D9" s="176" t="s">
        <v>108</v>
      </c>
      <c r="E9" s="125"/>
      <c r="F9" s="176" t="s">
        <v>17</v>
      </c>
      <c r="G9" s="112" t="s">
        <v>169</v>
      </c>
      <c r="I9" s="57">
        <v>1</v>
      </c>
    </row>
    <row r="10" spans="1:14" s="57" customFormat="1" ht="199.5" x14ac:dyDescent="0.2">
      <c r="A10" s="200">
        <f t="shared" si="0"/>
        <v>45784</v>
      </c>
      <c r="B10" s="55">
        <f t="shared" si="1"/>
        <v>4</v>
      </c>
      <c r="C10" s="365" t="s">
        <v>4919</v>
      </c>
      <c r="D10" s="176" t="s">
        <v>78</v>
      </c>
      <c r="E10" s="125"/>
      <c r="F10" s="176" t="s">
        <v>17</v>
      </c>
      <c r="G10" s="112" t="s">
        <v>169</v>
      </c>
      <c r="I10" s="57">
        <v>2</v>
      </c>
      <c r="J10" s="57">
        <f>23+24+24+23</f>
        <v>94</v>
      </c>
    </row>
    <row r="11" spans="1:14" s="57" customFormat="1" ht="42.75" x14ac:dyDescent="0.2">
      <c r="A11" s="200">
        <f t="shared" si="0"/>
        <v>45784</v>
      </c>
      <c r="B11" s="55">
        <f t="shared" si="1"/>
        <v>5</v>
      </c>
      <c r="C11" s="141" t="s">
        <v>4920</v>
      </c>
      <c r="D11" s="176" t="s">
        <v>108</v>
      </c>
      <c r="E11" s="125"/>
      <c r="F11" s="176" t="s">
        <v>17</v>
      </c>
      <c r="G11" s="112" t="s">
        <v>169</v>
      </c>
      <c r="I11" s="57">
        <v>3</v>
      </c>
    </row>
    <row r="12" spans="1:14" s="57" customFormat="1" ht="42.75" x14ac:dyDescent="0.2">
      <c r="A12" s="200">
        <f t="shared" si="0"/>
        <v>45784</v>
      </c>
      <c r="B12" s="55">
        <f t="shared" si="1"/>
        <v>6</v>
      </c>
      <c r="C12" s="365" t="s">
        <v>4921</v>
      </c>
      <c r="D12" s="176" t="s">
        <v>76</v>
      </c>
      <c r="E12" s="125"/>
      <c r="F12" s="176" t="s">
        <v>17</v>
      </c>
      <c r="G12" s="112"/>
      <c r="I12" s="57">
        <v>4</v>
      </c>
    </row>
    <row r="13" spans="1:14" s="57" customFormat="1" ht="42.75" x14ac:dyDescent="0.2">
      <c r="A13" s="200">
        <f t="shared" si="0"/>
        <v>45784</v>
      </c>
      <c r="B13" s="55">
        <f t="shared" si="1"/>
        <v>7</v>
      </c>
      <c r="C13" s="365" t="s">
        <v>4922</v>
      </c>
      <c r="D13" s="176" t="s">
        <v>76</v>
      </c>
      <c r="E13" s="125"/>
      <c r="F13" s="176" t="s">
        <v>17</v>
      </c>
      <c r="G13" s="112"/>
      <c r="I13" s="57">
        <v>5</v>
      </c>
    </row>
    <row r="14" spans="1:14" s="57" customFormat="1" ht="28.5" x14ac:dyDescent="0.2">
      <c r="A14" s="200">
        <f t="shared" si="0"/>
        <v>45784</v>
      </c>
      <c r="B14" s="55">
        <f t="shared" si="1"/>
        <v>8</v>
      </c>
      <c r="C14" s="57" t="s">
        <v>4923</v>
      </c>
      <c r="D14" s="176" t="s">
        <v>78</v>
      </c>
      <c r="E14" s="125"/>
      <c r="F14" s="176" t="s">
        <v>17</v>
      </c>
      <c r="G14" s="112"/>
      <c r="I14" s="57">
        <v>6</v>
      </c>
    </row>
    <row r="15" spans="1:14" s="57" customFormat="1" ht="42.75" x14ac:dyDescent="0.2">
      <c r="A15" s="200">
        <f t="shared" si="0"/>
        <v>45784</v>
      </c>
      <c r="B15" s="55">
        <f t="shared" si="1"/>
        <v>9</v>
      </c>
      <c r="C15" s="365" t="s">
        <v>4924</v>
      </c>
      <c r="D15" s="176" t="s">
        <v>108</v>
      </c>
      <c r="E15" s="125"/>
      <c r="F15" s="176" t="s">
        <v>17</v>
      </c>
      <c r="G15" s="112"/>
      <c r="I15" s="57">
        <v>7</v>
      </c>
    </row>
    <row r="16" spans="1:14" s="57" customFormat="1" ht="42.75" x14ac:dyDescent="0.2">
      <c r="A16" s="200">
        <f t="shared" si="0"/>
        <v>45784</v>
      </c>
      <c r="B16" s="55">
        <f t="shared" si="1"/>
        <v>10</v>
      </c>
      <c r="C16" s="365" t="s">
        <v>4925</v>
      </c>
      <c r="D16" s="176" t="s">
        <v>78</v>
      </c>
      <c r="E16" s="125"/>
      <c r="F16" s="176" t="s">
        <v>17</v>
      </c>
      <c r="G16" s="112"/>
      <c r="I16" s="57">
        <v>8</v>
      </c>
    </row>
    <row r="17" spans="1:12" s="57" customFormat="1" ht="57" x14ac:dyDescent="0.2">
      <c r="A17" s="200">
        <f t="shared" si="0"/>
        <v>45784</v>
      </c>
      <c r="B17" s="55">
        <f t="shared" si="1"/>
        <v>11</v>
      </c>
      <c r="C17" s="365" t="s">
        <v>4926</v>
      </c>
      <c r="D17" s="176" t="s">
        <v>71</v>
      </c>
      <c r="E17" s="125"/>
      <c r="F17" s="176" t="s">
        <v>17</v>
      </c>
      <c r="G17" s="112"/>
      <c r="I17" s="57">
        <v>9</v>
      </c>
    </row>
    <row r="18" spans="1:12" s="57" customFormat="1" ht="28.5" x14ac:dyDescent="0.2">
      <c r="A18" s="200">
        <f t="shared" si="0"/>
        <v>45784</v>
      </c>
      <c r="B18" s="55">
        <f t="shared" si="1"/>
        <v>12</v>
      </c>
      <c r="C18" s="365" t="s">
        <v>4927</v>
      </c>
      <c r="D18" s="176" t="s">
        <v>108</v>
      </c>
      <c r="E18" s="125"/>
      <c r="F18" s="176" t="s">
        <v>17</v>
      </c>
      <c r="G18" s="112"/>
      <c r="I18" s="57">
        <v>10</v>
      </c>
    </row>
    <row r="19" spans="1:12" s="57" customFormat="1" ht="28.5" x14ac:dyDescent="0.2">
      <c r="A19" s="200">
        <f t="shared" si="0"/>
        <v>45784</v>
      </c>
      <c r="B19" s="55">
        <f t="shared" si="1"/>
        <v>13</v>
      </c>
      <c r="C19" s="141" t="s">
        <v>4928</v>
      </c>
      <c r="D19" s="176" t="s">
        <v>78</v>
      </c>
      <c r="E19" s="125"/>
      <c r="F19" s="176" t="s">
        <v>17</v>
      </c>
      <c r="G19" s="112"/>
      <c r="I19" s="90"/>
    </row>
    <row r="20" spans="1:12" s="57" customFormat="1" ht="28.5" x14ac:dyDescent="0.2">
      <c r="A20" s="200">
        <f t="shared" si="0"/>
        <v>45784</v>
      </c>
      <c r="B20" s="55">
        <f t="shared" si="1"/>
        <v>14</v>
      </c>
      <c r="C20" s="112" t="s">
        <v>4929</v>
      </c>
      <c r="D20" s="176" t="s">
        <v>76</v>
      </c>
      <c r="E20" s="134"/>
      <c r="F20" s="176" t="s">
        <v>17</v>
      </c>
      <c r="G20" s="112"/>
      <c r="I20" s="115"/>
    </row>
    <row r="21" spans="1:12" s="57" customFormat="1" ht="28.5" x14ac:dyDescent="0.2">
      <c r="A21" s="200">
        <f t="shared" si="0"/>
        <v>45784</v>
      </c>
      <c r="B21" s="55">
        <f t="shared" si="1"/>
        <v>15</v>
      </c>
      <c r="C21" s="141" t="s">
        <v>4930</v>
      </c>
      <c r="D21" s="176" t="s">
        <v>76</v>
      </c>
      <c r="E21" s="134"/>
      <c r="F21" s="176" t="s">
        <v>17</v>
      </c>
      <c r="G21" s="112"/>
      <c r="I21" s="90" t="s">
        <v>457</v>
      </c>
    </row>
    <row r="22" spans="1:12" s="57" customFormat="1" ht="28.5" x14ac:dyDescent="0.2">
      <c r="A22" s="200">
        <f t="shared" si="0"/>
        <v>45784</v>
      </c>
      <c r="B22" s="55">
        <f t="shared" si="1"/>
        <v>16</v>
      </c>
      <c r="C22" s="141" t="s">
        <v>4931</v>
      </c>
      <c r="D22" s="176" t="s">
        <v>76</v>
      </c>
      <c r="E22" s="134"/>
      <c r="F22" s="176" t="s">
        <v>17</v>
      </c>
      <c r="G22" s="112"/>
      <c r="I22" s="90" t="s">
        <v>457</v>
      </c>
    </row>
    <row r="23" spans="1:12" s="57" customFormat="1" ht="28.5" x14ac:dyDescent="0.2">
      <c r="A23" s="200">
        <f t="shared" si="0"/>
        <v>45784</v>
      </c>
      <c r="B23" s="55">
        <f t="shared" si="1"/>
        <v>17</v>
      </c>
      <c r="C23" s="284" t="s">
        <v>4932</v>
      </c>
      <c r="D23" s="176" t="s">
        <v>76</v>
      </c>
      <c r="E23" s="134"/>
      <c r="F23" s="176" t="s">
        <v>17</v>
      </c>
      <c r="G23" s="112"/>
      <c r="H23" s="447"/>
      <c r="I23" s="90" t="s">
        <v>310</v>
      </c>
    </row>
    <row r="24" spans="1:12" s="57" customFormat="1" ht="28.5" x14ac:dyDescent="0.2">
      <c r="A24" s="200">
        <f t="shared" si="0"/>
        <v>45784</v>
      </c>
      <c r="B24" s="55">
        <f t="shared" si="1"/>
        <v>18</v>
      </c>
      <c r="C24" s="112" t="s">
        <v>4933</v>
      </c>
      <c r="D24" s="176" t="s">
        <v>76</v>
      </c>
      <c r="E24" s="134"/>
      <c r="F24" s="176" t="s">
        <v>17</v>
      </c>
      <c r="G24" s="112"/>
      <c r="L24" s="311"/>
    </row>
    <row r="25" spans="1:12" s="57" customFormat="1" ht="42.75" x14ac:dyDescent="0.2">
      <c r="A25" s="200">
        <f t="shared" si="0"/>
        <v>45784</v>
      </c>
      <c r="B25" s="55">
        <f t="shared" si="1"/>
        <v>19</v>
      </c>
      <c r="C25" s="40" t="s">
        <v>4934</v>
      </c>
      <c r="D25" s="176" t="s">
        <v>76</v>
      </c>
      <c r="E25" s="134"/>
      <c r="F25" s="176" t="s">
        <v>17</v>
      </c>
      <c r="G25" s="112"/>
      <c r="I25" s="90"/>
    </row>
    <row r="26" spans="1:12" s="57" customFormat="1" ht="42.75" x14ac:dyDescent="0.2">
      <c r="A26" s="200">
        <f t="shared" si="0"/>
        <v>45784</v>
      </c>
      <c r="B26" s="55">
        <f t="shared" si="1"/>
        <v>20</v>
      </c>
      <c r="C26" s="40" t="s">
        <v>4935</v>
      </c>
      <c r="D26" s="176" t="s">
        <v>76</v>
      </c>
      <c r="E26" s="134"/>
      <c r="F26" s="176" t="s">
        <v>17</v>
      </c>
      <c r="G26" s="112"/>
      <c r="I26" s="90"/>
    </row>
    <row r="27" spans="1:12" s="57" customFormat="1" ht="42.75" x14ac:dyDescent="0.2">
      <c r="A27" s="200">
        <f t="shared" si="0"/>
        <v>45784</v>
      </c>
      <c r="B27" s="55">
        <f t="shared" si="1"/>
        <v>21</v>
      </c>
      <c r="C27" s="40" t="s">
        <v>4936</v>
      </c>
      <c r="D27" s="176" t="s">
        <v>76</v>
      </c>
      <c r="E27" s="134"/>
      <c r="F27" s="176" t="s">
        <v>17</v>
      </c>
      <c r="G27" s="112"/>
      <c r="I27" s="90"/>
    </row>
    <row r="28" spans="1:12" s="57" customFormat="1" ht="71.25" x14ac:dyDescent="0.2">
      <c r="A28" s="200">
        <f t="shared" si="0"/>
        <v>45784</v>
      </c>
      <c r="B28" s="55">
        <f t="shared" si="1"/>
        <v>22</v>
      </c>
      <c r="C28" s="40" t="s">
        <v>4937</v>
      </c>
      <c r="D28" s="176" t="s">
        <v>76</v>
      </c>
      <c r="E28" s="134"/>
      <c r="F28" s="176" t="s">
        <v>17</v>
      </c>
      <c r="G28" s="112"/>
      <c r="I28" s="90"/>
    </row>
    <row r="29" spans="1:12" s="57" customFormat="1" ht="28.5" x14ac:dyDescent="0.2">
      <c r="A29" s="200">
        <f t="shared" si="0"/>
        <v>45784</v>
      </c>
      <c r="B29" s="55">
        <f t="shared" si="1"/>
        <v>23</v>
      </c>
      <c r="C29" s="40" t="s">
        <v>4938</v>
      </c>
      <c r="D29" s="176" t="s">
        <v>108</v>
      </c>
      <c r="E29" s="134"/>
      <c r="F29" s="176" t="s">
        <v>17</v>
      </c>
      <c r="G29" s="112"/>
      <c r="I29" s="90"/>
    </row>
    <row r="30" spans="1:12" s="57" customFormat="1" ht="71.25" x14ac:dyDescent="0.2">
      <c r="A30" s="200">
        <f t="shared" si="0"/>
        <v>45784</v>
      </c>
      <c r="B30" s="55">
        <f t="shared" si="1"/>
        <v>24</v>
      </c>
      <c r="C30" s="40" t="s">
        <v>4939</v>
      </c>
      <c r="D30" s="176" t="s">
        <v>78</v>
      </c>
      <c r="E30" s="125"/>
      <c r="F30" s="176" t="s">
        <v>17</v>
      </c>
      <c r="G30" s="112"/>
      <c r="I30" s="90"/>
      <c r="J30" s="57">
        <f ca="1">+J30:HH35</f>
        <v>0</v>
      </c>
      <c r="L30" s="57">
        <v>6</v>
      </c>
    </row>
    <row r="31" spans="1:12" s="57" customFormat="1" ht="28.5" x14ac:dyDescent="0.2">
      <c r="A31" s="200">
        <f t="shared" si="0"/>
        <v>45784</v>
      </c>
      <c r="B31" s="55">
        <f t="shared" si="1"/>
        <v>25</v>
      </c>
      <c r="C31" s="112" t="s">
        <v>4940</v>
      </c>
      <c r="D31" s="176" t="s">
        <v>78</v>
      </c>
      <c r="E31" s="125"/>
      <c r="F31" s="176" t="s">
        <v>17</v>
      </c>
      <c r="G31" s="112"/>
      <c r="I31" s="90"/>
      <c r="J31" s="57" t="s">
        <v>457</v>
      </c>
    </row>
    <row r="32" spans="1:12" s="57" customFormat="1" ht="42.75" x14ac:dyDescent="0.2">
      <c r="A32" s="231">
        <f t="shared" si="0"/>
        <v>45784</v>
      </c>
      <c r="B32" s="233">
        <f t="shared" si="1"/>
        <v>26</v>
      </c>
      <c r="C32" s="40" t="s">
        <v>4941</v>
      </c>
      <c r="D32" s="176" t="s">
        <v>78</v>
      </c>
      <c r="E32" s="134"/>
      <c r="F32" s="176" t="s">
        <v>17</v>
      </c>
      <c r="G32" s="112"/>
      <c r="I32" s="90"/>
    </row>
    <row r="33" spans="1:21" s="40" customFormat="1" ht="28.5" x14ac:dyDescent="0.2">
      <c r="A33" s="200">
        <f t="shared" si="0"/>
        <v>45784</v>
      </c>
      <c r="B33" s="55">
        <f t="shared" si="1"/>
        <v>27</v>
      </c>
      <c r="C33" s="112" t="s">
        <v>4942</v>
      </c>
      <c r="D33" s="176" t="s">
        <v>78</v>
      </c>
      <c r="E33" s="125"/>
      <c r="F33" s="176" t="s">
        <v>17</v>
      </c>
      <c r="G33" s="112"/>
      <c r="H33" s="279"/>
      <c r="I33" s="280"/>
      <c r="K33" s="279"/>
      <c r="L33" s="279"/>
      <c r="M33" s="279"/>
      <c r="N33" s="279"/>
      <c r="O33" s="279"/>
      <c r="P33" s="279"/>
      <c r="Q33" s="279"/>
      <c r="R33" s="279"/>
      <c r="S33" s="279"/>
      <c r="T33" s="279"/>
      <c r="U33" s="279"/>
    </row>
    <row r="34" spans="1:21" s="279" customFormat="1" ht="28.5" x14ac:dyDescent="0.2">
      <c r="A34" s="200">
        <f t="shared" si="0"/>
        <v>45784</v>
      </c>
      <c r="B34" s="55">
        <f t="shared" si="1"/>
        <v>28</v>
      </c>
      <c r="C34" s="40" t="s">
        <v>4943</v>
      </c>
      <c r="D34" s="176" t="s">
        <v>76</v>
      </c>
      <c r="E34" s="125"/>
      <c r="F34" s="176" t="s">
        <v>17</v>
      </c>
      <c r="G34" s="112"/>
      <c r="I34" s="280"/>
    </row>
    <row r="35" spans="1:21" s="318" customFormat="1" ht="57" x14ac:dyDescent="0.2">
      <c r="A35" s="315">
        <f t="shared" si="0"/>
        <v>45784</v>
      </c>
      <c r="B35" s="316">
        <f t="shared" si="1"/>
        <v>29</v>
      </c>
      <c r="C35" s="112" t="s">
        <v>4944</v>
      </c>
      <c r="D35" s="176" t="s">
        <v>71</v>
      </c>
      <c r="E35" s="143"/>
      <c r="F35" s="176" t="s">
        <v>17</v>
      </c>
      <c r="G35" s="112"/>
      <c r="I35" s="319"/>
    </row>
    <row r="36" spans="1:21" s="279" customFormat="1" ht="71.25" x14ac:dyDescent="0.2">
      <c r="A36" s="200">
        <f t="shared" si="0"/>
        <v>45784</v>
      </c>
      <c r="B36" s="55">
        <f t="shared" si="1"/>
        <v>30</v>
      </c>
      <c r="C36" s="112" t="s">
        <v>4945</v>
      </c>
      <c r="D36" s="176" t="s">
        <v>78</v>
      </c>
      <c r="E36" s="125"/>
      <c r="F36" s="176" t="s">
        <v>17</v>
      </c>
      <c r="G36" s="112"/>
      <c r="I36" s="280"/>
    </row>
    <row r="37" spans="1:21" s="279" customFormat="1" ht="42.75" x14ac:dyDescent="0.2">
      <c r="A37" s="200">
        <f t="shared" si="0"/>
        <v>45784</v>
      </c>
      <c r="B37" s="55">
        <f t="shared" si="1"/>
        <v>31</v>
      </c>
      <c r="C37" s="112" t="s">
        <v>4946</v>
      </c>
      <c r="D37" s="176" t="s">
        <v>76</v>
      </c>
      <c r="E37" s="125"/>
      <c r="F37" s="176" t="s">
        <v>17</v>
      </c>
      <c r="G37" s="112"/>
      <c r="I37" s="280"/>
    </row>
    <row r="38" spans="1:21" s="279" customFormat="1" ht="28.5" x14ac:dyDescent="0.2">
      <c r="A38" s="200">
        <f t="shared" si="0"/>
        <v>45784</v>
      </c>
      <c r="B38" s="55">
        <f t="shared" si="1"/>
        <v>32</v>
      </c>
      <c r="C38" s="112" t="s">
        <v>4947</v>
      </c>
      <c r="D38" s="176" t="s">
        <v>108</v>
      </c>
      <c r="E38" s="125"/>
      <c r="F38" s="176" t="s">
        <v>17</v>
      </c>
      <c r="G38" s="112"/>
      <c r="I38" s="280"/>
    </row>
    <row r="39" spans="1:21" s="279" customFormat="1" x14ac:dyDescent="0.2">
      <c r="A39" s="200">
        <f t="shared" si="0"/>
        <v>45784</v>
      </c>
      <c r="B39" s="55">
        <f t="shared" si="1"/>
        <v>33</v>
      </c>
      <c r="C39" s="112" t="s">
        <v>4948</v>
      </c>
      <c r="D39" s="176" t="s">
        <v>76</v>
      </c>
      <c r="E39" s="125"/>
      <c r="F39" s="176" t="s">
        <v>17</v>
      </c>
      <c r="G39" s="112"/>
      <c r="I39" s="280"/>
    </row>
    <row r="40" spans="1:21" s="279" customFormat="1" ht="42.75" x14ac:dyDescent="0.2">
      <c r="A40" s="200">
        <f t="shared" si="0"/>
        <v>45784</v>
      </c>
      <c r="B40" s="55">
        <f t="shared" si="1"/>
        <v>34</v>
      </c>
      <c r="C40" s="112" t="s">
        <v>4949</v>
      </c>
      <c r="D40" s="176" t="s">
        <v>71</v>
      </c>
      <c r="E40" s="125"/>
      <c r="F40" s="176" t="s">
        <v>17</v>
      </c>
      <c r="G40" s="112"/>
      <c r="I40" s="280"/>
    </row>
    <row r="41" spans="1:21" s="279" customFormat="1" x14ac:dyDescent="0.2">
      <c r="A41" s="615" t="s">
        <v>7</v>
      </c>
      <c r="B41" s="615"/>
      <c r="C41" s="615"/>
      <c r="D41" s="615"/>
      <c r="E41" s="615"/>
      <c r="F41" s="615"/>
      <c r="G41" s="615"/>
      <c r="I41" s="280"/>
    </row>
    <row r="42" spans="1:21" s="279" customFormat="1" x14ac:dyDescent="0.2">
      <c r="A42" s="448"/>
      <c r="B42" s="448"/>
      <c r="C42" s="448"/>
      <c r="D42" s="453"/>
      <c r="E42" s="448"/>
      <c r="F42" s="448"/>
      <c r="G42" s="448"/>
      <c r="I42" s="280"/>
    </row>
    <row r="43" spans="1:21" s="279" customFormat="1" x14ac:dyDescent="0.2">
      <c r="A43" s="448"/>
      <c r="B43" s="448"/>
      <c r="C43" s="448"/>
      <c r="D43" s="453"/>
      <c r="E43" s="448"/>
      <c r="F43" s="448"/>
      <c r="G43" s="448"/>
      <c r="I43" s="280"/>
    </row>
    <row r="44" spans="1:21" s="279" customFormat="1" x14ac:dyDescent="0.2">
      <c r="A44" s="232"/>
      <c r="B44" s="251"/>
      <c r="C44" s="252"/>
      <c r="D44" s="254"/>
      <c r="E44" s="253"/>
      <c r="F44" s="254"/>
      <c r="G44" s="252"/>
      <c r="I44" s="280"/>
    </row>
    <row r="45" spans="1:21" s="279" customFormat="1" x14ac:dyDescent="0.2">
      <c r="A45" s="232"/>
      <c r="B45" s="251"/>
      <c r="C45" s="252"/>
      <c r="D45" s="254"/>
      <c r="E45" s="253"/>
      <c r="F45" s="254"/>
      <c r="G45" s="252"/>
      <c r="I45" s="280"/>
    </row>
    <row r="47" spans="1:21" x14ac:dyDescent="0.2">
      <c r="A47" s="448"/>
      <c r="B47" s="448"/>
      <c r="C47" s="448"/>
      <c r="D47" s="453"/>
      <c r="E47" s="448"/>
      <c r="F47" s="448"/>
      <c r="G47" s="448"/>
    </row>
    <row r="48" spans="1:21" x14ac:dyDescent="0.2">
      <c r="A48" s="448"/>
      <c r="B48" s="448"/>
      <c r="C48" s="448"/>
      <c r="D48" s="453"/>
      <c r="E48" s="448"/>
      <c r="F48" s="448"/>
      <c r="G48" s="448"/>
    </row>
    <row r="49" spans="1:7" x14ac:dyDescent="0.2">
      <c r="A49" s="182"/>
      <c r="B49" s="6"/>
      <c r="D49" s="622"/>
      <c r="E49" s="622"/>
      <c r="F49" s="622"/>
      <c r="G49" s="6"/>
    </row>
    <row r="50" spans="1:7" x14ac:dyDescent="0.2">
      <c r="D50" s="638"/>
      <c r="E50" s="638"/>
      <c r="F50" s="638"/>
    </row>
    <row r="56" spans="1:7" x14ac:dyDescent="0.2">
      <c r="F56" s="1"/>
    </row>
  </sheetData>
  <mergeCells count="12">
    <mergeCell ref="J7:M7"/>
    <mergeCell ref="A41:G41"/>
    <mergeCell ref="D49:F49"/>
    <mergeCell ref="D50:F50"/>
    <mergeCell ref="A1:G1"/>
    <mergeCell ref="A2:G2"/>
    <mergeCell ref="A3:G3"/>
    <mergeCell ref="B4:G4"/>
    <mergeCell ref="A5:B6"/>
    <mergeCell ref="C5:E5"/>
    <mergeCell ref="F5:F6"/>
    <mergeCell ref="G5:G6"/>
  </mergeCells>
  <conditionalFormatting sqref="D7:E7 D12 D8:D9 D34:E45">
    <cfRule type="cellIs" dxfId="5871" priority="417" operator="equal">
      <formula>"CATNES"</formula>
    </cfRule>
    <cfRule type="cellIs" dxfId="5870" priority="418" operator="equal">
      <formula>"FINANCE"</formula>
    </cfRule>
    <cfRule type="cellIs" dxfId="5869" priority="419" operator="equal">
      <formula>"ADMIN"</formula>
    </cfRule>
    <cfRule type="cellIs" dxfId="5868" priority="420" operator="equal">
      <formula>"ENG'G"</formula>
    </cfRule>
    <cfRule type="cellIs" dxfId="5867" priority="421" operator="equal">
      <formula>"BAC"</formula>
    </cfRule>
    <cfRule type="cellIs" dxfId="5866" priority="422" operator="equal">
      <formula>"BAC"</formula>
    </cfRule>
    <cfRule type="cellIs" dxfId="5865" priority="423" operator="equal">
      <formula>"OMS"</formula>
    </cfRule>
    <cfRule type="cellIs" dxfId="5864" priority="424" operator="equal">
      <formula>"BAC"</formula>
    </cfRule>
    <cfRule type="cellIs" dxfId="5863" priority="425" operator="equal">
      <formula>"OMS"</formula>
    </cfRule>
    <cfRule type="cellIs" dxfId="5862" priority="426" operator="equal">
      <formula>"BAC"</formula>
    </cfRule>
    <cfRule type="cellIs" dxfId="5861" priority="427" operator="equal">
      <formula>"OMS"</formula>
    </cfRule>
  </conditionalFormatting>
  <conditionalFormatting sqref="F7:F10 F12:F45">
    <cfRule type="cellIs" dxfId="5860" priority="412" operator="equal">
      <formula>"MME"</formula>
    </cfRule>
    <cfRule type="cellIs" dxfId="5859" priority="413" operator="equal">
      <formula>"VMM"</formula>
    </cfRule>
    <cfRule type="cellIs" dxfId="5858" priority="414" operator="equal">
      <formula>"VEP"</formula>
    </cfRule>
    <cfRule type="cellIs" dxfId="5857" priority="415" operator="equal">
      <formula>"LFCP"</formula>
    </cfRule>
    <cfRule type="cellIs" dxfId="5856" priority="416" operator="equal">
      <formula>"BPB"</formula>
    </cfRule>
  </conditionalFormatting>
  <conditionalFormatting sqref="D26:D29">
    <cfRule type="cellIs" dxfId="5855" priority="390" operator="equal">
      <formula>"CATNES"</formula>
    </cfRule>
    <cfRule type="cellIs" dxfId="5854" priority="391" operator="equal">
      <formula>"FINANCE"</formula>
    </cfRule>
    <cfRule type="cellIs" dxfId="5853" priority="392" operator="equal">
      <formula>"ADMIN"</formula>
    </cfRule>
    <cfRule type="cellIs" dxfId="5852" priority="393" operator="equal">
      <formula>"ENG'G"</formula>
    </cfRule>
    <cfRule type="cellIs" dxfId="5851" priority="394" operator="equal">
      <formula>"BAC"</formula>
    </cfRule>
    <cfRule type="cellIs" dxfId="5850" priority="395" operator="equal">
      <formula>"BAC"</formula>
    </cfRule>
    <cfRule type="cellIs" dxfId="5849" priority="396" operator="equal">
      <formula>"OMS"</formula>
    </cfRule>
    <cfRule type="cellIs" dxfId="5848" priority="397" operator="equal">
      <formula>"BAC"</formula>
    </cfRule>
    <cfRule type="cellIs" dxfId="5847" priority="398" operator="equal">
      <formula>"OMS"</formula>
    </cfRule>
    <cfRule type="cellIs" dxfId="5846" priority="399" operator="equal">
      <formula>"BAC"</formula>
    </cfRule>
    <cfRule type="cellIs" dxfId="5845" priority="400" operator="equal">
      <formula>"OMS"</formula>
    </cfRule>
  </conditionalFormatting>
  <conditionalFormatting sqref="D26:D29">
    <cfRule type="cellIs" dxfId="5844" priority="401" operator="equal">
      <formula>"CATNES"</formula>
    </cfRule>
    <cfRule type="cellIs" dxfId="5843" priority="402" operator="equal">
      <formula>"FINANCE"</formula>
    </cfRule>
    <cfRule type="cellIs" dxfId="5842" priority="403" operator="equal">
      <formula>"ADMIN"</formula>
    </cfRule>
    <cfRule type="cellIs" dxfId="5841" priority="404" operator="equal">
      <formula>"ENG'G"</formula>
    </cfRule>
    <cfRule type="cellIs" dxfId="5840" priority="405" operator="equal">
      <formula>"BAC"</formula>
    </cfRule>
    <cfRule type="cellIs" dxfId="5839" priority="406" operator="equal">
      <formula>"BAC"</formula>
    </cfRule>
    <cfRule type="cellIs" dxfId="5838" priority="407" operator="equal">
      <formula>"OMS"</formula>
    </cfRule>
    <cfRule type="cellIs" dxfId="5837" priority="408" operator="equal">
      <formula>"BAC"</formula>
    </cfRule>
    <cfRule type="cellIs" dxfId="5836" priority="409" operator="equal">
      <formula>"OMS"</formula>
    </cfRule>
    <cfRule type="cellIs" dxfId="5835" priority="410" operator="equal">
      <formula>"BAC"</formula>
    </cfRule>
    <cfRule type="cellIs" dxfId="5834" priority="411" operator="equal">
      <formula>"OMS"</formula>
    </cfRule>
  </conditionalFormatting>
  <conditionalFormatting sqref="D30:E30">
    <cfRule type="cellIs" dxfId="5833" priority="357" operator="equal">
      <formula>"CATNES"</formula>
    </cfRule>
    <cfRule type="cellIs" dxfId="5832" priority="358" operator="equal">
      <formula>"FINANCE"</formula>
    </cfRule>
    <cfRule type="cellIs" dxfId="5831" priority="359" operator="equal">
      <formula>"ADMIN"</formula>
    </cfRule>
    <cfRule type="cellIs" dxfId="5830" priority="360" operator="equal">
      <formula>"ENG'G"</formula>
    </cfRule>
    <cfRule type="cellIs" dxfId="5829" priority="361" operator="equal">
      <formula>"BAC"</formula>
    </cfRule>
    <cfRule type="cellIs" dxfId="5828" priority="362" operator="equal">
      <formula>"BAC"</formula>
    </cfRule>
    <cfRule type="cellIs" dxfId="5827" priority="363" operator="equal">
      <formula>"OMS"</formula>
    </cfRule>
    <cfRule type="cellIs" dxfId="5826" priority="364" operator="equal">
      <formula>"BAC"</formula>
    </cfRule>
    <cfRule type="cellIs" dxfId="5825" priority="365" operator="equal">
      <formula>"OMS"</formula>
    </cfRule>
    <cfRule type="cellIs" dxfId="5824" priority="366" operator="equal">
      <formula>"BAC"</formula>
    </cfRule>
    <cfRule type="cellIs" dxfId="5823" priority="367" operator="equal">
      <formula>"OMS"</formula>
    </cfRule>
  </conditionalFormatting>
  <conditionalFormatting sqref="D31:E31 D32:D33">
    <cfRule type="cellIs" dxfId="5822" priority="346" operator="equal">
      <formula>"CATNES"</formula>
    </cfRule>
    <cfRule type="cellIs" dxfId="5821" priority="347" operator="equal">
      <formula>"FINANCE"</formula>
    </cfRule>
    <cfRule type="cellIs" dxfId="5820" priority="348" operator="equal">
      <formula>"ADMIN"</formula>
    </cfRule>
    <cfRule type="cellIs" dxfId="5819" priority="349" operator="equal">
      <formula>"ENG'G"</formula>
    </cfRule>
    <cfRule type="cellIs" dxfId="5818" priority="350" operator="equal">
      <formula>"BAC"</formula>
    </cfRule>
    <cfRule type="cellIs" dxfId="5817" priority="351" operator="equal">
      <formula>"BAC"</formula>
    </cfRule>
    <cfRule type="cellIs" dxfId="5816" priority="352" operator="equal">
      <formula>"OMS"</formula>
    </cfRule>
    <cfRule type="cellIs" dxfId="5815" priority="353" operator="equal">
      <formula>"BAC"</formula>
    </cfRule>
    <cfRule type="cellIs" dxfId="5814" priority="354" operator="equal">
      <formula>"OMS"</formula>
    </cfRule>
    <cfRule type="cellIs" dxfId="5813" priority="355" operator="equal">
      <formula>"BAC"</formula>
    </cfRule>
    <cfRule type="cellIs" dxfId="5812" priority="356" operator="equal">
      <formula>"OMS"</formula>
    </cfRule>
  </conditionalFormatting>
  <conditionalFormatting sqref="E33">
    <cfRule type="cellIs" dxfId="5811" priority="335" operator="equal">
      <formula>"CATNES"</formula>
    </cfRule>
    <cfRule type="cellIs" dxfId="5810" priority="336" operator="equal">
      <formula>"FINANCE"</formula>
    </cfRule>
    <cfRule type="cellIs" dxfId="5809" priority="337" operator="equal">
      <formula>"ADMIN"</formula>
    </cfRule>
    <cfRule type="cellIs" dxfId="5808" priority="338" operator="equal">
      <formula>"ENG'G"</formula>
    </cfRule>
    <cfRule type="cellIs" dxfId="5807" priority="339" operator="equal">
      <formula>"BAC"</formula>
    </cfRule>
    <cfRule type="cellIs" dxfId="5806" priority="340" operator="equal">
      <formula>"BAC"</formula>
    </cfRule>
    <cfRule type="cellIs" dxfId="5805" priority="341" operator="equal">
      <formula>"OMS"</formula>
    </cfRule>
    <cfRule type="cellIs" dxfId="5804" priority="342" operator="equal">
      <formula>"BAC"</formula>
    </cfRule>
    <cfRule type="cellIs" dxfId="5803" priority="343" operator="equal">
      <formula>"OMS"</formula>
    </cfRule>
    <cfRule type="cellIs" dxfId="5802" priority="344" operator="equal">
      <formula>"BAC"</formula>
    </cfRule>
    <cfRule type="cellIs" dxfId="5801" priority="345" operator="equal">
      <formula>"OMS"</formula>
    </cfRule>
  </conditionalFormatting>
  <conditionalFormatting sqref="E8:E9 E12">
    <cfRule type="cellIs" dxfId="5800" priority="313" operator="equal">
      <formula>"CATNES"</formula>
    </cfRule>
    <cfRule type="cellIs" dxfId="5799" priority="314" operator="equal">
      <formula>"FINANCE"</formula>
    </cfRule>
    <cfRule type="cellIs" dxfId="5798" priority="315" operator="equal">
      <formula>"ADMIN"</formula>
    </cfRule>
    <cfRule type="cellIs" dxfId="5797" priority="316" operator="equal">
      <formula>"ENG'G"</formula>
    </cfRule>
    <cfRule type="cellIs" dxfId="5796" priority="317" operator="equal">
      <formula>"BAC"</formula>
    </cfRule>
    <cfRule type="cellIs" dxfId="5795" priority="318" operator="equal">
      <formula>"BAC"</formula>
    </cfRule>
    <cfRule type="cellIs" dxfId="5794" priority="319" operator="equal">
      <formula>"OMS"</formula>
    </cfRule>
    <cfRule type="cellIs" dxfId="5793" priority="320" operator="equal">
      <formula>"BAC"</formula>
    </cfRule>
    <cfRule type="cellIs" dxfId="5792" priority="321" operator="equal">
      <formula>"OMS"</formula>
    </cfRule>
    <cfRule type="cellIs" dxfId="5791" priority="322" operator="equal">
      <formula>"BAC"</formula>
    </cfRule>
    <cfRule type="cellIs" dxfId="5790" priority="323" operator="equal">
      <formula>"OMS"</formula>
    </cfRule>
  </conditionalFormatting>
  <conditionalFormatting sqref="D20">
    <cfRule type="cellIs" dxfId="5789" priority="302" operator="equal">
      <formula>"CATNES"</formula>
    </cfRule>
    <cfRule type="cellIs" dxfId="5788" priority="303" operator="equal">
      <formula>"FINANCE"</formula>
    </cfRule>
    <cfRule type="cellIs" dxfId="5787" priority="304" operator="equal">
      <formula>"ADMIN"</formula>
    </cfRule>
    <cfRule type="cellIs" dxfId="5786" priority="305" operator="equal">
      <formula>"ENG'G"</formula>
    </cfRule>
    <cfRule type="cellIs" dxfId="5785" priority="306" operator="equal">
      <formula>"BAC"</formula>
    </cfRule>
    <cfRule type="cellIs" dxfId="5784" priority="307" operator="equal">
      <formula>"BAC"</formula>
    </cfRule>
    <cfRule type="cellIs" dxfId="5783" priority="308" operator="equal">
      <formula>"OMS"</formula>
    </cfRule>
    <cfRule type="cellIs" dxfId="5782" priority="309" operator="equal">
      <formula>"BAC"</formula>
    </cfRule>
    <cfRule type="cellIs" dxfId="5781" priority="310" operator="equal">
      <formula>"OMS"</formula>
    </cfRule>
    <cfRule type="cellIs" dxfId="5780" priority="311" operator="equal">
      <formula>"BAC"</formula>
    </cfRule>
    <cfRule type="cellIs" dxfId="5779" priority="312" operator="equal">
      <formula>"OMS"</formula>
    </cfRule>
  </conditionalFormatting>
  <conditionalFormatting sqref="D13">
    <cfRule type="cellIs" dxfId="5778" priority="291" operator="equal">
      <formula>"CATNES"</formula>
    </cfRule>
    <cfRule type="cellIs" dxfId="5777" priority="292" operator="equal">
      <formula>"FINANCE"</formula>
    </cfRule>
    <cfRule type="cellIs" dxfId="5776" priority="293" operator="equal">
      <formula>"ADMIN"</formula>
    </cfRule>
    <cfRule type="cellIs" dxfId="5775" priority="294" operator="equal">
      <formula>"ENG'G"</formula>
    </cfRule>
    <cfRule type="cellIs" dxfId="5774" priority="295" operator="equal">
      <formula>"BAC"</formula>
    </cfRule>
    <cfRule type="cellIs" dxfId="5773" priority="296" operator="equal">
      <formula>"BAC"</formula>
    </cfRule>
    <cfRule type="cellIs" dxfId="5772" priority="297" operator="equal">
      <formula>"OMS"</formula>
    </cfRule>
    <cfRule type="cellIs" dxfId="5771" priority="298" operator="equal">
      <formula>"BAC"</formula>
    </cfRule>
    <cfRule type="cellIs" dxfId="5770" priority="299" operator="equal">
      <formula>"OMS"</formula>
    </cfRule>
    <cfRule type="cellIs" dxfId="5769" priority="300" operator="equal">
      <formula>"BAC"</formula>
    </cfRule>
    <cfRule type="cellIs" dxfId="5768" priority="301" operator="equal">
      <formula>"OMS"</formula>
    </cfRule>
  </conditionalFormatting>
  <conditionalFormatting sqref="E13">
    <cfRule type="cellIs" dxfId="5767" priority="280" operator="equal">
      <formula>"CATNES"</formula>
    </cfRule>
    <cfRule type="cellIs" dxfId="5766" priority="281" operator="equal">
      <formula>"FINANCE"</formula>
    </cfRule>
    <cfRule type="cellIs" dxfId="5765" priority="282" operator="equal">
      <formula>"ADMIN"</formula>
    </cfRule>
    <cfRule type="cellIs" dxfId="5764" priority="283" operator="equal">
      <formula>"ENG'G"</formula>
    </cfRule>
    <cfRule type="cellIs" dxfId="5763" priority="284" operator="equal">
      <formula>"BAC"</formula>
    </cfRule>
    <cfRule type="cellIs" dxfId="5762" priority="285" operator="equal">
      <formula>"BAC"</formula>
    </cfRule>
    <cfRule type="cellIs" dxfId="5761" priority="286" operator="equal">
      <formula>"OMS"</formula>
    </cfRule>
    <cfRule type="cellIs" dxfId="5760" priority="287" operator="equal">
      <formula>"BAC"</formula>
    </cfRule>
    <cfRule type="cellIs" dxfId="5759" priority="288" operator="equal">
      <formula>"OMS"</formula>
    </cfRule>
    <cfRule type="cellIs" dxfId="5758" priority="289" operator="equal">
      <formula>"BAC"</formula>
    </cfRule>
    <cfRule type="cellIs" dxfId="5757" priority="290" operator="equal">
      <formula>"OMS"</formula>
    </cfRule>
  </conditionalFormatting>
  <conditionalFormatting sqref="D14">
    <cfRule type="cellIs" dxfId="5756" priority="232" operator="equal">
      <formula>"CATNES"</formula>
    </cfRule>
    <cfRule type="cellIs" dxfId="5755" priority="233" operator="equal">
      <formula>"FINANCE"</formula>
    </cfRule>
    <cfRule type="cellIs" dxfId="5754" priority="234" operator="equal">
      <formula>"ADMIN"</formula>
    </cfRule>
    <cfRule type="cellIs" dxfId="5753" priority="235" operator="equal">
      <formula>"ENG'G"</formula>
    </cfRule>
    <cfRule type="cellIs" dxfId="5752" priority="236" operator="equal">
      <formula>"BAC"</formula>
    </cfRule>
    <cfRule type="cellIs" dxfId="5751" priority="237" operator="equal">
      <formula>"BAC"</formula>
    </cfRule>
    <cfRule type="cellIs" dxfId="5750" priority="238" operator="equal">
      <formula>"OMS"</formula>
    </cfRule>
    <cfRule type="cellIs" dxfId="5749" priority="239" operator="equal">
      <formula>"BAC"</formula>
    </cfRule>
    <cfRule type="cellIs" dxfId="5748" priority="240" operator="equal">
      <formula>"OMS"</formula>
    </cfRule>
    <cfRule type="cellIs" dxfId="5747" priority="241" operator="equal">
      <formula>"BAC"</formula>
    </cfRule>
    <cfRule type="cellIs" dxfId="5746" priority="242" operator="equal">
      <formula>"OMS"</formula>
    </cfRule>
  </conditionalFormatting>
  <conditionalFormatting sqref="E14">
    <cfRule type="cellIs" dxfId="5745" priority="221" operator="equal">
      <formula>"CATNES"</formula>
    </cfRule>
    <cfRule type="cellIs" dxfId="5744" priority="222" operator="equal">
      <formula>"FINANCE"</formula>
    </cfRule>
    <cfRule type="cellIs" dxfId="5743" priority="223" operator="equal">
      <formula>"ADMIN"</formula>
    </cfRule>
    <cfRule type="cellIs" dxfId="5742" priority="224" operator="equal">
      <formula>"ENG'G"</formula>
    </cfRule>
    <cfRule type="cellIs" dxfId="5741" priority="225" operator="equal">
      <formula>"BAC"</formula>
    </cfRule>
    <cfRule type="cellIs" dxfId="5740" priority="226" operator="equal">
      <formula>"BAC"</formula>
    </cfRule>
    <cfRule type="cellIs" dxfId="5739" priority="227" operator="equal">
      <formula>"OMS"</formula>
    </cfRule>
    <cfRule type="cellIs" dxfId="5738" priority="228" operator="equal">
      <formula>"BAC"</formula>
    </cfRule>
    <cfRule type="cellIs" dxfId="5737" priority="229" operator="equal">
      <formula>"OMS"</formula>
    </cfRule>
    <cfRule type="cellIs" dxfId="5736" priority="230" operator="equal">
      <formula>"BAC"</formula>
    </cfRule>
    <cfRule type="cellIs" dxfId="5735" priority="231" operator="equal">
      <formula>"OMS"</formula>
    </cfRule>
  </conditionalFormatting>
  <conditionalFormatting sqref="D15">
    <cfRule type="cellIs" dxfId="5734" priority="205" operator="equal">
      <formula>"CATNES"</formula>
    </cfRule>
    <cfRule type="cellIs" dxfId="5733" priority="206" operator="equal">
      <formula>"FINANCE"</formula>
    </cfRule>
    <cfRule type="cellIs" dxfId="5732" priority="207" operator="equal">
      <formula>"ADMIN"</formula>
    </cfRule>
    <cfRule type="cellIs" dxfId="5731" priority="208" operator="equal">
      <formula>"ENG'G"</formula>
    </cfRule>
    <cfRule type="cellIs" dxfId="5730" priority="209" operator="equal">
      <formula>"BAC"</formula>
    </cfRule>
    <cfRule type="cellIs" dxfId="5729" priority="210" operator="equal">
      <formula>"BAC"</formula>
    </cfRule>
    <cfRule type="cellIs" dxfId="5728" priority="211" operator="equal">
      <formula>"OMS"</formula>
    </cfRule>
    <cfRule type="cellIs" dxfId="5727" priority="212" operator="equal">
      <formula>"BAC"</formula>
    </cfRule>
    <cfRule type="cellIs" dxfId="5726" priority="213" operator="equal">
      <formula>"OMS"</formula>
    </cfRule>
    <cfRule type="cellIs" dxfId="5725" priority="214" operator="equal">
      <formula>"BAC"</formula>
    </cfRule>
    <cfRule type="cellIs" dxfId="5724" priority="215" operator="equal">
      <formula>"OMS"</formula>
    </cfRule>
  </conditionalFormatting>
  <conditionalFormatting sqref="E15">
    <cfRule type="cellIs" dxfId="5723" priority="194" operator="equal">
      <formula>"CATNES"</formula>
    </cfRule>
    <cfRule type="cellIs" dxfId="5722" priority="195" operator="equal">
      <formula>"FINANCE"</formula>
    </cfRule>
    <cfRule type="cellIs" dxfId="5721" priority="196" operator="equal">
      <formula>"ADMIN"</formula>
    </cfRule>
    <cfRule type="cellIs" dxfId="5720" priority="197" operator="equal">
      <formula>"ENG'G"</formula>
    </cfRule>
    <cfRule type="cellIs" dxfId="5719" priority="198" operator="equal">
      <formula>"BAC"</formula>
    </cfRule>
    <cfRule type="cellIs" dxfId="5718" priority="199" operator="equal">
      <formula>"BAC"</formula>
    </cfRule>
    <cfRule type="cellIs" dxfId="5717" priority="200" operator="equal">
      <formula>"OMS"</formula>
    </cfRule>
    <cfRule type="cellIs" dxfId="5716" priority="201" operator="equal">
      <formula>"BAC"</formula>
    </cfRule>
    <cfRule type="cellIs" dxfId="5715" priority="202" operator="equal">
      <formula>"OMS"</formula>
    </cfRule>
    <cfRule type="cellIs" dxfId="5714" priority="203" operator="equal">
      <formula>"BAC"</formula>
    </cfRule>
    <cfRule type="cellIs" dxfId="5713" priority="204" operator="equal">
      <formula>"OMS"</formula>
    </cfRule>
  </conditionalFormatting>
  <conditionalFormatting sqref="D16">
    <cfRule type="cellIs" dxfId="5712" priority="178" operator="equal">
      <formula>"CATNES"</formula>
    </cfRule>
    <cfRule type="cellIs" dxfId="5711" priority="179" operator="equal">
      <formula>"FINANCE"</formula>
    </cfRule>
    <cfRule type="cellIs" dxfId="5710" priority="180" operator="equal">
      <formula>"ADMIN"</formula>
    </cfRule>
    <cfRule type="cellIs" dxfId="5709" priority="181" operator="equal">
      <formula>"ENG'G"</formula>
    </cfRule>
    <cfRule type="cellIs" dxfId="5708" priority="182" operator="equal">
      <formula>"BAC"</formula>
    </cfRule>
    <cfRule type="cellIs" dxfId="5707" priority="183" operator="equal">
      <formula>"BAC"</formula>
    </cfRule>
    <cfRule type="cellIs" dxfId="5706" priority="184" operator="equal">
      <formula>"OMS"</formula>
    </cfRule>
    <cfRule type="cellIs" dxfId="5705" priority="185" operator="equal">
      <formula>"BAC"</formula>
    </cfRule>
    <cfRule type="cellIs" dxfId="5704" priority="186" operator="equal">
      <formula>"OMS"</formula>
    </cfRule>
    <cfRule type="cellIs" dxfId="5703" priority="187" operator="equal">
      <formula>"BAC"</formula>
    </cfRule>
    <cfRule type="cellIs" dxfId="5702" priority="188" operator="equal">
      <formula>"OMS"</formula>
    </cfRule>
  </conditionalFormatting>
  <conditionalFormatting sqref="E16">
    <cfRule type="cellIs" dxfId="5701" priority="167" operator="equal">
      <formula>"CATNES"</formula>
    </cfRule>
    <cfRule type="cellIs" dxfId="5700" priority="168" operator="equal">
      <formula>"FINANCE"</formula>
    </cfRule>
    <cfRule type="cellIs" dxfId="5699" priority="169" operator="equal">
      <formula>"ADMIN"</formula>
    </cfRule>
    <cfRule type="cellIs" dxfId="5698" priority="170" operator="equal">
      <formula>"ENG'G"</formula>
    </cfRule>
    <cfRule type="cellIs" dxfId="5697" priority="171" operator="equal">
      <formula>"BAC"</formula>
    </cfRule>
    <cfRule type="cellIs" dxfId="5696" priority="172" operator="equal">
      <formula>"BAC"</formula>
    </cfRule>
    <cfRule type="cellIs" dxfId="5695" priority="173" operator="equal">
      <formula>"OMS"</formula>
    </cfRule>
    <cfRule type="cellIs" dxfId="5694" priority="174" operator="equal">
      <formula>"BAC"</formula>
    </cfRule>
    <cfRule type="cellIs" dxfId="5693" priority="175" operator="equal">
      <formula>"OMS"</formula>
    </cfRule>
    <cfRule type="cellIs" dxfId="5692" priority="176" operator="equal">
      <formula>"BAC"</formula>
    </cfRule>
    <cfRule type="cellIs" dxfId="5691" priority="177" operator="equal">
      <formula>"OMS"</formula>
    </cfRule>
  </conditionalFormatting>
  <conditionalFormatting sqref="D17">
    <cfRule type="cellIs" dxfId="5690" priority="151" operator="equal">
      <formula>"CATNES"</formula>
    </cfRule>
    <cfRule type="cellIs" dxfId="5689" priority="152" operator="equal">
      <formula>"FINANCE"</formula>
    </cfRule>
    <cfRule type="cellIs" dxfId="5688" priority="153" operator="equal">
      <formula>"ADMIN"</formula>
    </cfRule>
    <cfRule type="cellIs" dxfId="5687" priority="154" operator="equal">
      <formula>"ENG'G"</formula>
    </cfRule>
    <cfRule type="cellIs" dxfId="5686" priority="155" operator="equal">
      <formula>"BAC"</formula>
    </cfRule>
    <cfRule type="cellIs" dxfId="5685" priority="156" operator="equal">
      <formula>"BAC"</formula>
    </cfRule>
    <cfRule type="cellIs" dxfId="5684" priority="157" operator="equal">
      <formula>"OMS"</formula>
    </cfRule>
    <cfRule type="cellIs" dxfId="5683" priority="158" operator="equal">
      <formula>"BAC"</formula>
    </cfRule>
    <cfRule type="cellIs" dxfId="5682" priority="159" operator="equal">
      <formula>"OMS"</formula>
    </cfRule>
    <cfRule type="cellIs" dxfId="5681" priority="160" operator="equal">
      <formula>"BAC"</formula>
    </cfRule>
    <cfRule type="cellIs" dxfId="5680" priority="161" operator="equal">
      <formula>"OMS"</formula>
    </cfRule>
  </conditionalFormatting>
  <conditionalFormatting sqref="E17">
    <cfRule type="cellIs" dxfId="5679" priority="140" operator="equal">
      <formula>"CATNES"</formula>
    </cfRule>
    <cfRule type="cellIs" dxfId="5678" priority="141" operator="equal">
      <formula>"FINANCE"</formula>
    </cfRule>
    <cfRule type="cellIs" dxfId="5677" priority="142" operator="equal">
      <formula>"ADMIN"</formula>
    </cfRule>
    <cfRule type="cellIs" dxfId="5676" priority="143" operator="equal">
      <formula>"ENG'G"</formula>
    </cfRule>
    <cfRule type="cellIs" dxfId="5675" priority="144" operator="equal">
      <formula>"BAC"</formula>
    </cfRule>
    <cfRule type="cellIs" dxfId="5674" priority="145" operator="equal">
      <formula>"BAC"</formula>
    </cfRule>
    <cfRule type="cellIs" dxfId="5673" priority="146" operator="equal">
      <formula>"OMS"</formula>
    </cfRule>
    <cfRule type="cellIs" dxfId="5672" priority="147" operator="equal">
      <formula>"BAC"</formula>
    </cfRule>
    <cfRule type="cellIs" dxfId="5671" priority="148" operator="equal">
      <formula>"OMS"</formula>
    </cfRule>
    <cfRule type="cellIs" dxfId="5670" priority="149" operator="equal">
      <formula>"BAC"</formula>
    </cfRule>
    <cfRule type="cellIs" dxfId="5669" priority="150" operator="equal">
      <formula>"OMS"</formula>
    </cfRule>
  </conditionalFormatting>
  <conditionalFormatting sqref="D18">
    <cfRule type="cellIs" dxfId="5668" priority="124" operator="equal">
      <formula>"CATNES"</formula>
    </cfRule>
    <cfRule type="cellIs" dxfId="5667" priority="125" operator="equal">
      <formula>"FINANCE"</formula>
    </cfRule>
    <cfRule type="cellIs" dxfId="5666" priority="126" operator="equal">
      <formula>"ADMIN"</formula>
    </cfRule>
    <cfRule type="cellIs" dxfId="5665" priority="127" operator="equal">
      <formula>"ENG'G"</formula>
    </cfRule>
    <cfRule type="cellIs" dxfId="5664" priority="128" operator="equal">
      <formula>"BAC"</formula>
    </cfRule>
    <cfRule type="cellIs" dxfId="5663" priority="129" operator="equal">
      <formula>"BAC"</formula>
    </cfRule>
    <cfRule type="cellIs" dxfId="5662" priority="130" operator="equal">
      <formula>"OMS"</formula>
    </cfRule>
    <cfRule type="cellIs" dxfId="5661" priority="131" operator="equal">
      <formula>"BAC"</formula>
    </cfRule>
    <cfRule type="cellIs" dxfId="5660" priority="132" operator="equal">
      <formula>"OMS"</formula>
    </cfRule>
    <cfRule type="cellIs" dxfId="5659" priority="133" operator="equal">
      <formula>"BAC"</formula>
    </cfRule>
    <cfRule type="cellIs" dxfId="5658" priority="134" operator="equal">
      <formula>"OMS"</formula>
    </cfRule>
  </conditionalFormatting>
  <conditionalFormatting sqref="E18">
    <cfRule type="cellIs" dxfId="5657" priority="113" operator="equal">
      <formula>"CATNES"</formula>
    </cfRule>
    <cfRule type="cellIs" dxfId="5656" priority="114" operator="equal">
      <formula>"FINANCE"</formula>
    </cfRule>
    <cfRule type="cellIs" dxfId="5655" priority="115" operator="equal">
      <formula>"ADMIN"</formula>
    </cfRule>
    <cfRule type="cellIs" dxfId="5654" priority="116" operator="equal">
      <formula>"ENG'G"</formula>
    </cfRule>
    <cfRule type="cellIs" dxfId="5653" priority="117" operator="equal">
      <formula>"BAC"</formula>
    </cfRule>
    <cfRule type="cellIs" dxfId="5652" priority="118" operator="equal">
      <formula>"BAC"</formula>
    </cfRule>
    <cfRule type="cellIs" dxfId="5651" priority="119" operator="equal">
      <formula>"OMS"</formula>
    </cfRule>
    <cfRule type="cellIs" dxfId="5650" priority="120" operator="equal">
      <formula>"BAC"</formula>
    </cfRule>
    <cfRule type="cellIs" dxfId="5649" priority="121" operator="equal">
      <formula>"OMS"</formula>
    </cfRule>
    <cfRule type="cellIs" dxfId="5648" priority="122" operator="equal">
      <formula>"BAC"</formula>
    </cfRule>
    <cfRule type="cellIs" dxfId="5647" priority="123" operator="equal">
      <formula>"OMS"</formula>
    </cfRule>
  </conditionalFormatting>
  <conditionalFormatting sqref="D19">
    <cfRule type="cellIs" dxfId="5646" priority="97" operator="equal">
      <formula>"CATNES"</formula>
    </cfRule>
    <cfRule type="cellIs" dxfId="5645" priority="98" operator="equal">
      <formula>"FINANCE"</formula>
    </cfRule>
    <cfRule type="cellIs" dxfId="5644" priority="99" operator="equal">
      <formula>"ADMIN"</formula>
    </cfRule>
    <cfRule type="cellIs" dxfId="5643" priority="100" operator="equal">
      <formula>"ENG'G"</formula>
    </cfRule>
    <cfRule type="cellIs" dxfId="5642" priority="101" operator="equal">
      <formula>"BAC"</formula>
    </cfRule>
    <cfRule type="cellIs" dxfId="5641" priority="102" operator="equal">
      <formula>"BAC"</formula>
    </cfRule>
    <cfRule type="cellIs" dxfId="5640" priority="103" operator="equal">
      <formula>"OMS"</formula>
    </cfRule>
    <cfRule type="cellIs" dxfId="5639" priority="104" operator="equal">
      <formula>"BAC"</formula>
    </cfRule>
    <cfRule type="cellIs" dxfId="5638" priority="105" operator="equal">
      <formula>"OMS"</formula>
    </cfRule>
    <cfRule type="cellIs" dxfId="5637" priority="106" operator="equal">
      <formula>"BAC"</formula>
    </cfRule>
    <cfRule type="cellIs" dxfId="5636" priority="107" operator="equal">
      <formula>"OMS"</formula>
    </cfRule>
  </conditionalFormatting>
  <conditionalFormatting sqref="E19">
    <cfRule type="cellIs" dxfId="5635" priority="86" operator="equal">
      <formula>"CATNES"</formula>
    </cfRule>
    <cfRule type="cellIs" dxfId="5634" priority="87" operator="equal">
      <formula>"FINANCE"</formula>
    </cfRule>
    <cfRule type="cellIs" dxfId="5633" priority="88" operator="equal">
      <formula>"ADMIN"</formula>
    </cfRule>
    <cfRule type="cellIs" dxfId="5632" priority="89" operator="equal">
      <formula>"ENG'G"</formula>
    </cfRule>
    <cfRule type="cellIs" dxfId="5631" priority="90" operator="equal">
      <formula>"BAC"</formula>
    </cfRule>
    <cfRule type="cellIs" dxfId="5630" priority="91" operator="equal">
      <formula>"BAC"</formula>
    </cfRule>
    <cfRule type="cellIs" dxfId="5629" priority="92" operator="equal">
      <formula>"OMS"</formula>
    </cfRule>
    <cfRule type="cellIs" dxfId="5628" priority="93" operator="equal">
      <formula>"BAC"</formula>
    </cfRule>
    <cfRule type="cellIs" dxfId="5627" priority="94" operator="equal">
      <formula>"OMS"</formula>
    </cfRule>
    <cfRule type="cellIs" dxfId="5626" priority="95" operator="equal">
      <formula>"BAC"</formula>
    </cfRule>
    <cfRule type="cellIs" dxfId="5625" priority="96" operator="equal">
      <formula>"OMS"</formula>
    </cfRule>
  </conditionalFormatting>
  <conditionalFormatting sqref="D21:D25">
    <cfRule type="cellIs" dxfId="5624" priority="65" operator="equal">
      <formula>"CATNES"</formula>
    </cfRule>
    <cfRule type="cellIs" dxfId="5623" priority="66" operator="equal">
      <formula>"FINANCE"</formula>
    </cfRule>
    <cfRule type="cellIs" dxfId="5622" priority="67" operator="equal">
      <formula>"ADMIN"</formula>
    </cfRule>
    <cfRule type="cellIs" dxfId="5621" priority="68" operator="equal">
      <formula>"ENG'G"</formula>
    </cfRule>
    <cfRule type="cellIs" dxfId="5620" priority="69" operator="equal">
      <formula>"BAC"</formula>
    </cfRule>
    <cfRule type="cellIs" dxfId="5619" priority="70" operator="equal">
      <formula>"BAC"</formula>
    </cfRule>
    <cfRule type="cellIs" dxfId="5618" priority="71" operator="equal">
      <formula>"OMS"</formula>
    </cfRule>
    <cfRule type="cellIs" dxfId="5617" priority="72" operator="equal">
      <formula>"BAC"</formula>
    </cfRule>
    <cfRule type="cellIs" dxfId="5616" priority="73" operator="equal">
      <formula>"OMS"</formula>
    </cfRule>
    <cfRule type="cellIs" dxfId="5615" priority="74" operator="equal">
      <formula>"BAC"</formula>
    </cfRule>
    <cfRule type="cellIs" dxfId="5614" priority="75" operator="equal">
      <formula>"OMS"</formula>
    </cfRule>
  </conditionalFormatting>
  <conditionalFormatting sqref="D10">
    <cfRule type="cellIs" dxfId="5613" priority="44" operator="equal">
      <formula>"CATNES"</formula>
    </cfRule>
    <cfRule type="cellIs" dxfId="5612" priority="45" operator="equal">
      <formula>"FINANCE"</formula>
    </cfRule>
    <cfRule type="cellIs" dxfId="5611" priority="46" operator="equal">
      <formula>"ADMIN"</formula>
    </cfRule>
    <cfRule type="cellIs" dxfId="5610" priority="47" operator="equal">
      <formula>"ENG'G"</formula>
    </cfRule>
    <cfRule type="cellIs" dxfId="5609" priority="48" operator="equal">
      <formula>"BAC"</formula>
    </cfRule>
    <cfRule type="cellIs" dxfId="5608" priority="49" operator="equal">
      <formula>"BAC"</formula>
    </cfRule>
    <cfRule type="cellIs" dxfId="5607" priority="50" operator="equal">
      <formula>"OMS"</formula>
    </cfRule>
    <cfRule type="cellIs" dxfId="5606" priority="51" operator="equal">
      <formula>"BAC"</formula>
    </cfRule>
    <cfRule type="cellIs" dxfId="5605" priority="52" operator="equal">
      <formula>"OMS"</formula>
    </cfRule>
    <cfRule type="cellIs" dxfId="5604" priority="53" operator="equal">
      <formula>"BAC"</formula>
    </cfRule>
    <cfRule type="cellIs" dxfId="5603" priority="54" operator="equal">
      <formula>"OMS"</formula>
    </cfRule>
  </conditionalFormatting>
  <conditionalFormatting sqref="E10">
    <cfRule type="cellIs" dxfId="5602" priority="28" operator="equal">
      <formula>"CATNES"</formula>
    </cfRule>
    <cfRule type="cellIs" dxfId="5601" priority="29" operator="equal">
      <formula>"FINANCE"</formula>
    </cfRule>
    <cfRule type="cellIs" dxfId="5600" priority="30" operator="equal">
      <formula>"ADMIN"</formula>
    </cfRule>
    <cfRule type="cellIs" dxfId="5599" priority="31" operator="equal">
      <formula>"ENG'G"</formula>
    </cfRule>
    <cfRule type="cellIs" dxfId="5598" priority="32" operator="equal">
      <formula>"BAC"</formula>
    </cfRule>
    <cfRule type="cellIs" dxfId="5597" priority="33" operator="equal">
      <formula>"BAC"</formula>
    </cfRule>
    <cfRule type="cellIs" dxfId="5596" priority="34" operator="equal">
      <formula>"OMS"</formula>
    </cfRule>
    <cfRule type="cellIs" dxfId="5595" priority="35" operator="equal">
      <formula>"BAC"</formula>
    </cfRule>
    <cfRule type="cellIs" dxfId="5594" priority="36" operator="equal">
      <formula>"OMS"</formula>
    </cfRule>
    <cfRule type="cellIs" dxfId="5593" priority="37" operator="equal">
      <formula>"BAC"</formula>
    </cfRule>
    <cfRule type="cellIs" dxfId="5592" priority="38" operator="equal">
      <formula>"OMS"</formula>
    </cfRule>
  </conditionalFormatting>
  <conditionalFormatting sqref="F11">
    <cfRule type="cellIs" dxfId="5591" priority="23" operator="equal">
      <formula>"MME"</formula>
    </cfRule>
    <cfRule type="cellIs" dxfId="5590" priority="24" operator="equal">
      <formula>"VMM"</formula>
    </cfRule>
    <cfRule type="cellIs" dxfId="5589" priority="25" operator="equal">
      <formula>"VEP"</formula>
    </cfRule>
    <cfRule type="cellIs" dxfId="5588" priority="26" operator="equal">
      <formula>"LFCP"</formula>
    </cfRule>
    <cfRule type="cellIs" dxfId="5587" priority="27" operator="equal">
      <formula>"BPB"</formula>
    </cfRule>
  </conditionalFormatting>
  <conditionalFormatting sqref="D11">
    <cfRule type="cellIs" dxfId="5586" priority="12" operator="equal">
      <formula>"CATNES"</formula>
    </cfRule>
    <cfRule type="cellIs" dxfId="5585" priority="13" operator="equal">
      <formula>"FINANCE"</formula>
    </cfRule>
    <cfRule type="cellIs" dxfId="5584" priority="14" operator="equal">
      <formula>"ADMIN"</formula>
    </cfRule>
    <cfRule type="cellIs" dxfId="5583" priority="15" operator="equal">
      <formula>"ENG'G"</formula>
    </cfRule>
    <cfRule type="cellIs" dxfId="5582" priority="16" operator="equal">
      <formula>"BAC"</formula>
    </cfRule>
    <cfRule type="cellIs" dxfId="5581" priority="17" operator="equal">
      <formula>"BAC"</formula>
    </cfRule>
    <cfRule type="cellIs" dxfId="5580" priority="18" operator="equal">
      <formula>"OMS"</formula>
    </cfRule>
    <cfRule type="cellIs" dxfId="5579" priority="19" operator="equal">
      <formula>"BAC"</formula>
    </cfRule>
    <cfRule type="cellIs" dxfId="5578" priority="20" operator="equal">
      <formula>"OMS"</formula>
    </cfRule>
    <cfRule type="cellIs" dxfId="5577" priority="21" operator="equal">
      <formula>"BAC"</formula>
    </cfRule>
    <cfRule type="cellIs" dxfId="5576" priority="22" operator="equal">
      <formula>"OMS"</formula>
    </cfRule>
  </conditionalFormatting>
  <conditionalFormatting sqref="E11">
    <cfRule type="cellIs" dxfId="5575" priority="1" operator="equal">
      <formula>"CATNES"</formula>
    </cfRule>
    <cfRule type="cellIs" dxfId="5574" priority="2" operator="equal">
      <formula>"FINANCE"</formula>
    </cfRule>
    <cfRule type="cellIs" dxfId="5573" priority="3" operator="equal">
      <formula>"ADMIN"</formula>
    </cfRule>
    <cfRule type="cellIs" dxfId="5572" priority="4" operator="equal">
      <formula>"ENG'G"</formula>
    </cfRule>
    <cfRule type="cellIs" dxfId="5571" priority="5" operator="equal">
      <formula>"BAC"</formula>
    </cfRule>
    <cfRule type="cellIs" dxfId="5570" priority="6" operator="equal">
      <formula>"BAC"</formula>
    </cfRule>
    <cfRule type="cellIs" dxfId="5569" priority="7" operator="equal">
      <formula>"OMS"</formula>
    </cfRule>
    <cfRule type="cellIs" dxfId="5568" priority="8" operator="equal">
      <formula>"BAC"</formula>
    </cfRule>
    <cfRule type="cellIs" dxfId="5567" priority="9" operator="equal">
      <formula>"OMS"</formula>
    </cfRule>
    <cfRule type="cellIs" dxfId="5566" priority="10" operator="equal">
      <formula>"BAC"</formula>
    </cfRule>
    <cfRule type="cellIs" dxfId="5565"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D081EA8-11DF-46CE-B7B6-51FF4EF0875F}">
          <x14:formula1>
            <xm:f>DropdownLIST!$A$11:$A$17</xm:f>
          </x14:formula1>
          <xm:sqref>E30:E31 E33:E45 E7:E19 D7:D45</xm:sqref>
        </x14:dataValidation>
        <x14:dataValidation type="list" allowBlank="1" showInputMessage="1" showErrorMessage="1" xr:uid="{EB6E9A97-F033-4008-B0BC-FBF57422D386}">
          <x14:formula1>
            <xm:f>DropdownLIST!$A$2:$A$7</xm:f>
          </x14:formula1>
          <xm:sqref>F7:F45</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2A46-3CD3-425E-954C-8EE38BCB54CA}">
  <sheetPr codeName="Sheet102"/>
  <dimension ref="A1:U69"/>
  <sheetViews>
    <sheetView topLeftCell="A5" zoomScale="145" zoomScaleNormal="145" zoomScaleSheetLayoutView="140" workbookViewId="0">
      <selection activeCell="C66" sqref="C6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51"/>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45785</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4951</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71.25" x14ac:dyDescent="0.2">
      <c r="A7" s="200">
        <f>A2</f>
        <v>45785</v>
      </c>
      <c r="B7" s="55">
        <v>1</v>
      </c>
      <c r="C7" s="141" t="s">
        <v>4950</v>
      </c>
      <c r="D7" s="112" t="s">
        <v>108</v>
      </c>
      <c r="E7" s="125"/>
      <c r="F7" s="176" t="s">
        <v>18</v>
      </c>
      <c r="G7" s="112" t="s">
        <v>32</v>
      </c>
      <c r="J7" s="642" t="s">
        <v>2817</v>
      </c>
      <c r="K7" s="642"/>
      <c r="L7" s="642"/>
      <c r="M7" s="642"/>
    </row>
    <row r="8" spans="1:14" s="57" customFormat="1" ht="28.5" x14ac:dyDescent="0.2">
      <c r="A8" s="200">
        <f>A7</f>
        <v>45785</v>
      </c>
      <c r="B8" s="55">
        <f>B7+1</f>
        <v>2</v>
      </c>
      <c r="C8" s="141" t="s">
        <v>4952</v>
      </c>
      <c r="D8" s="112" t="s">
        <v>78</v>
      </c>
      <c r="E8" s="125"/>
      <c r="F8" s="176" t="s">
        <v>17</v>
      </c>
      <c r="G8" s="112" t="s">
        <v>32</v>
      </c>
      <c r="J8" s="454" t="s">
        <v>698</v>
      </c>
      <c r="L8" s="57" t="s">
        <v>3178</v>
      </c>
      <c r="N8" s="57" t="s">
        <v>2822</v>
      </c>
    </row>
    <row r="9" spans="1:14" s="57" customFormat="1" ht="28.5" x14ac:dyDescent="0.2">
      <c r="A9" s="200">
        <f t="shared" ref="A9:A53" si="0">A8</f>
        <v>45785</v>
      </c>
      <c r="B9" s="55">
        <f t="shared" ref="B9:B53" si="1">B8+1</f>
        <v>3</v>
      </c>
      <c r="C9" s="141" t="s">
        <v>4953</v>
      </c>
      <c r="D9" s="112" t="s">
        <v>78</v>
      </c>
      <c r="E9" s="125"/>
      <c r="F9" s="176" t="s">
        <v>17</v>
      </c>
      <c r="G9" s="112" t="s">
        <v>32</v>
      </c>
      <c r="I9" s="57">
        <v>1</v>
      </c>
    </row>
    <row r="10" spans="1:14" s="57" customFormat="1" ht="28.5" x14ac:dyDescent="0.2">
      <c r="A10" s="200">
        <f t="shared" si="0"/>
        <v>45785</v>
      </c>
      <c r="B10" s="55">
        <f t="shared" si="1"/>
        <v>4</v>
      </c>
      <c r="C10" s="365" t="s">
        <v>4954</v>
      </c>
      <c r="D10" s="112" t="s">
        <v>78</v>
      </c>
      <c r="E10" s="125"/>
      <c r="F10" s="176" t="s">
        <v>17</v>
      </c>
      <c r="G10" s="112" t="s">
        <v>32</v>
      </c>
      <c r="I10" s="57">
        <v>2</v>
      </c>
      <c r="J10" s="57">
        <f>23+24+24+23</f>
        <v>94</v>
      </c>
    </row>
    <row r="11" spans="1:14" s="57" customFormat="1" ht="71.25" x14ac:dyDescent="0.2">
      <c r="A11" s="200">
        <f t="shared" si="0"/>
        <v>45785</v>
      </c>
      <c r="B11" s="55">
        <f t="shared" si="1"/>
        <v>5</v>
      </c>
      <c r="C11" s="141" t="s">
        <v>4955</v>
      </c>
      <c r="D11" s="112" t="s">
        <v>78</v>
      </c>
      <c r="E11" s="125"/>
      <c r="F11" s="176" t="s">
        <v>17</v>
      </c>
      <c r="G11" s="112" t="s">
        <v>32</v>
      </c>
      <c r="I11" s="57">
        <v>3</v>
      </c>
    </row>
    <row r="12" spans="1:14" s="57" customFormat="1" ht="42.75" x14ac:dyDescent="0.2">
      <c r="A12" s="200">
        <f t="shared" si="0"/>
        <v>45785</v>
      </c>
      <c r="B12" s="55">
        <f t="shared" si="1"/>
        <v>6</v>
      </c>
      <c r="C12" s="365" t="s">
        <v>4956</v>
      </c>
      <c r="D12" s="112" t="s">
        <v>76</v>
      </c>
      <c r="E12" s="125"/>
      <c r="F12" s="176" t="s">
        <v>17</v>
      </c>
      <c r="G12" s="112" t="s">
        <v>32</v>
      </c>
      <c r="I12" s="57">
        <v>4</v>
      </c>
    </row>
    <row r="13" spans="1:14" s="57" customFormat="1" ht="28.5" x14ac:dyDescent="0.2">
      <c r="A13" s="200">
        <f t="shared" si="0"/>
        <v>45785</v>
      </c>
      <c r="B13" s="55">
        <f t="shared" si="1"/>
        <v>7</v>
      </c>
      <c r="C13" s="365" t="s">
        <v>4957</v>
      </c>
      <c r="D13" s="112" t="s">
        <v>76</v>
      </c>
      <c r="E13" s="125"/>
      <c r="F13" s="176" t="s">
        <v>17</v>
      </c>
      <c r="G13" s="112" t="s">
        <v>32</v>
      </c>
      <c r="I13" s="57">
        <v>5</v>
      </c>
    </row>
    <row r="14" spans="1:14" s="57" customFormat="1" ht="28.5" x14ac:dyDescent="0.2">
      <c r="A14" s="200">
        <f t="shared" si="0"/>
        <v>45785</v>
      </c>
      <c r="B14" s="55">
        <f t="shared" si="1"/>
        <v>8</v>
      </c>
      <c r="C14" s="57" t="s">
        <v>4958</v>
      </c>
      <c r="D14" s="112" t="s">
        <v>108</v>
      </c>
      <c r="E14" s="125"/>
      <c r="F14" s="176" t="s">
        <v>17</v>
      </c>
      <c r="G14" s="112" t="s">
        <v>32</v>
      </c>
      <c r="I14" s="57">
        <v>6</v>
      </c>
    </row>
    <row r="15" spans="1:14" s="57" customFormat="1" ht="85.5" x14ac:dyDescent="0.2">
      <c r="A15" s="200">
        <f t="shared" si="0"/>
        <v>45785</v>
      </c>
      <c r="B15" s="55">
        <f t="shared" si="1"/>
        <v>9</v>
      </c>
      <c r="C15" s="365" t="s">
        <v>4959</v>
      </c>
      <c r="D15" s="112" t="s">
        <v>78</v>
      </c>
      <c r="E15" s="125"/>
      <c r="F15" s="176" t="s">
        <v>17</v>
      </c>
      <c r="G15" s="112"/>
      <c r="I15" s="57">
        <v>7</v>
      </c>
    </row>
    <row r="16" spans="1:14" s="57" customFormat="1" ht="28.5" x14ac:dyDescent="0.2">
      <c r="A16" s="200">
        <f t="shared" si="0"/>
        <v>45785</v>
      </c>
      <c r="B16" s="55">
        <f t="shared" si="1"/>
        <v>10</v>
      </c>
      <c r="C16" s="57" t="s">
        <v>4960</v>
      </c>
      <c r="D16" s="112" t="s">
        <v>78</v>
      </c>
      <c r="E16" s="125"/>
      <c r="F16" s="176" t="s">
        <v>17</v>
      </c>
      <c r="G16" s="112"/>
      <c r="I16" s="57">
        <v>8</v>
      </c>
    </row>
    <row r="17" spans="1:12" s="57" customFormat="1" ht="28.5" x14ac:dyDescent="0.2">
      <c r="A17" s="200">
        <f t="shared" si="0"/>
        <v>45785</v>
      </c>
      <c r="B17" s="55">
        <f t="shared" si="1"/>
        <v>11</v>
      </c>
      <c r="C17" s="365" t="s">
        <v>4961</v>
      </c>
      <c r="D17" s="112" t="s">
        <v>78</v>
      </c>
      <c r="E17" s="125"/>
      <c r="F17" s="176" t="s">
        <v>17</v>
      </c>
      <c r="G17" s="112"/>
      <c r="I17" s="57">
        <v>9</v>
      </c>
    </row>
    <row r="18" spans="1:12" s="57" customFormat="1" ht="28.5" x14ac:dyDescent="0.2">
      <c r="A18" s="200">
        <f t="shared" si="0"/>
        <v>45785</v>
      </c>
      <c r="B18" s="55">
        <f t="shared" si="1"/>
        <v>12</v>
      </c>
      <c r="C18" s="365" t="s">
        <v>4962</v>
      </c>
      <c r="D18" s="112" t="s">
        <v>78</v>
      </c>
      <c r="E18" s="125"/>
      <c r="F18" s="176" t="s">
        <v>17</v>
      </c>
      <c r="G18" s="112"/>
      <c r="I18" s="57">
        <v>10</v>
      </c>
    </row>
    <row r="19" spans="1:12" s="57" customFormat="1" ht="28.5" x14ac:dyDescent="0.2">
      <c r="A19" s="200">
        <f t="shared" si="0"/>
        <v>45785</v>
      </c>
      <c r="B19" s="55">
        <f t="shared" si="1"/>
        <v>13</v>
      </c>
      <c r="C19" s="112" t="s">
        <v>4963</v>
      </c>
      <c r="D19" s="112" t="s">
        <v>78</v>
      </c>
      <c r="E19" s="125"/>
      <c r="F19" s="176" t="s">
        <v>17</v>
      </c>
      <c r="G19" s="112"/>
      <c r="I19" s="90"/>
    </row>
    <row r="20" spans="1:12" s="57" customFormat="1" ht="28.5" x14ac:dyDescent="0.2">
      <c r="A20" s="200">
        <f t="shared" si="0"/>
        <v>45785</v>
      </c>
      <c r="B20" s="55">
        <f t="shared" si="1"/>
        <v>14</v>
      </c>
      <c r="C20" s="57" t="s">
        <v>4964</v>
      </c>
      <c r="D20" s="112" t="s">
        <v>78</v>
      </c>
      <c r="E20" s="134"/>
      <c r="F20" s="176"/>
      <c r="G20" s="112"/>
      <c r="I20" s="115"/>
    </row>
    <row r="21" spans="1:12" s="57" customFormat="1" ht="28.5" x14ac:dyDescent="0.2">
      <c r="A21" s="200">
        <f t="shared" si="0"/>
        <v>45785</v>
      </c>
      <c r="B21" s="55">
        <f t="shared" si="1"/>
        <v>15</v>
      </c>
      <c r="C21" s="141" t="s">
        <v>4965</v>
      </c>
      <c r="D21" s="112" t="s">
        <v>78</v>
      </c>
      <c r="E21" s="134"/>
      <c r="F21" s="176"/>
      <c r="G21" s="112"/>
      <c r="I21" s="90" t="s">
        <v>457</v>
      </c>
    </row>
    <row r="22" spans="1:12" s="57" customFormat="1" ht="42.75" x14ac:dyDescent="0.2">
      <c r="A22" s="200">
        <f t="shared" si="0"/>
        <v>45785</v>
      </c>
      <c r="B22" s="55">
        <f t="shared" si="1"/>
        <v>16</v>
      </c>
      <c r="C22" s="141" t="s">
        <v>4966</v>
      </c>
      <c r="D22" s="112" t="s">
        <v>108</v>
      </c>
      <c r="E22" s="134"/>
      <c r="F22" s="176"/>
      <c r="G22" s="112"/>
      <c r="I22" s="90" t="s">
        <v>457</v>
      </c>
    </row>
    <row r="23" spans="1:12" s="57" customFormat="1" ht="57" x14ac:dyDescent="0.2">
      <c r="A23" s="200">
        <f t="shared" si="0"/>
        <v>45785</v>
      </c>
      <c r="B23" s="55">
        <f t="shared" si="1"/>
        <v>17</v>
      </c>
      <c r="C23" s="284" t="s">
        <v>4967</v>
      </c>
      <c r="D23" s="112" t="s">
        <v>108</v>
      </c>
      <c r="E23" s="134"/>
      <c r="F23" s="176"/>
      <c r="G23" s="112"/>
      <c r="H23" s="452"/>
      <c r="I23" s="90" t="s">
        <v>310</v>
      </c>
    </row>
    <row r="24" spans="1:12" s="57" customFormat="1" ht="57" x14ac:dyDescent="0.2">
      <c r="A24" s="200">
        <f t="shared" si="0"/>
        <v>45785</v>
      </c>
      <c r="B24" s="55">
        <f t="shared" si="1"/>
        <v>18</v>
      </c>
      <c r="C24" s="112" t="s">
        <v>4978</v>
      </c>
      <c r="D24" s="112"/>
      <c r="E24" s="134"/>
      <c r="F24" s="176"/>
      <c r="G24" s="112"/>
      <c r="L24" s="311"/>
    </row>
    <row r="25" spans="1:12" s="57" customFormat="1" ht="42.75" x14ac:dyDescent="0.2">
      <c r="A25" s="200">
        <f t="shared" si="0"/>
        <v>45785</v>
      </c>
      <c r="B25" s="55">
        <f t="shared" si="1"/>
        <v>19</v>
      </c>
      <c r="C25" s="40" t="s">
        <v>4979</v>
      </c>
      <c r="D25" s="112"/>
      <c r="E25" s="134"/>
      <c r="F25" s="176"/>
      <c r="G25" s="112"/>
      <c r="I25" s="90"/>
    </row>
    <row r="26" spans="1:12" s="57" customFormat="1" ht="57" x14ac:dyDescent="0.2">
      <c r="A26" s="200">
        <f t="shared" si="0"/>
        <v>45785</v>
      </c>
      <c r="B26" s="55">
        <f t="shared" si="1"/>
        <v>20</v>
      </c>
      <c r="C26" s="40" t="s">
        <v>4980</v>
      </c>
      <c r="D26" s="112"/>
      <c r="E26" s="134"/>
      <c r="F26" s="176"/>
      <c r="G26" s="112"/>
      <c r="I26" s="90"/>
    </row>
    <row r="27" spans="1:12" s="57" customFormat="1" ht="42.75" x14ac:dyDescent="0.2">
      <c r="A27" s="200">
        <f t="shared" si="0"/>
        <v>45785</v>
      </c>
      <c r="B27" s="55">
        <f t="shared" si="1"/>
        <v>21</v>
      </c>
      <c r="C27" s="40" t="s">
        <v>4981</v>
      </c>
      <c r="D27" s="112"/>
      <c r="E27" s="134"/>
      <c r="F27" s="176"/>
      <c r="G27" s="112"/>
      <c r="I27" s="90"/>
    </row>
    <row r="28" spans="1:12" s="57" customFormat="1" ht="28.5" x14ac:dyDescent="0.2">
      <c r="A28" s="200">
        <f t="shared" si="0"/>
        <v>45785</v>
      </c>
      <c r="B28" s="55">
        <f t="shared" si="1"/>
        <v>22</v>
      </c>
      <c r="C28" s="40" t="s">
        <v>4982</v>
      </c>
      <c r="D28" s="112"/>
      <c r="E28" s="134"/>
      <c r="F28" s="176"/>
      <c r="G28" s="112"/>
      <c r="I28" s="90"/>
    </row>
    <row r="29" spans="1:12" s="57" customFormat="1" ht="42.75" x14ac:dyDescent="0.2">
      <c r="A29" s="200">
        <f t="shared" si="0"/>
        <v>45785</v>
      </c>
      <c r="B29" s="55">
        <f t="shared" si="1"/>
        <v>23</v>
      </c>
      <c r="C29" s="40" t="s">
        <v>4983</v>
      </c>
      <c r="D29" s="112"/>
      <c r="E29" s="134"/>
      <c r="F29" s="176"/>
      <c r="G29" s="112"/>
      <c r="I29" s="90"/>
    </row>
    <row r="30" spans="1:12" s="57" customFormat="1" ht="28.5" x14ac:dyDescent="0.2">
      <c r="A30" s="200">
        <f t="shared" si="0"/>
        <v>45785</v>
      </c>
      <c r="B30" s="55">
        <f t="shared" si="1"/>
        <v>24</v>
      </c>
      <c r="C30" s="40" t="s">
        <v>4984</v>
      </c>
      <c r="D30" s="112"/>
      <c r="E30" s="125"/>
      <c r="F30" s="176"/>
      <c r="G30" s="112"/>
      <c r="I30" s="90"/>
      <c r="J30" s="57">
        <f ca="1">+J30:HH35</f>
        <v>0</v>
      </c>
      <c r="L30" s="57">
        <v>6</v>
      </c>
    </row>
    <row r="31" spans="1:12" s="57" customFormat="1" ht="28.5" x14ac:dyDescent="0.2">
      <c r="A31" s="200">
        <f t="shared" si="0"/>
        <v>45785</v>
      </c>
      <c r="B31" s="55">
        <f t="shared" si="1"/>
        <v>25</v>
      </c>
      <c r="C31" s="112" t="s">
        <v>4985</v>
      </c>
      <c r="D31" s="112"/>
      <c r="E31" s="125"/>
      <c r="F31" s="176"/>
      <c r="G31" s="112"/>
      <c r="I31" s="90"/>
      <c r="J31" s="57" t="s">
        <v>457</v>
      </c>
    </row>
    <row r="32" spans="1:12" s="57" customFormat="1" ht="28.5" x14ac:dyDescent="0.2">
      <c r="A32" s="231">
        <f t="shared" si="0"/>
        <v>45785</v>
      </c>
      <c r="B32" s="233">
        <f t="shared" si="1"/>
        <v>26</v>
      </c>
      <c r="C32" s="40" t="s">
        <v>4986</v>
      </c>
      <c r="D32" s="112"/>
      <c r="E32" s="134"/>
      <c r="F32" s="176"/>
      <c r="G32" s="112"/>
      <c r="I32" s="90"/>
    </row>
    <row r="33" spans="1:21" s="40" customFormat="1" ht="28.5" x14ac:dyDescent="0.2">
      <c r="A33" s="200">
        <f t="shared" si="0"/>
        <v>45785</v>
      </c>
      <c r="B33" s="55">
        <f t="shared" si="1"/>
        <v>27</v>
      </c>
      <c r="C33" s="40" t="s">
        <v>4987</v>
      </c>
      <c r="D33" s="112"/>
      <c r="E33" s="125"/>
      <c r="F33" s="176"/>
      <c r="G33" s="112"/>
      <c r="H33" s="279"/>
      <c r="I33" s="280"/>
      <c r="K33" s="279"/>
      <c r="L33" s="279"/>
      <c r="M33" s="279"/>
      <c r="N33" s="279"/>
      <c r="O33" s="279"/>
      <c r="P33" s="279"/>
      <c r="Q33" s="279"/>
      <c r="R33" s="279"/>
      <c r="S33" s="279"/>
      <c r="T33" s="279"/>
      <c r="U33" s="279"/>
    </row>
    <row r="34" spans="1:21" s="279" customFormat="1" ht="57" x14ac:dyDescent="0.2">
      <c r="A34" s="200">
        <f t="shared" si="0"/>
        <v>45785</v>
      </c>
      <c r="B34" s="55">
        <f t="shared" si="1"/>
        <v>28</v>
      </c>
      <c r="C34" s="40" t="s">
        <v>4988</v>
      </c>
      <c r="D34" s="112"/>
      <c r="E34" s="125"/>
      <c r="F34" s="176"/>
      <c r="G34" s="112"/>
      <c r="I34" s="280"/>
    </row>
    <row r="35" spans="1:21" s="318" customFormat="1" ht="28.5" x14ac:dyDescent="0.2">
      <c r="A35" s="315">
        <f t="shared" si="0"/>
        <v>45785</v>
      </c>
      <c r="B35" s="316">
        <f t="shared" si="1"/>
        <v>29</v>
      </c>
      <c r="C35" s="112" t="s">
        <v>4991</v>
      </c>
      <c r="D35" s="112"/>
      <c r="E35" s="143"/>
      <c r="F35" s="176"/>
      <c r="G35" s="112"/>
      <c r="I35" s="319"/>
    </row>
    <row r="36" spans="1:21" s="279" customFormat="1" ht="28.5" x14ac:dyDescent="0.2">
      <c r="A36" s="200">
        <f t="shared" si="0"/>
        <v>45785</v>
      </c>
      <c r="B36" s="55">
        <f t="shared" si="1"/>
        <v>30</v>
      </c>
      <c r="C36" s="112" t="s">
        <v>4989</v>
      </c>
      <c r="D36" s="112"/>
      <c r="E36" s="125"/>
      <c r="F36" s="176"/>
      <c r="G36" s="112"/>
      <c r="I36" s="280"/>
    </row>
    <row r="37" spans="1:21" s="279" customFormat="1" ht="28.5" x14ac:dyDescent="0.2">
      <c r="A37" s="200">
        <f t="shared" si="0"/>
        <v>45785</v>
      </c>
      <c r="B37" s="55">
        <f t="shared" si="1"/>
        <v>31</v>
      </c>
      <c r="C37" s="112" t="s">
        <v>4990</v>
      </c>
      <c r="D37" s="112"/>
      <c r="E37" s="125"/>
      <c r="F37" s="176"/>
      <c r="G37" s="112"/>
      <c r="I37" s="280"/>
    </row>
    <row r="38" spans="1:21" s="279" customFormat="1" ht="28.5" x14ac:dyDescent="0.2">
      <c r="A38" s="200">
        <f t="shared" si="0"/>
        <v>45785</v>
      </c>
      <c r="B38" s="55">
        <f t="shared" si="1"/>
        <v>32</v>
      </c>
      <c r="C38" s="112" t="s">
        <v>4992</v>
      </c>
      <c r="D38" s="112"/>
      <c r="E38" s="125"/>
      <c r="F38" s="176"/>
      <c r="G38" s="112"/>
      <c r="I38" s="280"/>
    </row>
    <row r="39" spans="1:21" s="279" customFormat="1" ht="28.5" x14ac:dyDescent="0.2">
      <c r="A39" s="200">
        <f t="shared" si="0"/>
        <v>45785</v>
      </c>
      <c r="B39" s="55">
        <f t="shared" si="1"/>
        <v>33</v>
      </c>
      <c r="C39" s="112" t="s">
        <v>4994</v>
      </c>
      <c r="D39" s="112"/>
      <c r="E39" s="125"/>
      <c r="F39" s="176"/>
      <c r="G39" s="112"/>
      <c r="I39" s="280"/>
    </row>
    <row r="40" spans="1:21" s="279" customFormat="1" ht="71.25" x14ac:dyDescent="0.2">
      <c r="A40" s="200">
        <f t="shared" si="0"/>
        <v>45785</v>
      </c>
      <c r="B40" s="55">
        <f t="shared" si="1"/>
        <v>34</v>
      </c>
      <c r="C40" s="112" t="s">
        <v>4995</v>
      </c>
      <c r="D40" s="112"/>
      <c r="E40" s="125"/>
      <c r="F40" s="176"/>
      <c r="G40" s="112"/>
      <c r="I40" s="280"/>
    </row>
    <row r="41" spans="1:21" s="279" customFormat="1" ht="42.75" x14ac:dyDescent="0.2">
      <c r="A41" s="200">
        <f t="shared" si="0"/>
        <v>45785</v>
      </c>
      <c r="B41" s="55">
        <f>B40+1</f>
        <v>35</v>
      </c>
      <c r="C41" s="279" t="s">
        <v>4996</v>
      </c>
      <c r="D41" s="112"/>
      <c r="E41" s="125"/>
      <c r="F41" s="176"/>
      <c r="G41" s="112"/>
      <c r="I41" s="280"/>
    </row>
    <row r="42" spans="1:21" s="279" customFormat="1" ht="42.75" x14ac:dyDescent="0.2">
      <c r="A42" s="200">
        <f t="shared" si="0"/>
        <v>45785</v>
      </c>
      <c r="B42" s="55">
        <f t="shared" si="1"/>
        <v>36</v>
      </c>
      <c r="C42" s="112" t="s">
        <v>4997</v>
      </c>
      <c r="D42" s="112"/>
      <c r="E42" s="125"/>
      <c r="F42" s="176"/>
      <c r="G42" s="112"/>
      <c r="I42" s="280"/>
    </row>
    <row r="43" spans="1:21" s="279" customFormat="1" ht="42.75" x14ac:dyDescent="0.2">
      <c r="A43" s="200">
        <f t="shared" si="0"/>
        <v>45785</v>
      </c>
      <c r="B43" s="55">
        <f t="shared" si="1"/>
        <v>37</v>
      </c>
      <c r="C43" s="112" t="s">
        <v>4998</v>
      </c>
      <c r="D43" s="112"/>
      <c r="E43" s="125"/>
      <c r="F43" s="176"/>
      <c r="G43" s="112"/>
      <c r="I43" s="280"/>
    </row>
    <row r="44" spans="1:21" s="279" customFormat="1" ht="28.5" x14ac:dyDescent="0.2">
      <c r="A44" s="200">
        <f t="shared" si="0"/>
        <v>45785</v>
      </c>
      <c r="B44" s="55">
        <f t="shared" si="1"/>
        <v>38</v>
      </c>
      <c r="C44" s="112" t="s">
        <v>5001</v>
      </c>
      <c r="D44" s="112"/>
      <c r="E44" s="125"/>
      <c r="F44" s="176"/>
      <c r="G44" s="112"/>
      <c r="I44" s="280"/>
    </row>
    <row r="45" spans="1:21" s="279" customFormat="1" ht="42.75" x14ac:dyDescent="0.2">
      <c r="A45" s="200">
        <f t="shared" si="0"/>
        <v>45785</v>
      </c>
      <c r="B45" s="55">
        <f t="shared" si="1"/>
        <v>39</v>
      </c>
      <c r="C45" s="112" t="s">
        <v>5002</v>
      </c>
      <c r="D45" s="112"/>
      <c r="E45" s="125"/>
      <c r="F45" s="176"/>
      <c r="G45" s="112"/>
      <c r="I45" s="280"/>
    </row>
    <row r="46" spans="1:21" s="279" customFormat="1" ht="42.75" x14ac:dyDescent="0.2">
      <c r="A46" s="200">
        <f t="shared" si="0"/>
        <v>45785</v>
      </c>
      <c r="B46" s="55">
        <f t="shared" si="1"/>
        <v>40</v>
      </c>
      <c r="C46" s="112" t="s">
        <v>5003</v>
      </c>
      <c r="D46" s="112"/>
      <c r="E46" s="125"/>
      <c r="F46" s="176"/>
      <c r="G46" s="112"/>
      <c r="I46" s="280"/>
    </row>
    <row r="47" spans="1:21" s="279" customFormat="1" ht="57" x14ac:dyDescent="0.2">
      <c r="A47" s="200">
        <f t="shared" si="0"/>
        <v>45785</v>
      </c>
      <c r="B47" s="55">
        <f t="shared" si="1"/>
        <v>41</v>
      </c>
      <c r="C47" s="112" t="s">
        <v>5004</v>
      </c>
      <c r="D47" s="112"/>
      <c r="E47" s="125"/>
      <c r="F47" s="176"/>
      <c r="G47" s="112"/>
      <c r="I47" s="280"/>
    </row>
    <row r="48" spans="1:21" s="279" customFormat="1" ht="28.5" x14ac:dyDescent="0.2">
      <c r="A48" s="200">
        <f t="shared" si="0"/>
        <v>45785</v>
      </c>
      <c r="B48" s="55">
        <f t="shared" si="1"/>
        <v>42</v>
      </c>
      <c r="C48" s="112" t="s">
        <v>4938</v>
      </c>
      <c r="D48" s="112"/>
      <c r="E48" s="125"/>
      <c r="F48" s="176"/>
      <c r="G48" s="112"/>
      <c r="I48" s="280"/>
    </row>
    <row r="49" spans="1:9" s="279" customFormat="1" ht="57" x14ac:dyDescent="0.2">
      <c r="A49" s="200">
        <f t="shared" si="0"/>
        <v>45785</v>
      </c>
      <c r="B49" s="55">
        <f t="shared" si="1"/>
        <v>43</v>
      </c>
      <c r="C49" s="112" t="s">
        <v>5005</v>
      </c>
      <c r="D49" s="112"/>
      <c r="E49" s="125"/>
      <c r="F49" s="176"/>
      <c r="G49" s="112"/>
      <c r="I49" s="280"/>
    </row>
    <row r="50" spans="1:9" s="279" customFormat="1" x14ac:dyDescent="0.2">
      <c r="A50" s="200">
        <f t="shared" si="0"/>
        <v>45785</v>
      </c>
      <c r="B50" s="55">
        <f t="shared" si="1"/>
        <v>44</v>
      </c>
      <c r="D50" s="112"/>
      <c r="E50" s="125"/>
      <c r="F50" s="176"/>
      <c r="G50" s="112"/>
      <c r="I50" s="280"/>
    </row>
    <row r="51" spans="1:9" s="279" customFormat="1" x14ac:dyDescent="0.2">
      <c r="A51" s="200">
        <f t="shared" si="0"/>
        <v>45785</v>
      </c>
      <c r="B51" s="55">
        <f t="shared" si="1"/>
        <v>45</v>
      </c>
      <c r="C51" s="112"/>
      <c r="D51" s="112"/>
      <c r="E51" s="125"/>
      <c r="F51" s="176"/>
      <c r="G51" s="112"/>
      <c r="I51" s="280"/>
    </row>
    <row r="52" spans="1:9" s="279" customFormat="1" x14ac:dyDescent="0.2">
      <c r="A52" s="200">
        <f t="shared" si="0"/>
        <v>45785</v>
      </c>
      <c r="B52" s="55">
        <f t="shared" si="1"/>
        <v>46</v>
      </c>
      <c r="C52" s="112"/>
      <c r="D52" s="112"/>
      <c r="E52" s="125"/>
      <c r="F52" s="176"/>
      <c r="G52" s="112"/>
      <c r="I52" s="280"/>
    </row>
    <row r="53" spans="1:9" s="279" customFormat="1" x14ac:dyDescent="0.2">
      <c r="A53" s="200">
        <f t="shared" si="0"/>
        <v>45785</v>
      </c>
      <c r="B53" s="55">
        <f t="shared" si="1"/>
        <v>47</v>
      </c>
      <c r="C53" s="112"/>
      <c r="D53" s="112"/>
      <c r="E53" s="125"/>
      <c r="F53" s="176"/>
      <c r="G53" s="112"/>
      <c r="I53" s="280"/>
    </row>
    <row r="54" spans="1:9" s="279" customFormat="1" x14ac:dyDescent="0.2">
      <c r="A54" s="615" t="s">
        <v>7</v>
      </c>
      <c r="B54" s="615"/>
      <c r="C54" s="615"/>
      <c r="D54" s="615"/>
      <c r="E54" s="615"/>
      <c r="F54" s="615"/>
      <c r="G54" s="615"/>
      <c r="I54" s="280"/>
    </row>
    <row r="55" spans="1:9" s="279" customFormat="1" x14ac:dyDescent="0.2">
      <c r="A55" s="453"/>
      <c r="B55" s="453"/>
      <c r="C55" s="453"/>
      <c r="D55" s="453"/>
      <c r="E55" s="453"/>
      <c r="F55" s="453"/>
      <c r="G55" s="453"/>
      <c r="I55" s="280"/>
    </row>
    <row r="56" spans="1:9" s="279" customFormat="1" x14ac:dyDescent="0.2">
      <c r="A56" s="453"/>
      <c r="B56" s="453"/>
      <c r="C56" s="453"/>
      <c r="D56" s="453"/>
      <c r="E56" s="453"/>
      <c r="F56" s="453"/>
      <c r="G56" s="453"/>
      <c r="I56" s="280"/>
    </row>
    <row r="57" spans="1:9" s="279" customFormat="1" x14ac:dyDescent="0.2">
      <c r="A57" s="232"/>
      <c r="B57" s="251"/>
      <c r="C57" s="252"/>
      <c r="D57" s="252"/>
      <c r="E57" s="253"/>
      <c r="F57" s="254"/>
      <c r="G57" s="252"/>
      <c r="I57" s="280"/>
    </row>
    <row r="58" spans="1:9" s="279" customFormat="1" x14ac:dyDescent="0.2">
      <c r="A58" s="232"/>
      <c r="B58" s="251"/>
      <c r="C58" s="252"/>
      <c r="D58" s="252"/>
      <c r="E58" s="253"/>
      <c r="F58" s="254"/>
      <c r="G58" s="252"/>
      <c r="I58" s="280"/>
    </row>
    <row r="60" spans="1:9" x14ac:dyDescent="0.2">
      <c r="A60" s="453"/>
      <c r="B60" s="453"/>
      <c r="C60" s="453"/>
      <c r="D60" s="310"/>
      <c r="E60" s="453"/>
      <c r="F60" s="453"/>
      <c r="G60" s="453"/>
    </row>
    <row r="61" spans="1:9" x14ac:dyDescent="0.2">
      <c r="A61" s="453"/>
      <c r="B61" s="453"/>
      <c r="C61" s="453"/>
      <c r="D61" s="310"/>
      <c r="E61" s="453"/>
      <c r="F61" s="453"/>
      <c r="G61" s="453"/>
    </row>
    <row r="62" spans="1:9" x14ac:dyDescent="0.2">
      <c r="A62" s="182"/>
      <c r="B62" s="6"/>
      <c r="D62" s="622"/>
      <c r="E62" s="622"/>
      <c r="F62" s="622"/>
      <c r="G62" s="6"/>
    </row>
    <row r="63" spans="1:9" x14ac:dyDescent="0.2">
      <c r="D63" s="638"/>
      <c r="E63" s="638"/>
      <c r="F63" s="638"/>
    </row>
    <row r="69" spans="6:6" x14ac:dyDescent="0.2">
      <c r="F69" s="1"/>
    </row>
  </sheetData>
  <mergeCells count="12">
    <mergeCell ref="J7:M7"/>
    <mergeCell ref="A54:G54"/>
    <mergeCell ref="D62:F62"/>
    <mergeCell ref="D63:F63"/>
    <mergeCell ref="A1:G1"/>
    <mergeCell ref="A2:G2"/>
    <mergeCell ref="A3:G3"/>
    <mergeCell ref="B4:G4"/>
    <mergeCell ref="A5:B6"/>
    <mergeCell ref="C5:E5"/>
    <mergeCell ref="F5:F6"/>
    <mergeCell ref="G5:G6"/>
  </mergeCells>
  <conditionalFormatting sqref="D7:E7 D12 D34:E58">
    <cfRule type="cellIs" dxfId="5564" priority="401" operator="equal">
      <formula>"CATNES"</formula>
    </cfRule>
    <cfRule type="cellIs" dxfId="5563" priority="402" operator="equal">
      <formula>"FINANCE"</formula>
    </cfRule>
    <cfRule type="cellIs" dxfId="5562" priority="403" operator="equal">
      <formula>"ADMIN"</formula>
    </cfRule>
    <cfRule type="cellIs" dxfId="5561" priority="404" operator="equal">
      <formula>"ENG'G"</formula>
    </cfRule>
    <cfRule type="cellIs" dxfId="5560" priority="405" operator="equal">
      <formula>"BAC"</formula>
    </cfRule>
    <cfRule type="cellIs" dxfId="5559" priority="406" operator="equal">
      <formula>"BAC"</formula>
    </cfRule>
    <cfRule type="cellIs" dxfId="5558" priority="407" operator="equal">
      <formula>"OMS"</formula>
    </cfRule>
    <cfRule type="cellIs" dxfId="5557" priority="408" operator="equal">
      <formula>"BAC"</formula>
    </cfRule>
    <cfRule type="cellIs" dxfId="5556" priority="409" operator="equal">
      <formula>"OMS"</formula>
    </cfRule>
    <cfRule type="cellIs" dxfId="5555" priority="410" operator="equal">
      <formula>"BAC"</formula>
    </cfRule>
    <cfRule type="cellIs" dxfId="5554" priority="411" operator="equal">
      <formula>"OMS"</formula>
    </cfRule>
  </conditionalFormatting>
  <conditionalFormatting sqref="F7:F19 F36:F58">
    <cfRule type="cellIs" dxfId="5553" priority="396" operator="equal">
      <formula>"MME"</formula>
    </cfRule>
    <cfRule type="cellIs" dxfId="5552" priority="397" operator="equal">
      <formula>"VMM"</formula>
    </cfRule>
    <cfRule type="cellIs" dxfId="5551" priority="398" operator="equal">
      <formula>"VEP"</formula>
    </cfRule>
    <cfRule type="cellIs" dxfId="5550" priority="399" operator="equal">
      <formula>"LFCP"</formula>
    </cfRule>
    <cfRule type="cellIs" dxfId="5549" priority="400" operator="equal">
      <formula>"BPB"</formula>
    </cfRule>
  </conditionalFormatting>
  <conditionalFormatting sqref="D24:D29">
    <cfRule type="cellIs" dxfId="5548" priority="374" operator="equal">
      <formula>"CATNES"</formula>
    </cfRule>
    <cfRule type="cellIs" dxfId="5547" priority="375" operator="equal">
      <formula>"FINANCE"</formula>
    </cfRule>
    <cfRule type="cellIs" dxfId="5546" priority="376" operator="equal">
      <formula>"ADMIN"</formula>
    </cfRule>
    <cfRule type="cellIs" dxfId="5545" priority="377" operator="equal">
      <formula>"ENG'G"</formula>
    </cfRule>
    <cfRule type="cellIs" dxfId="5544" priority="378" operator="equal">
      <formula>"BAC"</formula>
    </cfRule>
    <cfRule type="cellIs" dxfId="5543" priority="379" operator="equal">
      <formula>"BAC"</formula>
    </cfRule>
    <cfRule type="cellIs" dxfId="5542" priority="380" operator="equal">
      <formula>"OMS"</formula>
    </cfRule>
    <cfRule type="cellIs" dxfId="5541" priority="381" operator="equal">
      <formula>"BAC"</formula>
    </cfRule>
    <cfRule type="cellIs" dxfId="5540" priority="382" operator="equal">
      <formula>"OMS"</formula>
    </cfRule>
    <cfRule type="cellIs" dxfId="5539" priority="383" operator="equal">
      <formula>"BAC"</formula>
    </cfRule>
    <cfRule type="cellIs" dxfId="5538" priority="384" operator="equal">
      <formula>"OMS"</formula>
    </cfRule>
  </conditionalFormatting>
  <conditionalFormatting sqref="D24:D29">
    <cfRule type="cellIs" dxfId="5537" priority="385" operator="equal">
      <formula>"CATNES"</formula>
    </cfRule>
    <cfRule type="cellIs" dxfId="5536" priority="386" operator="equal">
      <formula>"FINANCE"</formula>
    </cfRule>
    <cfRule type="cellIs" dxfId="5535" priority="387" operator="equal">
      <formula>"ADMIN"</formula>
    </cfRule>
    <cfRule type="cellIs" dxfId="5534" priority="388" operator="equal">
      <formula>"ENG'G"</formula>
    </cfRule>
    <cfRule type="cellIs" dxfId="5533" priority="389" operator="equal">
      <formula>"BAC"</formula>
    </cfRule>
    <cfRule type="cellIs" dxfId="5532" priority="390" operator="equal">
      <formula>"BAC"</formula>
    </cfRule>
    <cfRule type="cellIs" dxfId="5531" priority="391" operator="equal">
      <formula>"OMS"</formula>
    </cfRule>
    <cfRule type="cellIs" dxfId="5530" priority="392" operator="equal">
      <formula>"BAC"</formula>
    </cfRule>
    <cfRule type="cellIs" dxfId="5529" priority="393" operator="equal">
      <formula>"OMS"</formula>
    </cfRule>
    <cfRule type="cellIs" dxfId="5528" priority="394" operator="equal">
      <formula>"BAC"</formula>
    </cfRule>
    <cfRule type="cellIs" dxfId="5527" priority="395" operator="equal">
      <formula>"OMS"</formula>
    </cfRule>
  </conditionalFormatting>
  <conditionalFormatting sqref="D32">
    <cfRule type="cellIs" dxfId="5526" priority="352" operator="equal">
      <formula>"CATNES"</formula>
    </cfRule>
    <cfRule type="cellIs" dxfId="5525" priority="353" operator="equal">
      <formula>"FINANCE"</formula>
    </cfRule>
    <cfRule type="cellIs" dxfId="5524" priority="354" operator="equal">
      <formula>"ADMIN"</formula>
    </cfRule>
    <cfRule type="cellIs" dxfId="5523" priority="355" operator="equal">
      <formula>"ENG'G"</formula>
    </cfRule>
    <cfRule type="cellIs" dxfId="5522" priority="356" operator="equal">
      <formula>"BAC"</formula>
    </cfRule>
    <cfRule type="cellIs" dxfId="5521" priority="357" operator="equal">
      <formula>"BAC"</formula>
    </cfRule>
    <cfRule type="cellIs" dxfId="5520" priority="358" operator="equal">
      <formula>"OMS"</formula>
    </cfRule>
    <cfRule type="cellIs" dxfId="5519" priority="359" operator="equal">
      <formula>"BAC"</formula>
    </cfRule>
    <cfRule type="cellIs" dxfId="5518" priority="360" operator="equal">
      <formula>"OMS"</formula>
    </cfRule>
    <cfRule type="cellIs" dxfId="5517" priority="361" operator="equal">
      <formula>"BAC"</formula>
    </cfRule>
    <cfRule type="cellIs" dxfId="5516" priority="362" operator="equal">
      <formula>"OMS"</formula>
    </cfRule>
  </conditionalFormatting>
  <conditionalFormatting sqref="D32">
    <cfRule type="cellIs" dxfId="5515" priority="363" operator="equal">
      <formula>"CATNES"</formula>
    </cfRule>
    <cfRule type="cellIs" dxfId="5514" priority="364" operator="equal">
      <formula>"FINANCE"</formula>
    </cfRule>
    <cfRule type="cellIs" dxfId="5513" priority="365" operator="equal">
      <formula>"ADMIN"</formula>
    </cfRule>
    <cfRule type="cellIs" dxfId="5512" priority="366" operator="equal">
      <formula>"ENG'G"</formula>
    </cfRule>
    <cfRule type="cellIs" dxfId="5511" priority="367" operator="equal">
      <formula>"BAC"</formula>
    </cfRule>
    <cfRule type="cellIs" dxfId="5510" priority="368" operator="equal">
      <formula>"BAC"</formula>
    </cfRule>
    <cfRule type="cellIs" dxfId="5509" priority="369" operator="equal">
      <formula>"OMS"</formula>
    </cfRule>
    <cfRule type="cellIs" dxfId="5508" priority="370" operator="equal">
      <formula>"BAC"</formula>
    </cfRule>
    <cfRule type="cellIs" dxfId="5507" priority="371" operator="equal">
      <formula>"OMS"</formula>
    </cfRule>
    <cfRule type="cellIs" dxfId="5506" priority="372" operator="equal">
      <formula>"BAC"</formula>
    </cfRule>
    <cfRule type="cellIs" dxfId="5505" priority="373" operator="equal">
      <formula>"OMS"</formula>
    </cfRule>
  </conditionalFormatting>
  <conditionalFormatting sqref="D30:E30">
    <cfRule type="cellIs" dxfId="5504" priority="341" operator="equal">
      <formula>"CATNES"</formula>
    </cfRule>
    <cfRule type="cellIs" dxfId="5503" priority="342" operator="equal">
      <formula>"FINANCE"</formula>
    </cfRule>
    <cfRule type="cellIs" dxfId="5502" priority="343" operator="equal">
      <formula>"ADMIN"</formula>
    </cfRule>
    <cfRule type="cellIs" dxfId="5501" priority="344" operator="equal">
      <formula>"ENG'G"</formula>
    </cfRule>
    <cfRule type="cellIs" dxfId="5500" priority="345" operator="equal">
      <formula>"BAC"</formula>
    </cfRule>
    <cfRule type="cellIs" dxfId="5499" priority="346" operator="equal">
      <formula>"BAC"</formula>
    </cfRule>
    <cfRule type="cellIs" dxfId="5498" priority="347" operator="equal">
      <formula>"OMS"</formula>
    </cfRule>
    <cfRule type="cellIs" dxfId="5497" priority="348" operator="equal">
      <formula>"BAC"</formula>
    </cfRule>
    <cfRule type="cellIs" dxfId="5496" priority="349" operator="equal">
      <formula>"OMS"</formula>
    </cfRule>
    <cfRule type="cellIs" dxfId="5495" priority="350" operator="equal">
      <formula>"BAC"</formula>
    </cfRule>
    <cfRule type="cellIs" dxfId="5494" priority="351" operator="equal">
      <formula>"OMS"</formula>
    </cfRule>
  </conditionalFormatting>
  <conditionalFormatting sqref="D31:E31">
    <cfRule type="cellIs" dxfId="5493" priority="330" operator="equal">
      <formula>"CATNES"</formula>
    </cfRule>
    <cfRule type="cellIs" dxfId="5492" priority="331" operator="equal">
      <formula>"FINANCE"</formula>
    </cfRule>
    <cfRule type="cellIs" dxfId="5491" priority="332" operator="equal">
      <formula>"ADMIN"</formula>
    </cfRule>
    <cfRule type="cellIs" dxfId="5490" priority="333" operator="equal">
      <formula>"ENG'G"</formula>
    </cfRule>
    <cfRule type="cellIs" dxfId="5489" priority="334" operator="equal">
      <formula>"BAC"</formula>
    </cfRule>
    <cfRule type="cellIs" dxfId="5488" priority="335" operator="equal">
      <formula>"BAC"</formula>
    </cfRule>
    <cfRule type="cellIs" dxfId="5487" priority="336" operator="equal">
      <formula>"OMS"</formula>
    </cfRule>
    <cfRule type="cellIs" dxfId="5486" priority="337" operator="equal">
      <formula>"BAC"</formula>
    </cfRule>
    <cfRule type="cellIs" dxfId="5485" priority="338" operator="equal">
      <formula>"OMS"</formula>
    </cfRule>
    <cfRule type="cellIs" dxfId="5484" priority="339" operator="equal">
      <formula>"BAC"</formula>
    </cfRule>
    <cfRule type="cellIs" dxfId="5483" priority="340" operator="equal">
      <formula>"OMS"</formula>
    </cfRule>
  </conditionalFormatting>
  <conditionalFormatting sqref="D33:E33">
    <cfRule type="cellIs" dxfId="5482" priority="319" operator="equal">
      <formula>"CATNES"</formula>
    </cfRule>
    <cfRule type="cellIs" dxfId="5481" priority="320" operator="equal">
      <formula>"FINANCE"</formula>
    </cfRule>
    <cfRule type="cellIs" dxfId="5480" priority="321" operator="equal">
      <formula>"ADMIN"</formula>
    </cfRule>
    <cfRule type="cellIs" dxfId="5479" priority="322" operator="equal">
      <formula>"ENG'G"</formula>
    </cfRule>
    <cfRule type="cellIs" dxfId="5478" priority="323" operator="equal">
      <formula>"BAC"</formula>
    </cfRule>
    <cfRule type="cellIs" dxfId="5477" priority="324" operator="equal">
      <formula>"BAC"</formula>
    </cfRule>
    <cfRule type="cellIs" dxfId="5476" priority="325" operator="equal">
      <formula>"OMS"</formula>
    </cfRule>
    <cfRule type="cellIs" dxfId="5475" priority="326" operator="equal">
      <formula>"BAC"</formula>
    </cfRule>
    <cfRule type="cellIs" dxfId="5474" priority="327" operator="equal">
      <formula>"OMS"</formula>
    </cfRule>
    <cfRule type="cellIs" dxfId="5473" priority="328" operator="equal">
      <formula>"BAC"</formula>
    </cfRule>
    <cfRule type="cellIs" dxfId="5472" priority="329" operator="equal">
      <formula>"OMS"</formula>
    </cfRule>
  </conditionalFormatting>
  <conditionalFormatting sqref="D22:D23">
    <cfRule type="cellIs" dxfId="5471" priority="308" operator="equal">
      <formula>"CATNES"</formula>
    </cfRule>
    <cfRule type="cellIs" dxfId="5470" priority="309" operator="equal">
      <formula>"FINANCE"</formula>
    </cfRule>
    <cfRule type="cellIs" dxfId="5469" priority="310" operator="equal">
      <formula>"ADMIN"</formula>
    </cfRule>
    <cfRule type="cellIs" dxfId="5468" priority="311" operator="equal">
      <formula>"ENG'G"</formula>
    </cfRule>
    <cfRule type="cellIs" dxfId="5467" priority="312" operator="equal">
      <formula>"BAC"</formula>
    </cfRule>
    <cfRule type="cellIs" dxfId="5466" priority="313" operator="equal">
      <formula>"BAC"</formula>
    </cfRule>
    <cfRule type="cellIs" dxfId="5465" priority="314" operator="equal">
      <formula>"OMS"</formula>
    </cfRule>
    <cfRule type="cellIs" dxfId="5464" priority="315" operator="equal">
      <formula>"BAC"</formula>
    </cfRule>
    <cfRule type="cellIs" dxfId="5463" priority="316" operator="equal">
      <formula>"OMS"</formula>
    </cfRule>
    <cfRule type="cellIs" dxfId="5462" priority="317" operator="equal">
      <formula>"BAC"</formula>
    </cfRule>
    <cfRule type="cellIs" dxfId="5461" priority="318" operator="equal">
      <formula>"OMS"</formula>
    </cfRule>
  </conditionalFormatting>
  <conditionalFormatting sqref="E8:E9 E12">
    <cfRule type="cellIs" dxfId="5460" priority="297" operator="equal">
      <formula>"CATNES"</formula>
    </cfRule>
    <cfRule type="cellIs" dxfId="5459" priority="298" operator="equal">
      <formula>"FINANCE"</formula>
    </cfRule>
    <cfRule type="cellIs" dxfId="5458" priority="299" operator="equal">
      <formula>"ADMIN"</formula>
    </cfRule>
    <cfRule type="cellIs" dxfId="5457" priority="300" operator="equal">
      <formula>"ENG'G"</formula>
    </cfRule>
    <cfRule type="cellIs" dxfId="5456" priority="301" operator="equal">
      <formula>"BAC"</formula>
    </cfRule>
    <cfRule type="cellIs" dxfId="5455" priority="302" operator="equal">
      <formula>"BAC"</formula>
    </cfRule>
    <cfRule type="cellIs" dxfId="5454" priority="303" operator="equal">
      <formula>"OMS"</formula>
    </cfRule>
    <cfRule type="cellIs" dxfId="5453" priority="304" operator="equal">
      <formula>"BAC"</formula>
    </cfRule>
    <cfRule type="cellIs" dxfId="5452" priority="305" operator="equal">
      <formula>"OMS"</formula>
    </cfRule>
    <cfRule type="cellIs" dxfId="5451" priority="306" operator="equal">
      <formula>"BAC"</formula>
    </cfRule>
    <cfRule type="cellIs" dxfId="5450" priority="307" operator="equal">
      <formula>"OMS"</formula>
    </cfRule>
  </conditionalFormatting>
  <conditionalFormatting sqref="D13">
    <cfRule type="cellIs" dxfId="5449" priority="275" operator="equal">
      <formula>"CATNES"</formula>
    </cfRule>
    <cfRule type="cellIs" dxfId="5448" priority="276" operator="equal">
      <formula>"FINANCE"</formula>
    </cfRule>
    <cfRule type="cellIs" dxfId="5447" priority="277" operator="equal">
      <formula>"ADMIN"</formula>
    </cfRule>
    <cfRule type="cellIs" dxfId="5446" priority="278" operator="equal">
      <formula>"ENG'G"</formula>
    </cfRule>
    <cfRule type="cellIs" dxfId="5445" priority="279" operator="equal">
      <formula>"BAC"</formula>
    </cfRule>
    <cfRule type="cellIs" dxfId="5444" priority="280" operator="equal">
      <formula>"BAC"</formula>
    </cfRule>
    <cfRule type="cellIs" dxfId="5443" priority="281" operator="equal">
      <formula>"OMS"</formula>
    </cfRule>
    <cfRule type="cellIs" dxfId="5442" priority="282" operator="equal">
      <formula>"BAC"</formula>
    </cfRule>
    <cfRule type="cellIs" dxfId="5441" priority="283" operator="equal">
      <formula>"OMS"</formula>
    </cfRule>
    <cfRule type="cellIs" dxfId="5440" priority="284" operator="equal">
      <formula>"BAC"</formula>
    </cfRule>
    <cfRule type="cellIs" dxfId="5439" priority="285" operator="equal">
      <formula>"OMS"</formula>
    </cfRule>
  </conditionalFormatting>
  <conditionalFormatting sqref="E13">
    <cfRule type="cellIs" dxfId="5438" priority="264" operator="equal">
      <formula>"CATNES"</formula>
    </cfRule>
    <cfRule type="cellIs" dxfId="5437" priority="265" operator="equal">
      <formula>"FINANCE"</formula>
    </cfRule>
    <cfRule type="cellIs" dxfId="5436" priority="266" operator="equal">
      <formula>"ADMIN"</formula>
    </cfRule>
    <cfRule type="cellIs" dxfId="5435" priority="267" operator="equal">
      <formula>"ENG'G"</formula>
    </cfRule>
    <cfRule type="cellIs" dxfId="5434" priority="268" operator="equal">
      <formula>"BAC"</formula>
    </cfRule>
    <cfRule type="cellIs" dxfId="5433" priority="269" operator="equal">
      <formula>"BAC"</formula>
    </cfRule>
    <cfRule type="cellIs" dxfId="5432" priority="270" operator="equal">
      <formula>"OMS"</formula>
    </cfRule>
    <cfRule type="cellIs" dxfId="5431" priority="271" operator="equal">
      <formula>"BAC"</formula>
    </cfRule>
    <cfRule type="cellIs" dxfId="5430" priority="272" operator="equal">
      <formula>"OMS"</formula>
    </cfRule>
    <cfRule type="cellIs" dxfId="5429" priority="273" operator="equal">
      <formula>"BAC"</formula>
    </cfRule>
    <cfRule type="cellIs" dxfId="5428" priority="274" operator="equal">
      <formula>"OMS"</formula>
    </cfRule>
  </conditionalFormatting>
  <conditionalFormatting sqref="E11">
    <cfRule type="cellIs" dxfId="5427" priority="237" operator="equal">
      <formula>"CATNES"</formula>
    </cfRule>
    <cfRule type="cellIs" dxfId="5426" priority="238" operator="equal">
      <formula>"FINANCE"</formula>
    </cfRule>
    <cfRule type="cellIs" dxfId="5425" priority="239" operator="equal">
      <formula>"ADMIN"</formula>
    </cfRule>
    <cfRule type="cellIs" dxfId="5424" priority="240" operator="equal">
      <formula>"ENG'G"</formula>
    </cfRule>
    <cfRule type="cellIs" dxfId="5423" priority="241" operator="equal">
      <formula>"BAC"</formula>
    </cfRule>
    <cfRule type="cellIs" dxfId="5422" priority="242" operator="equal">
      <formula>"BAC"</formula>
    </cfRule>
    <cfRule type="cellIs" dxfId="5421" priority="243" operator="equal">
      <formula>"OMS"</formula>
    </cfRule>
    <cfRule type="cellIs" dxfId="5420" priority="244" operator="equal">
      <formula>"BAC"</formula>
    </cfRule>
    <cfRule type="cellIs" dxfId="5419" priority="245" operator="equal">
      <formula>"OMS"</formula>
    </cfRule>
    <cfRule type="cellIs" dxfId="5418" priority="246" operator="equal">
      <formula>"BAC"</formula>
    </cfRule>
    <cfRule type="cellIs" dxfId="5417" priority="247" operator="equal">
      <formula>"OMS"</formula>
    </cfRule>
  </conditionalFormatting>
  <conditionalFormatting sqref="D14">
    <cfRule type="cellIs" dxfId="5416" priority="216" operator="equal">
      <formula>"CATNES"</formula>
    </cfRule>
    <cfRule type="cellIs" dxfId="5415" priority="217" operator="equal">
      <formula>"FINANCE"</formula>
    </cfRule>
    <cfRule type="cellIs" dxfId="5414" priority="218" operator="equal">
      <formula>"ADMIN"</formula>
    </cfRule>
    <cfRule type="cellIs" dxfId="5413" priority="219" operator="equal">
      <formula>"ENG'G"</formula>
    </cfRule>
    <cfRule type="cellIs" dxfId="5412" priority="220" operator="equal">
      <formula>"BAC"</formula>
    </cfRule>
    <cfRule type="cellIs" dxfId="5411" priority="221" operator="equal">
      <formula>"BAC"</formula>
    </cfRule>
    <cfRule type="cellIs" dxfId="5410" priority="222" operator="equal">
      <formula>"OMS"</formula>
    </cfRule>
    <cfRule type="cellIs" dxfId="5409" priority="223" operator="equal">
      <formula>"BAC"</formula>
    </cfRule>
    <cfRule type="cellIs" dxfId="5408" priority="224" operator="equal">
      <formula>"OMS"</formula>
    </cfRule>
    <cfRule type="cellIs" dxfId="5407" priority="225" operator="equal">
      <formula>"BAC"</formula>
    </cfRule>
    <cfRule type="cellIs" dxfId="5406" priority="226" operator="equal">
      <formula>"OMS"</formula>
    </cfRule>
  </conditionalFormatting>
  <conditionalFormatting sqref="E14">
    <cfRule type="cellIs" dxfId="5405" priority="205" operator="equal">
      <formula>"CATNES"</formula>
    </cfRule>
    <cfRule type="cellIs" dxfId="5404" priority="206" operator="equal">
      <formula>"FINANCE"</formula>
    </cfRule>
    <cfRule type="cellIs" dxfId="5403" priority="207" operator="equal">
      <formula>"ADMIN"</formula>
    </cfRule>
    <cfRule type="cellIs" dxfId="5402" priority="208" operator="equal">
      <formula>"ENG'G"</formula>
    </cfRule>
    <cfRule type="cellIs" dxfId="5401" priority="209" operator="equal">
      <formula>"BAC"</formula>
    </cfRule>
    <cfRule type="cellIs" dxfId="5400" priority="210" operator="equal">
      <formula>"BAC"</formula>
    </cfRule>
    <cfRule type="cellIs" dxfId="5399" priority="211" operator="equal">
      <formula>"OMS"</formula>
    </cfRule>
    <cfRule type="cellIs" dxfId="5398" priority="212" operator="equal">
      <formula>"BAC"</formula>
    </cfRule>
    <cfRule type="cellIs" dxfId="5397" priority="213" operator="equal">
      <formula>"OMS"</formula>
    </cfRule>
    <cfRule type="cellIs" dxfId="5396" priority="214" operator="equal">
      <formula>"BAC"</formula>
    </cfRule>
    <cfRule type="cellIs" dxfId="5395" priority="215" operator="equal">
      <formula>"OMS"</formula>
    </cfRule>
  </conditionalFormatting>
  <conditionalFormatting sqref="D15:D21">
    <cfRule type="cellIs" dxfId="5394" priority="189" operator="equal">
      <formula>"CATNES"</formula>
    </cfRule>
    <cfRule type="cellIs" dxfId="5393" priority="190" operator="equal">
      <formula>"FINANCE"</formula>
    </cfRule>
    <cfRule type="cellIs" dxfId="5392" priority="191" operator="equal">
      <formula>"ADMIN"</formula>
    </cfRule>
    <cfRule type="cellIs" dxfId="5391" priority="192" operator="equal">
      <formula>"ENG'G"</formula>
    </cfRule>
    <cfRule type="cellIs" dxfId="5390" priority="193" operator="equal">
      <formula>"BAC"</formula>
    </cfRule>
    <cfRule type="cellIs" dxfId="5389" priority="194" operator="equal">
      <formula>"BAC"</formula>
    </cfRule>
    <cfRule type="cellIs" dxfId="5388" priority="195" operator="equal">
      <formula>"OMS"</formula>
    </cfRule>
    <cfRule type="cellIs" dxfId="5387" priority="196" operator="equal">
      <formula>"BAC"</formula>
    </cfRule>
    <cfRule type="cellIs" dxfId="5386" priority="197" operator="equal">
      <formula>"OMS"</formula>
    </cfRule>
    <cfRule type="cellIs" dxfId="5385" priority="198" operator="equal">
      <formula>"BAC"</formula>
    </cfRule>
    <cfRule type="cellIs" dxfId="5384" priority="199" operator="equal">
      <formula>"OMS"</formula>
    </cfRule>
  </conditionalFormatting>
  <conditionalFormatting sqref="E15">
    <cfRule type="cellIs" dxfId="5383" priority="178" operator="equal">
      <formula>"CATNES"</formula>
    </cfRule>
    <cfRule type="cellIs" dxfId="5382" priority="179" operator="equal">
      <formula>"FINANCE"</formula>
    </cfRule>
    <cfRule type="cellIs" dxfId="5381" priority="180" operator="equal">
      <formula>"ADMIN"</formula>
    </cfRule>
    <cfRule type="cellIs" dxfId="5380" priority="181" operator="equal">
      <formula>"ENG'G"</formula>
    </cfRule>
    <cfRule type="cellIs" dxfId="5379" priority="182" operator="equal">
      <formula>"BAC"</formula>
    </cfRule>
    <cfRule type="cellIs" dxfId="5378" priority="183" operator="equal">
      <formula>"BAC"</formula>
    </cfRule>
    <cfRule type="cellIs" dxfId="5377" priority="184" operator="equal">
      <formula>"OMS"</formula>
    </cfRule>
    <cfRule type="cellIs" dxfId="5376" priority="185" operator="equal">
      <formula>"BAC"</formula>
    </cfRule>
    <cfRule type="cellIs" dxfId="5375" priority="186" operator="equal">
      <formula>"OMS"</formula>
    </cfRule>
    <cfRule type="cellIs" dxfId="5374" priority="187" operator="equal">
      <formula>"BAC"</formula>
    </cfRule>
    <cfRule type="cellIs" dxfId="5373" priority="188" operator="equal">
      <formula>"OMS"</formula>
    </cfRule>
  </conditionalFormatting>
  <conditionalFormatting sqref="E16">
    <cfRule type="cellIs" dxfId="5372" priority="151" operator="equal">
      <formula>"CATNES"</formula>
    </cfRule>
    <cfRule type="cellIs" dxfId="5371" priority="152" operator="equal">
      <formula>"FINANCE"</formula>
    </cfRule>
    <cfRule type="cellIs" dxfId="5370" priority="153" operator="equal">
      <formula>"ADMIN"</formula>
    </cfRule>
    <cfRule type="cellIs" dxfId="5369" priority="154" operator="equal">
      <formula>"ENG'G"</formula>
    </cfRule>
    <cfRule type="cellIs" dxfId="5368" priority="155" operator="equal">
      <formula>"BAC"</formula>
    </cfRule>
    <cfRule type="cellIs" dxfId="5367" priority="156" operator="equal">
      <formula>"BAC"</formula>
    </cfRule>
    <cfRule type="cellIs" dxfId="5366" priority="157" operator="equal">
      <formula>"OMS"</formula>
    </cfRule>
    <cfRule type="cellIs" dxfId="5365" priority="158" operator="equal">
      <formula>"BAC"</formula>
    </cfRule>
    <cfRule type="cellIs" dxfId="5364" priority="159" operator="equal">
      <formula>"OMS"</formula>
    </cfRule>
    <cfRule type="cellIs" dxfId="5363" priority="160" operator="equal">
      <formula>"BAC"</formula>
    </cfRule>
    <cfRule type="cellIs" dxfId="5362" priority="161" operator="equal">
      <formula>"OMS"</formula>
    </cfRule>
  </conditionalFormatting>
  <conditionalFormatting sqref="E17">
    <cfRule type="cellIs" dxfId="5361" priority="124" operator="equal">
      <formula>"CATNES"</formula>
    </cfRule>
    <cfRule type="cellIs" dxfId="5360" priority="125" operator="equal">
      <formula>"FINANCE"</formula>
    </cfRule>
    <cfRule type="cellIs" dxfId="5359" priority="126" operator="equal">
      <formula>"ADMIN"</formula>
    </cfRule>
    <cfRule type="cellIs" dxfId="5358" priority="127" operator="equal">
      <formula>"ENG'G"</formula>
    </cfRule>
    <cfRule type="cellIs" dxfId="5357" priority="128" operator="equal">
      <formula>"BAC"</formula>
    </cfRule>
    <cfRule type="cellIs" dxfId="5356" priority="129" operator="equal">
      <formula>"BAC"</formula>
    </cfRule>
    <cfRule type="cellIs" dxfId="5355" priority="130" operator="equal">
      <formula>"OMS"</formula>
    </cfRule>
    <cfRule type="cellIs" dxfId="5354" priority="131" operator="equal">
      <formula>"BAC"</formula>
    </cfRule>
    <cfRule type="cellIs" dxfId="5353" priority="132" operator="equal">
      <formula>"OMS"</formula>
    </cfRule>
    <cfRule type="cellIs" dxfId="5352" priority="133" operator="equal">
      <formula>"BAC"</formula>
    </cfRule>
    <cfRule type="cellIs" dxfId="5351" priority="134" operator="equal">
      <formula>"OMS"</formula>
    </cfRule>
  </conditionalFormatting>
  <conditionalFormatting sqref="E18">
    <cfRule type="cellIs" dxfId="5350" priority="97" operator="equal">
      <formula>"CATNES"</formula>
    </cfRule>
    <cfRule type="cellIs" dxfId="5349" priority="98" operator="equal">
      <formula>"FINANCE"</formula>
    </cfRule>
    <cfRule type="cellIs" dxfId="5348" priority="99" operator="equal">
      <formula>"ADMIN"</formula>
    </cfRule>
    <cfRule type="cellIs" dxfId="5347" priority="100" operator="equal">
      <formula>"ENG'G"</formula>
    </cfRule>
    <cfRule type="cellIs" dxfId="5346" priority="101" operator="equal">
      <formula>"BAC"</formula>
    </cfRule>
    <cfRule type="cellIs" dxfId="5345" priority="102" operator="equal">
      <formula>"BAC"</formula>
    </cfRule>
    <cfRule type="cellIs" dxfId="5344" priority="103" operator="equal">
      <formula>"OMS"</formula>
    </cfRule>
    <cfRule type="cellIs" dxfId="5343" priority="104" operator="equal">
      <formula>"BAC"</formula>
    </cfRule>
    <cfRule type="cellIs" dxfId="5342" priority="105" operator="equal">
      <formula>"OMS"</formula>
    </cfRule>
    <cfRule type="cellIs" dxfId="5341" priority="106" operator="equal">
      <formula>"BAC"</formula>
    </cfRule>
    <cfRule type="cellIs" dxfId="5340" priority="107" operator="equal">
      <formula>"OMS"</formula>
    </cfRule>
  </conditionalFormatting>
  <conditionalFormatting sqref="E19">
    <cfRule type="cellIs" dxfId="5339" priority="70" operator="equal">
      <formula>"CATNES"</formula>
    </cfRule>
    <cfRule type="cellIs" dxfId="5338" priority="71" operator="equal">
      <formula>"FINANCE"</formula>
    </cfRule>
    <cfRule type="cellIs" dxfId="5337" priority="72" operator="equal">
      <formula>"ADMIN"</formula>
    </cfRule>
    <cfRule type="cellIs" dxfId="5336" priority="73" operator="equal">
      <formula>"ENG'G"</formula>
    </cfRule>
    <cfRule type="cellIs" dxfId="5335" priority="74" operator="equal">
      <formula>"BAC"</formula>
    </cfRule>
    <cfRule type="cellIs" dxfId="5334" priority="75" operator="equal">
      <formula>"BAC"</formula>
    </cfRule>
    <cfRule type="cellIs" dxfId="5333" priority="76" operator="equal">
      <formula>"OMS"</formula>
    </cfRule>
    <cfRule type="cellIs" dxfId="5332" priority="77" operator="equal">
      <formula>"BAC"</formula>
    </cfRule>
    <cfRule type="cellIs" dxfId="5331" priority="78" operator="equal">
      <formula>"OMS"</formula>
    </cfRule>
    <cfRule type="cellIs" dxfId="5330" priority="79" operator="equal">
      <formula>"BAC"</formula>
    </cfRule>
    <cfRule type="cellIs" dxfId="5329" priority="80" operator="equal">
      <formula>"OMS"</formula>
    </cfRule>
  </conditionalFormatting>
  <conditionalFormatting sqref="F20">
    <cfRule type="cellIs" dxfId="5328" priority="60" operator="equal">
      <formula>"MME"</formula>
    </cfRule>
    <cfRule type="cellIs" dxfId="5327" priority="61" operator="equal">
      <formula>"VMM"</formula>
    </cfRule>
    <cfRule type="cellIs" dxfId="5326" priority="62" operator="equal">
      <formula>"VEP"</formula>
    </cfRule>
    <cfRule type="cellIs" dxfId="5325" priority="63" operator="equal">
      <formula>"LFCP"</formula>
    </cfRule>
    <cfRule type="cellIs" dxfId="5324" priority="64" operator="equal">
      <formula>"BPB"</formula>
    </cfRule>
  </conditionalFormatting>
  <conditionalFormatting sqref="F21">
    <cfRule type="cellIs" dxfId="5323" priority="44" operator="equal">
      <formula>"MME"</formula>
    </cfRule>
    <cfRule type="cellIs" dxfId="5322" priority="45" operator="equal">
      <formula>"VMM"</formula>
    </cfRule>
    <cfRule type="cellIs" dxfId="5321" priority="46" operator="equal">
      <formula>"VEP"</formula>
    </cfRule>
    <cfRule type="cellIs" dxfId="5320" priority="47" operator="equal">
      <formula>"LFCP"</formula>
    </cfRule>
    <cfRule type="cellIs" dxfId="5319" priority="48" operator="equal">
      <formula>"BPB"</formula>
    </cfRule>
  </conditionalFormatting>
  <conditionalFormatting sqref="F22:F35">
    <cfRule type="cellIs" dxfId="5318" priority="39" operator="equal">
      <formula>"MME"</formula>
    </cfRule>
    <cfRule type="cellIs" dxfId="5317" priority="40" operator="equal">
      <formula>"VMM"</formula>
    </cfRule>
    <cfRule type="cellIs" dxfId="5316" priority="41" operator="equal">
      <formula>"VEP"</formula>
    </cfRule>
    <cfRule type="cellIs" dxfId="5315" priority="42" operator="equal">
      <formula>"LFCP"</formula>
    </cfRule>
    <cfRule type="cellIs" dxfId="5314" priority="43" operator="equal">
      <formula>"BPB"</formula>
    </cfRule>
  </conditionalFormatting>
  <conditionalFormatting sqref="E10">
    <cfRule type="cellIs" dxfId="5313" priority="12" operator="equal">
      <formula>"CATNES"</formula>
    </cfRule>
    <cfRule type="cellIs" dxfId="5312" priority="13" operator="equal">
      <formula>"FINANCE"</formula>
    </cfRule>
    <cfRule type="cellIs" dxfId="5311" priority="14" operator="equal">
      <formula>"ADMIN"</formula>
    </cfRule>
    <cfRule type="cellIs" dxfId="5310" priority="15" operator="equal">
      <formula>"ENG'G"</formula>
    </cfRule>
    <cfRule type="cellIs" dxfId="5309" priority="16" operator="equal">
      <formula>"BAC"</formula>
    </cfRule>
    <cfRule type="cellIs" dxfId="5308" priority="17" operator="equal">
      <formula>"BAC"</formula>
    </cfRule>
    <cfRule type="cellIs" dxfId="5307" priority="18" operator="equal">
      <formula>"OMS"</formula>
    </cfRule>
    <cfRule type="cellIs" dxfId="5306" priority="19" operator="equal">
      <formula>"BAC"</formula>
    </cfRule>
    <cfRule type="cellIs" dxfId="5305" priority="20" operator="equal">
      <formula>"OMS"</formula>
    </cfRule>
    <cfRule type="cellIs" dxfId="5304" priority="21" operator="equal">
      <formula>"BAC"</formula>
    </cfRule>
    <cfRule type="cellIs" dxfId="5303" priority="22" operator="equal">
      <formula>"OMS"</formula>
    </cfRule>
  </conditionalFormatting>
  <conditionalFormatting sqref="D8:D11">
    <cfRule type="cellIs" dxfId="5302" priority="1" operator="equal">
      <formula>"CATNES"</formula>
    </cfRule>
    <cfRule type="cellIs" dxfId="5301" priority="2" operator="equal">
      <formula>"FINANCE"</formula>
    </cfRule>
    <cfRule type="cellIs" dxfId="5300" priority="3" operator="equal">
      <formula>"ADMIN"</formula>
    </cfRule>
    <cfRule type="cellIs" dxfId="5299" priority="4" operator="equal">
      <formula>"ENG'G"</formula>
    </cfRule>
    <cfRule type="cellIs" dxfId="5298" priority="5" operator="equal">
      <formula>"BAC"</formula>
    </cfRule>
    <cfRule type="cellIs" dxfId="5297" priority="6" operator="equal">
      <formula>"BAC"</formula>
    </cfRule>
    <cfRule type="cellIs" dxfId="5296" priority="7" operator="equal">
      <formula>"OMS"</formula>
    </cfRule>
    <cfRule type="cellIs" dxfId="5295" priority="8" operator="equal">
      <formula>"BAC"</formula>
    </cfRule>
    <cfRule type="cellIs" dxfId="5294" priority="9" operator="equal">
      <formula>"OMS"</formula>
    </cfRule>
    <cfRule type="cellIs" dxfId="5293" priority="10" operator="equal">
      <formula>"BAC"</formula>
    </cfRule>
    <cfRule type="cellIs" dxfId="5292"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2D62D1F-C9E2-404E-80EA-1016BE6CB85D}">
          <x14:formula1>
            <xm:f>DropdownLIST!$A$11:$A$17</xm:f>
          </x14:formula1>
          <xm:sqref>E30:E31 E7:E19 D7:D58 E33:E58</xm:sqref>
        </x14:dataValidation>
        <x14:dataValidation type="list" allowBlank="1" showInputMessage="1" showErrorMessage="1" xr:uid="{0187C6FF-A7A1-4957-AEA3-F285293BB369}">
          <x14:formula1>
            <xm:f>DropdownLIST!$A$2:$A$7</xm:f>
          </x14:formula1>
          <xm:sqref>F7:F58</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0FC7-A724-47DB-8E24-E977197BFE38}">
  <sheetPr codeName="Sheet103"/>
  <dimension ref="A1:U62"/>
  <sheetViews>
    <sheetView topLeftCell="A16" zoomScale="145" zoomScaleNormal="145" zoomScaleSheetLayoutView="140" workbookViewId="0">
      <selection activeCell="C66" sqref="C6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5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45786</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t="s">
        <v>4951</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45786</v>
      </c>
      <c r="B7" s="55">
        <v>1</v>
      </c>
      <c r="C7" s="141" t="s">
        <v>5007</v>
      </c>
      <c r="D7" s="112"/>
      <c r="E7" s="125"/>
      <c r="F7" s="176"/>
      <c r="G7" s="112"/>
      <c r="J7" s="642" t="s">
        <v>2817</v>
      </c>
      <c r="K7" s="642"/>
      <c r="L7" s="642"/>
      <c r="M7" s="642"/>
    </row>
    <row r="8" spans="1:14" s="57" customFormat="1" ht="57" x14ac:dyDescent="0.2">
      <c r="A8" s="200">
        <f>A7</f>
        <v>45786</v>
      </c>
      <c r="B8" s="55">
        <f>B7+1</f>
        <v>2</v>
      </c>
      <c r="C8" s="141" t="s">
        <v>5006</v>
      </c>
      <c r="D8" s="112"/>
      <c r="E8" s="125"/>
      <c r="F8" s="176"/>
      <c r="G8" s="112"/>
      <c r="J8" s="458" t="s">
        <v>698</v>
      </c>
      <c r="L8" s="57" t="s">
        <v>3178</v>
      </c>
      <c r="N8" s="57" t="s">
        <v>2822</v>
      </c>
    </row>
    <row r="9" spans="1:14" s="57" customFormat="1" ht="85.5" x14ac:dyDescent="0.2">
      <c r="A9" s="200">
        <f t="shared" ref="A9:A46" si="0">A8</f>
        <v>45786</v>
      </c>
      <c r="B9" s="55">
        <f t="shared" ref="B9:B46" si="1">B8+1</f>
        <v>3</v>
      </c>
      <c r="C9" s="141" t="s">
        <v>5008</v>
      </c>
      <c r="D9" s="112"/>
      <c r="E9" s="125"/>
      <c r="F9" s="176"/>
      <c r="G9" s="112"/>
      <c r="I9" s="57">
        <v>1</v>
      </c>
    </row>
    <row r="10" spans="1:14" s="57" customFormat="1" ht="28.5" x14ac:dyDescent="0.2">
      <c r="A10" s="200">
        <f t="shared" si="0"/>
        <v>45786</v>
      </c>
      <c r="B10" s="55">
        <f t="shared" si="1"/>
        <v>4</v>
      </c>
      <c r="C10" s="365" t="s">
        <v>5011</v>
      </c>
      <c r="D10" s="112"/>
      <c r="E10" s="125"/>
      <c r="F10" s="176"/>
      <c r="G10" s="112"/>
      <c r="I10" s="57">
        <v>2</v>
      </c>
      <c r="J10" s="57">
        <f>23+24+24+23</f>
        <v>94</v>
      </c>
    </row>
    <row r="11" spans="1:14" s="57" customFormat="1" ht="28.5" x14ac:dyDescent="0.2">
      <c r="A11" s="200">
        <f t="shared" si="0"/>
        <v>45786</v>
      </c>
      <c r="B11" s="55">
        <f t="shared" si="1"/>
        <v>5</v>
      </c>
      <c r="C11" s="141" t="s">
        <v>5012</v>
      </c>
      <c r="D11" s="112"/>
      <c r="E11" s="125"/>
      <c r="F11" s="176"/>
      <c r="G11" s="112"/>
      <c r="I11" s="57">
        <v>3</v>
      </c>
    </row>
    <row r="12" spans="1:14" s="57" customFormat="1" ht="71.25" x14ac:dyDescent="0.2">
      <c r="A12" s="200">
        <f t="shared" si="0"/>
        <v>45786</v>
      </c>
      <c r="B12" s="55">
        <f t="shared" si="1"/>
        <v>6</v>
      </c>
      <c r="C12" s="365" t="s">
        <v>5013</v>
      </c>
      <c r="D12" s="112"/>
      <c r="E12" s="125"/>
      <c r="F12" s="176"/>
      <c r="G12" s="112"/>
      <c r="I12" s="57">
        <v>4</v>
      </c>
    </row>
    <row r="13" spans="1:14" s="57" customFormat="1" ht="71.25" x14ac:dyDescent="0.2">
      <c r="A13" s="200">
        <f t="shared" si="0"/>
        <v>45786</v>
      </c>
      <c r="B13" s="55">
        <f t="shared" si="1"/>
        <v>7</v>
      </c>
      <c r="C13" s="365" t="s">
        <v>5014</v>
      </c>
      <c r="D13" s="112"/>
      <c r="E13" s="125"/>
      <c r="F13" s="176"/>
      <c r="G13" s="112"/>
      <c r="I13" s="57">
        <v>5</v>
      </c>
    </row>
    <row r="14" spans="1:14" s="57" customFormat="1" ht="42.75" x14ac:dyDescent="0.2">
      <c r="A14" s="200">
        <f t="shared" si="0"/>
        <v>45786</v>
      </c>
      <c r="B14" s="55">
        <f t="shared" si="1"/>
        <v>8</v>
      </c>
      <c r="C14" s="57" t="s">
        <v>5015</v>
      </c>
      <c r="D14" s="112"/>
      <c r="E14" s="125"/>
      <c r="F14" s="176"/>
      <c r="G14" s="112"/>
      <c r="I14" s="57">
        <v>6</v>
      </c>
    </row>
    <row r="15" spans="1:14" s="57" customFormat="1" ht="85.5" x14ac:dyDescent="0.2">
      <c r="A15" s="200">
        <f t="shared" si="0"/>
        <v>45786</v>
      </c>
      <c r="B15" s="55">
        <f t="shared" si="1"/>
        <v>9</v>
      </c>
      <c r="C15" s="365" t="s">
        <v>5016</v>
      </c>
      <c r="D15" s="112"/>
      <c r="E15" s="125"/>
      <c r="F15" s="176"/>
      <c r="G15" s="112"/>
      <c r="I15" s="57">
        <v>7</v>
      </c>
    </row>
    <row r="16" spans="1:14" s="57" customFormat="1" ht="42.75" x14ac:dyDescent="0.2">
      <c r="A16" s="200">
        <f t="shared" si="0"/>
        <v>45786</v>
      </c>
      <c r="B16" s="55">
        <f t="shared" si="1"/>
        <v>10</v>
      </c>
      <c r="C16" s="57" t="s">
        <v>5017</v>
      </c>
      <c r="D16" s="112"/>
      <c r="E16" s="125"/>
      <c r="F16" s="176"/>
      <c r="G16" s="112"/>
      <c r="I16" s="57">
        <v>8</v>
      </c>
    </row>
    <row r="17" spans="1:12" s="57" customFormat="1" ht="57" x14ac:dyDescent="0.2">
      <c r="A17" s="200">
        <f t="shared" si="0"/>
        <v>45786</v>
      </c>
      <c r="B17" s="55">
        <f t="shared" si="1"/>
        <v>11</v>
      </c>
      <c r="C17" s="365" t="s">
        <v>5018</v>
      </c>
      <c r="D17" s="112"/>
      <c r="E17" s="125"/>
      <c r="F17" s="176"/>
      <c r="G17" s="112"/>
      <c r="I17" s="57">
        <v>9</v>
      </c>
    </row>
    <row r="18" spans="1:12" s="57" customFormat="1" ht="57" x14ac:dyDescent="0.2">
      <c r="A18" s="200">
        <f t="shared" si="0"/>
        <v>45786</v>
      </c>
      <c r="B18" s="55">
        <f t="shared" si="1"/>
        <v>12</v>
      </c>
      <c r="C18" s="365" t="s">
        <v>5019</v>
      </c>
      <c r="D18" s="112"/>
      <c r="E18" s="125"/>
      <c r="F18" s="176"/>
      <c r="G18" s="112"/>
      <c r="I18" s="57">
        <v>10</v>
      </c>
    </row>
    <row r="19" spans="1:12" s="57" customFormat="1" ht="42.75" x14ac:dyDescent="0.2">
      <c r="A19" s="200">
        <f t="shared" si="0"/>
        <v>45786</v>
      </c>
      <c r="B19" s="55">
        <f t="shared" si="1"/>
        <v>13</v>
      </c>
      <c r="C19" s="112" t="s">
        <v>5020</v>
      </c>
      <c r="D19" s="112"/>
      <c r="E19" s="125"/>
      <c r="F19" s="176"/>
      <c r="G19" s="112"/>
      <c r="I19" s="90"/>
    </row>
    <row r="20" spans="1:12" s="57" customFormat="1" ht="28.5" x14ac:dyDescent="0.2">
      <c r="A20" s="200">
        <f t="shared" si="0"/>
        <v>45786</v>
      </c>
      <c r="B20" s="55">
        <f t="shared" si="1"/>
        <v>14</v>
      </c>
      <c r="C20" s="57" t="s">
        <v>5026</v>
      </c>
      <c r="D20" s="112"/>
      <c r="E20" s="134"/>
      <c r="F20" s="176"/>
      <c r="G20" s="112"/>
      <c r="I20" s="115"/>
    </row>
    <row r="21" spans="1:12" s="57" customFormat="1" ht="71.25" x14ac:dyDescent="0.2">
      <c r="A21" s="200">
        <f t="shared" si="0"/>
        <v>45786</v>
      </c>
      <c r="B21" s="55">
        <f t="shared" si="1"/>
        <v>15</v>
      </c>
      <c r="C21" s="141" t="s">
        <v>5022</v>
      </c>
      <c r="D21" s="112"/>
      <c r="E21" s="134"/>
      <c r="F21" s="176"/>
      <c r="G21" s="112"/>
      <c r="I21" s="90" t="s">
        <v>457</v>
      </c>
    </row>
    <row r="22" spans="1:12" s="57" customFormat="1" ht="28.5" x14ac:dyDescent="0.2">
      <c r="A22" s="200">
        <f t="shared" si="0"/>
        <v>45786</v>
      </c>
      <c r="B22" s="55">
        <f t="shared" si="1"/>
        <v>16</v>
      </c>
      <c r="C22" s="141" t="s">
        <v>5023</v>
      </c>
      <c r="D22" s="112"/>
      <c r="E22" s="134"/>
      <c r="F22" s="176"/>
      <c r="G22" s="112"/>
      <c r="I22" s="90" t="s">
        <v>457</v>
      </c>
    </row>
    <row r="23" spans="1:12" s="57" customFormat="1" ht="42.75" x14ac:dyDescent="0.2">
      <c r="A23" s="200">
        <f t="shared" si="0"/>
        <v>45786</v>
      </c>
      <c r="B23" s="55">
        <f t="shared" si="1"/>
        <v>17</v>
      </c>
      <c r="C23" s="284" t="s">
        <v>5024</v>
      </c>
      <c r="D23" s="112"/>
      <c r="E23" s="134"/>
      <c r="F23" s="176"/>
      <c r="G23" s="112"/>
      <c r="H23" s="456"/>
      <c r="I23" s="90" t="s">
        <v>310</v>
      </c>
    </row>
    <row r="24" spans="1:12" s="57" customFormat="1" ht="28.5" x14ac:dyDescent="0.2">
      <c r="A24" s="200">
        <f t="shared" si="0"/>
        <v>45786</v>
      </c>
      <c r="B24" s="55">
        <f t="shared" si="1"/>
        <v>18</v>
      </c>
      <c r="C24" s="112" t="s">
        <v>5025</v>
      </c>
      <c r="D24" s="112"/>
      <c r="E24" s="134"/>
      <c r="F24" s="176"/>
      <c r="G24" s="112"/>
      <c r="L24" s="311"/>
    </row>
    <row r="25" spans="1:12" s="57" customFormat="1" ht="28.5" x14ac:dyDescent="0.2">
      <c r="A25" s="200">
        <f t="shared" si="0"/>
        <v>45786</v>
      </c>
      <c r="B25" s="55">
        <f t="shared" si="1"/>
        <v>19</v>
      </c>
      <c r="C25" s="40" t="s">
        <v>5021</v>
      </c>
      <c r="D25" s="112"/>
      <c r="E25" s="134"/>
      <c r="F25" s="176"/>
      <c r="G25" s="112"/>
      <c r="I25" s="90"/>
    </row>
    <row r="26" spans="1:12" s="57" customFormat="1" ht="57" x14ac:dyDescent="0.2">
      <c r="A26" s="200">
        <f t="shared" si="0"/>
        <v>45786</v>
      </c>
      <c r="B26" s="55">
        <f t="shared" si="1"/>
        <v>20</v>
      </c>
      <c r="C26" s="40" t="s">
        <v>5027</v>
      </c>
      <c r="D26" s="112"/>
      <c r="E26" s="134"/>
      <c r="F26" s="176"/>
      <c r="G26" s="112"/>
      <c r="I26" s="90"/>
    </row>
    <row r="27" spans="1:12" s="57" customFormat="1" ht="42.75" x14ac:dyDescent="0.2">
      <c r="A27" s="200">
        <f t="shared" si="0"/>
        <v>45786</v>
      </c>
      <c r="B27" s="55">
        <f t="shared" si="1"/>
        <v>21</v>
      </c>
      <c r="C27" s="40" t="s">
        <v>5028</v>
      </c>
      <c r="D27" s="112"/>
      <c r="E27" s="134"/>
      <c r="F27" s="176"/>
      <c r="G27" s="112"/>
      <c r="I27" s="90"/>
    </row>
    <row r="28" spans="1:12" s="57" customFormat="1" ht="42.75" x14ac:dyDescent="0.2">
      <c r="A28" s="200">
        <f t="shared" si="0"/>
        <v>45786</v>
      </c>
      <c r="B28" s="55">
        <f t="shared" si="1"/>
        <v>22</v>
      </c>
      <c r="C28" s="40" t="s">
        <v>5029</v>
      </c>
      <c r="D28" s="112"/>
      <c r="E28" s="134"/>
      <c r="F28" s="176"/>
      <c r="G28" s="112"/>
      <c r="I28" s="90"/>
    </row>
    <row r="29" spans="1:12" s="57" customFormat="1" ht="42.75" x14ac:dyDescent="0.2">
      <c r="A29" s="200">
        <f t="shared" si="0"/>
        <v>45786</v>
      </c>
      <c r="B29" s="55">
        <f t="shared" si="1"/>
        <v>23</v>
      </c>
      <c r="C29" s="40" t="s">
        <v>5030</v>
      </c>
      <c r="D29" s="112"/>
      <c r="E29" s="134"/>
      <c r="F29" s="176"/>
      <c r="G29" s="112"/>
      <c r="I29" s="90"/>
    </row>
    <row r="30" spans="1:12" s="57" customFormat="1" ht="42.75" x14ac:dyDescent="0.2">
      <c r="A30" s="200">
        <f t="shared" si="0"/>
        <v>45786</v>
      </c>
      <c r="B30" s="55">
        <f t="shared" si="1"/>
        <v>24</v>
      </c>
      <c r="C30" s="40" t="s">
        <v>5031</v>
      </c>
      <c r="D30" s="112"/>
      <c r="E30" s="125"/>
      <c r="F30" s="176"/>
      <c r="G30" s="112"/>
      <c r="I30" s="90"/>
      <c r="J30" s="57">
        <f ca="1">+J30:HH35</f>
        <v>0</v>
      </c>
      <c r="L30" s="57">
        <v>6</v>
      </c>
    </row>
    <row r="31" spans="1:12" s="57" customFormat="1" ht="42.75" x14ac:dyDescent="0.2">
      <c r="A31" s="200">
        <f t="shared" si="0"/>
        <v>45786</v>
      </c>
      <c r="B31" s="55">
        <f t="shared" si="1"/>
        <v>25</v>
      </c>
      <c r="C31" s="112" t="s">
        <v>5032</v>
      </c>
      <c r="D31" s="112"/>
      <c r="E31" s="125"/>
      <c r="F31" s="176"/>
      <c r="G31" s="112"/>
      <c r="I31" s="90"/>
      <c r="J31" s="57" t="s">
        <v>457</v>
      </c>
    </row>
    <row r="32" spans="1:12" s="57" customFormat="1" ht="42.75" x14ac:dyDescent="0.2">
      <c r="A32" s="231">
        <f t="shared" si="0"/>
        <v>45786</v>
      </c>
      <c r="B32" s="233">
        <f t="shared" si="1"/>
        <v>26</v>
      </c>
      <c r="C32" s="40" t="s">
        <v>5033</v>
      </c>
      <c r="D32" s="112"/>
      <c r="E32" s="134"/>
      <c r="F32" s="176"/>
      <c r="G32" s="112"/>
      <c r="I32" s="90"/>
    </row>
    <row r="33" spans="1:21" s="40" customFormat="1" ht="57" x14ac:dyDescent="0.2">
      <c r="A33" s="200">
        <f t="shared" si="0"/>
        <v>45786</v>
      </c>
      <c r="B33" s="55">
        <f t="shared" si="1"/>
        <v>27</v>
      </c>
      <c r="C33" s="40" t="s">
        <v>5034</v>
      </c>
      <c r="D33" s="112"/>
      <c r="E33" s="125"/>
      <c r="F33" s="176"/>
      <c r="G33" s="112"/>
      <c r="H33" s="279"/>
      <c r="I33" s="280"/>
      <c r="K33" s="279"/>
      <c r="L33" s="279"/>
      <c r="M33" s="279"/>
      <c r="N33" s="279"/>
      <c r="O33" s="279"/>
      <c r="P33" s="279"/>
      <c r="Q33" s="279"/>
      <c r="R33" s="279"/>
      <c r="S33" s="279"/>
      <c r="T33" s="279"/>
      <c r="U33" s="279"/>
    </row>
    <row r="34" spans="1:21" s="279" customFormat="1" ht="85.5" x14ac:dyDescent="0.2">
      <c r="A34" s="200">
        <f t="shared" si="0"/>
        <v>45786</v>
      </c>
      <c r="B34" s="55">
        <f t="shared" si="1"/>
        <v>28</v>
      </c>
      <c r="C34" s="40" t="s">
        <v>5035</v>
      </c>
      <c r="D34" s="112"/>
      <c r="E34" s="125"/>
      <c r="F34" s="176"/>
      <c r="G34" s="112"/>
      <c r="I34" s="280"/>
    </row>
    <row r="35" spans="1:21" s="318" customFormat="1" ht="71.25" x14ac:dyDescent="0.2">
      <c r="A35" s="315">
        <f t="shared" si="0"/>
        <v>45786</v>
      </c>
      <c r="B35" s="316">
        <f t="shared" si="1"/>
        <v>29</v>
      </c>
      <c r="C35" s="112" t="s">
        <v>5036</v>
      </c>
      <c r="D35" s="112"/>
      <c r="E35" s="143"/>
      <c r="F35" s="176"/>
      <c r="G35" s="112"/>
      <c r="I35" s="319"/>
    </row>
    <row r="36" spans="1:21" s="279" customFormat="1" ht="71.25" x14ac:dyDescent="0.2">
      <c r="A36" s="200">
        <f t="shared" si="0"/>
        <v>45786</v>
      </c>
      <c r="B36" s="55">
        <f t="shared" si="1"/>
        <v>30</v>
      </c>
      <c r="C36" s="112" t="s">
        <v>5037</v>
      </c>
      <c r="D36" s="112"/>
      <c r="E36" s="125"/>
      <c r="F36" s="176"/>
      <c r="G36" s="112"/>
      <c r="I36" s="280"/>
    </row>
    <row r="37" spans="1:21" s="279" customFormat="1" ht="28.5" x14ac:dyDescent="0.2">
      <c r="A37" s="200">
        <f t="shared" si="0"/>
        <v>45786</v>
      </c>
      <c r="B37" s="55">
        <f t="shared" si="1"/>
        <v>31</v>
      </c>
      <c r="C37" s="112" t="s">
        <v>5038</v>
      </c>
      <c r="D37" s="112"/>
      <c r="E37" s="125"/>
      <c r="F37" s="176"/>
      <c r="G37" s="112"/>
      <c r="I37" s="280"/>
    </row>
    <row r="38" spans="1:21" s="279" customFormat="1" ht="42.75" x14ac:dyDescent="0.2">
      <c r="A38" s="200">
        <f t="shared" si="0"/>
        <v>45786</v>
      </c>
      <c r="B38" s="55">
        <f t="shared" si="1"/>
        <v>32</v>
      </c>
      <c r="C38" s="112" t="s">
        <v>5039</v>
      </c>
      <c r="D38" s="112"/>
      <c r="E38" s="125"/>
      <c r="F38" s="176"/>
      <c r="G38" s="112"/>
      <c r="I38" s="280"/>
    </row>
    <row r="39" spans="1:21" s="279" customFormat="1" ht="28.5" x14ac:dyDescent="0.2">
      <c r="A39" s="200">
        <f t="shared" si="0"/>
        <v>45786</v>
      </c>
      <c r="B39" s="55">
        <f t="shared" si="1"/>
        <v>33</v>
      </c>
      <c r="C39" s="112" t="s">
        <v>5040</v>
      </c>
      <c r="D39" s="112"/>
      <c r="E39" s="125"/>
      <c r="F39" s="176"/>
      <c r="G39" s="112"/>
      <c r="I39" s="280"/>
    </row>
    <row r="40" spans="1:21" s="279" customFormat="1" ht="28.5" x14ac:dyDescent="0.2">
      <c r="A40" s="200">
        <f t="shared" si="0"/>
        <v>45786</v>
      </c>
      <c r="B40" s="55">
        <f t="shared" si="1"/>
        <v>34</v>
      </c>
      <c r="C40" s="112" t="s">
        <v>5041</v>
      </c>
      <c r="D40" s="112"/>
      <c r="E40" s="125"/>
      <c r="F40" s="176"/>
      <c r="G40" s="112"/>
      <c r="I40" s="280"/>
    </row>
    <row r="41" spans="1:21" s="279" customFormat="1" ht="28.5" x14ac:dyDescent="0.2">
      <c r="A41" s="200">
        <f t="shared" si="0"/>
        <v>45786</v>
      </c>
      <c r="B41" s="55">
        <f>B40+1</f>
        <v>35</v>
      </c>
      <c r="C41" s="279" t="s">
        <v>5042</v>
      </c>
      <c r="D41" s="112"/>
      <c r="E41" s="125"/>
      <c r="F41" s="176"/>
      <c r="G41" s="112"/>
      <c r="I41" s="280"/>
    </row>
    <row r="42" spans="1:21" s="279" customFormat="1" ht="28.5" x14ac:dyDescent="0.2">
      <c r="A42" s="200">
        <f t="shared" si="0"/>
        <v>45786</v>
      </c>
      <c r="B42" s="55">
        <f t="shared" si="1"/>
        <v>36</v>
      </c>
      <c r="C42" s="112" t="s">
        <v>5043</v>
      </c>
      <c r="D42" s="112"/>
      <c r="E42" s="125"/>
      <c r="F42" s="176"/>
      <c r="G42" s="112"/>
      <c r="I42" s="280"/>
    </row>
    <row r="43" spans="1:21" s="279" customFormat="1" ht="71.25" x14ac:dyDescent="0.2">
      <c r="A43" s="200">
        <f t="shared" si="0"/>
        <v>45786</v>
      </c>
      <c r="B43" s="55">
        <f t="shared" si="1"/>
        <v>37</v>
      </c>
      <c r="C43" s="112" t="s">
        <v>5044</v>
      </c>
      <c r="D43" s="112"/>
      <c r="E43" s="125"/>
      <c r="F43" s="176"/>
      <c r="G43" s="112"/>
      <c r="I43" s="280"/>
    </row>
    <row r="44" spans="1:21" s="279" customFormat="1" ht="42.75" x14ac:dyDescent="0.2">
      <c r="A44" s="200">
        <f t="shared" si="0"/>
        <v>45786</v>
      </c>
      <c r="B44" s="55">
        <f t="shared" si="1"/>
        <v>38</v>
      </c>
      <c r="C44" s="112" t="s">
        <v>5045</v>
      </c>
      <c r="D44" s="112"/>
      <c r="E44" s="125"/>
      <c r="F44" s="176"/>
      <c r="G44" s="112"/>
      <c r="I44" s="280"/>
    </row>
    <row r="45" spans="1:21" s="279" customFormat="1" ht="42.75" x14ac:dyDescent="0.2">
      <c r="A45" s="200">
        <f t="shared" si="0"/>
        <v>45786</v>
      </c>
      <c r="B45" s="55">
        <f t="shared" si="1"/>
        <v>39</v>
      </c>
      <c r="C45" s="112" t="s">
        <v>5046</v>
      </c>
      <c r="D45" s="112"/>
      <c r="E45" s="125"/>
      <c r="F45" s="176"/>
      <c r="G45" s="112"/>
      <c r="I45" s="280"/>
    </row>
    <row r="46" spans="1:21" s="279" customFormat="1" ht="42.75" x14ac:dyDescent="0.2">
      <c r="A46" s="200">
        <f t="shared" si="0"/>
        <v>45786</v>
      </c>
      <c r="B46" s="55">
        <f t="shared" si="1"/>
        <v>40</v>
      </c>
      <c r="C46" s="112" t="s">
        <v>5047</v>
      </c>
      <c r="D46" s="112"/>
      <c r="E46" s="125"/>
      <c r="F46" s="176"/>
      <c r="G46" s="112"/>
      <c r="I46" s="280"/>
    </row>
    <row r="47" spans="1:21" s="279" customFormat="1" x14ac:dyDescent="0.2">
      <c r="A47" s="615" t="s">
        <v>7</v>
      </c>
      <c r="B47" s="615"/>
      <c r="C47" s="615"/>
      <c r="D47" s="615"/>
      <c r="E47" s="615"/>
      <c r="F47" s="615"/>
      <c r="G47" s="615"/>
      <c r="I47" s="280"/>
    </row>
    <row r="48" spans="1:21" s="279" customFormat="1" x14ac:dyDescent="0.2">
      <c r="A48" s="457"/>
      <c r="B48" s="457"/>
      <c r="C48" s="457"/>
      <c r="D48" s="457"/>
      <c r="E48" s="457"/>
      <c r="F48" s="457"/>
      <c r="G48" s="457"/>
      <c r="I48" s="280"/>
    </row>
    <row r="49" spans="1:9" s="279" customFormat="1" x14ac:dyDescent="0.2">
      <c r="A49" s="457"/>
      <c r="B49" s="457"/>
      <c r="C49" s="457"/>
      <c r="D49" s="457"/>
      <c r="E49" s="457"/>
      <c r="F49" s="457"/>
      <c r="G49" s="457"/>
      <c r="I49" s="280"/>
    </row>
    <row r="50" spans="1:9" s="279" customFormat="1" x14ac:dyDescent="0.2">
      <c r="A50" s="232"/>
      <c r="B50" s="251"/>
      <c r="C50" s="252"/>
      <c r="D50" s="252"/>
      <c r="E50" s="253"/>
      <c r="F50" s="254"/>
      <c r="G50" s="252"/>
      <c r="I50" s="280"/>
    </row>
    <row r="51" spans="1:9" s="279" customFormat="1" x14ac:dyDescent="0.2">
      <c r="A51" s="232"/>
      <c r="B51" s="251"/>
      <c r="C51" s="252"/>
      <c r="D51" s="252"/>
      <c r="E51" s="253"/>
      <c r="F51" s="254"/>
      <c r="G51" s="252"/>
      <c r="I51" s="280"/>
    </row>
    <row r="53" spans="1:9" x14ac:dyDescent="0.2">
      <c r="A53" s="457"/>
      <c r="B53" s="457"/>
      <c r="C53" s="457"/>
      <c r="D53" s="310"/>
      <c r="E53" s="457"/>
      <c r="F53" s="457"/>
      <c r="G53" s="457"/>
    </row>
    <row r="54" spans="1:9" x14ac:dyDescent="0.2">
      <c r="A54" s="457"/>
      <c r="B54" s="457"/>
      <c r="C54" s="457"/>
      <c r="D54" s="310"/>
      <c r="E54" s="457"/>
      <c r="F54" s="457"/>
      <c r="G54" s="457"/>
    </row>
    <row r="55" spans="1:9" x14ac:dyDescent="0.2">
      <c r="A55" s="182"/>
      <c r="B55" s="6"/>
      <c r="D55" s="622"/>
      <c r="E55" s="622"/>
      <c r="F55" s="622"/>
      <c r="G55" s="6"/>
    </row>
    <row r="56" spans="1:9" x14ac:dyDescent="0.2">
      <c r="D56" s="638"/>
      <c r="E56" s="638"/>
      <c r="F56" s="638"/>
    </row>
    <row r="62" spans="1:9" x14ac:dyDescent="0.2">
      <c r="F62" s="1"/>
    </row>
  </sheetData>
  <mergeCells count="12">
    <mergeCell ref="J7:M7"/>
    <mergeCell ref="A47:G47"/>
    <mergeCell ref="D55:F55"/>
    <mergeCell ref="D56:F56"/>
    <mergeCell ref="A1:G1"/>
    <mergeCell ref="A2:G2"/>
    <mergeCell ref="A3:G3"/>
    <mergeCell ref="B4:G4"/>
    <mergeCell ref="A5:B6"/>
    <mergeCell ref="C5:E5"/>
    <mergeCell ref="F5:F6"/>
    <mergeCell ref="G5:G6"/>
  </mergeCells>
  <conditionalFormatting sqref="D7:E7 D12 D34:E51">
    <cfRule type="cellIs" dxfId="5291" priority="263" operator="equal">
      <formula>"CATNES"</formula>
    </cfRule>
    <cfRule type="cellIs" dxfId="5290" priority="264" operator="equal">
      <formula>"FINANCE"</formula>
    </cfRule>
    <cfRule type="cellIs" dxfId="5289" priority="265" operator="equal">
      <formula>"ADMIN"</formula>
    </cfRule>
    <cfRule type="cellIs" dxfId="5288" priority="266" operator="equal">
      <formula>"ENG'G"</formula>
    </cfRule>
    <cfRule type="cellIs" dxfId="5287" priority="267" operator="equal">
      <formula>"BAC"</formula>
    </cfRule>
    <cfRule type="cellIs" dxfId="5286" priority="268" operator="equal">
      <formula>"BAC"</formula>
    </cfRule>
    <cfRule type="cellIs" dxfId="5285" priority="269" operator="equal">
      <formula>"OMS"</formula>
    </cfRule>
    <cfRule type="cellIs" dxfId="5284" priority="270" operator="equal">
      <formula>"BAC"</formula>
    </cfRule>
    <cfRule type="cellIs" dxfId="5283" priority="271" operator="equal">
      <formula>"OMS"</formula>
    </cfRule>
    <cfRule type="cellIs" dxfId="5282" priority="272" operator="equal">
      <formula>"BAC"</formula>
    </cfRule>
    <cfRule type="cellIs" dxfId="5281" priority="273" operator="equal">
      <formula>"OMS"</formula>
    </cfRule>
  </conditionalFormatting>
  <conditionalFormatting sqref="F7:F19 F36:F51">
    <cfRule type="cellIs" dxfId="5280" priority="258" operator="equal">
      <formula>"MME"</formula>
    </cfRule>
    <cfRule type="cellIs" dxfId="5279" priority="259" operator="equal">
      <formula>"VMM"</formula>
    </cfRule>
    <cfRule type="cellIs" dxfId="5278" priority="260" operator="equal">
      <formula>"VEP"</formula>
    </cfRule>
    <cfRule type="cellIs" dxfId="5277" priority="261" operator="equal">
      <formula>"LFCP"</formula>
    </cfRule>
    <cfRule type="cellIs" dxfId="5276" priority="262" operator="equal">
      <formula>"BPB"</formula>
    </cfRule>
  </conditionalFormatting>
  <conditionalFormatting sqref="D24:D29">
    <cfRule type="cellIs" dxfId="5275" priority="236" operator="equal">
      <formula>"CATNES"</formula>
    </cfRule>
    <cfRule type="cellIs" dxfId="5274" priority="237" operator="equal">
      <formula>"FINANCE"</formula>
    </cfRule>
    <cfRule type="cellIs" dxfId="5273" priority="238" operator="equal">
      <formula>"ADMIN"</formula>
    </cfRule>
    <cfRule type="cellIs" dxfId="5272" priority="239" operator="equal">
      <formula>"ENG'G"</formula>
    </cfRule>
    <cfRule type="cellIs" dxfId="5271" priority="240" operator="equal">
      <formula>"BAC"</formula>
    </cfRule>
    <cfRule type="cellIs" dxfId="5270" priority="241" operator="equal">
      <formula>"BAC"</formula>
    </cfRule>
    <cfRule type="cellIs" dxfId="5269" priority="242" operator="equal">
      <formula>"OMS"</formula>
    </cfRule>
    <cfRule type="cellIs" dxfId="5268" priority="243" operator="equal">
      <formula>"BAC"</formula>
    </cfRule>
    <cfRule type="cellIs" dxfId="5267" priority="244" operator="equal">
      <formula>"OMS"</formula>
    </cfRule>
    <cfRule type="cellIs" dxfId="5266" priority="245" operator="equal">
      <formula>"BAC"</formula>
    </cfRule>
    <cfRule type="cellIs" dxfId="5265" priority="246" operator="equal">
      <formula>"OMS"</formula>
    </cfRule>
  </conditionalFormatting>
  <conditionalFormatting sqref="D24:D29">
    <cfRule type="cellIs" dxfId="5264" priority="247" operator="equal">
      <formula>"CATNES"</formula>
    </cfRule>
    <cfRule type="cellIs" dxfId="5263" priority="248" operator="equal">
      <formula>"FINANCE"</formula>
    </cfRule>
    <cfRule type="cellIs" dxfId="5262" priority="249" operator="equal">
      <formula>"ADMIN"</formula>
    </cfRule>
    <cfRule type="cellIs" dxfId="5261" priority="250" operator="equal">
      <formula>"ENG'G"</formula>
    </cfRule>
    <cfRule type="cellIs" dxfId="5260" priority="251" operator="equal">
      <formula>"BAC"</formula>
    </cfRule>
    <cfRule type="cellIs" dxfId="5259" priority="252" operator="equal">
      <formula>"BAC"</formula>
    </cfRule>
    <cfRule type="cellIs" dxfId="5258" priority="253" operator="equal">
      <formula>"OMS"</formula>
    </cfRule>
    <cfRule type="cellIs" dxfId="5257" priority="254" operator="equal">
      <formula>"BAC"</formula>
    </cfRule>
    <cfRule type="cellIs" dxfId="5256" priority="255" operator="equal">
      <formula>"OMS"</formula>
    </cfRule>
    <cfRule type="cellIs" dxfId="5255" priority="256" operator="equal">
      <formula>"BAC"</formula>
    </cfRule>
    <cfRule type="cellIs" dxfId="5254" priority="257" operator="equal">
      <formula>"OMS"</formula>
    </cfRule>
  </conditionalFormatting>
  <conditionalFormatting sqref="D32">
    <cfRule type="cellIs" dxfId="5253" priority="214" operator="equal">
      <formula>"CATNES"</formula>
    </cfRule>
    <cfRule type="cellIs" dxfId="5252" priority="215" operator="equal">
      <formula>"FINANCE"</formula>
    </cfRule>
    <cfRule type="cellIs" dxfId="5251" priority="216" operator="equal">
      <formula>"ADMIN"</formula>
    </cfRule>
    <cfRule type="cellIs" dxfId="5250" priority="217" operator="equal">
      <formula>"ENG'G"</formula>
    </cfRule>
    <cfRule type="cellIs" dxfId="5249" priority="218" operator="equal">
      <formula>"BAC"</formula>
    </cfRule>
    <cfRule type="cellIs" dxfId="5248" priority="219" operator="equal">
      <formula>"BAC"</formula>
    </cfRule>
    <cfRule type="cellIs" dxfId="5247" priority="220" operator="equal">
      <formula>"OMS"</formula>
    </cfRule>
    <cfRule type="cellIs" dxfId="5246" priority="221" operator="equal">
      <formula>"BAC"</formula>
    </cfRule>
    <cfRule type="cellIs" dxfId="5245" priority="222" operator="equal">
      <formula>"OMS"</formula>
    </cfRule>
    <cfRule type="cellIs" dxfId="5244" priority="223" operator="equal">
      <formula>"BAC"</formula>
    </cfRule>
    <cfRule type="cellIs" dxfId="5243" priority="224" operator="equal">
      <formula>"OMS"</formula>
    </cfRule>
  </conditionalFormatting>
  <conditionalFormatting sqref="D32">
    <cfRule type="cellIs" dxfId="5242" priority="225" operator="equal">
      <formula>"CATNES"</formula>
    </cfRule>
    <cfRule type="cellIs" dxfId="5241" priority="226" operator="equal">
      <formula>"FINANCE"</formula>
    </cfRule>
    <cfRule type="cellIs" dxfId="5240" priority="227" operator="equal">
      <formula>"ADMIN"</formula>
    </cfRule>
    <cfRule type="cellIs" dxfId="5239" priority="228" operator="equal">
      <formula>"ENG'G"</formula>
    </cfRule>
    <cfRule type="cellIs" dxfId="5238" priority="229" operator="equal">
      <formula>"BAC"</formula>
    </cfRule>
    <cfRule type="cellIs" dxfId="5237" priority="230" operator="equal">
      <formula>"BAC"</formula>
    </cfRule>
    <cfRule type="cellIs" dxfId="5236" priority="231" operator="equal">
      <formula>"OMS"</formula>
    </cfRule>
    <cfRule type="cellIs" dxfId="5235" priority="232" operator="equal">
      <formula>"BAC"</formula>
    </cfRule>
    <cfRule type="cellIs" dxfId="5234" priority="233" operator="equal">
      <formula>"OMS"</formula>
    </cfRule>
    <cfRule type="cellIs" dxfId="5233" priority="234" operator="equal">
      <formula>"BAC"</formula>
    </cfRule>
    <cfRule type="cellIs" dxfId="5232" priority="235" operator="equal">
      <formula>"OMS"</formula>
    </cfRule>
  </conditionalFormatting>
  <conditionalFormatting sqref="D30:E30">
    <cfRule type="cellIs" dxfId="5231" priority="203" operator="equal">
      <formula>"CATNES"</formula>
    </cfRule>
    <cfRule type="cellIs" dxfId="5230" priority="204" operator="equal">
      <formula>"FINANCE"</formula>
    </cfRule>
    <cfRule type="cellIs" dxfId="5229" priority="205" operator="equal">
      <formula>"ADMIN"</formula>
    </cfRule>
    <cfRule type="cellIs" dxfId="5228" priority="206" operator="equal">
      <formula>"ENG'G"</formula>
    </cfRule>
    <cfRule type="cellIs" dxfId="5227" priority="207" operator="equal">
      <formula>"BAC"</formula>
    </cfRule>
    <cfRule type="cellIs" dxfId="5226" priority="208" operator="equal">
      <formula>"BAC"</formula>
    </cfRule>
    <cfRule type="cellIs" dxfId="5225" priority="209" operator="equal">
      <formula>"OMS"</formula>
    </cfRule>
    <cfRule type="cellIs" dxfId="5224" priority="210" operator="equal">
      <formula>"BAC"</formula>
    </cfRule>
    <cfRule type="cellIs" dxfId="5223" priority="211" operator="equal">
      <formula>"OMS"</formula>
    </cfRule>
    <cfRule type="cellIs" dxfId="5222" priority="212" operator="equal">
      <formula>"BAC"</formula>
    </cfRule>
    <cfRule type="cellIs" dxfId="5221" priority="213" operator="equal">
      <formula>"OMS"</formula>
    </cfRule>
  </conditionalFormatting>
  <conditionalFormatting sqref="D31:E31">
    <cfRule type="cellIs" dxfId="5220" priority="192" operator="equal">
      <formula>"CATNES"</formula>
    </cfRule>
    <cfRule type="cellIs" dxfId="5219" priority="193" operator="equal">
      <formula>"FINANCE"</formula>
    </cfRule>
    <cfRule type="cellIs" dxfId="5218" priority="194" operator="equal">
      <formula>"ADMIN"</formula>
    </cfRule>
    <cfRule type="cellIs" dxfId="5217" priority="195" operator="equal">
      <formula>"ENG'G"</formula>
    </cfRule>
    <cfRule type="cellIs" dxfId="5216" priority="196" operator="equal">
      <formula>"BAC"</formula>
    </cfRule>
    <cfRule type="cellIs" dxfId="5215" priority="197" operator="equal">
      <formula>"BAC"</formula>
    </cfRule>
    <cfRule type="cellIs" dxfId="5214" priority="198" operator="equal">
      <formula>"OMS"</formula>
    </cfRule>
    <cfRule type="cellIs" dxfId="5213" priority="199" operator="equal">
      <formula>"BAC"</formula>
    </cfRule>
    <cfRule type="cellIs" dxfId="5212" priority="200" operator="equal">
      <formula>"OMS"</formula>
    </cfRule>
    <cfRule type="cellIs" dxfId="5211" priority="201" operator="equal">
      <formula>"BAC"</formula>
    </cfRule>
    <cfRule type="cellIs" dxfId="5210" priority="202" operator="equal">
      <formula>"OMS"</formula>
    </cfRule>
  </conditionalFormatting>
  <conditionalFormatting sqref="D33:E33">
    <cfRule type="cellIs" dxfId="5209" priority="181" operator="equal">
      <formula>"CATNES"</formula>
    </cfRule>
    <cfRule type="cellIs" dxfId="5208" priority="182" operator="equal">
      <formula>"FINANCE"</formula>
    </cfRule>
    <cfRule type="cellIs" dxfId="5207" priority="183" operator="equal">
      <formula>"ADMIN"</formula>
    </cfRule>
    <cfRule type="cellIs" dxfId="5206" priority="184" operator="equal">
      <formula>"ENG'G"</formula>
    </cfRule>
    <cfRule type="cellIs" dxfId="5205" priority="185" operator="equal">
      <formula>"BAC"</formula>
    </cfRule>
    <cfRule type="cellIs" dxfId="5204" priority="186" operator="equal">
      <formula>"BAC"</formula>
    </cfRule>
    <cfRule type="cellIs" dxfId="5203" priority="187" operator="equal">
      <formula>"OMS"</formula>
    </cfRule>
    <cfRule type="cellIs" dxfId="5202" priority="188" operator="equal">
      <formula>"BAC"</formula>
    </cfRule>
    <cfRule type="cellIs" dxfId="5201" priority="189" operator="equal">
      <formula>"OMS"</formula>
    </cfRule>
    <cfRule type="cellIs" dxfId="5200" priority="190" operator="equal">
      <formula>"BAC"</formula>
    </cfRule>
    <cfRule type="cellIs" dxfId="5199" priority="191" operator="equal">
      <formula>"OMS"</formula>
    </cfRule>
  </conditionalFormatting>
  <conditionalFormatting sqref="D22:D23">
    <cfRule type="cellIs" dxfId="5198" priority="170" operator="equal">
      <formula>"CATNES"</formula>
    </cfRule>
    <cfRule type="cellIs" dxfId="5197" priority="171" operator="equal">
      <formula>"FINANCE"</formula>
    </cfRule>
    <cfRule type="cellIs" dxfId="5196" priority="172" operator="equal">
      <formula>"ADMIN"</formula>
    </cfRule>
    <cfRule type="cellIs" dxfId="5195" priority="173" operator="equal">
      <formula>"ENG'G"</formula>
    </cfRule>
    <cfRule type="cellIs" dxfId="5194" priority="174" operator="equal">
      <formula>"BAC"</formula>
    </cfRule>
    <cfRule type="cellIs" dxfId="5193" priority="175" operator="equal">
      <formula>"BAC"</formula>
    </cfRule>
    <cfRule type="cellIs" dxfId="5192" priority="176" operator="equal">
      <formula>"OMS"</formula>
    </cfRule>
    <cfRule type="cellIs" dxfId="5191" priority="177" operator="equal">
      <formula>"BAC"</formula>
    </cfRule>
    <cfRule type="cellIs" dxfId="5190" priority="178" operator="equal">
      <formula>"OMS"</formula>
    </cfRule>
    <cfRule type="cellIs" dxfId="5189" priority="179" operator="equal">
      <formula>"BAC"</formula>
    </cfRule>
    <cfRule type="cellIs" dxfId="5188" priority="180" operator="equal">
      <formula>"OMS"</formula>
    </cfRule>
  </conditionalFormatting>
  <conditionalFormatting sqref="E8:E9 E12">
    <cfRule type="cellIs" dxfId="5187" priority="159" operator="equal">
      <formula>"CATNES"</formula>
    </cfRule>
    <cfRule type="cellIs" dxfId="5186" priority="160" operator="equal">
      <formula>"FINANCE"</formula>
    </cfRule>
    <cfRule type="cellIs" dxfId="5185" priority="161" operator="equal">
      <formula>"ADMIN"</formula>
    </cfRule>
    <cfRule type="cellIs" dxfId="5184" priority="162" operator="equal">
      <formula>"ENG'G"</formula>
    </cfRule>
    <cfRule type="cellIs" dxfId="5183" priority="163" operator="equal">
      <formula>"BAC"</formula>
    </cfRule>
    <cfRule type="cellIs" dxfId="5182" priority="164" operator="equal">
      <formula>"BAC"</formula>
    </cfRule>
    <cfRule type="cellIs" dxfId="5181" priority="165" operator="equal">
      <formula>"OMS"</formula>
    </cfRule>
    <cfRule type="cellIs" dxfId="5180" priority="166" operator="equal">
      <formula>"BAC"</formula>
    </cfRule>
    <cfRule type="cellIs" dxfId="5179" priority="167" operator="equal">
      <formula>"OMS"</formula>
    </cfRule>
    <cfRule type="cellIs" dxfId="5178" priority="168" operator="equal">
      <formula>"BAC"</formula>
    </cfRule>
    <cfRule type="cellIs" dxfId="5177" priority="169" operator="equal">
      <formula>"OMS"</formula>
    </cfRule>
  </conditionalFormatting>
  <conditionalFormatting sqref="D13">
    <cfRule type="cellIs" dxfId="5176" priority="148" operator="equal">
      <formula>"CATNES"</formula>
    </cfRule>
    <cfRule type="cellIs" dxfId="5175" priority="149" operator="equal">
      <formula>"FINANCE"</formula>
    </cfRule>
    <cfRule type="cellIs" dxfId="5174" priority="150" operator="equal">
      <formula>"ADMIN"</formula>
    </cfRule>
    <cfRule type="cellIs" dxfId="5173" priority="151" operator="equal">
      <formula>"ENG'G"</formula>
    </cfRule>
    <cfRule type="cellIs" dxfId="5172" priority="152" operator="equal">
      <formula>"BAC"</formula>
    </cfRule>
    <cfRule type="cellIs" dxfId="5171" priority="153" operator="equal">
      <formula>"BAC"</formula>
    </cfRule>
    <cfRule type="cellIs" dxfId="5170" priority="154" operator="equal">
      <formula>"OMS"</formula>
    </cfRule>
    <cfRule type="cellIs" dxfId="5169" priority="155" operator="equal">
      <formula>"BAC"</formula>
    </cfRule>
    <cfRule type="cellIs" dxfId="5168" priority="156" operator="equal">
      <formula>"OMS"</formula>
    </cfRule>
    <cfRule type="cellIs" dxfId="5167" priority="157" operator="equal">
      <formula>"BAC"</formula>
    </cfRule>
    <cfRule type="cellIs" dxfId="5166" priority="158" operator="equal">
      <formula>"OMS"</formula>
    </cfRule>
  </conditionalFormatting>
  <conditionalFormatting sqref="E13">
    <cfRule type="cellIs" dxfId="5165" priority="137" operator="equal">
      <formula>"CATNES"</formula>
    </cfRule>
    <cfRule type="cellIs" dxfId="5164" priority="138" operator="equal">
      <formula>"FINANCE"</formula>
    </cfRule>
    <cfRule type="cellIs" dxfId="5163" priority="139" operator="equal">
      <formula>"ADMIN"</formula>
    </cfRule>
    <cfRule type="cellIs" dxfId="5162" priority="140" operator="equal">
      <formula>"ENG'G"</formula>
    </cfRule>
    <cfRule type="cellIs" dxfId="5161" priority="141" operator="equal">
      <formula>"BAC"</formula>
    </cfRule>
    <cfRule type="cellIs" dxfId="5160" priority="142" operator="equal">
      <formula>"BAC"</formula>
    </cfRule>
    <cfRule type="cellIs" dxfId="5159" priority="143" operator="equal">
      <formula>"OMS"</formula>
    </cfRule>
    <cfRule type="cellIs" dxfId="5158" priority="144" operator="equal">
      <formula>"BAC"</formula>
    </cfRule>
    <cfRule type="cellIs" dxfId="5157" priority="145" operator="equal">
      <formula>"OMS"</formula>
    </cfRule>
    <cfRule type="cellIs" dxfId="5156" priority="146" operator="equal">
      <formula>"BAC"</formula>
    </cfRule>
    <cfRule type="cellIs" dxfId="5155" priority="147" operator="equal">
      <formula>"OMS"</formula>
    </cfRule>
  </conditionalFormatting>
  <conditionalFormatting sqref="E11">
    <cfRule type="cellIs" dxfId="5154" priority="126" operator="equal">
      <formula>"CATNES"</formula>
    </cfRule>
    <cfRule type="cellIs" dxfId="5153" priority="127" operator="equal">
      <formula>"FINANCE"</formula>
    </cfRule>
    <cfRule type="cellIs" dxfId="5152" priority="128" operator="equal">
      <formula>"ADMIN"</formula>
    </cfRule>
    <cfRule type="cellIs" dxfId="5151" priority="129" operator="equal">
      <formula>"ENG'G"</formula>
    </cfRule>
    <cfRule type="cellIs" dxfId="5150" priority="130" operator="equal">
      <formula>"BAC"</formula>
    </cfRule>
    <cfRule type="cellIs" dxfId="5149" priority="131" operator="equal">
      <formula>"BAC"</formula>
    </cfRule>
    <cfRule type="cellIs" dxfId="5148" priority="132" operator="equal">
      <formula>"OMS"</formula>
    </cfRule>
    <cfRule type="cellIs" dxfId="5147" priority="133" operator="equal">
      <formula>"BAC"</formula>
    </cfRule>
    <cfRule type="cellIs" dxfId="5146" priority="134" operator="equal">
      <formula>"OMS"</formula>
    </cfRule>
    <cfRule type="cellIs" dxfId="5145" priority="135" operator="equal">
      <formula>"BAC"</formula>
    </cfRule>
    <cfRule type="cellIs" dxfId="5144" priority="136" operator="equal">
      <formula>"OMS"</formula>
    </cfRule>
  </conditionalFormatting>
  <conditionalFormatting sqref="D14">
    <cfRule type="cellIs" dxfId="5143" priority="115" operator="equal">
      <formula>"CATNES"</formula>
    </cfRule>
    <cfRule type="cellIs" dxfId="5142" priority="116" operator="equal">
      <formula>"FINANCE"</formula>
    </cfRule>
    <cfRule type="cellIs" dxfId="5141" priority="117" operator="equal">
      <formula>"ADMIN"</formula>
    </cfRule>
    <cfRule type="cellIs" dxfId="5140" priority="118" operator="equal">
      <formula>"ENG'G"</formula>
    </cfRule>
    <cfRule type="cellIs" dxfId="5139" priority="119" operator="equal">
      <formula>"BAC"</formula>
    </cfRule>
    <cfRule type="cellIs" dxfId="5138" priority="120" operator="equal">
      <formula>"BAC"</formula>
    </cfRule>
    <cfRule type="cellIs" dxfId="5137" priority="121" operator="equal">
      <formula>"OMS"</formula>
    </cfRule>
    <cfRule type="cellIs" dxfId="5136" priority="122" operator="equal">
      <formula>"BAC"</formula>
    </cfRule>
    <cfRule type="cellIs" dxfId="5135" priority="123" operator="equal">
      <formula>"OMS"</formula>
    </cfRule>
    <cfRule type="cellIs" dxfId="5134" priority="124" operator="equal">
      <formula>"BAC"</formula>
    </cfRule>
    <cfRule type="cellIs" dxfId="5133" priority="125" operator="equal">
      <formula>"OMS"</formula>
    </cfRule>
  </conditionalFormatting>
  <conditionalFormatting sqref="E14">
    <cfRule type="cellIs" dxfId="5132" priority="104" operator="equal">
      <formula>"CATNES"</formula>
    </cfRule>
    <cfRule type="cellIs" dxfId="5131" priority="105" operator="equal">
      <formula>"FINANCE"</formula>
    </cfRule>
    <cfRule type="cellIs" dxfId="5130" priority="106" operator="equal">
      <formula>"ADMIN"</formula>
    </cfRule>
    <cfRule type="cellIs" dxfId="5129" priority="107" operator="equal">
      <formula>"ENG'G"</formula>
    </cfRule>
    <cfRule type="cellIs" dxfId="5128" priority="108" operator="equal">
      <formula>"BAC"</formula>
    </cfRule>
    <cfRule type="cellIs" dxfId="5127" priority="109" operator="equal">
      <formula>"BAC"</formula>
    </cfRule>
    <cfRule type="cellIs" dxfId="5126" priority="110" operator="equal">
      <formula>"OMS"</formula>
    </cfRule>
    <cfRule type="cellIs" dxfId="5125" priority="111" operator="equal">
      <formula>"BAC"</formula>
    </cfRule>
    <cfRule type="cellIs" dxfId="5124" priority="112" operator="equal">
      <formula>"OMS"</formula>
    </cfRule>
    <cfRule type="cellIs" dxfId="5123" priority="113" operator="equal">
      <formula>"BAC"</formula>
    </cfRule>
    <cfRule type="cellIs" dxfId="5122" priority="114" operator="equal">
      <formula>"OMS"</formula>
    </cfRule>
  </conditionalFormatting>
  <conditionalFormatting sqref="D15:D21">
    <cfRule type="cellIs" dxfId="5121" priority="93" operator="equal">
      <formula>"CATNES"</formula>
    </cfRule>
    <cfRule type="cellIs" dxfId="5120" priority="94" operator="equal">
      <formula>"FINANCE"</formula>
    </cfRule>
    <cfRule type="cellIs" dxfId="5119" priority="95" operator="equal">
      <formula>"ADMIN"</formula>
    </cfRule>
    <cfRule type="cellIs" dxfId="5118" priority="96" operator="equal">
      <formula>"ENG'G"</formula>
    </cfRule>
    <cfRule type="cellIs" dxfId="5117" priority="97" operator="equal">
      <formula>"BAC"</formula>
    </cfRule>
    <cfRule type="cellIs" dxfId="5116" priority="98" operator="equal">
      <formula>"BAC"</formula>
    </cfRule>
    <cfRule type="cellIs" dxfId="5115" priority="99" operator="equal">
      <formula>"OMS"</formula>
    </cfRule>
    <cfRule type="cellIs" dxfId="5114" priority="100" operator="equal">
      <formula>"BAC"</formula>
    </cfRule>
    <cfRule type="cellIs" dxfId="5113" priority="101" operator="equal">
      <formula>"OMS"</formula>
    </cfRule>
    <cfRule type="cellIs" dxfId="5112" priority="102" operator="equal">
      <formula>"BAC"</formula>
    </cfRule>
    <cfRule type="cellIs" dxfId="5111" priority="103" operator="equal">
      <formula>"OMS"</formula>
    </cfRule>
  </conditionalFormatting>
  <conditionalFormatting sqref="E15">
    <cfRule type="cellIs" dxfId="5110" priority="82" operator="equal">
      <formula>"CATNES"</formula>
    </cfRule>
    <cfRule type="cellIs" dxfId="5109" priority="83" operator="equal">
      <formula>"FINANCE"</formula>
    </cfRule>
    <cfRule type="cellIs" dxfId="5108" priority="84" operator="equal">
      <formula>"ADMIN"</formula>
    </cfRule>
    <cfRule type="cellIs" dxfId="5107" priority="85" operator="equal">
      <formula>"ENG'G"</formula>
    </cfRule>
    <cfRule type="cellIs" dxfId="5106" priority="86" operator="equal">
      <formula>"BAC"</formula>
    </cfRule>
    <cfRule type="cellIs" dxfId="5105" priority="87" operator="equal">
      <formula>"BAC"</formula>
    </cfRule>
    <cfRule type="cellIs" dxfId="5104" priority="88" operator="equal">
      <formula>"OMS"</formula>
    </cfRule>
    <cfRule type="cellIs" dxfId="5103" priority="89" operator="equal">
      <formula>"BAC"</formula>
    </cfRule>
    <cfRule type="cellIs" dxfId="5102" priority="90" operator="equal">
      <formula>"OMS"</formula>
    </cfRule>
    <cfRule type="cellIs" dxfId="5101" priority="91" operator="equal">
      <formula>"BAC"</formula>
    </cfRule>
    <cfRule type="cellIs" dxfId="5100" priority="92" operator="equal">
      <formula>"OMS"</formula>
    </cfRule>
  </conditionalFormatting>
  <conditionalFormatting sqref="E16">
    <cfRule type="cellIs" dxfId="5099" priority="71" operator="equal">
      <formula>"CATNES"</formula>
    </cfRule>
    <cfRule type="cellIs" dxfId="5098" priority="72" operator="equal">
      <formula>"FINANCE"</formula>
    </cfRule>
    <cfRule type="cellIs" dxfId="5097" priority="73" operator="equal">
      <formula>"ADMIN"</formula>
    </cfRule>
    <cfRule type="cellIs" dxfId="5096" priority="74" operator="equal">
      <formula>"ENG'G"</formula>
    </cfRule>
    <cfRule type="cellIs" dxfId="5095" priority="75" operator="equal">
      <formula>"BAC"</formula>
    </cfRule>
    <cfRule type="cellIs" dxfId="5094" priority="76" operator="equal">
      <formula>"BAC"</formula>
    </cfRule>
    <cfRule type="cellIs" dxfId="5093" priority="77" operator="equal">
      <formula>"OMS"</formula>
    </cfRule>
    <cfRule type="cellIs" dxfId="5092" priority="78" operator="equal">
      <formula>"BAC"</formula>
    </cfRule>
    <cfRule type="cellIs" dxfId="5091" priority="79" operator="equal">
      <formula>"OMS"</formula>
    </cfRule>
    <cfRule type="cellIs" dxfId="5090" priority="80" operator="equal">
      <formula>"BAC"</formula>
    </cfRule>
    <cfRule type="cellIs" dxfId="5089" priority="81" operator="equal">
      <formula>"OMS"</formula>
    </cfRule>
  </conditionalFormatting>
  <conditionalFormatting sqref="E17">
    <cfRule type="cellIs" dxfId="5088" priority="60" operator="equal">
      <formula>"CATNES"</formula>
    </cfRule>
    <cfRule type="cellIs" dxfId="5087" priority="61" operator="equal">
      <formula>"FINANCE"</formula>
    </cfRule>
    <cfRule type="cellIs" dxfId="5086" priority="62" operator="equal">
      <formula>"ADMIN"</formula>
    </cfRule>
    <cfRule type="cellIs" dxfId="5085" priority="63" operator="equal">
      <formula>"ENG'G"</formula>
    </cfRule>
    <cfRule type="cellIs" dxfId="5084" priority="64" operator="equal">
      <formula>"BAC"</formula>
    </cfRule>
    <cfRule type="cellIs" dxfId="5083" priority="65" operator="equal">
      <formula>"BAC"</formula>
    </cfRule>
    <cfRule type="cellIs" dxfId="5082" priority="66" operator="equal">
      <formula>"OMS"</formula>
    </cfRule>
    <cfRule type="cellIs" dxfId="5081" priority="67" operator="equal">
      <formula>"BAC"</formula>
    </cfRule>
    <cfRule type="cellIs" dxfId="5080" priority="68" operator="equal">
      <formula>"OMS"</formula>
    </cfRule>
    <cfRule type="cellIs" dxfId="5079" priority="69" operator="equal">
      <formula>"BAC"</formula>
    </cfRule>
    <cfRule type="cellIs" dxfId="5078" priority="70" operator="equal">
      <formula>"OMS"</formula>
    </cfRule>
  </conditionalFormatting>
  <conditionalFormatting sqref="E18">
    <cfRule type="cellIs" dxfId="5077" priority="49" operator="equal">
      <formula>"CATNES"</formula>
    </cfRule>
    <cfRule type="cellIs" dxfId="5076" priority="50" operator="equal">
      <formula>"FINANCE"</formula>
    </cfRule>
    <cfRule type="cellIs" dxfId="5075" priority="51" operator="equal">
      <formula>"ADMIN"</formula>
    </cfRule>
    <cfRule type="cellIs" dxfId="5074" priority="52" operator="equal">
      <formula>"ENG'G"</formula>
    </cfRule>
    <cfRule type="cellIs" dxfId="5073" priority="53" operator="equal">
      <formula>"BAC"</formula>
    </cfRule>
    <cfRule type="cellIs" dxfId="5072" priority="54" operator="equal">
      <formula>"BAC"</formula>
    </cfRule>
    <cfRule type="cellIs" dxfId="5071" priority="55" operator="equal">
      <formula>"OMS"</formula>
    </cfRule>
    <cfRule type="cellIs" dxfId="5070" priority="56" operator="equal">
      <formula>"BAC"</formula>
    </cfRule>
    <cfRule type="cellIs" dxfId="5069" priority="57" operator="equal">
      <formula>"OMS"</formula>
    </cfRule>
    <cfRule type="cellIs" dxfId="5068" priority="58" operator="equal">
      <formula>"BAC"</formula>
    </cfRule>
    <cfRule type="cellIs" dxfId="5067" priority="59" operator="equal">
      <formula>"OMS"</formula>
    </cfRule>
  </conditionalFormatting>
  <conditionalFormatting sqref="E19">
    <cfRule type="cellIs" dxfId="5066" priority="38" operator="equal">
      <formula>"CATNES"</formula>
    </cfRule>
    <cfRule type="cellIs" dxfId="5065" priority="39" operator="equal">
      <formula>"FINANCE"</formula>
    </cfRule>
    <cfRule type="cellIs" dxfId="5064" priority="40" operator="equal">
      <formula>"ADMIN"</formula>
    </cfRule>
    <cfRule type="cellIs" dxfId="5063" priority="41" operator="equal">
      <formula>"ENG'G"</formula>
    </cfRule>
    <cfRule type="cellIs" dxfId="5062" priority="42" operator="equal">
      <formula>"BAC"</formula>
    </cfRule>
    <cfRule type="cellIs" dxfId="5061" priority="43" operator="equal">
      <formula>"BAC"</formula>
    </cfRule>
    <cfRule type="cellIs" dxfId="5060" priority="44" operator="equal">
      <formula>"OMS"</formula>
    </cfRule>
    <cfRule type="cellIs" dxfId="5059" priority="45" operator="equal">
      <formula>"BAC"</formula>
    </cfRule>
    <cfRule type="cellIs" dxfId="5058" priority="46" operator="equal">
      <formula>"OMS"</formula>
    </cfRule>
    <cfRule type="cellIs" dxfId="5057" priority="47" operator="equal">
      <formula>"BAC"</formula>
    </cfRule>
    <cfRule type="cellIs" dxfId="5056" priority="48" operator="equal">
      <formula>"OMS"</formula>
    </cfRule>
  </conditionalFormatting>
  <conditionalFormatting sqref="F20">
    <cfRule type="cellIs" dxfId="5055" priority="33" operator="equal">
      <formula>"MME"</formula>
    </cfRule>
    <cfRule type="cellIs" dxfId="5054" priority="34" operator="equal">
      <formula>"VMM"</formula>
    </cfRule>
    <cfRule type="cellIs" dxfId="5053" priority="35" operator="equal">
      <formula>"VEP"</formula>
    </cfRule>
    <cfRule type="cellIs" dxfId="5052" priority="36" operator="equal">
      <formula>"LFCP"</formula>
    </cfRule>
    <cfRule type="cellIs" dxfId="5051" priority="37" operator="equal">
      <formula>"BPB"</formula>
    </cfRule>
  </conditionalFormatting>
  <conditionalFormatting sqref="F21">
    <cfRule type="cellIs" dxfId="5050" priority="28" operator="equal">
      <formula>"MME"</formula>
    </cfRule>
    <cfRule type="cellIs" dxfId="5049" priority="29" operator="equal">
      <formula>"VMM"</formula>
    </cfRule>
    <cfRule type="cellIs" dxfId="5048" priority="30" operator="equal">
      <formula>"VEP"</formula>
    </cfRule>
    <cfRule type="cellIs" dxfId="5047" priority="31" operator="equal">
      <formula>"LFCP"</formula>
    </cfRule>
    <cfRule type="cellIs" dxfId="5046" priority="32" operator="equal">
      <formula>"BPB"</formula>
    </cfRule>
  </conditionalFormatting>
  <conditionalFormatting sqref="F22:F35">
    <cfRule type="cellIs" dxfId="5045" priority="23" operator="equal">
      <formula>"MME"</formula>
    </cfRule>
    <cfRule type="cellIs" dxfId="5044" priority="24" operator="equal">
      <formula>"VMM"</formula>
    </cfRule>
    <cfRule type="cellIs" dxfId="5043" priority="25" operator="equal">
      <formula>"VEP"</formula>
    </cfRule>
    <cfRule type="cellIs" dxfId="5042" priority="26" operator="equal">
      <formula>"LFCP"</formula>
    </cfRule>
    <cfRule type="cellIs" dxfId="5041" priority="27" operator="equal">
      <formula>"BPB"</formula>
    </cfRule>
  </conditionalFormatting>
  <conditionalFormatting sqref="E10">
    <cfRule type="cellIs" dxfId="5040" priority="12" operator="equal">
      <formula>"CATNES"</formula>
    </cfRule>
    <cfRule type="cellIs" dxfId="5039" priority="13" operator="equal">
      <formula>"FINANCE"</formula>
    </cfRule>
    <cfRule type="cellIs" dxfId="5038" priority="14" operator="equal">
      <formula>"ADMIN"</formula>
    </cfRule>
    <cfRule type="cellIs" dxfId="5037" priority="15" operator="equal">
      <formula>"ENG'G"</formula>
    </cfRule>
    <cfRule type="cellIs" dxfId="5036" priority="16" operator="equal">
      <formula>"BAC"</formula>
    </cfRule>
    <cfRule type="cellIs" dxfId="5035" priority="17" operator="equal">
      <formula>"BAC"</formula>
    </cfRule>
    <cfRule type="cellIs" dxfId="5034" priority="18" operator="equal">
      <formula>"OMS"</formula>
    </cfRule>
    <cfRule type="cellIs" dxfId="5033" priority="19" operator="equal">
      <formula>"BAC"</formula>
    </cfRule>
    <cfRule type="cellIs" dxfId="5032" priority="20" operator="equal">
      <formula>"OMS"</formula>
    </cfRule>
    <cfRule type="cellIs" dxfId="5031" priority="21" operator="equal">
      <formula>"BAC"</formula>
    </cfRule>
    <cfRule type="cellIs" dxfId="5030" priority="22" operator="equal">
      <formula>"OMS"</formula>
    </cfRule>
  </conditionalFormatting>
  <conditionalFormatting sqref="D8:D11">
    <cfRule type="cellIs" dxfId="5029" priority="1" operator="equal">
      <formula>"CATNES"</formula>
    </cfRule>
    <cfRule type="cellIs" dxfId="5028" priority="2" operator="equal">
      <formula>"FINANCE"</formula>
    </cfRule>
    <cfRule type="cellIs" dxfId="5027" priority="3" operator="equal">
      <formula>"ADMIN"</formula>
    </cfRule>
    <cfRule type="cellIs" dxfId="5026" priority="4" operator="equal">
      <formula>"ENG'G"</formula>
    </cfRule>
    <cfRule type="cellIs" dxfId="5025" priority="5" operator="equal">
      <formula>"BAC"</formula>
    </cfRule>
    <cfRule type="cellIs" dxfId="5024" priority="6" operator="equal">
      <formula>"BAC"</formula>
    </cfRule>
    <cfRule type="cellIs" dxfId="5023" priority="7" operator="equal">
      <formula>"OMS"</formula>
    </cfRule>
    <cfRule type="cellIs" dxfId="5022" priority="8" operator="equal">
      <formula>"BAC"</formula>
    </cfRule>
    <cfRule type="cellIs" dxfId="5021" priority="9" operator="equal">
      <formula>"OMS"</formula>
    </cfRule>
    <cfRule type="cellIs" dxfId="5020" priority="10" operator="equal">
      <formula>"BAC"</formula>
    </cfRule>
    <cfRule type="cellIs" dxfId="5019"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028E98C-5C22-43AF-9B09-222238F0A690}">
          <x14:formula1>
            <xm:f>DropdownLIST!$A$11:$A$17</xm:f>
          </x14:formula1>
          <xm:sqref>E30:E31 E7:E19 E33:E51 D7:D51</xm:sqref>
        </x14:dataValidation>
        <x14:dataValidation type="list" allowBlank="1" showInputMessage="1" showErrorMessage="1" xr:uid="{1A97BFB6-8F1D-4543-81AB-06118EC18808}">
          <x14:formula1>
            <xm:f>DropdownLIST!$A$2:$A$7</xm:f>
          </x14:formula1>
          <xm:sqref>F7:F51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20DB-08DC-4C67-8EE3-803335005BB9}">
  <sheetPr codeName="Sheet104"/>
  <dimension ref="A1:U72"/>
  <sheetViews>
    <sheetView topLeftCell="A13" zoomScale="145" zoomScaleNormal="145" zoomScaleSheetLayoutView="14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7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45790</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45790</v>
      </c>
      <c r="B7" s="55">
        <v>1</v>
      </c>
      <c r="C7" s="141" t="s">
        <v>5048</v>
      </c>
      <c r="D7" s="112" t="s">
        <v>108</v>
      </c>
      <c r="E7" s="125"/>
      <c r="F7" s="176" t="s">
        <v>17</v>
      </c>
      <c r="G7" s="112" t="s">
        <v>1932</v>
      </c>
      <c r="J7" s="642" t="s">
        <v>2817</v>
      </c>
      <c r="K7" s="642"/>
      <c r="L7" s="642"/>
      <c r="M7" s="642"/>
    </row>
    <row r="8" spans="1:14" s="57" customFormat="1" ht="57" x14ac:dyDescent="0.2">
      <c r="A8" s="200">
        <f>A7</f>
        <v>45790</v>
      </c>
      <c r="B8" s="55">
        <f>B7+1</f>
        <v>2</v>
      </c>
      <c r="C8" s="141" t="s">
        <v>5049</v>
      </c>
      <c r="D8" s="112" t="s">
        <v>108</v>
      </c>
      <c r="E8" s="125"/>
      <c r="F8" s="176" t="s">
        <v>17</v>
      </c>
      <c r="G8" s="112" t="s">
        <v>1932</v>
      </c>
      <c r="J8" s="475" t="s">
        <v>698</v>
      </c>
      <c r="L8" s="57" t="s">
        <v>3178</v>
      </c>
      <c r="N8" s="57" t="s">
        <v>2822</v>
      </c>
    </row>
    <row r="9" spans="1:14" s="57" customFormat="1" ht="57" x14ac:dyDescent="0.2">
      <c r="A9" s="200">
        <f t="shared" ref="A9:A56" si="0">A8</f>
        <v>45790</v>
      </c>
      <c r="B9" s="55">
        <f t="shared" ref="B9:B56" si="1">B8+1</f>
        <v>3</v>
      </c>
      <c r="C9" s="141" t="s">
        <v>5050</v>
      </c>
      <c r="D9" s="112" t="s">
        <v>108</v>
      </c>
      <c r="E9" s="125"/>
      <c r="F9" s="176" t="s">
        <v>17</v>
      </c>
      <c r="G9" s="112" t="s">
        <v>1932</v>
      </c>
      <c r="I9" s="57">
        <v>1</v>
      </c>
    </row>
    <row r="10" spans="1:14" s="57" customFormat="1" ht="42.75" x14ac:dyDescent="0.2">
      <c r="A10" s="200">
        <f t="shared" si="0"/>
        <v>45790</v>
      </c>
      <c r="B10" s="55">
        <f t="shared" si="1"/>
        <v>4</v>
      </c>
      <c r="C10" s="365" t="s">
        <v>5051</v>
      </c>
      <c r="D10" s="112" t="s">
        <v>108</v>
      </c>
      <c r="E10" s="125"/>
      <c r="F10" s="176" t="s">
        <v>17</v>
      </c>
      <c r="G10" s="112" t="s">
        <v>1932</v>
      </c>
      <c r="I10" s="57">
        <v>2</v>
      </c>
      <c r="J10" s="57">
        <f>23+24+24+23</f>
        <v>94</v>
      </c>
    </row>
    <row r="11" spans="1:14" s="57" customFormat="1" ht="28.5" x14ac:dyDescent="0.2">
      <c r="A11" s="200">
        <f t="shared" si="0"/>
        <v>45790</v>
      </c>
      <c r="B11" s="55">
        <f t="shared" si="1"/>
        <v>5</v>
      </c>
      <c r="C11" s="141" t="s">
        <v>5052</v>
      </c>
      <c r="D11" s="112" t="s">
        <v>108</v>
      </c>
      <c r="E11" s="125"/>
      <c r="F11" s="176" t="s">
        <v>17</v>
      </c>
      <c r="G11" s="112" t="s">
        <v>1932</v>
      </c>
      <c r="I11" s="57">
        <v>3</v>
      </c>
    </row>
    <row r="12" spans="1:14" s="57" customFormat="1" x14ac:dyDescent="0.2">
      <c r="A12" s="200">
        <f t="shared" si="0"/>
        <v>45790</v>
      </c>
      <c r="B12" s="55">
        <f t="shared" si="1"/>
        <v>6</v>
      </c>
      <c r="C12" s="365" t="s">
        <v>5055</v>
      </c>
      <c r="D12" s="112" t="s">
        <v>71</v>
      </c>
      <c r="E12" s="125"/>
      <c r="F12" s="176" t="s">
        <v>17</v>
      </c>
      <c r="G12" s="112" t="s">
        <v>1932</v>
      </c>
      <c r="I12" s="57">
        <v>4</v>
      </c>
    </row>
    <row r="13" spans="1:14" s="57" customFormat="1" ht="42.75" x14ac:dyDescent="0.2">
      <c r="A13" s="200">
        <f t="shared" si="0"/>
        <v>45790</v>
      </c>
      <c r="B13" s="55">
        <f t="shared" si="1"/>
        <v>7</v>
      </c>
      <c r="C13" s="365" t="s">
        <v>5056</v>
      </c>
      <c r="D13" s="112" t="s">
        <v>71</v>
      </c>
      <c r="E13" s="125"/>
      <c r="F13" s="176" t="s">
        <v>17</v>
      </c>
      <c r="G13" s="112" t="s">
        <v>1932</v>
      </c>
      <c r="I13" s="57">
        <v>5</v>
      </c>
    </row>
    <row r="14" spans="1:14" s="57" customFormat="1" ht="42.75" x14ac:dyDescent="0.2">
      <c r="A14" s="200">
        <f t="shared" si="0"/>
        <v>45790</v>
      </c>
      <c r="B14" s="55">
        <f t="shared" si="1"/>
        <v>8</v>
      </c>
      <c r="C14" s="365" t="s">
        <v>5057</v>
      </c>
      <c r="D14" s="112"/>
      <c r="E14" s="125"/>
      <c r="F14" s="176"/>
      <c r="G14" s="112"/>
      <c r="I14" s="57">
        <v>6</v>
      </c>
    </row>
    <row r="15" spans="1:14" s="57" customFormat="1" ht="28.5" x14ac:dyDescent="0.2">
      <c r="A15" s="200">
        <f t="shared" si="0"/>
        <v>45790</v>
      </c>
      <c r="B15" s="55">
        <f t="shared" si="1"/>
        <v>9</v>
      </c>
      <c r="C15" s="365" t="s">
        <v>5058</v>
      </c>
      <c r="D15" s="112"/>
      <c r="E15" s="125"/>
      <c r="F15" s="176"/>
      <c r="G15" s="112"/>
      <c r="I15" s="57">
        <v>7</v>
      </c>
    </row>
    <row r="16" spans="1:14" s="57" customFormat="1" ht="42.75" x14ac:dyDescent="0.2">
      <c r="A16" s="200">
        <f t="shared" si="0"/>
        <v>45790</v>
      </c>
      <c r="B16" s="55">
        <f t="shared" si="1"/>
        <v>10</v>
      </c>
      <c r="C16" s="365" t="s">
        <v>5059</v>
      </c>
      <c r="D16" s="112"/>
      <c r="E16" s="125"/>
      <c r="F16" s="176"/>
      <c r="G16" s="112"/>
      <c r="I16" s="57">
        <v>8</v>
      </c>
    </row>
    <row r="17" spans="1:12" s="57" customFormat="1" ht="42.75" x14ac:dyDescent="0.2">
      <c r="A17" s="200">
        <f t="shared" si="0"/>
        <v>45790</v>
      </c>
      <c r="B17" s="55">
        <f t="shared" si="1"/>
        <v>11</v>
      </c>
      <c r="C17" s="365" t="s">
        <v>5063</v>
      </c>
      <c r="D17" s="112"/>
      <c r="E17" s="125"/>
      <c r="F17" s="176"/>
      <c r="G17" s="112"/>
      <c r="I17" s="57">
        <v>9</v>
      </c>
    </row>
    <row r="18" spans="1:12" s="57" customFormat="1" ht="28.5" x14ac:dyDescent="0.2">
      <c r="A18" s="200">
        <f t="shared" si="0"/>
        <v>45790</v>
      </c>
      <c r="B18" s="55">
        <f t="shared" si="1"/>
        <v>12</v>
      </c>
      <c r="C18" s="365" t="s">
        <v>5069</v>
      </c>
      <c r="D18" s="112"/>
      <c r="E18" s="125"/>
      <c r="F18" s="176"/>
      <c r="G18" s="112"/>
      <c r="I18" s="57">
        <v>10</v>
      </c>
    </row>
    <row r="19" spans="1:12" s="57" customFormat="1" ht="28.5" x14ac:dyDescent="0.2">
      <c r="A19" s="200">
        <f t="shared" si="0"/>
        <v>45790</v>
      </c>
      <c r="B19" s="55">
        <f t="shared" si="1"/>
        <v>13</v>
      </c>
      <c r="C19" s="112" t="s">
        <v>5070</v>
      </c>
      <c r="D19" s="112"/>
      <c r="E19" s="125"/>
      <c r="F19" s="176"/>
      <c r="G19" s="112"/>
      <c r="I19" s="90"/>
    </row>
    <row r="20" spans="1:12" s="57" customFormat="1" x14ac:dyDescent="0.2">
      <c r="A20" s="200">
        <f t="shared" si="0"/>
        <v>45790</v>
      </c>
      <c r="B20" s="55">
        <f t="shared" si="1"/>
        <v>14</v>
      </c>
      <c r="C20" s="57" t="s">
        <v>5071</v>
      </c>
      <c r="D20" s="112"/>
      <c r="E20" s="134"/>
      <c r="F20" s="176"/>
      <c r="G20" s="112"/>
      <c r="I20" s="115"/>
    </row>
    <row r="21" spans="1:12" s="57" customFormat="1" ht="57" x14ac:dyDescent="0.2">
      <c r="A21" s="200">
        <f t="shared" si="0"/>
        <v>45790</v>
      </c>
      <c r="B21" s="55">
        <f t="shared" si="1"/>
        <v>15</v>
      </c>
      <c r="C21" s="141" t="s">
        <v>5072</v>
      </c>
      <c r="D21" s="112"/>
      <c r="E21" s="134"/>
      <c r="F21" s="176"/>
      <c r="G21" s="112"/>
      <c r="I21" s="90" t="s">
        <v>457</v>
      </c>
    </row>
    <row r="22" spans="1:12" s="57" customFormat="1" ht="128.25" x14ac:dyDescent="0.2">
      <c r="A22" s="200">
        <f t="shared" si="0"/>
        <v>45790</v>
      </c>
      <c r="B22" s="55">
        <f t="shared" si="1"/>
        <v>16</v>
      </c>
      <c r="C22" s="141" t="s">
        <v>5073</v>
      </c>
      <c r="D22" s="112"/>
      <c r="E22" s="134"/>
      <c r="F22" s="176"/>
      <c r="G22" s="112"/>
      <c r="I22" s="90" t="s">
        <v>457</v>
      </c>
    </row>
    <row r="23" spans="1:12" s="57" customFormat="1" ht="57" x14ac:dyDescent="0.2">
      <c r="A23" s="200">
        <f t="shared" si="0"/>
        <v>45790</v>
      </c>
      <c r="B23" s="55">
        <f t="shared" si="1"/>
        <v>17</v>
      </c>
      <c r="C23" s="284" t="s">
        <v>5074</v>
      </c>
      <c r="D23" s="112"/>
      <c r="E23" s="134"/>
      <c r="F23" s="176"/>
      <c r="G23" s="112"/>
      <c r="H23" s="473"/>
      <c r="I23" s="90" t="s">
        <v>310</v>
      </c>
    </row>
    <row r="24" spans="1:12" s="57" customFormat="1" ht="57" x14ac:dyDescent="0.2">
      <c r="A24" s="200">
        <f t="shared" si="0"/>
        <v>45790</v>
      </c>
      <c r="B24" s="55">
        <f t="shared" si="1"/>
        <v>18</v>
      </c>
      <c r="C24" s="112" t="s">
        <v>5075</v>
      </c>
      <c r="D24" s="112"/>
      <c r="E24" s="134"/>
      <c r="F24" s="176"/>
      <c r="G24" s="112"/>
      <c r="L24" s="311"/>
    </row>
    <row r="25" spans="1:12" s="57" customFormat="1" ht="57" x14ac:dyDescent="0.2">
      <c r="A25" s="200">
        <f t="shared" si="0"/>
        <v>45790</v>
      </c>
      <c r="B25" s="55">
        <f t="shared" si="1"/>
        <v>19</v>
      </c>
      <c r="C25" s="40" t="s">
        <v>5076</v>
      </c>
      <c r="D25" s="112"/>
      <c r="E25" s="134"/>
      <c r="F25" s="176"/>
      <c r="G25" s="112"/>
      <c r="I25" s="90"/>
    </row>
    <row r="26" spans="1:12" s="57" customFormat="1" ht="71.25" x14ac:dyDescent="0.2">
      <c r="A26" s="200">
        <f t="shared" si="0"/>
        <v>45790</v>
      </c>
      <c r="B26" s="55">
        <f t="shared" si="1"/>
        <v>20</v>
      </c>
      <c r="C26" s="40" t="s">
        <v>5077</v>
      </c>
      <c r="D26" s="112"/>
      <c r="E26" s="134"/>
      <c r="F26" s="176"/>
      <c r="G26" s="112"/>
      <c r="I26" s="90"/>
    </row>
    <row r="27" spans="1:12" s="57" customFormat="1" ht="71.25" x14ac:dyDescent="0.2">
      <c r="A27" s="200">
        <f t="shared" si="0"/>
        <v>45790</v>
      </c>
      <c r="B27" s="55">
        <f t="shared" si="1"/>
        <v>21</v>
      </c>
      <c r="C27" s="40" t="s">
        <v>5078</v>
      </c>
      <c r="D27" s="112"/>
      <c r="E27" s="134"/>
      <c r="F27" s="176"/>
      <c r="G27" s="112"/>
      <c r="I27" s="90"/>
    </row>
    <row r="28" spans="1:12" s="57" customFormat="1" ht="57" x14ac:dyDescent="0.2">
      <c r="A28" s="200">
        <f t="shared" si="0"/>
        <v>45790</v>
      </c>
      <c r="B28" s="55">
        <f t="shared" si="1"/>
        <v>22</v>
      </c>
      <c r="C28" s="40" t="s">
        <v>5079</v>
      </c>
      <c r="D28" s="112"/>
      <c r="E28" s="134"/>
      <c r="F28" s="176"/>
      <c r="G28" s="112"/>
      <c r="I28" s="90"/>
    </row>
    <row r="29" spans="1:12" s="57" customFormat="1" ht="57" x14ac:dyDescent="0.2">
      <c r="A29" s="200">
        <f t="shared" si="0"/>
        <v>45790</v>
      </c>
      <c r="B29" s="55">
        <f t="shared" si="1"/>
        <v>23</v>
      </c>
      <c r="C29" s="40" t="s">
        <v>5087</v>
      </c>
      <c r="D29" s="112"/>
      <c r="E29" s="134"/>
      <c r="F29" s="176"/>
      <c r="G29" s="112"/>
      <c r="I29" s="90"/>
    </row>
    <row r="30" spans="1:12" s="57" customFormat="1" ht="71.25" x14ac:dyDescent="0.2">
      <c r="A30" s="200">
        <f t="shared" si="0"/>
        <v>45790</v>
      </c>
      <c r="B30" s="55">
        <f t="shared" si="1"/>
        <v>24</v>
      </c>
      <c r="C30" s="40" t="s">
        <v>5080</v>
      </c>
      <c r="D30" s="112"/>
      <c r="E30" s="125"/>
      <c r="F30" s="176"/>
      <c r="G30" s="112"/>
      <c r="I30" s="90"/>
      <c r="J30" s="57">
        <f ca="1">+J30:HH35</f>
        <v>0</v>
      </c>
      <c r="L30" s="57">
        <v>6</v>
      </c>
    </row>
    <row r="31" spans="1:12" s="57" customFormat="1" ht="99.75" x14ac:dyDescent="0.2">
      <c r="A31" s="200">
        <f t="shared" si="0"/>
        <v>45790</v>
      </c>
      <c r="B31" s="55">
        <f t="shared" si="1"/>
        <v>25</v>
      </c>
      <c r="C31" s="112" t="s">
        <v>5081</v>
      </c>
      <c r="D31" s="112"/>
      <c r="E31" s="125"/>
      <c r="F31" s="176"/>
      <c r="G31" s="112"/>
      <c r="I31" s="90"/>
      <c r="J31" s="57" t="s">
        <v>457</v>
      </c>
    </row>
    <row r="32" spans="1:12" s="57" customFormat="1" ht="85.5" x14ac:dyDescent="0.2">
      <c r="A32" s="231">
        <f t="shared" si="0"/>
        <v>45790</v>
      </c>
      <c r="B32" s="233">
        <f t="shared" si="1"/>
        <v>26</v>
      </c>
      <c r="C32" s="40" t="s">
        <v>5082</v>
      </c>
      <c r="D32" s="112"/>
      <c r="E32" s="134"/>
      <c r="F32" s="176"/>
      <c r="G32" s="112"/>
      <c r="I32" s="90"/>
    </row>
    <row r="33" spans="1:21" s="40" customFormat="1" ht="42.75" x14ac:dyDescent="0.2">
      <c r="A33" s="200">
        <f t="shared" si="0"/>
        <v>45790</v>
      </c>
      <c r="B33" s="55">
        <f t="shared" si="1"/>
        <v>27</v>
      </c>
      <c r="C33" s="40" t="s">
        <v>5083</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45790</v>
      </c>
      <c r="B34" s="55">
        <f t="shared" si="1"/>
        <v>28</v>
      </c>
      <c r="C34" s="40" t="s">
        <v>5084</v>
      </c>
      <c r="D34" s="112"/>
      <c r="E34" s="125"/>
      <c r="F34" s="176"/>
      <c r="G34" s="112"/>
      <c r="I34" s="280"/>
    </row>
    <row r="35" spans="1:21" s="318" customFormat="1" ht="71.25" x14ac:dyDescent="0.2">
      <c r="A35" s="315">
        <f t="shared" si="0"/>
        <v>45790</v>
      </c>
      <c r="B35" s="316">
        <f t="shared" si="1"/>
        <v>29</v>
      </c>
      <c r="C35" s="112" t="s">
        <v>5085</v>
      </c>
      <c r="D35" s="112"/>
      <c r="E35" s="143"/>
      <c r="F35" s="176"/>
      <c r="G35" s="112"/>
      <c r="I35" s="319"/>
    </row>
    <row r="36" spans="1:21" s="279" customFormat="1" ht="57" x14ac:dyDescent="0.2">
      <c r="A36" s="200">
        <f t="shared" si="0"/>
        <v>45790</v>
      </c>
      <c r="B36" s="55">
        <f t="shared" si="1"/>
        <v>30</v>
      </c>
      <c r="C36" s="112" t="s">
        <v>5086</v>
      </c>
      <c r="D36" s="112"/>
      <c r="E36" s="125"/>
      <c r="F36" s="176"/>
      <c r="G36" s="112"/>
      <c r="I36" s="280"/>
    </row>
    <row r="37" spans="1:21" s="279" customFormat="1" ht="28.5" x14ac:dyDescent="0.2">
      <c r="A37" s="200">
        <f t="shared" si="0"/>
        <v>45790</v>
      </c>
      <c r="B37" s="55">
        <f t="shared" si="1"/>
        <v>31</v>
      </c>
      <c r="C37" s="112" t="s">
        <v>5088</v>
      </c>
      <c r="D37" s="112"/>
      <c r="E37" s="125"/>
      <c r="F37" s="176"/>
      <c r="G37" s="112"/>
      <c r="I37" s="280"/>
    </row>
    <row r="38" spans="1:21" s="279" customFormat="1" ht="71.25" x14ac:dyDescent="0.2">
      <c r="A38" s="200">
        <f t="shared" si="0"/>
        <v>45790</v>
      </c>
      <c r="B38" s="55">
        <f t="shared" si="1"/>
        <v>32</v>
      </c>
      <c r="C38" s="112" t="s">
        <v>5089</v>
      </c>
      <c r="D38" s="112"/>
      <c r="E38" s="125"/>
      <c r="F38" s="176"/>
      <c r="G38" s="112"/>
      <c r="I38" s="280"/>
    </row>
    <row r="39" spans="1:21" s="279" customFormat="1" ht="42.75" x14ac:dyDescent="0.2">
      <c r="A39" s="200">
        <f t="shared" si="0"/>
        <v>45790</v>
      </c>
      <c r="B39" s="55">
        <f t="shared" si="1"/>
        <v>33</v>
      </c>
      <c r="C39" s="112" t="s">
        <v>5090</v>
      </c>
      <c r="D39" s="112"/>
      <c r="E39" s="125"/>
      <c r="F39" s="176"/>
      <c r="G39" s="112"/>
      <c r="I39" s="280"/>
    </row>
    <row r="40" spans="1:21" s="279" customFormat="1" ht="28.5" x14ac:dyDescent="0.2">
      <c r="A40" s="200">
        <f t="shared" si="0"/>
        <v>45790</v>
      </c>
      <c r="B40" s="55">
        <f t="shared" si="1"/>
        <v>34</v>
      </c>
      <c r="C40" s="112" t="s">
        <v>5091</v>
      </c>
      <c r="D40" s="112"/>
      <c r="E40" s="125"/>
      <c r="F40" s="176"/>
      <c r="G40" s="112"/>
      <c r="I40" s="280"/>
    </row>
    <row r="41" spans="1:21" s="279" customFormat="1" ht="28.5" x14ac:dyDescent="0.2">
      <c r="A41" s="200">
        <f t="shared" si="0"/>
        <v>45790</v>
      </c>
      <c r="B41" s="55">
        <f>B40+1</f>
        <v>35</v>
      </c>
      <c r="C41" s="279" t="s">
        <v>5092</v>
      </c>
      <c r="D41" s="112"/>
      <c r="E41" s="125"/>
      <c r="F41" s="176"/>
      <c r="G41" s="112"/>
      <c r="I41" s="280"/>
      <c r="J41" s="279" t="s">
        <v>310</v>
      </c>
    </row>
    <row r="42" spans="1:21" s="279" customFormat="1" ht="28.5" x14ac:dyDescent="0.2">
      <c r="A42" s="200">
        <f t="shared" si="0"/>
        <v>45790</v>
      </c>
      <c r="B42" s="55">
        <f t="shared" si="1"/>
        <v>36</v>
      </c>
      <c r="C42" s="112" t="s">
        <v>5093</v>
      </c>
      <c r="D42" s="112"/>
      <c r="E42" s="125"/>
      <c r="F42" s="176"/>
      <c r="G42" s="112"/>
      <c r="I42" s="280"/>
    </row>
    <row r="43" spans="1:21" s="279" customFormat="1" ht="28.5" x14ac:dyDescent="0.2">
      <c r="A43" s="200">
        <f t="shared" si="0"/>
        <v>45790</v>
      </c>
      <c r="B43" s="55">
        <f t="shared" si="1"/>
        <v>37</v>
      </c>
      <c r="C43" s="112" t="s">
        <v>5094</v>
      </c>
      <c r="D43" s="112"/>
      <c r="E43" s="125"/>
      <c r="F43" s="176"/>
      <c r="G43" s="112"/>
      <c r="I43" s="280"/>
    </row>
    <row r="44" spans="1:21" s="279" customFormat="1" ht="28.5" x14ac:dyDescent="0.2">
      <c r="A44" s="200">
        <f t="shared" si="0"/>
        <v>45790</v>
      </c>
      <c r="B44" s="55">
        <f t="shared" si="1"/>
        <v>38</v>
      </c>
      <c r="C44" s="112" t="s">
        <v>5095</v>
      </c>
      <c r="D44" s="112"/>
      <c r="E44" s="125"/>
      <c r="F44" s="176"/>
      <c r="G44" s="112"/>
      <c r="I44" s="280"/>
    </row>
    <row r="45" spans="1:21" s="279" customFormat="1" x14ac:dyDescent="0.2">
      <c r="A45" s="200">
        <f t="shared" si="0"/>
        <v>45790</v>
      </c>
      <c r="B45" s="55">
        <f t="shared" si="1"/>
        <v>39</v>
      </c>
      <c r="C45" s="112" t="s">
        <v>5096</v>
      </c>
      <c r="D45" s="112"/>
      <c r="E45" s="125"/>
      <c r="F45" s="176"/>
      <c r="G45" s="112"/>
      <c r="I45" s="280"/>
    </row>
    <row r="46" spans="1:21" s="279" customFormat="1" ht="28.5" x14ac:dyDescent="0.2">
      <c r="A46" s="200">
        <f t="shared" si="0"/>
        <v>45790</v>
      </c>
      <c r="B46" s="55">
        <f t="shared" si="1"/>
        <v>40</v>
      </c>
      <c r="C46" s="112" t="s">
        <v>5097</v>
      </c>
      <c r="D46" s="112"/>
      <c r="E46" s="125"/>
      <c r="F46" s="176"/>
      <c r="G46" s="112"/>
      <c r="I46" s="280"/>
    </row>
    <row r="47" spans="1:21" s="279" customFormat="1" ht="57" x14ac:dyDescent="0.2">
      <c r="A47" s="200">
        <f t="shared" si="0"/>
        <v>45790</v>
      </c>
      <c r="B47" s="55">
        <f t="shared" si="1"/>
        <v>41</v>
      </c>
      <c r="C47" s="112" t="s">
        <v>5098</v>
      </c>
      <c r="D47" s="112"/>
      <c r="E47" s="125"/>
      <c r="F47" s="176"/>
      <c r="G47" s="112"/>
      <c r="I47" s="280"/>
    </row>
    <row r="48" spans="1:21" s="279" customFormat="1" ht="42.75" x14ac:dyDescent="0.2">
      <c r="A48" s="200">
        <f t="shared" si="0"/>
        <v>45790</v>
      </c>
      <c r="B48" s="55">
        <f t="shared" si="1"/>
        <v>42</v>
      </c>
      <c r="C48" s="112" t="s">
        <v>5099</v>
      </c>
      <c r="D48" s="112"/>
      <c r="E48" s="125"/>
      <c r="F48" s="176"/>
      <c r="G48" s="112"/>
      <c r="I48" s="280"/>
    </row>
    <row r="49" spans="1:9" s="279" customFormat="1" ht="114" x14ac:dyDescent="0.2">
      <c r="A49" s="200">
        <f t="shared" si="0"/>
        <v>45790</v>
      </c>
      <c r="B49" s="55">
        <f t="shared" si="1"/>
        <v>43</v>
      </c>
      <c r="C49" s="112" t="s">
        <v>5103</v>
      </c>
      <c r="D49" s="112"/>
      <c r="E49" s="125"/>
      <c r="F49" s="176"/>
      <c r="G49" s="112"/>
      <c r="I49" s="280"/>
    </row>
    <row r="50" spans="1:9" s="279" customFormat="1" ht="57" x14ac:dyDescent="0.2">
      <c r="A50" s="200">
        <f t="shared" si="0"/>
        <v>45790</v>
      </c>
      <c r="B50" s="55">
        <f t="shared" si="1"/>
        <v>44</v>
      </c>
      <c r="C50" s="112" t="s">
        <v>5100</v>
      </c>
      <c r="D50" s="112"/>
      <c r="E50" s="125"/>
      <c r="F50" s="176"/>
      <c r="G50" s="112"/>
      <c r="I50" s="280"/>
    </row>
    <row r="51" spans="1:9" s="279" customFormat="1" ht="42.75" x14ac:dyDescent="0.2">
      <c r="A51" s="200">
        <f t="shared" si="0"/>
        <v>45790</v>
      </c>
      <c r="B51" s="55">
        <f t="shared" si="1"/>
        <v>45</v>
      </c>
      <c r="C51" s="112" t="s">
        <v>5101</v>
      </c>
      <c r="D51" s="112"/>
      <c r="E51" s="125"/>
      <c r="F51" s="176"/>
      <c r="G51" s="112"/>
      <c r="I51" s="280"/>
    </row>
    <row r="52" spans="1:9" s="279" customFormat="1" ht="57" x14ac:dyDescent="0.2">
      <c r="A52" s="200">
        <f t="shared" si="0"/>
        <v>45790</v>
      </c>
      <c r="B52" s="55">
        <f t="shared" si="1"/>
        <v>46</v>
      </c>
      <c r="C52" s="112" t="s">
        <v>5102</v>
      </c>
      <c r="D52" s="112"/>
      <c r="E52" s="125"/>
      <c r="F52" s="176"/>
      <c r="G52" s="112"/>
      <c r="I52" s="280"/>
    </row>
    <row r="53" spans="1:9" s="279" customFormat="1" x14ac:dyDescent="0.2">
      <c r="A53" s="200">
        <f t="shared" si="0"/>
        <v>45790</v>
      </c>
      <c r="B53" s="55">
        <f t="shared" si="1"/>
        <v>47</v>
      </c>
      <c r="C53" s="112" t="s">
        <v>5105</v>
      </c>
      <c r="D53" s="112"/>
      <c r="E53" s="125"/>
      <c r="F53" s="176"/>
      <c r="G53" s="112"/>
      <c r="I53" s="280"/>
    </row>
    <row r="54" spans="1:9" s="279" customFormat="1" ht="42.75" x14ac:dyDescent="0.2">
      <c r="A54" s="200">
        <f t="shared" si="0"/>
        <v>45790</v>
      </c>
      <c r="B54" s="55">
        <f t="shared" si="1"/>
        <v>48</v>
      </c>
      <c r="C54" s="112" t="s">
        <v>5106</v>
      </c>
      <c r="D54" s="112"/>
      <c r="E54" s="125"/>
      <c r="F54" s="176"/>
      <c r="G54" s="112"/>
      <c r="I54" s="280"/>
    </row>
    <row r="55" spans="1:9" s="279" customFormat="1" ht="28.5" x14ac:dyDescent="0.2">
      <c r="A55" s="200">
        <f t="shared" si="0"/>
        <v>45790</v>
      </c>
      <c r="B55" s="55">
        <f t="shared" si="1"/>
        <v>49</v>
      </c>
      <c r="C55" s="112" t="s">
        <v>5109</v>
      </c>
      <c r="D55" s="112"/>
      <c r="E55" s="125"/>
      <c r="F55" s="176"/>
      <c r="G55" s="112"/>
      <c r="I55" s="280"/>
    </row>
    <row r="56" spans="1:9" s="279" customFormat="1" ht="57" x14ac:dyDescent="0.2">
      <c r="A56" s="200">
        <f t="shared" si="0"/>
        <v>45790</v>
      </c>
      <c r="B56" s="55">
        <f t="shared" si="1"/>
        <v>50</v>
      </c>
      <c r="C56" s="112" t="s">
        <v>5107</v>
      </c>
      <c r="D56" s="112"/>
      <c r="E56" s="125"/>
      <c r="F56" s="176"/>
      <c r="G56" s="112"/>
      <c r="I56" s="280"/>
    </row>
    <row r="57" spans="1:9" s="279" customFormat="1" x14ac:dyDescent="0.2">
      <c r="A57" s="615" t="s">
        <v>7</v>
      </c>
      <c r="B57" s="615"/>
      <c r="C57" s="615"/>
      <c r="D57" s="615"/>
      <c r="E57" s="615"/>
      <c r="F57" s="615"/>
      <c r="G57" s="615"/>
      <c r="I57" s="280"/>
    </row>
    <row r="58" spans="1:9" s="279" customFormat="1" x14ac:dyDescent="0.2">
      <c r="A58" s="474"/>
      <c r="B58" s="474"/>
      <c r="C58" s="474"/>
      <c r="D58" s="474"/>
      <c r="E58" s="474"/>
      <c r="F58" s="474"/>
      <c r="G58" s="474"/>
      <c r="I58" s="280"/>
    </row>
    <row r="59" spans="1:9" s="279" customFormat="1" x14ac:dyDescent="0.2">
      <c r="A59" s="474"/>
      <c r="B59" s="474"/>
      <c r="C59" s="474"/>
      <c r="D59" s="474"/>
      <c r="E59" s="474"/>
      <c r="F59" s="474"/>
      <c r="G59" s="474"/>
      <c r="I59" s="280"/>
    </row>
    <row r="60" spans="1:9" s="279" customFormat="1" x14ac:dyDescent="0.2">
      <c r="A60" s="232"/>
      <c r="B60" s="251"/>
      <c r="C60" s="252"/>
      <c r="D60" s="252"/>
      <c r="E60" s="253"/>
      <c r="F60" s="254"/>
      <c r="G60" s="252"/>
      <c r="I60" s="280"/>
    </row>
    <row r="61" spans="1:9" s="279" customFormat="1" x14ac:dyDescent="0.2">
      <c r="A61" s="232"/>
      <c r="B61" s="251"/>
      <c r="C61" s="252"/>
      <c r="D61" s="252"/>
      <c r="E61" s="253"/>
      <c r="F61" s="254"/>
      <c r="G61" s="252"/>
      <c r="I61" s="280"/>
    </row>
    <row r="63" spans="1:9" x14ac:dyDescent="0.2">
      <c r="A63" s="474"/>
      <c r="B63" s="474"/>
      <c r="C63" s="474"/>
      <c r="D63" s="310"/>
      <c r="E63" s="474"/>
      <c r="F63" s="474"/>
      <c r="G63" s="474"/>
    </row>
    <row r="64" spans="1:9" x14ac:dyDescent="0.2">
      <c r="A64" s="474"/>
      <c r="B64" s="474"/>
      <c r="C64" s="474"/>
      <c r="D64" s="310"/>
      <c r="E64" s="474"/>
      <c r="F64" s="474"/>
      <c r="G64" s="474"/>
    </row>
    <row r="65" spans="1:7" x14ac:dyDescent="0.2">
      <c r="A65" s="182"/>
      <c r="B65" s="6"/>
      <c r="D65" s="622"/>
      <c r="E65" s="622"/>
      <c r="F65" s="622"/>
      <c r="G65" s="6"/>
    </row>
    <row r="66" spans="1:7" x14ac:dyDescent="0.2">
      <c r="D66" s="638"/>
      <c r="E66" s="638"/>
      <c r="F66" s="638"/>
    </row>
    <row r="72" spans="1:7" x14ac:dyDescent="0.2">
      <c r="F72" s="1"/>
    </row>
  </sheetData>
  <mergeCells count="12">
    <mergeCell ref="J7:M7"/>
    <mergeCell ref="A57:G57"/>
    <mergeCell ref="D65:F65"/>
    <mergeCell ref="D66:F66"/>
    <mergeCell ref="A1:G1"/>
    <mergeCell ref="A2:G2"/>
    <mergeCell ref="A3:G3"/>
    <mergeCell ref="B4:G4"/>
    <mergeCell ref="A5:B6"/>
    <mergeCell ref="C5:E5"/>
    <mergeCell ref="F5:F6"/>
    <mergeCell ref="G5:G6"/>
  </mergeCells>
  <conditionalFormatting sqref="D7:E7 D12 D34:E61">
    <cfRule type="cellIs" dxfId="5018" priority="327" operator="equal">
      <formula>"CATNES"</formula>
    </cfRule>
    <cfRule type="cellIs" dxfId="5017" priority="328" operator="equal">
      <formula>"FINANCE"</formula>
    </cfRule>
    <cfRule type="cellIs" dxfId="5016" priority="329" operator="equal">
      <formula>"ADMIN"</formula>
    </cfRule>
    <cfRule type="cellIs" dxfId="5015" priority="330" operator="equal">
      <formula>"ENG'G"</formula>
    </cfRule>
    <cfRule type="cellIs" dxfId="5014" priority="331" operator="equal">
      <formula>"BAC"</formula>
    </cfRule>
    <cfRule type="cellIs" dxfId="5013" priority="332" operator="equal">
      <formula>"BAC"</formula>
    </cfRule>
    <cfRule type="cellIs" dxfId="5012" priority="333" operator="equal">
      <formula>"OMS"</formula>
    </cfRule>
    <cfRule type="cellIs" dxfId="5011" priority="334" operator="equal">
      <formula>"BAC"</formula>
    </cfRule>
    <cfRule type="cellIs" dxfId="5010" priority="335" operator="equal">
      <formula>"OMS"</formula>
    </cfRule>
    <cfRule type="cellIs" dxfId="5009" priority="336" operator="equal">
      <formula>"BAC"</formula>
    </cfRule>
    <cfRule type="cellIs" dxfId="5008" priority="337" operator="equal">
      <formula>"OMS"</formula>
    </cfRule>
  </conditionalFormatting>
  <conditionalFormatting sqref="F7 F14:F19 F36:F61">
    <cfRule type="cellIs" dxfId="5007" priority="322" operator="equal">
      <formula>"MME"</formula>
    </cfRule>
    <cfRule type="cellIs" dxfId="5006" priority="323" operator="equal">
      <formula>"VMM"</formula>
    </cfRule>
    <cfRule type="cellIs" dxfId="5005" priority="324" operator="equal">
      <formula>"VEP"</formula>
    </cfRule>
    <cfRule type="cellIs" dxfId="5004" priority="325" operator="equal">
      <formula>"LFCP"</formula>
    </cfRule>
    <cfRule type="cellIs" dxfId="5003" priority="326" operator="equal">
      <formula>"BPB"</formula>
    </cfRule>
  </conditionalFormatting>
  <conditionalFormatting sqref="D24:D29">
    <cfRule type="cellIs" dxfId="5002" priority="300" operator="equal">
      <formula>"CATNES"</formula>
    </cfRule>
    <cfRule type="cellIs" dxfId="5001" priority="301" operator="equal">
      <formula>"FINANCE"</formula>
    </cfRule>
    <cfRule type="cellIs" dxfId="5000" priority="302" operator="equal">
      <formula>"ADMIN"</formula>
    </cfRule>
    <cfRule type="cellIs" dxfId="4999" priority="303" operator="equal">
      <formula>"ENG'G"</formula>
    </cfRule>
    <cfRule type="cellIs" dxfId="4998" priority="304" operator="equal">
      <formula>"BAC"</formula>
    </cfRule>
    <cfRule type="cellIs" dxfId="4997" priority="305" operator="equal">
      <formula>"BAC"</formula>
    </cfRule>
    <cfRule type="cellIs" dxfId="4996" priority="306" operator="equal">
      <formula>"OMS"</formula>
    </cfRule>
    <cfRule type="cellIs" dxfId="4995" priority="307" operator="equal">
      <formula>"BAC"</formula>
    </cfRule>
    <cfRule type="cellIs" dxfId="4994" priority="308" operator="equal">
      <formula>"OMS"</formula>
    </cfRule>
    <cfRule type="cellIs" dxfId="4993" priority="309" operator="equal">
      <formula>"BAC"</formula>
    </cfRule>
    <cfRule type="cellIs" dxfId="4992" priority="310" operator="equal">
      <formula>"OMS"</formula>
    </cfRule>
  </conditionalFormatting>
  <conditionalFormatting sqref="D24:D29">
    <cfRule type="cellIs" dxfId="4991" priority="311" operator="equal">
      <formula>"CATNES"</formula>
    </cfRule>
    <cfRule type="cellIs" dxfId="4990" priority="312" operator="equal">
      <formula>"FINANCE"</formula>
    </cfRule>
    <cfRule type="cellIs" dxfId="4989" priority="313" operator="equal">
      <formula>"ADMIN"</formula>
    </cfRule>
    <cfRule type="cellIs" dxfId="4988" priority="314" operator="equal">
      <formula>"ENG'G"</formula>
    </cfRule>
    <cfRule type="cellIs" dxfId="4987" priority="315" operator="equal">
      <formula>"BAC"</formula>
    </cfRule>
    <cfRule type="cellIs" dxfId="4986" priority="316" operator="equal">
      <formula>"BAC"</formula>
    </cfRule>
    <cfRule type="cellIs" dxfId="4985" priority="317" operator="equal">
      <formula>"OMS"</formula>
    </cfRule>
    <cfRule type="cellIs" dxfId="4984" priority="318" operator="equal">
      <formula>"BAC"</formula>
    </cfRule>
    <cfRule type="cellIs" dxfId="4983" priority="319" operator="equal">
      <formula>"OMS"</formula>
    </cfRule>
    <cfRule type="cellIs" dxfId="4982" priority="320" operator="equal">
      <formula>"BAC"</formula>
    </cfRule>
    <cfRule type="cellIs" dxfId="4981" priority="321" operator="equal">
      <formula>"OMS"</formula>
    </cfRule>
  </conditionalFormatting>
  <conditionalFormatting sqref="D32">
    <cfRule type="cellIs" dxfId="4980" priority="278" operator="equal">
      <formula>"CATNES"</formula>
    </cfRule>
    <cfRule type="cellIs" dxfId="4979" priority="279" operator="equal">
      <formula>"FINANCE"</formula>
    </cfRule>
    <cfRule type="cellIs" dxfId="4978" priority="280" operator="equal">
      <formula>"ADMIN"</formula>
    </cfRule>
    <cfRule type="cellIs" dxfId="4977" priority="281" operator="equal">
      <formula>"ENG'G"</formula>
    </cfRule>
    <cfRule type="cellIs" dxfId="4976" priority="282" operator="equal">
      <formula>"BAC"</formula>
    </cfRule>
    <cfRule type="cellIs" dxfId="4975" priority="283" operator="equal">
      <formula>"BAC"</formula>
    </cfRule>
    <cfRule type="cellIs" dxfId="4974" priority="284" operator="equal">
      <formula>"OMS"</formula>
    </cfRule>
    <cfRule type="cellIs" dxfId="4973" priority="285" operator="equal">
      <formula>"BAC"</formula>
    </cfRule>
    <cfRule type="cellIs" dxfId="4972" priority="286" operator="equal">
      <formula>"OMS"</formula>
    </cfRule>
    <cfRule type="cellIs" dxfId="4971" priority="287" operator="equal">
      <formula>"BAC"</formula>
    </cfRule>
    <cfRule type="cellIs" dxfId="4970" priority="288" operator="equal">
      <formula>"OMS"</formula>
    </cfRule>
  </conditionalFormatting>
  <conditionalFormatting sqref="D32">
    <cfRule type="cellIs" dxfId="4969" priority="289" operator="equal">
      <formula>"CATNES"</formula>
    </cfRule>
    <cfRule type="cellIs" dxfId="4968" priority="290" operator="equal">
      <formula>"FINANCE"</formula>
    </cfRule>
    <cfRule type="cellIs" dxfId="4967" priority="291" operator="equal">
      <formula>"ADMIN"</formula>
    </cfRule>
    <cfRule type="cellIs" dxfId="4966" priority="292" operator="equal">
      <formula>"ENG'G"</formula>
    </cfRule>
    <cfRule type="cellIs" dxfId="4965" priority="293" operator="equal">
      <formula>"BAC"</formula>
    </cfRule>
    <cfRule type="cellIs" dxfId="4964" priority="294" operator="equal">
      <formula>"BAC"</formula>
    </cfRule>
    <cfRule type="cellIs" dxfId="4963" priority="295" operator="equal">
      <formula>"OMS"</formula>
    </cfRule>
    <cfRule type="cellIs" dxfId="4962" priority="296" operator="equal">
      <formula>"BAC"</formula>
    </cfRule>
    <cfRule type="cellIs" dxfId="4961" priority="297" operator="equal">
      <formula>"OMS"</formula>
    </cfRule>
    <cfRule type="cellIs" dxfId="4960" priority="298" operator="equal">
      <formula>"BAC"</formula>
    </cfRule>
    <cfRule type="cellIs" dxfId="4959" priority="299" operator="equal">
      <formula>"OMS"</formula>
    </cfRule>
  </conditionalFormatting>
  <conditionalFormatting sqref="D30:E30">
    <cfRule type="cellIs" dxfId="4958" priority="267" operator="equal">
      <formula>"CATNES"</formula>
    </cfRule>
    <cfRule type="cellIs" dxfId="4957" priority="268" operator="equal">
      <formula>"FINANCE"</formula>
    </cfRule>
    <cfRule type="cellIs" dxfId="4956" priority="269" operator="equal">
      <formula>"ADMIN"</formula>
    </cfRule>
    <cfRule type="cellIs" dxfId="4955" priority="270" operator="equal">
      <formula>"ENG'G"</formula>
    </cfRule>
    <cfRule type="cellIs" dxfId="4954" priority="271" operator="equal">
      <formula>"BAC"</formula>
    </cfRule>
    <cfRule type="cellIs" dxfId="4953" priority="272" operator="equal">
      <formula>"BAC"</formula>
    </cfRule>
    <cfRule type="cellIs" dxfId="4952" priority="273" operator="equal">
      <formula>"OMS"</formula>
    </cfRule>
    <cfRule type="cellIs" dxfId="4951" priority="274" operator="equal">
      <formula>"BAC"</formula>
    </cfRule>
    <cfRule type="cellIs" dxfId="4950" priority="275" operator="equal">
      <formula>"OMS"</formula>
    </cfRule>
    <cfRule type="cellIs" dxfId="4949" priority="276" operator="equal">
      <formula>"BAC"</formula>
    </cfRule>
    <cfRule type="cellIs" dxfId="4948" priority="277" operator="equal">
      <formula>"OMS"</formula>
    </cfRule>
  </conditionalFormatting>
  <conditionalFormatting sqref="D31:E31">
    <cfRule type="cellIs" dxfId="4947" priority="256" operator="equal">
      <formula>"CATNES"</formula>
    </cfRule>
    <cfRule type="cellIs" dxfId="4946" priority="257" operator="equal">
      <formula>"FINANCE"</formula>
    </cfRule>
    <cfRule type="cellIs" dxfId="4945" priority="258" operator="equal">
      <formula>"ADMIN"</formula>
    </cfRule>
    <cfRule type="cellIs" dxfId="4944" priority="259" operator="equal">
      <formula>"ENG'G"</formula>
    </cfRule>
    <cfRule type="cellIs" dxfId="4943" priority="260" operator="equal">
      <formula>"BAC"</formula>
    </cfRule>
    <cfRule type="cellIs" dxfId="4942" priority="261" operator="equal">
      <formula>"BAC"</formula>
    </cfRule>
    <cfRule type="cellIs" dxfId="4941" priority="262" operator="equal">
      <formula>"OMS"</formula>
    </cfRule>
    <cfRule type="cellIs" dxfId="4940" priority="263" operator="equal">
      <formula>"BAC"</formula>
    </cfRule>
    <cfRule type="cellIs" dxfId="4939" priority="264" operator="equal">
      <formula>"OMS"</formula>
    </cfRule>
    <cfRule type="cellIs" dxfId="4938" priority="265" operator="equal">
      <formula>"BAC"</formula>
    </cfRule>
    <cfRule type="cellIs" dxfId="4937" priority="266" operator="equal">
      <formula>"OMS"</formula>
    </cfRule>
  </conditionalFormatting>
  <conditionalFormatting sqref="D33:E33">
    <cfRule type="cellIs" dxfId="4936" priority="245" operator="equal">
      <formula>"CATNES"</formula>
    </cfRule>
    <cfRule type="cellIs" dxfId="4935" priority="246" operator="equal">
      <formula>"FINANCE"</formula>
    </cfRule>
    <cfRule type="cellIs" dxfId="4934" priority="247" operator="equal">
      <formula>"ADMIN"</formula>
    </cfRule>
    <cfRule type="cellIs" dxfId="4933" priority="248" operator="equal">
      <formula>"ENG'G"</formula>
    </cfRule>
    <cfRule type="cellIs" dxfId="4932" priority="249" operator="equal">
      <formula>"BAC"</formula>
    </cfRule>
    <cfRule type="cellIs" dxfId="4931" priority="250" operator="equal">
      <formula>"BAC"</formula>
    </cfRule>
    <cfRule type="cellIs" dxfId="4930" priority="251" operator="equal">
      <formula>"OMS"</formula>
    </cfRule>
    <cfRule type="cellIs" dxfId="4929" priority="252" operator="equal">
      <formula>"BAC"</formula>
    </cfRule>
    <cfRule type="cellIs" dxfId="4928" priority="253" operator="equal">
      <formula>"OMS"</formula>
    </cfRule>
    <cfRule type="cellIs" dxfId="4927" priority="254" operator="equal">
      <formula>"BAC"</formula>
    </cfRule>
    <cfRule type="cellIs" dxfId="4926" priority="255" operator="equal">
      <formula>"OMS"</formula>
    </cfRule>
  </conditionalFormatting>
  <conditionalFormatting sqref="D22:D23">
    <cfRule type="cellIs" dxfId="4925" priority="234" operator="equal">
      <formula>"CATNES"</formula>
    </cfRule>
    <cfRule type="cellIs" dxfId="4924" priority="235" operator="equal">
      <formula>"FINANCE"</formula>
    </cfRule>
    <cfRule type="cellIs" dxfId="4923" priority="236" operator="equal">
      <formula>"ADMIN"</formula>
    </cfRule>
    <cfRule type="cellIs" dxfId="4922" priority="237" operator="equal">
      <formula>"ENG'G"</formula>
    </cfRule>
    <cfRule type="cellIs" dxfId="4921" priority="238" operator="equal">
      <formula>"BAC"</formula>
    </cfRule>
    <cfRule type="cellIs" dxfId="4920" priority="239" operator="equal">
      <formula>"BAC"</formula>
    </cfRule>
    <cfRule type="cellIs" dxfId="4919" priority="240" operator="equal">
      <formula>"OMS"</formula>
    </cfRule>
    <cfRule type="cellIs" dxfId="4918" priority="241" operator="equal">
      <formula>"BAC"</formula>
    </cfRule>
    <cfRule type="cellIs" dxfId="4917" priority="242" operator="equal">
      <formula>"OMS"</formula>
    </cfRule>
    <cfRule type="cellIs" dxfId="4916" priority="243" operator="equal">
      <formula>"BAC"</formula>
    </cfRule>
    <cfRule type="cellIs" dxfId="4915" priority="244" operator="equal">
      <formula>"OMS"</formula>
    </cfRule>
  </conditionalFormatting>
  <conditionalFormatting sqref="E12">
    <cfRule type="cellIs" dxfId="4914" priority="223" operator="equal">
      <formula>"CATNES"</formula>
    </cfRule>
    <cfRule type="cellIs" dxfId="4913" priority="224" operator="equal">
      <formula>"FINANCE"</formula>
    </cfRule>
    <cfRule type="cellIs" dxfId="4912" priority="225" operator="equal">
      <formula>"ADMIN"</formula>
    </cfRule>
    <cfRule type="cellIs" dxfId="4911" priority="226" operator="equal">
      <formula>"ENG'G"</formula>
    </cfRule>
    <cfRule type="cellIs" dxfId="4910" priority="227" operator="equal">
      <formula>"BAC"</formula>
    </cfRule>
    <cfRule type="cellIs" dxfId="4909" priority="228" operator="equal">
      <formula>"BAC"</formula>
    </cfRule>
    <cfRule type="cellIs" dxfId="4908" priority="229" operator="equal">
      <formula>"OMS"</formula>
    </cfRule>
    <cfRule type="cellIs" dxfId="4907" priority="230" operator="equal">
      <formula>"BAC"</formula>
    </cfRule>
    <cfRule type="cellIs" dxfId="4906" priority="231" operator="equal">
      <formula>"OMS"</formula>
    </cfRule>
    <cfRule type="cellIs" dxfId="4905" priority="232" operator="equal">
      <formula>"BAC"</formula>
    </cfRule>
    <cfRule type="cellIs" dxfId="4904" priority="233" operator="equal">
      <formula>"OMS"</formula>
    </cfRule>
  </conditionalFormatting>
  <conditionalFormatting sqref="D14">
    <cfRule type="cellIs" dxfId="4903" priority="179" operator="equal">
      <formula>"CATNES"</formula>
    </cfRule>
    <cfRule type="cellIs" dxfId="4902" priority="180" operator="equal">
      <formula>"FINANCE"</formula>
    </cfRule>
    <cfRule type="cellIs" dxfId="4901" priority="181" operator="equal">
      <formula>"ADMIN"</formula>
    </cfRule>
    <cfRule type="cellIs" dxfId="4900" priority="182" operator="equal">
      <formula>"ENG'G"</formula>
    </cfRule>
    <cfRule type="cellIs" dxfId="4899" priority="183" operator="equal">
      <formula>"BAC"</formula>
    </cfRule>
    <cfRule type="cellIs" dxfId="4898" priority="184" operator="equal">
      <formula>"BAC"</formula>
    </cfRule>
    <cfRule type="cellIs" dxfId="4897" priority="185" operator="equal">
      <formula>"OMS"</formula>
    </cfRule>
    <cfRule type="cellIs" dxfId="4896" priority="186" operator="equal">
      <formula>"BAC"</formula>
    </cfRule>
    <cfRule type="cellIs" dxfId="4895" priority="187" operator="equal">
      <formula>"OMS"</formula>
    </cfRule>
    <cfRule type="cellIs" dxfId="4894" priority="188" operator="equal">
      <formula>"BAC"</formula>
    </cfRule>
    <cfRule type="cellIs" dxfId="4893" priority="189" operator="equal">
      <formula>"OMS"</formula>
    </cfRule>
  </conditionalFormatting>
  <conditionalFormatting sqref="E14">
    <cfRule type="cellIs" dxfId="4892" priority="168" operator="equal">
      <formula>"CATNES"</formula>
    </cfRule>
    <cfRule type="cellIs" dxfId="4891" priority="169" operator="equal">
      <formula>"FINANCE"</formula>
    </cfRule>
    <cfRule type="cellIs" dxfId="4890" priority="170" operator="equal">
      <formula>"ADMIN"</formula>
    </cfRule>
    <cfRule type="cellIs" dxfId="4889" priority="171" operator="equal">
      <formula>"ENG'G"</formula>
    </cfRule>
    <cfRule type="cellIs" dxfId="4888" priority="172" operator="equal">
      <formula>"BAC"</formula>
    </cfRule>
    <cfRule type="cellIs" dxfId="4887" priority="173" operator="equal">
      <formula>"BAC"</formula>
    </cfRule>
    <cfRule type="cellIs" dxfId="4886" priority="174" operator="equal">
      <formula>"OMS"</formula>
    </cfRule>
    <cfRule type="cellIs" dxfId="4885" priority="175" operator="equal">
      <formula>"BAC"</formula>
    </cfRule>
    <cfRule type="cellIs" dxfId="4884" priority="176" operator="equal">
      <formula>"OMS"</formula>
    </cfRule>
    <cfRule type="cellIs" dxfId="4883" priority="177" operator="equal">
      <formula>"BAC"</formula>
    </cfRule>
    <cfRule type="cellIs" dxfId="4882" priority="178" operator="equal">
      <formula>"OMS"</formula>
    </cfRule>
  </conditionalFormatting>
  <conditionalFormatting sqref="D15:D21">
    <cfRule type="cellIs" dxfId="4881" priority="157" operator="equal">
      <formula>"CATNES"</formula>
    </cfRule>
    <cfRule type="cellIs" dxfId="4880" priority="158" operator="equal">
      <formula>"FINANCE"</formula>
    </cfRule>
    <cfRule type="cellIs" dxfId="4879" priority="159" operator="equal">
      <formula>"ADMIN"</formula>
    </cfRule>
    <cfRule type="cellIs" dxfId="4878" priority="160" operator="equal">
      <formula>"ENG'G"</formula>
    </cfRule>
    <cfRule type="cellIs" dxfId="4877" priority="161" operator="equal">
      <formula>"BAC"</formula>
    </cfRule>
    <cfRule type="cellIs" dxfId="4876" priority="162" operator="equal">
      <formula>"BAC"</formula>
    </cfRule>
    <cfRule type="cellIs" dxfId="4875" priority="163" operator="equal">
      <formula>"OMS"</formula>
    </cfRule>
    <cfRule type="cellIs" dxfId="4874" priority="164" operator="equal">
      <formula>"BAC"</formula>
    </cfRule>
    <cfRule type="cellIs" dxfId="4873" priority="165" operator="equal">
      <formula>"OMS"</formula>
    </cfRule>
    <cfRule type="cellIs" dxfId="4872" priority="166" operator="equal">
      <formula>"BAC"</formula>
    </cfRule>
    <cfRule type="cellIs" dxfId="4871" priority="167" operator="equal">
      <formula>"OMS"</formula>
    </cfRule>
  </conditionalFormatting>
  <conditionalFormatting sqref="E15">
    <cfRule type="cellIs" dxfId="4870" priority="146" operator="equal">
      <formula>"CATNES"</formula>
    </cfRule>
    <cfRule type="cellIs" dxfId="4869" priority="147" operator="equal">
      <formula>"FINANCE"</formula>
    </cfRule>
    <cfRule type="cellIs" dxfId="4868" priority="148" operator="equal">
      <formula>"ADMIN"</formula>
    </cfRule>
    <cfRule type="cellIs" dxfId="4867" priority="149" operator="equal">
      <formula>"ENG'G"</formula>
    </cfRule>
    <cfRule type="cellIs" dxfId="4866" priority="150" operator="equal">
      <formula>"BAC"</formula>
    </cfRule>
    <cfRule type="cellIs" dxfId="4865" priority="151" operator="equal">
      <formula>"BAC"</formula>
    </cfRule>
    <cfRule type="cellIs" dxfId="4864" priority="152" operator="equal">
      <formula>"OMS"</formula>
    </cfRule>
    <cfRule type="cellIs" dxfId="4863" priority="153" operator="equal">
      <formula>"BAC"</formula>
    </cfRule>
    <cfRule type="cellIs" dxfId="4862" priority="154" operator="equal">
      <formula>"OMS"</formula>
    </cfRule>
    <cfRule type="cellIs" dxfId="4861" priority="155" operator="equal">
      <formula>"BAC"</formula>
    </cfRule>
    <cfRule type="cellIs" dxfId="4860" priority="156" operator="equal">
      <formula>"OMS"</formula>
    </cfRule>
  </conditionalFormatting>
  <conditionalFormatting sqref="E16">
    <cfRule type="cellIs" dxfId="4859" priority="135" operator="equal">
      <formula>"CATNES"</formula>
    </cfRule>
    <cfRule type="cellIs" dxfId="4858" priority="136" operator="equal">
      <formula>"FINANCE"</formula>
    </cfRule>
    <cfRule type="cellIs" dxfId="4857" priority="137" operator="equal">
      <formula>"ADMIN"</formula>
    </cfRule>
    <cfRule type="cellIs" dxfId="4856" priority="138" operator="equal">
      <formula>"ENG'G"</formula>
    </cfRule>
    <cfRule type="cellIs" dxfId="4855" priority="139" operator="equal">
      <formula>"BAC"</formula>
    </cfRule>
    <cfRule type="cellIs" dxfId="4854" priority="140" operator="equal">
      <formula>"BAC"</formula>
    </cfRule>
    <cfRule type="cellIs" dxfId="4853" priority="141" operator="equal">
      <formula>"OMS"</formula>
    </cfRule>
    <cfRule type="cellIs" dxfId="4852" priority="142" operator="equal">
      <formula>"BAC"</formula>
    </cfRule>
    <cfRule type="cellIs" dxfId="4851" priority="143" operator="equal">
      <formula>"OMS"</formula>
    </cfRule>
    <cfRule type="cellIs" dxfId="4850" priority="144" operator="equal">
      <formula>"BAC"</formula>
    </cfRule>
    <cfRule type="cellIs" dxfId="4849" priority="145" operator="equal">
      <formula>"OMS"</formula>
    </cfRule>
  </conditionalFormatting>
  <conditionalFormatting sqref="E17">
    <cfRule type="cellIs" dxfId="4848" priority="124" operator="equal">
      <formula>"CATNES"</formula>
    </cfRule>
    <cfRule type="cellIs" dxfId="4847" priority="125" operator="equal">
      <formula>"FINANCE"</formula>
    </cfRule>
    <cfRule type="cellIs" dxfId="4846" priority="126" operator="equal">
      <formula>"ADMIN"</formula>
    </cfRule>
    <cfRule type="cellIs" dxfId="4845" priority="127" operator="equal">
      <formula>"ENG'G"</formula>
    </cfRule>
    <cfRule type="cellIs" dxfId="4844" priority="128" operator="equal">
      <formula>"BAC"</formula>
    </cfRule>
    <cfRule type="cellIs" dxfId="4843" priority="129" operator="equal">
      <formula>"BAC"</formula>
    </cfRule>
    <cfRule type="cellIs" dxfId="4842" priority="130" operator="equal">
      <formula>"OMS"</formula>
    </cfRule>
    <cfRule type="cellIs" dxfId="4841" priority="131" operator="equal">
      <formula>"BAC"</formula>
    </cfRule>
    <cfRule type="cellIs" dxfId="4840" priority="132" operator="equal">
      <formula>"OMS"</formula>
    </cfRule>
    <cfRule type="cellIs" dxfId="4839" priority="133" operator="equal">
      <formula>"BAC"</formula>
    </cfRule>
    <cfRule type="cellIs" dxfId="4838" priority="134" operator="equal">
      <formula>"OMS"</formula>
    </cfRule>
  </conditionalFormatting>
  <conditionalFormatting sqref="E18">
    <cfRule type="cellIs" dxfId="4837" priority="113" operator="equal">
      <formula>"CATNES"</formula>
    </cfRule>
    <cfRule type="cellIs" dxfId="4836" priority="114" operator="equal">
      <formula>"FINANCE"</formula>
    </cfRule>
    <cfRule type="cellIs" dxfId="4835" priority="115" operator="equal">
      <formula>"ADMIN"</formula>
    </cfRule>
    <cfRule type="cellIs" dxfId="4834" priority="116" operator="equal">
      <formula>"ENG'G"</formula>
    </cfRule>
    <cfRule type="cellIs" dxfId="4833" priority="117" operator="equal">
      <formula>"BAC"</formula>
    </cfRule>
    <cfRule type="cellIs" dxfId="4832" priority="118" operator="equal">
      <formula>"BAC"</formula>
    </cfRule>
    <cfRule type="cellIs" dxfId="4831" priority="119" operator="equal">
      <formula>"OMS"</formula>
    </cfRule>
    <cfRule type="cellIs" dxfId="4830" priority="120" operator="equal">
      <formula>"BAC"</formula>
    </cfRule>
    <cfRule type="cellIs" dxfId="4829" priority="121" operator="equal">
      <formula>"OMS"</formula>
    </cfRule>
    <cfRule type="cellIs" dxfId="4828" priority="122" operator="equal">
      <formula>"BAC"</formula>
    </cfRule>
    <cfRule type="cellIs" dxfId="4827" priority="123" operator="equal">
      <formula>"OMS"</formula>
    </cfRule>
  </conditionalFormatting>
  <conditionalFormatting sqref="E19">
    <cfRule type="cellIs" dxfId="4826" priority="102" operator="equal">
      <formula>"CATNES"</formula>
    </cfRule>
    <cfRule type="cellIs" dxfId="4825" priority="103" operator="equal">
      <formula>"FINANCE"</formula>
    </cfRule>
    <cfRule type="cellIs" dxfId="4824" priority="104" operator="equal">
      <formula>"ADMIN"</formula>
    </cfRule>
    <cfRule type="cellIs" dxfId="4823" priority="105" operator="equal">
      <formula>"ENG'G"</formula>
    </cfRule>
    <cfRule type="cellIs" dxfId="4822" priority="106" operator="equal">
      <formula>"BAC"</formula>
    </cfRule>
    <cfRule type="cellIs" dxfId="4821" priority="107" operator="equal">
      <formula>"BAC"</formula>
    </cfRule>
    <cfRule type="cellIs" dxfId="4820" priority="108" operator="equal">
      <formula>"OMS"</formula>
    </cfRule>
    <cfRule type="cellIs" dxfId="4819" priority="109" operator="equal">
      <formula>"BAC"</formula>
    </cfRule>
    <cfRule type="cellIs" dxfId="4818" priority="110" operator="equal">
      <formula>"OMS"</formula>
    </cfRule>
    <cfRule type="cellIs" dxfId="4817" priority="111" operator="equal">
      <formula>"BAC"</formula>
    </cfRule>
    <cfRule type="cellIs" dxfId="4816" priority="112" operator="equal">
      <formula>"OMS"</formula>
    </cfRule>
  </conditionalFormatting>
  <conditionalFormatting sqref="F20">
    <cfRule type="cellIs" dxfId="4815" priority="97" operator="equal">
      <formula>"MME"</formula>
    </cfRule>
    <cfRule type="cellIs" dxfId="4814" priority="98" operator="equal">
      <formula>"VMM"</formula>
    </cfRule>
    <cfRule type="cellIs" dxfId="4813" priority="99" operator="equal">
      <formula>"VEP"</formula>
    </cfRule>
    <cfRule type="cellIs" dxfId="4812" priority="100" operator="equal">
      <formula>"LFCP"</formula>
    </cfRule>
    <cfRule type="cellIs" dxfId="4811" priority="101" operator="equal">
      <formula>"BPB"</formula>
    </cfRule>
  </conditionalFormatting>
  <conditionalFormatting sqref="F21">
    <cfRule type="cellIs" dxfId="4810" priority="92" operator="equal">
      <formula>"MME"</formula>
    </cfRule>
    <cfRule type="cellIs" dxfId="4809" priority="93" operator="equal">
      <formula>"VMM"</formula>
    </cfRule>
    <cfRule type="cellIs" dxfId="4808" priority="94" operator="equal">
      <formula>"VEP"</formula>
    </cfRule>
    <cfRule type="cellIs" dxfId="4807" priority="95" operator="equal">
      <formula>"LFCP"</formula>
    </cfRule>
    <cfRule type="cellIs" dxfId="4806" priority="96" operator="equal">
      <formula>"BPB"</formula>
    </cfRule>
  </conditionalFormatting>
  <conditionalFormatting sqref="F22:F35">
    <cfRule type="cellIs" dxfId="4805" priority="87" operator="equal">
      <formula>"MME"</formula>
    </cfRule>
    <cfRule type="cellIs" dxfId="4804" priority="88" operator="equal">
      <formula>"VMM"</formula>
    </cfRule>
    <cfRule type="cellIs" dxfId="4803" priority="89" operator="equal">
      <formula>"VEP"</formula>
    </cfRule>
    <cfRule type="cellIs" dxfId="4802" priority="90" operator="equal">
      <formula>"LFCP"</formula>
    </cfRule>
    <cfRule type="cellIs" dxfId="4801" priority="91" operator="equal">
      <formula>"BPB"</formula>
    </cfRule>
  </conditionalFormatting>
  <conditionalFormatting sqref="D13">
    <cfRule type="cellIs" dxfId="4800" priority="17" operator="equal">
      <formula>"CATNES"</formula>
    </cfRule>
    <cfRule type="cellIs" dxfId="4799" priority="18" operator="equal">
      <formula>"FINANCE"</formula>
    </cfRule>
    <cfRule type="cellIs" dxfId="4798" priority="19" operator="equal">
      <formula>"ADMIN"</formula>
    </cfRule>
    <cfRule type="cellIs" dxfId="4797" priority="20" operator="equal">
      <formula>"ENG'G"</formula>
    </cfRule>
    <cfRule type="cellIs" dxfId="4796" priority="21" operator="equal">
      <formula>"BAC"</formula>
    </cfRule>
    <cfRule type="cellIs" dxfId="4795" priority="22" operator="equal">
      <formula>"BAC"</formula>
    </cfRule>
    <cfRule type="cellIs" dxfId="4794" priority="23" operator="equal">
      <formula>"OMS"</formula>
    </cfRule>
    <cfRule type="cellIs" dxfId="4793" priority="24" operator="equal">
      <formula>"BAC"</formula>
    </cfRule>
    <cfRule type="cellIs" dxfId="4792" priority="25" operator="equal">
      <formula>"OMS"</formula>
    </cfRule>
    <cfRule type="cellIs" dxfId="4791" priority="26" operator="equal">
      <formula>"BAC"</formula>
    </cfRule>
    <cfRule type="cellIs" dxfId="4790" priority="27" operator="equal">
      <formula>"OMS"</formula>
    </cfRule>
  </conditionalFormatting>
  <conditionalFormatting sqref="D8:E10">
    <cfRule type="cellIs" dxfId="4789" priority="54" operator="equal">
      <formula>"CATNES"</formula>
    </cfRule>
    <cfRule type="cellIs" dxfId="4788" priority="55" operator="equal">
      <formula>"FINANCE"</formula>
    </cfRule>
    <cfRule type="cellIs" dxfId="4787" priority="56" operator="equal">
      <formula>"ADMIN"</formula>
    </cfRule>
    <cfRule type="cellIs" dxfId="4786" priority="57" operator="equal">
      <formula>"ENG'G"</formula>
    </cfRule>
    <cfRule type="cellIs" dxfId="4785" priority="58" operator="equal">
      <formula>"BAC"</formula>
    </cfRule>
    <cfRule type="cellIs" dxfId="4784" priority="59" operator="equal">
      <formula>"BAC"</formula>
    </cfRule>
    <cfRule type="cellIs" dxfId="4783" priority="60" operator="equal">
      <formula>"OMS"</formula>
    </cfRule>
    <cfRule type="cellIs" dxfId="4782" priority="61" operator="equal">
      <formula>"BAC"</formula>
    </cfRule>
    <cfRule type="cellIs" dxfId="4781" priority="62" operator="equal">
      <formula>"OMS"</formula>
    </cfRule>
    <cfRule type="cellIs" dxfId="4780" priority="63" operator="equal">
      <formula>"BAC"</formula>
    </cfRule>
    <cfRule type="cellIs" dxfId="4779" priority="64" operator="equal">
      <formula>"OMS"</formula>
    </cfRule>
  </conditionalFormatting>
  <conditionalFormatting sqref="F8:F10">
    <cfRule type="cellIs" dxfId="4778" priority="49" operator="equal">
      <formula>"MME"</formula>
    </cfRule>
    <cfRule type="cellIs" dxfId="4777" priority="50" operator="equal">
      <formula>"VMM"</formula>
    </cfRule>
    <cfRule type="cellIs" dxfId="4776" priority="51" operator="equal">
      <formula>"VEP"</formula>
    </cfRule>
    <cfRule type="cellIs" dxfId="4775" priority="52" operator="equal">
      <formula>"LFCP"</formula>
    </cfRule>
    <cfRule type="cellIs" dxfId="4774" priority="53" operator="equal">
      <formula>"BPB"</formula>
    </cfRule>
  </conditionalFormatting>
  <conditionalFormatting sqref="D11:E11">
    <cfRule type="cellIs" dxfId="4773" priority="38" operator="equal">
      <formula>"CATNES"</formula>
    </cfRule>
    <cfRule type="cellIs" dxfId="4772" priority="39" operator="equal">
      <formula>"FINANCE"</formula>
    </cfRule>
    <cfRule type="cellIs" dxfId="4771" priority="40" operator="equal">
      <formula>"ADMIN"</formula>
    </cfRule>
    <cfRule type="cellIs" dxfId="4770" priority="41" operator="equal">
      <formula>"ENG'G"</formula>
    </cfRule>
    <cfRule type="cellIs" dxfId="4769" priority="42" operator="equal">
      <formula>"BAC"</formula>
    </cfRule>
    <cfRule type="cellIs" dxfId="4768" priority="43" operator="equal">
      <formula>"BAC"</formula>
    </cfRule>
    <cfRule type="cellIs" dxfId="4767" priority="44" operator="equal">
      <formula>"OMS"</formula>
    </cfRule>
    <cfRule type="cellIs" dxfId="4766" priority="45" operator="equal">
      <formula>"BAC"</formula>
    </cfRule>
    <cfRule type="cellIs" dxfId="4765" priority="46" operator="equal">
      <formula>"OMS"</formula>
    </cfRule>
    <cfRule type="cellIs" dxfId="4764" priority="47" operator="equal">
      <formula>"BAC"</formula>
    </cfRule>
    <cfRule type="cellIs" dxfId="4763" priority="48" operator="equal">
      <formula>"OMS"</formula>
    </cfRule>
  </conditionalFormatting>
  <conditionalFormatting sqref="F11">
    <cfRule type="cellIs" dxfId="4762" priority="33" operator="equal">
      <formula>"MME"</formula>
    </cfRule>
    <cfRule type="cellIs" dxfId="4761" priority="34" operator="equal">
      <formula>"VMM"</formula>
    </cfRule>
    <cfRule type="cellIs" dxfId="4760" priority="35" operator="equal">
      <formula>"VEP"</formula>
    </cfRule>
    <cfRule type="cellIs" dxfId="4759" priority="36" operator="equal">
      <formula>"LFCP"</formula>
    </cfRule>
    <cfRule type="cellIs" dxfId="4758" priority="37" operator="equal">
      <formula>"BPB"</formula>
    </cfRule>
  </conditionalFormatting>
  <conditionalFormatting sqref="F12">
    <cfRule type="cellIs" dxfId="4757" priority="28" operator="equal">
      <formula>"MME"</formula>
    </cfRule>
    <cfRule type="cellIs" dxfId="4756" priority="29" operator="equal">
      <formula>"VMM"</formula>
    </cfRule>
    <cfRule type="cellIs" dxfId="4755" priority="30" operator="equal">
      <formula>"VEP"</formula>
    </cfRule>
    <cfRule type="cellIs" dxfId="4754" priority="31" operator="equal">
      <formula>"LFCP"</formula>
    </cfRule>
    <cfRule type="cellIs" dxfId="4753" priority="32" operator="equal">
      <formula>"BPB"</formula>
    </cfRule>
  </conditionalFormatting>
  <conditionalFormatting sqref="E13">
    <cfRule type="cellIs" dxfId="4752" priority="6" operator="equal">
      <formula>"CATNES"</formula>
    </cfRule>
    <cfRule type="cellIs" dxfId="4751" priority="7" operator="equal">
      <formula>"FINANCE"</formula>
    </cfRule>
    <cfRule type="cellIs" dxfId="4750" priority="8" operator="equal">
      <formula>"ADMIN"</formula>
    </cfRule>
    <cfRule type="cellIs" dxfId="4749" priority="9" operator="equal">
      <formula>"ENG'G"</formula>
    </cfRule>
    <cfRule type="cellIs" dxfId="4748" priority="10" operator="equal">
      <formula>"BAC"</formula>
    </cfRule>
    <cfRule type="cellIs" dxfId="4747" priority="11" operator="equal">
      <formula>"BAC"</formula>
    </cfRule>
    <cfRule type="cellIs" dxfId="4746" priority="12" operator="equal">
      <formula>"OMS"</formula>
    </cfRule>
    <cfRule type="cellIs" dxfId="4745" priority="13" operator="equal">
      <formula>"BAC"</formula>
    </cfRule>
    <cfRule type="cellIs" dxfId="4744" priority="14" operator="equal">
      <formula>"OMS"</formula>
    </cfRule>
    <cfRule type="cellIs" dxfId="4743" priority="15" operator="equal">
      <formula>"BAC"</formula>
    </cfRule>
    <cfRule type="cellIs" dxfId="4742" priority="16" operator="equal">
      <formula>"OMS"</formula>
    </cfRule>
  </conditionalFormatting>
  <conditionalFormatting sqref="F13">
    <cfRule type="cellIs" dxfId="4741" priority="1" operator="equal">
      <formula>"MME"</formula>
    </cfRule>
    <cfRule type="cellIs" dxfId="4740" priority="2" operator="equal">
      <formula>"VMM"</formula>
    </cfRule>
    <cfRule type="cellIs" dxfId="4739" priority="3" operator="equal">
      <formula>"VEP"</formula>
    </cfRule>
    <cfRule type="cellIs" dxfId="4738" priority="4" operator="equal">
      <formula>"LFCP"</formula>
    </cfRule>
    <cfRule type="cellIs" dxfId="473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C9330B8-F73F-4B6A-8C43-645F9B8609F6}">
          <x14:formula1>
            <xm:f>DropdownLIST!$A$11:$A$17</xm:f>
          </x14:formula1>
          <xm:sqref>E30:E31 E7:E19 E33:E61 D7:D61</xm:sqref>
        </x14:dataValidation>
        <x14:dataValidation type="list" allowBlank="1" showInputMessage="1" showErrorMessage="1" xr:uid="{A8DB8A52-59B9-43A0-A6DE-C8A90DDEFDB2}">
          <x14:formula1>
            <xm:f>DropdownLIST!$A$2:$A$7</xm:f>
          </x14:formula1>
          <xm:sqref>F7:F61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AE06-F7FA-4061-A98A-24576E0241C3}">
  <sheetPr codeName="Sheet105"/>
  <dimension ref="A1:U76"/>
  <sheetViews>
    <sheetView topLeftCell="A10" zoomScale="145" zoomScaleNormal="145" zoomScaleSheetLayoutView="14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7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45791</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45791</v>
      </c>
      <c r="B7" s="55">
        <v>1</v>
      </c>
      <c r="C7" s="141" t="s">
        <v>5108</v>
      </c>
      <c r="D7" s="112"/>
      <c r="E7" s="125"/>
      <c r="F7" s="176"/>
      <c r="G7" s="112"/>
      <c r="J7" s="642" t="s">
        <v>2817</v>
      </c>
      <c r="K7" s="642"/>
      <c r="L7" s="642"/>
      <c r="M7" s="642"/>
    </row>
    <row r="8" spans="1:14" s="57" customFormat="1" ht="28.5" x14ac:dyDescent="0.2">
      <c r="A8" s="200">
        <f>A7</f>
        <v>45791</v>
      </c>
      <c r="B8" s="55">
        <f>B7+1</f>
        <v>2</v>
      </c>
      <c r="C8" s="141" t="s">
        <v>5110</v>
      </c>
      <c r="D8" s="112"/>
      <c r="E8" s="125"/>
      <c r="F8" s="176"/>
      <c r="G8" s="112"/>
      <c r="J8" s="479" t="s">
        <v>698</v>
      </c>
      <c r="L8" s="57" t="s">
        <v>3178</v>
      </c>
      <c r="N8" s="57" t="s">
        <v>2822</v>
      </c>
    </row>
    <row r="9" spans="1:14" s="57" customFormat="1" ht="42.75" x14ac:dyDescent="0.2">
      <c r="A9" s="200">
        <f t="shared" ref="A9:A60" si="0">A8</f>
        <v>45791</v>
      </c>
      <c r="B9" s="55">
        <f t="shared" ref="B9:B60" si="1">B8+1</f>
        <v>3</v>
      </c>
      <c r="C9" s="141" t="s">
        <v>5111</v>
      </c>
      <c r="D9" s="112"/>
      <c r="E9" s="125"/>
      <c r="F9" s="176"/>
      <c r="G9" s="112"/>
      <c r="I9" s="57">
        <v>1</v>
      </c>
    </row>
    <row r="10" spans="1:14" s="57" customFormat="1" ht="28.5" x14ac:dyDescent="0.2">
      <c r="A10" s="200">
        <f t="shared" si="0"/>
        <v>45791</v>
      </c>
      <c r="B10" s="55">
        <f t="shared" si="1"/>
        <v>4</v>
      </c>
      <c r="C10" s="365" t="s">
        <v>5112</v>
      </c>
      <c r="D10" s="112"/>
      <c r="E10" s="125"/>
      <c r="F10" s="176"/>
      <c r="G10" s="112"/>
      <c r="I10" s="57">
        <v>2</v>
      </c>
      <c r="J10" s="57">
        <f>23+24+24+23</f>
        <v>94</v>
      </c>
    </row>
    <row r="11" spans="1:14" s="57" customFormat="1" ht="57" x14ac:dyDescent="0.2">
      <c r="A11" s="200">
        <f t="shared" si="0"/>
        <v>45791</v>
      </c>
      <c r="B11" s="55">
        <f t="shared" si="1"/>
        <v>5</v>
      </c>
      <c r="C11" s="141" t="s">
        <v>5113</v>
      </c>
      <c r="D11" s="112"/>
      <c r="E11" s="125"/>
      <c r="F11" s="176"/>
      <c r="G11" s="112"/>
      <c r="I11" s="57">
        <v>3</v>
      </c>
    </row>
    <row r="12" spans="1:14" s="57" customFormat="1" ht="28.5" x14ac:dyDescent="0.2">
      <c r="A12" s="200">
        <f t="shared" si="0"/>
        <v>45791</v>
      </c>
      <c r="B12" s="55">
        <f t="shared" si="1"/>
        <v>6</v>
      </c>
      <c r="C12" s="365" t="s">
        <v>5114</v>
      </c>
      <c r="D12" s="112"/>
      <c r="E12" s="125"/>
      <c r="F12" s="176"/>
      <c r="G12" s="112"/>
      <c r="I12" s="57">
        <v>4</v>
      </c>
    </row>
    <row r="13" spans="1:14" s="57" customFormat="1" ht="28.5" x14ac:dyDescent="0.2">
      <c r="A13" s="200">
        <f t="shared" si="0"/>
        <v>45791</v>
      </c>
      <c r="B13" s="55">
        <f t="shared" si="1"/>
        <v>7</v>
      </c>
      <c r="C13" s="365" t="s">
        <v>5115</v>
      </c>
      <c r="D13" s="112"/>
      <c r="E13" s="125"/>
      <c r="F13" s="176"/>
      <c r="G13" s="112"/>
      <c r="I13" s="57">
        <v>5</v>
      </c>
    </row>
    <row r="14" spans="1:14" s="57" customFormat="1" x14ac:dyDescent="0.2">
      <c r="A14" s="200">
        <f t="shared" si="0"/>
        <v>45791</v>
      </c>
      <c r="B14" s="55">
        <f t="shared" si="1"/>
        <v>8</v>
      </c>
      <c r="C14" s="365" t="s">
        <v>5116</v>
      </c>
      <c r="D14" s="112"/>
      <c r="E14" s="125"/>
      <c r="F14" s="176"/>
      <c r="G14" s="112"/>
      <c r="I14" s="57">
        <v>6</v>
      </c>
    </row>
    <row r="15" spans="1:14" s="57" customFormat="1" ht="42.75" x14ac:dyDescent="0.2">
      <c r="A15" s="200">
        <f t="shared" si="0"/>
        <v>45791</v>
      </c>
      <c r="B15" s="55">
        <f t="shared" si="1"/>
        <v>9</v>
      </c>
      <c r="C15" s="365" t="s">
        <v>5117</v>
      </c>
      <c r="D15" s="112"/>
      <c r="E15" s="125"/>
      <c r="F15" s="176"/>
      <c r="G15" s="112"/>
      <c r="I15" s="57">
        <v>7</v>
      </c>
    </row>
    <row r="16" spans="1:14" s="57" customFormat="1" ht="28.5" x14ac:dyDescent="0.2">
      <c r="A16" s="200">
        <f t="shared" si="0"/>
        <v>45791</v>
      </c>
      <c r="B16" s="55">
        <f t="shared" si="1"/>
        <v>10</v>
      </c>
      <c r="C16" s="365" t="s">
        <v>5124</v>
      </c>
      <c r="D16" s="112"/>
      <c r="E16" s="125"/>
      <c r="F16" s="176"/>
      <c r="G16" s="112"/>
      <c r="I16" s="57">
        <v>8</v>
      </c>
    </row>
    <row r="17" spans="1:12" s="57" customFormat="1" ht="28.5" x14ac:dyDescent="0.2">
      <c r="A17" s="200">
        <f t="shared" si="0"/>
        <v>45791</v>
      </c>
      <c r="B17" s="55">
        <f t="shared" si="1"/>
        <v>11</v>
      </c>
      <c r="C17" s="365" t="s">
        <v>5118</v>
      </c>
      <c r="D17" s="112"/>
      <c r="E17" s="125"/>
      <c r="F17" s="176"/>
      <c r="G17" s="112"/>
      <c r="I17" s="57">
        <v>9</v>
      </c>
    </row>
    <row r="18" spans="1:12" s="57" customFormat="1" ht="28.5" x14ac:dyDescent="0.2">
      <c r="A18" s="200">
        <f t="shared" si="0"/>
        <v>45791</v>
      </c>
      <c r="B18" s="55">
        <f t="shared" si="1"/>
        <v>12</v>
      </c>
      <c r="C18" s="365" t="s">
        <v>5119</v>
      </c>
      <c r="D18" s="112"/>
      <c r="E18" s="125"/>
      <c r="F18" s="176"/>
      <c r="G18" s="112"/>
      <c r="I18" s="57">
        <v>10</v>
      </c>
    </row>
    <row r="19" spans="1:12" s="57" customFormat="1" ht="28.5" x14ac:dyDescent="0.2">
      <c r="A19" s="200">
        <f t="shared" si="0"/>
        <v>45791</v>
      </c>
      <c r="B19" s="55">
        <f t="shared" si="1"/>
        <v>13</v>
      </c>
      <c r="C19" s="365" t="s">
        <v>5120</v>
      </c>
      <c r="D19" s="112"/>
      <c r="E19" s="125"/>
      <c r="F19" s="176"/>
      <c r="G19" s="112"/>
      <c r="I19" s="90"/>
    </row>
    <row r="20" spans="1:12" s="57" customFormat="1" ht="28.5" x14ac:dyDescent="0.2">
      <c r="A20" s="200">
        <f t="shared" si="0"/>
        <v>45791</v>
      </c>
      <c r="B20" s="55">
        <f t="shared" si="1"/>
        <v>14</v>
      </c>
      <c r="C20" s="112" t="s">
        <v>5121</v>
      </c>
      <c r="D20" s="112"/>
      <c r="E20" s="134"/>
      <c r="F20" s="176"/>
      <c r="G20" s="112"/>
      <c r="I20" s="115"/>
    </row>
    <row r="21" spans="1:12" s="57" customFormat="1" ht="28.5" x14ac:dyDescent="0.2">
      <c r="A21" s="200">
        <f t="shared" si="0"/>
        <v>45791</v>
      </c>
      <c r="B21" s="55">
        <f t="shared" si="1"/>
        <v>15</v>
      </c>
      <c r="C21" s="57" t="s">
        <v>5122</v>
      </c>
      <c r="D21" s="112"/>
      <c r="E21" s="134"/>
      <c r="F21" s="176"/>
      <c r="G21" s="112"/>
      <c r="I21" s="90" t="s">
        <v>457</v>
      </c>
    </row>
    <row r="22" spans="1:12" s="57" customFormat="1" ht="28.5" x14ac:dyDescent="0.2">
      <c r="A22" s="200">
        <f t="shared" si="0"/>
        <v>45791</v>
      </c>
      <c r="B22" s="55">
        <f t="shared" si="1"/>
        <v>16</v>
      </c>
      <c r="C22" s="141" t="s">
        <v>5123</v>
      </c>
      <c r="D22" s="112"/>
      <c r="E22" s="134"/>
      <c r="F22" s="176"/>
      <c r="G22" s="112"/>
      <c r="I22" s="90" t="s">
        <v>457</v>
      </c>
    </row>
    <row r="23" spans="1:12" s="57" customFormat="1" ht="28.5" x14ac:dyDescent="0.2">
      <c r="A23" s="200">
        <f t="shared" si="0"/>
        <v>45791</v>
      </c>
      <c r="B23" s="55">
        <f t="shared" si="1"/>
        <v>17</v>
      </c>
      <c r="C23" s="284" t="s">
        <v>5125</v>
      </c>
      <c r="D23" s="112"/>
      <c r="E23" s="134"/>
      <c r="F23" s="176"/>
      <c r="G23" s="112"/>
      <c r="H23" s="477"/>
      <c r="I23" s="90" t="s">
        <v>310</v>
      </c>
    </row>
    <row r="24" spans="1:12" s="57" customFormat="1" ht="28.5" x14ac:dyDescent="0.2">
      <c r="A24" s="200">
        <f t="shared" si="0"/>
        <v>45791</v>
      </c>
      <c r="B24" s="55">
        <f t="shared" si="1"/>
        <v>18</v>
      </c>
      <c r="C24" s="112" t="s">
        <v>5126</v>
      </c>
      <c r="D24" s="112"/>
      <c r="E24" s="134"/>
      <c r="F24" s="176"/>
      <c r="G24" s="112"/>
      <c r="L24" s="311"/>
    </row>
    <row r="25" spans="1:12" s="57" customFormat="1" ht="28.5" x14ac:dyDescent="0.2">
      <c r="A25" s="200">
        <f t="shared" si="0"/>
        <v>45791</v>
      </c>
      <c r="B25" s="55">
        <f t="shared" si="1"/>
        <v>19</v>
      </c>
      <c r="C25" s="40" t="s">
        <v>5127</v>
      </c>
      <c r="D25" s="112"/>
      <c r="E25" s="134"/>
      <c r="F25" s="176"/>
      <c r="G25" s="112"/>
      <c r="I25" s="90"/>
    </row>
    <row r="26" spans="1:12" s="57" customFormat="1" ht="28.5" x14ac:dyDescent="0.2">
      <c r="A26" s="200">
        <f t="shared" si="0"/>
        <v>45791</v>
      </c>
      <c r="B26" s="55">
        <f t="shared" si="1"/>
        <v>20</v>
      </c>
      <c r="C26" s="40" t="s">
        <v>5130</v>
      </c>
      <c r="D26" s="112"/>
      <c r="E26" s="134"/>
      <c r="F26" s="176"/>
      <c r="G26" s="112"/>
      <c r="I26" s="90"/>
    </row>
    <row r="27" spans="1:12" s="57" customFormat="1" ht="42.75" x14ac:dyDescent="0.2">
      <c r="A27" s="200">
        <f t="shared" si="0"/>
        <v>45791</v>
      </c>
      <c r="B27" s="55">
        <f t="shared" si="1"/>
        <v>21</v>
      </c>
      <c r="C27" s="40" t="s">
        <v>5128</v>
      </c>
      <c r="D27" s="112"/>
      <c r="E27" s="134"/>
      <c r="F27" s="176"/>
      <c r="G27" s="112"/>
      <c r="I27" s="90"/>
    </row>
    <row r="28" spans="1:12" s="57" customFormat="1" x14ac:dyDescent="0.2">
      <c r="A28" s="200">
        <f t="shared" si="0"/>
        <v>45791</v>
      </c>
      <c r="B28" s="55">
        <f t="shared" si="1"/>
        <v>22</v>
      </c>
      <c r="C28" s="40" t="s">
        <v>5129</v>
      </c>
      <c r="D28" s="112"/>
      <c r="E28" s="134"/>
      <c r="F28" s="176"/>
      <c r="G28" s="112"/>
      <c r="I28" s="90"/>
    </row>
    <row r="29" spans="1:12" s="57" customFormat="1" ht="28.5" x14ac:dyDescent="0.2">
      <c r="A29" s="200">
        <f t="shared" si="0"/>
        <v>45791</v>
      </c>
      <c r="B29" s="55">
        <f t="shared" si="1"/>
        <v>23</v>
      </c>
      <c r="C29" s="40" t="s">
        <v>5133</v>
      </c>
      <c r="D29" s="112"/>
      <c r="E29" s="134"/>
      <c r="F29" s="176"/>
      <c r="G29" s="112"/>
      <c r="I29" s="90"/>
    </row>
    <row r="30" spans="1:12" s="57" customFormat="1" ht="28.5" x14ac:dyDescent="0.2">
      <c r="A30" s="200">
        <f t="shared" si="0"/>
        <v>45791</v>
      </c>
      <c r="B30" s="55">
        <f t="shared" si="1"/>
        <v>24</v>
      </c>
      <c r="C30" s="40" t="s">
        <v>5131</v>
      </c>
      <c r="D30" s="112"/>
      <c r="E30" s="125"/>
      <c r="F30" s="176"/>
      <c r="G30" s="112"/>
      <c r="I30" s="90"/>
      <c r="J30" s="57">
        <f ca="1">+J30:HH35</f>
        <v>0</v>
      </c>
      <c r="L30" s="57">
        <v>6</v>
      </c>
    </row>
    <row r="31" spans="1:12" s="57" customFormat="1" ht="28.5" x14ac:dyDescent="0.2">
      <c r="A31" s="200">
        <f t="shared" si="0"/>
        <v>45791</v>
      </c>
      <c r="B31" s="55">
        <f t="shared" si="1"/>
        <v>25</v>
      </c>
      <c r="C31" s="112" t="s">
        <v>5132</v>
      </c>
      <c r="D31" s="112"/>
      <c r="E31" s="125"/>
      <c r="F31" s="176"/>
      <c r="G31" s="112"/>
      <c r="I31" s="90"/>
      <c r="J31" s="57" t="s">
        <v>457</v>
      </c>
    </row>
    <row r="32" spans="1:12" s="57" customFormat="1" x14ac:dyDescent="0.2">
      <c r="A32" s="231">
        <f t="shared" si="0"/>
        <v>45791</v>
      </c>
      <c r="B32" s="233">
        <f t="shared" si="1"/>
        <v>26</v>
      </c>
      <c r="C32" s="40" t="s">
        <v>5134</v>
      </c>
      <c r="D32" s="112"/>
      <c r="E32" s="134"/>
      <c r="F32" s="176"/>
      <c r="G32" s="112"/>
      <c r="I32" s="90"/>
    </row>
    <row r="33" spans="1:21" s="40" customFormat="1" ht="28.5" x14ac:dyDescent="0.2">
      <c r="A33" s="200">
        <f t="shared" si="0"/>
        <v>45791</v>
      </c>
      <c r="B33" s="55">
        <f t="shared" si="1"/>
        <v>27</v>
      </c>
      <c r="C33" s="40" t="s">
        <v>5135</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45791</v>
      </c>
      <c r="B34" s="55">
        <f t="shared" si="1"/>
        <v>28</v>
      </c>
      <c r="C34" s="40" t="s">
        <v>5136</v>
      </c>
      <c r="D34" s="112"/>
      <c r="E34" s="125"/>
      <c r="F34" s="176"/>
      <c r="G34" s="112"/>
      <c r="I34" s="280"/>
    </row>
    <row r="35" spans="1:21" s="318" customFormat="1" ht="28.5" x14ac:dyDescent="0.2">
      <c r="A35" s="315">
        <f t="shared" si="0"/>
        <v>45791</v>
      </c>
      <c r="B35" s="316">
        <f t="shared" si="1"/>
        <v>29</v>
      </c>
      <c r="C35" s="112" t="s">
        <v>5137</v>
      </c>
      <c r="D35" s="112"/>
      <c r="E35" s="143"/>
      <c r="F35" s="176"/>
      <c r="G35" s="112"/>
      <c r="I35" s="319"/>
    </row>
    <row r="36" spans="1:21" s="279" customFormat="1" ht="42.75" x14ac:dyDescent="0.2">
      <c r="A36" s="200">
        <f t="shared" si="0"/>
        <v>45791</v>
      </c>
      <c r="B36" s="55">
        <f t="shared" si="1"/>
        <v>30</v>
      </c>
      <c r="C36" s="112" t="s">
        <v>5138</v>
      </c>
      <c r="D36" s="112"/>
      <c r="E36" s="125"/>
      <c r="F36" s="176"/>
      <c r="G36" s="112"/>
      <c r="I36" s="280"/>
    </row>
    <row r="37" spans="1:21" s="279" customFormat="1" ht="57" x14ac:dyDescent="0.2">
      <c r="A37" s="200">
        <f t="shared" si="0"/>
        <v>45791</v>
      </c>
      <c r="B37" s="55">
        <f t="shared" si="1"/>
        <v>31</v>
      </c>
      <c r="C37" s="112" t="s">
        <v>5139</v>
      </c>
      <c r="D37" s="112"/>
      <c r="E37" s="125"/>
      <c r="F37" s="176"/>
      <c r="G37" s="112"/>
      <c r="I37" s="280"/>
    </row>
    <row r="38" spans="1:21" s="279" customFormat="1" ht="42.75" x14ac:dyDescent="0.2">
      <c r="A38" s="200">
        <f t="shared" si="0"/>
        <v>45791</v>
      </c>
      <c r="B38" s="55">
        <f t="shared" si="1"/>
        <v>32</v>
      </c>
      <c r="C38" s="112" t="s">
        <v>5140</v>
      </c>
      <c r="D38" s="112"/>
      <c r="E38" s="125"/>
      <c r="F38" s="176"/>
      <c r="G38" s="112"/>
      <c r="I38" s="280"/>
    </row>
    <row r="39" spans="1:21" s="279" customFormat="1" ht="57" x14ac:dyDescent="0.2">
      <c r="A39" s="200">
        <f t="shared" si="0"/>
        <v>45791</v>
      </c>
      <c r="B39" s="55">
        <f t="shared" si="1"/>
        <v>33</v>
      </c>
      <c r="C39" s="112" t="s">
        <v>5141</v>
      </c>
      <c r="D39" s="112"/>
      <c r="E39" s="125"/>
      <c r="F39" s="176"/>
      <c r="G39" s="112"/>
      <c r="I39" s="280"/>
    </row>
    <row r="40" spans="1:21" s="279" customFormat="1" ht="28.5" x14ac:dyDescent="0.2">
      <c r="A40" s="200">
        <f t="shared" si="0"/>
        <v>45791</v>
      </c>
      <c r="B40" s="55">
        <f t="shared" si="1"/>
        <v>34</v>
      </c>
      <c r="C40" s="112" t="s">
        <v>5142</v>
      </c>
      <c r="D40" s="112"/>
      <c r="E40" s="125"/>
      <c r="F40" s="176"/>
      <c r="G40" s="112"/>
      <c r="I40" s="280"/>
    </row>
    <row r="41" spans="1:21" s="279" customFormat="1" ht="28.5" x14ac:dyDescent="0.2">
      <c r="A41" s="200">
        <f t="shared" si="0"/>
        <v>45791</v>
      </c>
      <c r="B41" s="55">
        <f>B40+1</f>
        <v>35</v>
      </c>
      <c r="C41" s="279" t="s">
        <v>5143</v>
      </c>
      <c r="D41" s="112"/>
      <c r="E41" s="125"/>
      <c r="F41" s="176"/>
      <c r="G41" s="112"/>
      <c r="I41" s="280"/>
      <c r="J41" s="279" t="s">
        <v>310</v>
      </c>
    </row>
    <row r="42" spans="1:21" s="279" customFormat="1" ht="28.5" x14ac:dyDescent="0.2">
      <c r="A42" s="200">
        <f t="shared" si="0"/>
        <v>45791</v>
      </c>
      <c r="B42" s="55">
        <f t="shared" si="1"/>
        <v>36</v>
      </c>
      <c r="C42" s="112" t="s">
        <v>5144</v>
      </c>
      <c r="D42" s="112"/>
      <c r="E42" s="125"/>
      <c r="F42" s="176"/>
      <c r="G42" s="112"/>
      <c r="I42" s="280"/>
    </row>
    <row r="43" spans="1:21" s="279" customFormat="1" ht="28.5" x14ac:dyDescent="0.2">
      <c r="A43" s="200">
        <f t="shared" si="0"/>
        <v>45791</v>
      </c>
      <c r="B43" s="55">
        <f t="shared" si="1"/>
        <v>37</v>
      </c>
      <c r="C43" s="279" t="s">
        <v>5145</v>
      </c>
      <c r="D43" s="112"/>
      <c r="E43" s="125"/>
      <c r="F43" s="176"/>
      <c r="G43" s="112"/>
      <c r="I43" s="280"/>
    </row>
    <row r="44" spans="1:21" s="279" customFormat="1" ht="28.5" x14ac:dyDescent="0.2">
      <c r="A44" s="200">
        <f t="shared" si="0"/>
        <v>45791</v>
      </c>
      <c r="B44" s="55">
        <f t="shared" si="1"/>
        <v>38</v>
      </c>
      <c r="C44" s="112" t="s">
        <v>5146</v>
      </c>
      <c r="D44" s="112"/>
      <c r="E44" s="125"/>
      <c r="F44" s="176"/>
      <c r="G44" s="112"/>
      <c r="I44" s="280"/>
    </row>
    <row r="45" spans="1:21" s="279" customFormat="1" ht="28.5" x14ac:dyDescent="0.2">
      <c r="A45" s="200">
        <f t="shared" si="0"/>
        <v>45791</v>
      </c>
      <c r="B45" s="55">
        <f t="shared" si="1"/>
        <v>39</v>
      </c>
      <c r="C45" s="112" t="s">
        <v>5147</v>
      </c>
      <c r="D45" s="112"/>
      <c r="E45" s="125"/>
      <c r="F45" s="176"/>
      <c r="G45" s="112"/>
      <c r="I45" s="280"/>
    </row>
    <row r="46" spans="1:21" s="279" customFormat="1" x14ac:dyDescent="0.2">
      <c r="A46" s="200">
        <f t="shared" si="0"/>
        <v>45791</v>
      </c>
      <c r="B46" s="55">
        <f t="shared" si="1"/>
        <v>40</v>
      </c>
      <c r="C46" s="112" t="s">
        <v>5154</v>
      </c>
      <c r="D46" s="112"/>
      <c r="E46" s="125"/>
      <c r="F46" s="176"/>
      <c r="G46" s="112"/>
      <c r="I46" s="280"/>
    </row>
    <row r="47" spans="1:21" s="279" customFormat="1" ht="99.75" x14ac:dyDescent="0.2">
      <c r="A47" s="200">
        <f t="shared" si="0"/>
        <v>45791</v>
      </c>
      <c r="B47" s="55">
        <f t="shared" si="1"/>
        <v>41</v>
      </c>
      <c r="C47" s="112" t="s">
        <v>5153</v>
      </c>
      <c r="D47" s="112"/>
      <c r="E47" s="125"/>
      <c r="F47" s="176"/>
      <c r="G47" s="112"/>
      <c r="I47" s="280"/>
    </row>
    <row r="48" spans="1:21" s="279" customFormat="1" ht="28.5" x14ac:dyDescent="0.2">
      <c r="A48" s="200">
        <f t="shared" si="0"/>
        <v>45791</v>
      </c>
      <c r="B48" s="55">
        <f t="shared" si="1"/>
        <v>42</v>
      </c>
      <c r="C48" s="112" t="s">
        <v>5155</v>
      </c>
      <c r="D48" s="112"/>
      <c r="E48" s="125"/>
      <c r="F48" s="176"/>
      <c r="G48" s="112"/>
      <c r="I48" s="280"/>
    </row>
    <row r="49" spans="1:9" s="279" customFormat="1" ht="28.5" x14ac:dyDescent="0.2">
      <c r="A49" s="200">
        <f t="shared" si="0"/>
        <v>45791</v>
      </c>
      <c r="B49" s="55">
        <f t="shared" si="1"/>
        <v>43</v>
      </c>
      <c r="C49" s="112" t="s">
        <v>5156</v>
      </c>
      <c r="D49" s="112"/>
      <c r="E49" s="125"/>
      <c r="F49" s="176"/>
      <c r="G49" s="112"/>
      <c r="I49" s="280"/>
    </row>
    <row r="50" spans="1:9" s="279" customFormat="1" ht="28.5" x14ac:dyDescent="0.2">
      <c r="A50" s="200">
        <f t="shared" si="0"/>
        <v>45791</v>
      </c>
      <c r="B50" s="55">
        <f t="shared" si="1"/>
        <v>44</v>
      </c>
      <c r="C50" s="112" t="s">
        <v>5157</v>
      </c>
      <c r="D50" s="112"/>
      <c r="E50" s="125"/>
      <c r="F50" s="176"/>
      <c r="G50" s="112"/>
      <c r="I50" s="280"/>
    </row>
    <row r="51" spans="1:9" s="279" customFormat="1" ht="42.75" x14ac:dyDescent="0.2">
      <c r="A51" s="200">
        <f t="shared" si="0"/>
        <v>45791</v>
      </c>
      <c r="B51" s="55">
        <f t="shared" si="1"/>
        <v>45</v>
      </c>
      <c r="C51" s="112" t="s">
        <v>5158</v>
      </c>
      <c r="D51" s="112"/>
      <c r="E51" s="125"/>
      <c r="F51" s="176"/>
      <c r="G51" s="112"/>
      <c r="I51" s="280"/>
    </row>
    <row r="52" spans="1:9" s="279" customFormat="1" ht="42.75" x14ac:dyDescent="0.2">
      <c r="A52" s="200">
        <f t="shared" si="0"/>
        <v>45791</v>
      </c>
      <c r="B52" s="55">
        <f t="shared" si="1"/>
        <v>46</v>
      </c>
      <c r="C52" s="112" t="s">
        <v>5159</v>
      </c>
      <c r="D52" s="112"/>
      <c r="E52" s="125"/>
      <c r="F52" s="176"/>
      <c r="G52" s="112"/>
      <c r="I52" s="280"/>
    </row>
    <row r="53" spans="1:9" s="279" customFormat="1" ht="28.5" x14ac:dyDescent="0.2">
      <c r="A53" s="200">
        <f t="shared" si="0"/>
        <v>45791</v>
      </c>
      <c r="B53" s="55">
        <f t="shared" si="1"/>
        <v>47</v>
      </c>
      <c r="C53" s="112" t="s">
        <v>5160</v>
      </c>
      <c r="D53" s="112"/>
      <c r="E53" s="125"/>
      <c r="F53" s="176"/>
      <c r="G53" s="112"/>
      <c r="I53" s="280"/>
    </row>
    <row r="54" spans="1:9" s="279" customFormat="1" ht="42.75" x14ac:dyDescent="0.2">
      <c r="A54" s="200">
        <f t="shared" si="0"/>
        <v>45791</v>
      </c>
      <c r="B54" s="55">
        <f t="shared" si="1"/>
        <v>48</v>
      </c>
      <c r="C54" s="112" t="s">
        <v>5161</v>
      </c>
      <c r="D54" s="112"/>
      <c r="E54" s="125"/>
      <c r="F54" s="176"/>
      <c r="G54" s="112"/>
      <c r="I54" s="280"/>
    </row>
    <row r="55" spans="1:9" s="279" customFormat="1" ht="28.5" x14ac:dyDescent="0.2">
      <c r="A55" s="200">
        <f t="shared" si="0"/>
        <v>45791</v>
      </c>
      <c r="B55" s="55">
        <f t="shared" si="1"/>
        <v>49</v>
      </c>
      <c r="C55" s="112" t="s">
        <v>5162</v>
      </c>
      <c r="D55" s="112"/>
      <c r="E55" s="125"/>
      <c r="F55" s="176"/>
      <c r="G55" s="112"/>
      <c r="I55" s="280"/>
    </row>
    <row r="56" spans="1:9" s="279" customFormat="1" ht="28.5" x14ac:dyDescent="0.2">
      <c r="A56" s="200">
        <f t="shared" si="0"/>
        <v>45791</v>
      </c>
      <c r="B56" s="55">
        <f t="shared" si="1"/>
        <v>50</v>
      </c>
      <c r="C56" s="112" t="s">
        <v>5163</v>
      </c>
      <c r="D56" s="112"/>
      <c r="E56" s="125"/>
      <c r="F56" s="176"/>
      <c r="G56" s="112"/>
      <c r="I56" s="280"/>
    </row>
    <row r="57" spans="1:9" s="279" customFormat="1" ht="28.5" x14ac:dyDescent="0.2">
      <c r="A57" s="200">
        <f t="shared" si="0"/>
        <v>45791</v>
      </c>
      <c r="B57" s="55">
        <f t="shared" si="1"/>
        <v>51</v>
      </c>
      <c r="C57" s="112" t="s">
        <v>5164</v>
      </c>
      <c r="D57" s="112"/>
      <c r="E57" s="125"/>
      <c r="F57" s="176"/>
      <c r="G57" s="112"/>
      <c r="I57" s="280"/>
    </row>
    <row r="58" spans="1:9" s="279" customFormat="1" ht="28.5" x14ac:dyDescent="0.2">
      <c r="A58" s="200">
        <f t="shared" si="0"/>
        <v>45791</v>
      </c>
      <c r="B58" s="55">
        <f t="shared" si="1"/>
        <v>52</v>
      </c>
      <c r="C58" s="112" t="s">
        <v>5165</v>
      </c>
      <c r="D58" s="112"/>
      <c r="E58" s="125"/>
      <c r="F58" s="176"/>
      <c r="G58" s="112"/>
      <c r="I58" s="280"/>
    </row>
    <row r="59" spans="1:9" s="279" customFormat="1" ht="28.5" x14ac:dyDescent="0.2">
      <c r="A59" s="200">
        <f t="shared" si="0"/>
        <v>45791</v>
      </c>
      <c r="B59" s="55">
        <f t="shared" si="1"/>
        <v>53</v>
      </c>
      <c r="C59" s="112" t="s">
        <v>5166</v>
      </c>
      <c r="D59" s="112"/>
      <c r="E59" s="125"/>
      <c r="F59" s="176"/>
      <c r="G59" s="112"/>
      <c r="I59" s="280"/>
    </row>
    <row r="60" spans="1:9" s="279" customFormat="1" ht="42.75" x14ac:dyDescent="0.2">
      <c r="A60" s="200">
        <f t="shared" si="0"/>
        <v>45791</v>
      </c>
      <c r="B60" s="55">
        <f t="shared" si="1"/>
        <v>54</v>
      </c>
      <c r="C60" s="112" t="s">
        <v>5167</v>
      </c>
      <c r="D60" s="112"/>
      <c r="E60" s="125"/>
      <c r="F60" s="176"/>
      <c r="G60" s="112"/>
      <c r="I60" s="280"/>
    </row>
    <row r="61" spans="1:9" s="279" customFormat="1" x14ac:dyDescent="0.2">
      <c r="A61" s="615" t="s">
        <v>7</v>
      </c>
      <c r="B61" s="615"/>
      <c r="C61" s="615"/>
      <c r="D61" s="615"/>
      <c r="E61" s="615"/>
      <c r="F61" s="615"/>
      <c r="G61" s="615"/>
      <c r="I61" s="280"/>
    </row>
    <row r="62" spans="1:9" s="279" customFormat="1" x14ac:dyDescent="0.2">
      <c r="A62" s="478"/>
      <c r="B62" s="478"/>
      <c r="C62" s="478"/>
      <c r="D62" s="478"/>
      <c r="E62" s="478"/>
      <c r="F62" s="478"/>
      <c r="G62" s="478"/>
      <c r="I62" s="280"/>
    </row>
    <row r="63" spans="1:9" s="279" customFormat="1" x14ac:dyDescent="0.2">
      <c r="A63" s="478"/>
      <c r="B63" s="478"/>
      <c r="C63" s="478"/>
      <c r="D63" s="478"/>
      <c r="E63" s="478"/>
      <c r="F63" s="478"/>
      <c r="G63" s="478"/>
      <c r="I63" s="280"/>
    </row>
    <row r="64" spans="1:9" s="279" customFormat="1" x14ac:dyDescent="0.2">
      <c r="A64" s="232"/>
      <c r="B64" s="251"/>
      <c r="C64" s="252"/>
      <c r="D64" s="252"/>
      <c r="E64" s="253"/>
      <c r="F64" s="254"/>
      <c r="G64" s="252"/>
      <c r="I64" s="280"/>
    </row>
    <row r="65" spans="1:9" s="279" customFormat="1" x14ac:dyDescent="0.2">
      <c r="A65" s="232"/>
      <c r="B65" s="251"/>
      <c r="C65" s="252"/>
      <c r="D65" s="252"/>
      <c r="E65" s="253"/>
      <c r="F65" s="254"/>
      <c r="G65" s="252"/>
      <c r="I65" s="280"/>
    </row>
    <row r="67" spans="1:9" x14ac:dyDescent="0.2">
      <c r="A67" s="478"/>
      <c r="B67" s="478"/>
      <c r="C67" s="478"/>
      <c r="D67" s="310"/>
      <c r="E67" s="478"/>
      <c r="F67" s="478"/>
      <c r="G67" s="478"/>
    </row>
    <row r="68" spans="1:9" x14ac:dyDescent="0.2">
      <c r="A68" s="478"/>
      <c r="B68" s="478"/>
      <c r="C68" s="478"/>
      <c r="D68" s="310"/>
      <c r="E68" s="478"/>
      <c r="F68" s="478"/>
      <c r="G68" s="478"/>
    </row>
    <row r="69" spans="1:9" x14ac:dyDescent="0.2">
      <c r="A69" s="182"/>
      <c r="B69" s="6"/>
      <c r="D69" s="622"/>
      <c r="E69" s="622"/>
      <c r="F69" s="622"/>
      <c r="G69" s="6"/>
    </row>
    <row r="70" spans="1:9" x14ac:dyDescent="0.2">
      <c r="D70" s="638"/>
      <c r="E70" s="638"/>
      <c r="F70" s="638"/>
    </row>
    <row r="76" spans="1:9" x14ac:dyDescent="0.2">
      <c r="F76" s="1"/>
    </row>
  </sheetData>
  <mergeCells count="12">
    <mergeCell ref="J7:M7"/>
    <mergeCell ref="A61:G61"/>
    <mergeCell ref="D69:F69"/>
    <mergeCell ref="D70:F70"/>
    <mergeCell ref="A1:G1"/>
    <mergeCell ref="A2:G2"/>
    <mergeCell ref="A3:G3"/>
    <mergeCell ref="B4:G4"/>
    <mergeCell ref="A5:B6"/>
    <mergeCell ref="C5:E5"/>
    <mergeCell ref="F5:F6"/>
    <mergeCell ref="G5:G6"/>
  </mergeCells>
  <conditionalFormatting sqref="D7:E7 D12 D34:E65">
    <cfRule type="cellIs" dxfId="4736" priority="272" operator="equal">
      <formula>"CATNES"</formula>
    </cfRule>
    <cfRule type="cellIs" dxfId="4735" priority="273" operator="equal">
      <formula>"FINANCE"</formula>
    </cfRule>
    <cfRule type="cellIs" dxfId="4734" priority="274" operator="equal">
      <formula>"ADMIN"</formula>
    </cfRule>
    <cfRule type="cellIs" dxfId="4733" priority="275" operator="equal">
      <formula>"ENG'G"</formula>
    </cfRule>
    <cfRule type="cellIs" dxfId="4732" priority="276" operator="equal">
      <formula>"BAC"</formula>
    </cfRule>
    <cfRule type="cellIs" dxfId="4731" priority="277" operator="equal">
      <formula>"BAC"</formula>
    </cfRule>
    <cfRule type="cellIs" dxfId="4730" priority="278" operator="equal">
      <formula>"OMS"</formula>
    </cfRule>
    <cfRule type="cellIs" dxfId="4729" priority="279" operator="equal">
      <formula>"BAC"</formula>
    </cfRule>
    <cfRule type="cellIs" dxfId="4728" priority="280" operator="equal">
      <formula>"OMS"</formula>
    </cfRule>
    <cfRule type="cellIs" dxfId="4727" priority="281" operator="equal">
      <formula>"BAC"</formula>
    </cfRule>
    <cfRule type="cellIs" dxfId="4726" priority="282" operator="equal">
      <formula>"OMS"</formula>
    </cfRule>
  </conditionalFormatting>
  <conditionalFormatting sqref="F7 F14:F19 F36:F65">
    <cfRule type="cellIs" dxfId="4725" priority="267" operator="equal">
      <formula>"MME"</formula>
    </cfRule>
    <cfRule type="cellIs" dxfId="4724" priority="268" operator="equal">
      <formula>"VMM"</formula>
    </cfRule>
    <cfRule type="cellIs" dxfId="4723" priority="269" operator="equal">
      <formula>"VEP"</formula>
    </cfRule>
    <cfRule type="cellIs" dxfId="4722" priority="270" operator="equal">
      <formula>"LFCP"</formula>
    </cfRule>
    <cfRule type="cellIs" dxfId="4721" priority="271" operator="equal">
      <formula>"BPB"</formula>
    </cfRule>
  </conditionalFormatting>
  <conditionalFormatting sqref="D24:D29">
    <cfRule type="cellIs" dxfId="4720" priority="245" operator="equal">
      <formula>"CATNES"</formula>
    </cfRule>
    <cfRule type="cellIs" dxfId="4719" priority="246" operator="equal">
      <formula>"FINANCE"</formula>
    </cfRule>
    <cfRule type="cellIs" dxfId="4718" priority="247" operator="equal">
      <formula>"ADMIN"</formula>
    </cfRule>
    <cfRule type="cellIs" dxfId="4717" priority="248" operator="equal">
      <formula>"ENG'G"</formula>
    </cfRule>
    <cfRule type="cellIs" dxfId="4716" priority="249" operator="equal">
      <formula>"BAC"</formula>
    </cfRule>
    <cfRule type="cellIs" dxfId="4715" priority="250" operator="equal">
      <formula>"BAC"</formula>
    </cfRule>
    <cfRule type="cellIs" dxfId="4714" priority="251" operator="equal">
      <formula>"OMS"</formula>
    </cfRule>
    <cfRule type="cellIs" dxfId="4713" priority="252" operator="equal">
      <formula>"BAC"</formula>
    </cfRule>
    <cfRule type="cellIs" dxfId="4712" priority="253" operator="equal">
      <formula>"OMS"</formula>
    </cfRule>
    <cfRule type="cellIs" dxfId="4711" priority="254" operator="equal">
      <formula>"BAC"</formula>
    </cfRule>
    <cfRule type="cellIs" dxfId="4710" priority="255" operator="equal">
      <formula>"OMS"</formula>
    </cfRule>
  </conditionalFormatting>
  <conditionalFormatting sqref="D24:D29">
    <cfRule type="cellIs" dxfId="4709" priority="256" operator="equal">
      <formula>"CATNES"</formula>
    </cfRule>
    <cfRule type="cellIs" dxfId="4708" priority="257" operator="equal">
      <formula>"FINANCE"</formula>
    </cfRule>
    <cfRule type="cellIs" dxfId="4707" priority="258" operator="equal">
      <formula>"ADMIN"</formula>
    </cfRule>
    <cfRule type="cellIs" dxfId="4706" priority="259" operator="equal">
      <formula>"ENG'G"</formula>
    </cfRule>
    <cfRule type="cellIs" dxfId="4705" priority="260" operator="equal">
      <formula>"BAC"</formula>
    </cfRule>
    <cfRule type="cellIs" dxfId="4704" priority="261" operator="equal">
      <formula>"BAC"</formula>
    </cfRule>
    <cfRule type="cellIs" dxfId="4703" priority="262" operator="equal">
      <formula>"OMS"</formula>
    </cfRule>
    <cfRule type="cellIs" dxfId="4702" priority="263" operator="equal">
      <formula>"BAC"</formula>
    </cfRule>
    <cfRule type="cellIs" dxfId="4701" priority="264" operator="equal">
      <formula>"OMS"</formula>
    </cfRule>
    <cfRule type="cellIs" dxfId="4700" priority="265" operator="equal">
      <formula>"BAC"</formula>
    </cfRule>
    <cfRule type="cellIs" dxfId="4699" priority="266" operator="equal">
      <formula>"OMS"</formula>
    </cfRule>
  </conditionalFormatting>
  <conditionalFormatting sqref="D32">
    <cfRule type="cellIs" dxfId="4698" priority="223" operator="equal">
      <formula>"CATNES"</formula>
    </cfRule>
    <cfRule type="cellIs" dxfId="4697" priority="224" operator="equal">
      <formula>"FINANCE"</formula>
    </cfRule>
    <cfRule type="cellIs" dxfId="4696" priority="225" operator="equal">
      <formula>"ADMIN"</formula>
    </cfRule>
    <cfRule type="cellIs" dxfId="4695" priority="226" operator="equal">
      <formula>"ENG'G"</formula>
    </cfRule>
    <cfRule type="cellIs" dxfId="4694" priority="227" operator="equal">
      <formula>"BAC"</formula>
    </cfRule>
    <cfRule type="cellIs" dxfId="4693" priority="228" operator="equal">
      <formula>"BAC"</formula>
    </cfRule>
    <cfRule type="cellIs" dxfId="4692" priority="229" operator="equal">
      <formula>"OMS"</formula>
    </cfRule>
    <cfRule type="cellIs" dxfId="4691" priority="230" operator="equal">
      <formula>"BAC"</formula>
    </cfRule>
    <cfRule type="cellIs" dxfId="4690" priority="231" operator="equal">
      <formula>"OMS"</formula>
    </cfRule>
    <cfRule type="cellIs" dxfId="4689" priority="232" operator="equal">
      <formula>"BAC"</formula>
    </cfRule>
    <cfRule type="cellIs" dxfId="4688" priority="233" operator="equal">
      <formula>"OMS"</formula>
    </cfRule>
  </conditionalFormatting>
  <conditionalFormatting sqref="D32">
    <cfRule type="cellIs" dxfId="4687" priority="234" operator="equal">
      <formula>"CATNES"</formula>
    </cfRule>
    <cfRule type="cellIs" dxfId="4686" priority="235" operator="equal">
      <formula>"FINANCE"</formula>
    </cfRule>
    <cfRule type="cellIs" dxfId="4685" priority="236" operator="equal">
      <formula>"ADMIN"</formula>
    </cfRule>
    <cfRule type="cellIs" dxfId="4684" priority="237" operator="equal">
      <formula>"ENG'G"</formula>
    </cfRule>
    <cfRule type="cellIs" dxfId="4683" priority="238" operator="equal">
      <formula>"BAC"</formula>
    </cfRule>
    <cfRule type="cellIs" dxfId="4682" priority="239" operator="equal">
      <formula>"BAC"</formula>
    </cfRule>
    <cfRule type="cellIs" dxfId="4681" priority="240" operator="equal">
      <formula>"OMS"</formula>
    </cfRule>
    <cfRule type="cellIs" dxfId="4680" priority="241" operator="equal">
      <formula>"BAC"</formula>
    </cfRule>
    <cfRule type="cellIs" dxfId="4679" priority="242" operator="equal">
      <formula>"OMS"</formula>
    </cfRule>
    <cfRule type="cellIs" dxfId="4678" priority="243" operator="equal">
      <formula>"BAC"</formula>
    </cfRule>
    <cfRule type="cellIs" dxfId="4677" priority="244" operator="equal">
      <formula>"OMS"</formula>
    </cfRule>
  </conditionalFormatting>
  <conditionalFormatting sqref="D30:E30">
    <cfRule type="cellIs" dxfId="4676" priority="212" operator="equal">
      <formula>"CATNES"</formula>
    </cfRule>
    <cfRule type="cellIs" dxfId="4675" priority="213" operator="equal">
      <formula>"FINANCE"</formula>
    </cfRule>
    <cfRule type="cellIs" dxfId="4674" priority="214" operator="equal">
      <formula>"ADMIN"</formula>
    </cfRule>
    <cfRule type="cellIs" dxfId="4673" priority="215" operator="equal">
      <formula>"ENG'G"</formula>
    </cfRule>
    <cfRule type="cellIs" dxfId="4672" priority="216" operator="equal">
      <formula>"BAC"</formula>
    </cfRule>
    <cfRule type="cellIs" dxfId="4671" priority="217" operator="equal">
      <formula>"BAC"</formula>
    </cfRule>
    <cfRule type="cellIs" dxfId="4670" priority="218" operator="equal">
      <formula>"OMS"</formula>
    </cfRule>
    <cfRule type="cellIs" dxfId="4669" priority="219" operator="equal">
      <formula>"BAC"</formula>
    </cfRule>
    <cfRule type="cellIs" dxfId="4668" priority="220" operator="equal">
      <formula>"OMS"</formula>
    </cfRule>
    <cfRule type="cellIs" dxfId="4667" priority="221" operator="equal">
      <formula>"BAC"</formula>
    </cfRule>
    <cfRule type="cellIs" dxfId="4666" priority="222" operator="equal">
      <formula>"OMS"</formula>
    </cfRule>
  </conditionalFormatting>
  <conditionalFormatting sqref="D31:E31">
    <cfRule type="cellIs" dxfId="4665" priority="201" operator="equal">
      <formula>"CATNES"</formula>
    </cfRule>
    <cfRule type="cellIs" dxfId="4664" priority="202" operator="equal">
      <formula>"FINANCE"</formula>
    </cfRule>
    <cfRule type="cellIs" dxfId="4663" priority="203" operator="equal">
      <formula>"ADMIN"</formula>
    </cfRule>
    <cfRule type="cellIs" dxfId="4662" priority="204" operator="equal">
      <formula>"ENG'G"</formula>
    </cfRule>
    <cfRule type="cellIs" dxfId="4661" priority="205" operator="equal">
      <formula>"BAC"</formula>
    </cfRule>
    <cfRule type="cellIs" dxfId="4660" priority="206" operator="equal">
      <formula>"BAC"</formula>
    </cfRule>
    <cfRule type="cellIs" dxfId="4659" priority="207" operator="equal">
      <formula>"OMS"</formula>
    </cfRule>
    <cfRule type="cellIs" dxfId="4658" priority="208" operator="equal">
      <formula>"BAC"</formula>
    </cfRule>
    <cfRule type="cellIs" dxfId="4657" priority="209" operator="equal">
      <formula>"OMS"</formula>
    </cfRule>
    <cfRule type="cellIs" dxfId="4656" priority="210" operator="equal">
      <formula>"BAC"</formula>
    </cfRule>
    <cfRule type="cellIs" dxfId="4655" priority="211" operator="equal">
      <formula>"OMS"</formula>
    </cfRule>
  </conditionalFormatting>
  <conditionalFormatting sqref="D33:E33">
    <cfRule type="cellIs" dxfId="4654" priority="190" operator="equal">
      <formula>"CATNES"</formula>
    </cfRule>
    <cfRule type="cellIs" dxfId="4653" priority="191" operator="equal">
      <formula>"FINANCE"</formula>
    </cfRule>
    <cfRule type="cellIs" dxfId="4652" priority="192" operator="equal">
      <formula>"ADMIN"</formula>
    </cfRule>
    <cfRule type="cellIs" dxfId="4651" priority="193" operator="equal">
      <formula>"ENG'G"</formula>
    </cfRule>
    <cfRule type="cellIs" dxfId="4650" priority="194" operator="equal">
      <formula>"BAC"</formula>
    </cfRule>
    <cfRule type="cellIs" dxfId="4649" priority="195" operator="equal">
      <formula>"BAC"</formula>
    </cfRule>
    <cfRule type="cellIs" dxfId="4648" priority="196" operator="equal">
      <formula>"OMS"</formula>
    </cfRule>
    <cfRule type="cellIs" dxfId="4647" priority="197" operator="equal">
      <formula>"BAC"</formula>
    </cfRule>
    <cfRule type="cellIs" dxfId="4646" priority="198" operator="equal">
      <formula>"OMS"</formula>
    </cfRule>
    <cfRule type="cellIs" dxfId="4645" priority="199" operator="equal">
      <formula>"BAC"</formula>
    </cfRule>
    <cfRule type="cellIs" dxfId="4644" priority="200" operator="equal">
      <formula>"OMS"</formula>
    </cfRule>
  </conditionalFormatting>
  <conditionalFormatting sqref="D22:D23">
    <cfRule type="cellIs" dxfId="4643" priority="179" operator="equal">
      <formula>"CATNES"</formula>
    </cfRule>
    <cfRule type="cellIs" dxfId="4642" priority="180" operator="equal">
      <formula>"FINANCE"</formula>
    </cfRule>
    <cfRule type="cellIs" dxfId="4641" priority="181" operator="equal">
      <formula>"ADMIN"</formula>
    </cfRule>
    <cfRule type="cellIs" dxfId="4640" priority="182" operator="equal">
      <formula>"ENG'G"</formula>
    </cfRule>
    <cfRule type="cellIs" dxfId="4639" priority="183" operator="equal">
      <formula>"BAC"</formula>
    </cfRule>
    <cfRule type="cellIs" dxfId="4638" priority="184" operator="equal">
      <formula>"BAC"</formula>
    </cfRule>
    <cfRule type="cellIs" dxfId="4637" priority="185" operator="equal">
      <formula>"OMS"</formula>
    </cfRule>
    <cfRule type="cellIs" dxfId="4636" priority="186" operator="equal">
      <formula>"BAC"</formula>
    </cfRule>
    <cfRule type="cellIs" dxfId="4635" priority="187" operator="equal">
      <formula>"OMS"</formula>
    </cfRule>
    <cfRule type="cellIs" dxfId="4634" priority="188" operator="equal">
      <formula>"BAC"</formula>
    </cfRule>
    <cfRule type="cellIs" dxfId="4633" priority="189" operator="equal">
      <formula>"OMS"</formula>
    </cfRule>
  </conditionalFormatting>
  <conditionalFormatting sqref="E12">
    <cfRule type="cellIs" dxfId="4632" priority="168" operator="equal">
      <formula>"CATNES"</formula>
    </cfRule>
    <cfRule type="cellIs" dxfId="4631" priority="169" operator="equal">
      <formula>"FINANCE"</formula>
    </cfRule>
    <cfRule type="cellIs" dxfId="4630" priority="170" operator="equal">
      <formula>"ADMIN"</formula>
    </cfRule>
    <cfRule type="cellIs" dxfId="4629" priority="171" operator="equal">
      <formula>"ENG'G"</formula>
    </cfRule>
    <cfRule type="cellIs" dxfId="4628" priority="172" operator="equal">
      <formula>"BAC"</formula>
    </cfRule>
    <cfRule type="cellIs" dxfId="4627" priority="173" operator="equal">
      <formula>"BAC"</formula>
    </cfRule>
    <cfRule type="cellIs" dxfId="4626" priority="174" operator="equal">
      <formula>"OMS"</formula>
    </cfRule>
    <cfRule type="cellIs" dxfId="4625" priority="175" operator="equal">
      <formula>"BAC"</formula>
    </cfRule>
    <cfRule type="cellIs" dxfId="4624" priority="176" operator="equal">
      <formula>"OMS"</formula>
    </cfRule>
    <cfRule type="cellIs" dxfId="4623" priority="177" operator="equal">
      <formula>"BAC"</formula>
    </cfRule>
    <cfRule type="cellIs" dxfId="4622" priority="178" operator="equal">
      <formula>"OMS"</formula>
    </cfRule>
  </conditionalFormatting>
  <conditionalFormatting sqref="D14">
    <cfRule type="cellIs" dxfId="4621" priority="157" operator="equal">
      <formula>"CATNES"</formula>
    </cfRule>
    <cfRule type="cellIs" dxfId="4620" priority="158" operator="equal">
      <formula>"FINANCE"</formula>
    </cfRule>
    <cfRule type="cellIs" dxfId="4619" priority="159" operator="equal">
      <formula>"ADMIN"</formula>
    </cfRule>
    <cfRule type="cellIs" dxfId="4618" priority="160" operator="equal">
      <formula>"ENG'G"</formula>
    </cfRule>
    <cfRule type="cellIs" dxfId="4617" priority="161" operator="equal">
      <formula>"BAC"</formula>
    </cfRule>
    <cfRule type="cellIs" dxfId="4616" priority="162" operator="equal">
      <formula>"BAC"</formula>
    </cfRule>
    <cfRule type="cellIs" dxfId="4615" priority="163" operator="equal">
      <formula>"OMS"</formula>
    </cfRule>
    <cfRule type="cellIs" dxfId="4614" priority="164" operator="equal">
      <formula>"BAC"</formula>
    </cfRule>
    <cfRule type="cellIs" dxfId="4613" priority="165" operator="equal">
      <formula>"OMS"</formula>
    </cfRule>
    <cfRule type="cellIs" dxfId="4612" priority="166" operator="equal">
      <formula>"BAC"</formula>
    </cfRule>
    <cfRule type="cellIs" dxfId="4611" priority="167" operator="equal">
      <formula>"OMS"</formula>
    </cfRule>
  </conditionalFormatting>
  <conditionalFormatting sqref="E14">
    <cfRule type="cellIs" dxfId="4610" priority="146" operator="equal">
      <formula>"CATNES"</formula>
    </cfRule>
    <cfRule type="cellIs" dxfId="4609" priority="147" operator="equal">
      <formula>"FINANCE"</formula>
    </cfRule>
    <cfRule type="cellIs" dxfId="4608" priority="148" operator="equal">
      <formula>"ADMIN"</formula>
    </cfRule>
    <cfRule type="cellIs" dxfId="4607" priority="149" operator="equal">
      <formula>"ENG'G"</formula>
    </cfRule>
    <cfRule type="cellIs" dxfId="4606" priority="150" operator="equal">
      <formula>"BAC"</formula>
    </cfRule>
    <cfRule type="cellIs" dxfId="4605" priority="151" operator="equal">
      <formula>"BAC"</formula>
    </cfRule>
    <cfRule type="cellIs" dxfId="4604" priority="152" operator="equal">
      <formula>"OMS"</formula>
    </cfRule>
    <cfRule type="cellIs" dxfId="4603" priority="153" operator="equal">
      <formula>"BAC"</formula>
    </cfRule>
    <cfRule type="cellIs" dxfId="4602" priority="154" operator="equal">
      <formula>"OMS"</formula>
    </cfRule>
    <cfRule type="cellIs" dxfId="4601" priority="155" operator="equal">
      <formula>"BAC"</formula>
    </cfRule>
    <cfRule type="cellIs" dxfId="4600" priority="156" operator="equal">
      <formula>"OMS"</formula>
    </cfRule>
  </conditionalFormatting>
  <conditionalFormatting sqref="D15:D21">
    <cfRule type="cellIs" dxfId="4599" priority="135" operator="equal">
      <formula>"CATNES"</formula>
    </cfRule>
    <cfRule type="cellIs" dxfId="4598" priority="136" operator="equal">
      <formula>"FINANCE"</formula>
    </cfRule>
    <cfRule type="cellIs" dxfId="4597" priority="137" operator="equal">
      <formula>"ADMIN"</formula>
    </cfRule>
    <cfRule type="cellIs" dxfId="4596" priority="138" operator="equal">
      <formula>"ENG'G"</formula>
    </cfRule>
    <cfRule type="cellIs" dxfId="4595" priority="139" operator="equal">
      <formula>"BAC"</formula>
    </cfRule>
    <cfRule type="cellIs" dxfId="4594" priority="140" operator="equal">
      <formula>"BAC"</formula>
    </cfRule>
    <cfRule type="cellIs" dxfId="4593" priority="141" operator="equal">
      <formula>"OMS"</formula>
    </cfRule>
    <cfRule type="cellIs" dxfId="4592" priority="142" operator="equal">
      <formula>"BAC"</formula>
    </cfRule>
    <cfRule type="cellIs" dxfId="4591" priority="143" operator="equal">
      <formula>"OMS"</formula>
    </cfRule>
    <cfRule type="cellIs" dxfId="4590" priority="144" operator="equal">
      <formula>"BAC"</formula>
    </cfRule>
    <cfRule type="cellIs" dxfId="4589" priority="145" operator="equal">
      <formula>"OMS"</formula>
    </cfRule>
  </conditionalFormatting>
  <conditionalFormatting sqref="E15">
    <cfRule type="cellIs" dxfId="4588" priority="124" operator="equal">
      <formula>"CATNES"</formula>
    </cfRule>
    <cfRule type="cellIs" dxfId="4587" priority="125" operator="equal">
      <formula>"FINANCE"</formula>
    </cfRule>
    <cfRule type="cellIs" dxfId="4586" priority="126" operator="equal">
      <formula>"ADMIN"</formula>
    </cfRule>
    <cfRule type="cellIs" dxfId="4585" priority="127" operator="equal">
      <formula>"ENG'G"</formula>
    </cfRule>
    <cfRule type="cellIs" dxfId="4584" priority="128" operator="equal">
      <formula>"BAC"</formula>
    </cfRule>
    <cfRule type="cellIs" dxfId="4583" priority="129" operator="equal">
      <formula>"BAC"</formula>
    </cfRule>
    <cfRule type="cellIs" dxfId="4582" priority="130" operator="equal">
      <formula>"OMS"</formula>
    </cfRule>
    <cfRule type="cellIs" dxfId="4581" priority="131" operator="equal">
      <formula>"BAC"</formula>
    </cfRule>
    <cfRule type="cellIs" dxfId="4580" priority="132" operator="equal">
      <formula>"OMS"</formula>
    </cfRule>
    <cfRule type="cellIs" dxfId="4579" priority="133" operator="equal">
      <formula>"BAC"</formula>
    </cfRule>
    <cfRule type="cellIs" dxfId="4578" priority="134" operator="equal">
      <formula>"OMS"</formula>
    </cfRule>
  </conditionalFormatting>
  <conditionalFormatting sqref="E16">
    <cfRule type="cellIs" dxfId="4577" priority="113" operator="equal">
      <formula>"CATNES"</formula>
    </cfRule>
    <cfRule type="cellIs" dxfId="4576" priority="114" operator="equal">
      <formula>"FINANCE"</formula>
    </cfRule>
    <cfRule type="cellIs" dxfId="4575" priority="115" operator="equal">
      <formula>"ADMIN"</formula>
    </cfRule>
    <cfRule type="cellIs" dxfId="4574" priority="116" operator="equal">
      <formula>"ENG'G"</formula>
    </cfRule>
    <cfRule type="cellIs" dxfId="4573" priority="117" operator="equal">
      <formula>"BAC"</formula>
    </cfRule>
    <cfRule type="cellIs" dxfId="4572" priority="118" operator="equal">
      <formula>"BAC"</formula>
    </cfRule>
    <cfRule type="cellIs" dxfId="4571" priority="119" operator="equal">
      <formula>"OMS"</formula>
    </cfRule>
    <cfRule type="cellIs" dxfId="4570" priority="120" operator="equal">
      <formula>"BAC"</formula>
    </cfRule>
    <cfRule type="cellIs" dxfId="4569" priority="121" operator="equal">
      <formula>"OMS"</formula>
    </cfRule>
    <cfRule type="cellIs" dxfId="4568" priority="122" operator="equal">
      <formula>"BAC"</formula>
    </cfRule>
    <cfRule type="cellIs" dxfId="4567" priority="123" operator="equal">
      <formula>"OMS"</formula>
    </cfRule>
  </conditionalFormatting>
  <conditionalFormatting sqref="E17">
    <cfRule type="cellIs" dxfId="4566" priority="102" operator="equal">
      <formula>"CATNES"</formula>
    </cfRule>
    <cfRule type="cellIs" dxfId="4565" priority="103" operator="equal">
      <formula>"FINANCE"</formula>
    </cfRule>
    <cfRule type="cellIs" dxfId="4564" priority="104" operator="equal">
      <formula>"ADMIN"</formula>
    </cfRule>
    <cfRule type="cellIs" dxfId="4563" priority="105" operator="equal">
      <formula>"ENG'G"</formula>
    </cfRule>
    <cfRule type="cellIs" dxfId="4562" priority="106" operator="equal">
      <formula>"BAC"</formula>
    </cfRule>
    <cfRule type="cellIs" dxfId="4561" priority="107" operator="equal">
      <formula>"BAC"</formula>
    </cfRule>
    <cfRule type="cellIs" dxfId="4560" priority="108" operator="equal">
      <formula>"OMS"</formula>
    </cfRule>
    <cfRule type="cellIs" dxfId="4559" priority="109" operator="equal">
      <formula>"BAC"</formula>
    </cfRule>
    <cfRule type="cellIs" dxfId="4558" priority="110" operator="equal">
      <formula>"OMS"</formula>
    </cfRule>
    <cfRule type="cellIs" dxfId="4557" priority="111" operator="equal">
      <formula>"BAC"</formula>
    </cfRule>
    <cfRule type="cellIs" dxfId="4556" priority="112" operator="equal">
      <formula>"OMS"</formula>
    </cfRule>
  </conditionalFormatting>
  <conditionalFormatting sqref="E18">
    <cfRule type="cellIs" dxfId="4555" priority="91" operator="equal">
      <formula>"CATNES"</formula>
    </cfRule>
    <cfRule type="cellIs" dxfId="4554" priority="92" operator="equal">
      <formula>"FINANCE"</formula>
    </cfRule>
    <cfRule type="cellIs" dxfId="4553" priority="93" operator="equal">
      <formula>"ADMIN"</formula>
    </cfRule>
    <cfRule type="cellIs" dxfId="4552" priority="94" operator="equal">
      <formula>"ENG'G"</formula>
    </cfRule>
    <cfRule type="cellIs" dxfId="4551" priority="95" operator="equal">
      <formula>"BAC"</formula>
    </cfRule>
    <cfRule type="cellIs" dxfId="4550" priority="96" operator="equal">
      <formula>"BAC"</formula>
    </cfRule>
    <cfRule type="cellIs" dxfId="4549" priority="97" operator="equal">
      <formula>"OMS"</formula>
    </cfRule>
    <cfRule type="cellIs" dxfId="4548" priority="98" operator="equal">
      <formula>"BAC"</formula>
    </cfRule>
    <cfRule type="cellIs" dxfId="4547" priority="99" operator="equal">
      <formula>"OMS"</formula>
    </cfRule>
    <cfRule type="cellIs" dxfId="4546" priority="100" operator="equal">
      <formula>"BAC"</formula>
    </cfRule>
    <cfRule type="cellIs" dxfId="4545" priority="101" operator="equal">
      <formula>"OMS"</formula>
    </cfRule>
  </conditionalFormatting>
  <conditionalFormatting sqref="E19">
    <cfRule type="cellIs" dxfId="4544" priority="80" operator="equal">
      <formula>"CATNES"</formula>
    </cfRule>
    <cfRule type="cellIs" dxfId="4543" priority="81" operator="equal">
      <formula>"FINANCE"</formula>
    </cfRule>
    <cfRule type="cellIs" dxfId="4542" priority="82" operator="equal">
      <formula>"ADMIN"</formula>
    </cfRule>
    <cfRule type="cellIs" dxfId="4541" priority="83" operator="equal">
      <formula>"ENG'G"</formula>
    </cfRule>
    <cfRule type="cellIs" dxfId="4540" priority="84" operator="equal">
      <formula>"BAC"</formula>
    </cfRule>
    <cfRule type="cellIs" dxfId="4539" priority="85" operator="equal">
      <formula>"BAC"</formula>
    </cfRule>
    <cfRule type="cellIs" dxfId="4538" priority="86" operator="equal">
      <formula>"OMS"</formula>
    </cfRule>
    <cfRule type="cellIs" dxfId="4537" priority="87" operator="equal">
      <formula>"BAC"</formula>
    </cfRule>
    <cfRule type="cellIs" dxfId="4536" priority="88" operator="equal">
      <formula>"OMS"</formula>
    </cfRule>
    <cfRule type="cellIs" dxfId="4535" priority="89" operator="equal">
      <formula>"BAC"</formula>
    </cfRule>
    <cfRule type="cellIs" dxfId="4534" priority="90" operator="equal">
      <formula>"OMS"</formula>
    </cfRule>
  </conditionalFormatting>
  <conditionalFormatting sqref="F20">
    <cfRule type="cellIs" dxfId="4533" priority="75" operator="equal">
      <formula>"MME"</formula>
    </cfRule>
    <cfRule type="cellIs" dxfId="4532" priority="76" operator="equal">
      <formula>"VMM"</formula>
    </cfRule>
    <cfRule type="cellIs" dxfId="4531" priority="77" operator="equal">
      <formula>"VEP"</formula>
    </cfRule>
    <cfRule type="cellIs" dxfId="4530" priority="78" operator="equal">
      <formula>"LFCP"</formula>
    </cfRule>
    <cfRule type="cellIs" dxfId="4529" priority="79" operator="equal">
      <formula>"BPB"</formula>
    </cfRule>
  </conditionalFormatting>
  <conditionalFormatting sqref="F21">
    <cfRule type="cellIs" dxfId="4528" priority="70" operator="equal">
      <formula>"MME"</formula>
    </cfRule>
    <cfRule type="cellIs" dxfId="4527" priority="71" operator="equal">
      <formula>"VMM"</formula>
    </cfRule>
    <cfRule type="cellIs" dxfId="4526" priority="72" operator="equal">
      <formula>"VEP"</formula>
    </cfRule>
    <cfRule type="cellIs" dxfId="4525" priority="73" operator="equal">
      <formula>"LFCP"</formula>
    </cfRule>
    <cfRule type="cellIs" dxfId="4524" priority="74" operator="equal">
      <formula>"BPB"</formula>
    </cfRule>
  </conditionalFormatting>
  <conditionalFormatting sqref="F22:F35">
    <cfRule type="cellIs" dxfId="4523" priority="65" operator="equal">
      <formula>"MME"</formula>
    </cfRule>
    <cfRule type="cellIs" dxfId="4522" priority="66" operator="equal">
      <formula>"VMM"</formula>
    </cfRule>
    <cfRule type="cellIs" dxfId="4521" priority="67" operator="equal">
      <formula>"VEP"</formula>
    </cfRule>
    <cfRule type="cellIs" dxfId="4520" priority="68" operator="equal">
      <formula>"LFCP"</formula>
    </cfRule>
    <cfRule type="cellIs" dxfId="4519" priority="69" operator="equal">
      <formula>"BPB"</formula>
    </cfRule>
  </conditionalFormatting>
  <conditionalFormatting sqref="D13">
    <cfRule type="cellIs" dxfId="4518" priority="17" operator="equal">
      <formula>"CATNES"</formula>
    </cfRule>
    <cfRule type="cellIs" dxfId="4517" priority="18" operator="equal">
      <formula>"FINANCE"</formula>
    </cfRule>
    <cfRule type="cellIs" dxfId="4516" priority="19" operator="equal">
      <formula>"ADMIN"</formula>
    </cfRule>
    <cfRule type="cellIs" dxfId="4515" priority="20" operator="equal">
      <formula>"ENG'G"</formula>
    </cfRule>
    <cfRule type="cellIs" dxfId="4514" priority="21" operator="equal">
      <formula>"BAC"</formula>
    </cfRule>
    <cfRule type="cellIs" dxfId="4513" priority="22" operator="equal">
      <formula>"BAC"</formula>
    </cfRule>
    <cfRule type="cellIs" dxfId="4512" priority="23" operator="equal">
      <formula>"OMS"</formula>
    </cfRule>
    <cfRule type="cellIs" dxfId="4511" priority="24" operator="equal">
      <formula>"BAC"</formula>
    </cfRule>
    <cfRule type="cellIs" dxfId="4510" priority="25" operator="equal">
      <formula>"OMS"</formula>
    </cfRule>
    <cfRule type="cellIs" dxfId="4509" priority="26" operator="equal">
      <formula>"BAC"</formula>
    </cfRule>
    <cfRule type="cellIs" dxfId="4508" priority="27" operator="equal">
      <formula>"OMS"</formula>
    </cfRule>
  </conditionalFormatting>
  <conditionalFormatting sqref="D8:E10">
    <cfRule type="cellIs" dxfId="4507" priority="54" operator="equal">
      <formula>"CATNES"</formula>
    </cfRule>
    <cfRule type="cellIs" dxfId="4506" priority="55" operator="equal">
      <formula>"FINANCE"</formula>
    </cfRule>
    <cfRule type="cellIs" dxfId="4505" priority="56" operator="equal">
      <formula>"ADMIN"</formula>
    </cfRule>
    <cfRule type="cellIs" dxfId="4504" priority="57" operator="equal">
      <formula>"ENG'G"</formula>
    </cfRule>
    <cfRule type="cellIs" dxfId="4503" priority="58" operator="equal">
      <formula>"BAC"</formula>
    </cfRule>
    <cfRule type="cellIs" dxfId="4502" priority="59" operator="equal">
      <formula>"BAC"</formula>
    </cfRule>
    <cfRule type="cellIs" dxfId="4501" priority="60" operator="equal">
      <formula>"OMS"</formula>
    </cfRule>
    <cfRule type="cellIs" dxfId="4500" priority="61" operator="equal">
      <formula>"BAC"</formula>
    </cfRule>
    <cfRule type="cellIs" dxfId="4499" priority="62" operator="equal">
      <formula>"OMS"</formula>
    </cfRule>
    <cfRule type="cellIs" dxfId="4498" priority="63" operator="equal">
      <formula>"BAC"</formula>
    </cfRule>
    <cfRule type="cellIs" dxfId="4497" priority="64" operator="equal">
      <formula>"OMS"</formula>
    </cfRule>
  </conditionalFormatting>
  <conditionalFormatting sqref="F8:F10">
    <cfRule type="cellIs" dxfId="4496" priority="49" operator="equal">
      <formula>"MME"</formula>
    </cfRule>
    <cfRule type="cellIs" dxfId="4495" priority="50" operator="equal">
      <formula>"VMM"</formula>
    </cfRule>
    <cfRule type="cellIs" dxfId="4494" priority="51" operator="equal">
      <formula>"VEP"</formula>
    </cfRule>
    <cfRule type="cellIs" dxfId="4493" priority="52" operator="equal">
      <formula>"LFCP"</formula>
    </cfRule>
    <cfRule type="cellIs" dxfId="4492" priority="53" operator="equal">
      <formula>"BPB"</formula>
    </cfRule>
  </conditionalFormatting>
  <conditionalFormatting sqref="D11:E11">
    <cfRule type="cellIs" dxfId="4491" priority="38" operator="equal">
      <formula>"CATNES"</formula>
    </cfRule>
    <cfRule type="cellIs" dxfId="4490" priority="39" operator="equal">
      <formula>"FINANCE"</formula>
    </cfRule>
    <cfRule type="cellIs" dxfId="4489" priority="40" operator="equal">
      <formula>"ADMIN"</formula>
    </cfRule>
    <cfRule type="cellIs" dxfId="4488" priority="41" operator="equal">
      <formula>"ENG'G"</formula>
    </cfRule>
    <cfRule type="cellIs" dxfId="4487" priority="42" operator="equal">
      <formula>"BAC"</formula>
    </cfRule>
    <cfRule type="cellIs" dxfId="4486" priority="43" operator="equal">
      <formula>"BAC"</formula>
    </cfRule>
    <cfRule type="cellIs" dxfId="4485" priority="44" operator="equal">
      <formula>"OMS"</formula>
    </cfRule>
    <cfRule type="cellIs" dxfId="4484" priority="45" operator="equal">
      <formula>"BAC"</formula>
    </cfRule>
    <cfRule type="cellIs" dxfId="4483" priority="46" operator="equal">
      <formula>"OMS"</formula>
    </cfRule>
    <cfRule type="cellIs" dxfId="4482" priority="47" operator="equal">
      <formula>"BAC"</formula>
    </cfRule>
    <cfRule type="cellIs" dxfId="4481" priority="48" operator="equal">
      <formula>"OMS"</formula>
    </cfRule>
  </conditionalFormatting>
  <conditionalFormatting sqref="F11">
    <cfRule type="cellIs" dxfId="4480" priority="33" operator="equal">
      <formula>"MME"</formula>
    </cfRule>
    <cfRule type="cellIs" dxfId="4479" priority="34" operator="equal">
      <formula>"VMM"</formula>
    </cfRule>
    <cfRule type="cellIs" dxfId="4478" priority="35" operator="equal">
      <formula>"VEP"</formula>
    </cfRule>
    <cfRule type="cellIs" dxfId="4477" priority="36" operator="equal">
      <formula>"LFCP"</formula>
    </cfRule>
    <cfRule type="cellIs" dxfId="4476" priority="37" operator="equal">
      <formula>"BPB"</formula>
    </cfRule>
  </conditionalFormatting>
  <conditionalFormatting sqref="F12">
    <cfRule type="cellIs" dxfId="4475" priority="28" operator="equal">
      <formula>"MME"</formula>
    </cfRule>
    <cfRule type="cellIs" dxfId="4474" priority="29" operator="equal">
      <formula>"VMM"</formula>
    </cfRule>
    <cfRule type="cellIs" dxfId="4473" priority="30" operator="equal">
      <formula>"VEP"</formula>
    </cfRule>
    <cfRule type="cellIs" dxfId="4472" priority="31" operator="equal">
      <formula>"LFCP"</formula>
    </cfRule>
    <cfRule type="cellIs" dxfId="4471" priority="32" operator="equal">
      <formula>"BPB"</formula>
    </cfRule>
  </conditionalFormatting>
  <conditionalFormatting sqref="E13">
    <cfRule type="cellIs" dxfId="4470" priority="6" operator="equal">
      <formula>"CATNES"</formula>
    </cfRule>
    <cfRule type="cellIs" dxfId="4469" priority="7" operator="equal">
      <formula>"FINANCE"</formula>
    </cfRule>
    <cfRule type="cellIs" dxfId="4468" priority="8" operator="equal">
      <formula>"ADMIN"</formula>
    </cfRule>
    <cfRule type="cellIs" dxfId="4467" priority="9" operator="equal">
      <formula>"ENG'G"</formula>
    </cfRule>
    <cfRule type="cellIs" dxfId="4466" priority="10" operator="equal">
      <formula>"BAC"</formula>
    </cfRule>
    <cfRule type="cellIs" dxfId="4465" priority="11" operator="equal">
      <formula>"BAC"</formula>
    </cfRule>
    <cfRule type="cellIs" dxfId="4464" priority="12" operator="equal">
      <formula>"OMS"</formula>
    </cfRule>
    <cfRule type="cellIs" dxfId="4463" priority="13" operator="equal">
      <formula>"BAC"</formula>
    </cfRule>
    <cfRule type="cellIs" dxfId="4462" priority="14" operator="equal">
      <formula>"OMS"</formula>
    </cfRule>
    <cfRule type="cellIs" dxfId="4461" priority="15" operator="equal">
      <formula>"BAC"</formula>
    </cfRule>
    <cfRule type="cellIs" dxfId="4460" priority="16" operator="equal">
      <formula>"OMS"</formula>
    </cfRule>
  </conditionalFormatting>
  <conditionalFormatting sqref="F13">
    <cfRule type="cellIs" dxfId="4459" priority="1" operator="equal">
      <formula>"MME"</formula>
    </cfRule>
    <cfRule type="cellIs" dxfId="4458" priority="2" operator="equal">
      <formula>"VMM"</formula>
    </cfRule>
    <cfRule type="cellIs" dxfId="4457" priority="3" operator="equal">
      <formula>"VEP"</formula>
    </cfRule>
    <cfRule type="cellIs" dxfId="4456" priority="4" operator="equal">
      <formula>"LFCP"</formula>
    </cfRule>
    <cfRule type="cellIs" dxfId="445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2CCA433-BFB3-4A09-9D4B-F5F261A3C5F0}">
          <x14:formula1>
            <xm:f>DropdownLIST!$A$11:$A$17</xm:f>
          </x14:formula1>
          <xm:sqref>E30:E31 E7:E19 E33:E65 D7:D65</xm:sqref>
        </x14:dataValidation>
        <x14:dataValidation type="list" allowBlank="1" showInputMessage="1" showErrorMessage="1" xr:uid="{AE80F6CE-AABC-420A-A8B9-A1AB3EFE2657}">
          <x14:formula1>
            <xm:f>DropdownLIST!$A$2:$A$7</xm:f>
          </x14:formula1>
          <xm:sqref>F7:F65</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95C0-9F33-423D-8669-0F754462ACA9}">
  <dimension ref="A1:U60"/>
  <sheetViews>
    <sheetView zoomScale="130" zoomScaleNormal="130" zoomScaleSheetLayoutView="11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8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45792</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45792</v>
      </c>
      <c r="B7" s="55">
        <v>1</v>
      </c>
      <c r="C7" s="141" t="s">
        <v>5168</v>
      </c>
      <c r="D7" s="112" t="s">
        <v>108</v>
      </c>
      <c r="E7" s="125"/>
      <c r="F7" s="176" t="s">
        <v>17</v>
      </c>
      <c r="G7" s="112"/>
      <c r="J7" s="642" t="s">
        <v>2817</v>
      </c>
      <c r="K7" s="642"/>
      <c r="L7" s="642"/>
      <c r="M7" s="642"/>
    </row>
    <row r="8" spans="1:14" s="57" customFormat="1" x14ac:dyDescent="0.2">
      <c r="A8" s="200">
        <f>A7</f>
        <v>45792</v>
      </c>
      <c r="B8" s="55">
        <f>B7+1</f>
        <v>2</v>
      </c>
      <c r="C8" s="141" t="s">
        <v>5169</v>
      </c>
      <c r="D8" s="112" t="s">
        <v>108</v>
      </c>
      <c r="E8" s="125"/>
      <c r="F8" s="176" t="s">
        <v>17</v>
      </c>
      <c r="G8" s="112"/>
      <c r="J8" s="483" t="s">
        <v>698</v>
      </c>
      <c r="L8" s="57" t="s">
        <v>3178</v>
      </c>
      <c r="N8" s="57" t="s">
        <v>2822</v>
      </c>
    </row>
    <row r="9" spans="1:14" s="57" customFormat="1" x14ac:dyDescent="0.2">
      <c r="A9" s="200">
        <f t="shared" ref="A9:A44" si="0">A8</f>
        <v>45792</v>
      </c>
      <c r="B9" s="55">
        <f t="shared" ref="B9:B44" si="1">B8+1</f>
        <v>3</v>
      </c>
      <c r="C9" s="141" t="s">
        <v>5171</v>
      </c>
      <c r="D9" s="112" t="s">
        <v>71</v>
      </c>
      <c r="E9" s="125"/>
      <c r="F9" s="176" t="s">
        <v>17</v>
      </c>
      <c r="G9" s="112"/>
      <c r="I9" s="57">
        <v>1</v>
      </c>
    </row>
    <row r="10" spans="1:14" s="57" customFormat="1" ht="42.75" x14ac:dyDescent="0.2">
      <c r="A10" s="200">
        <f t="shared" si="0"/>
        <v>45792</v>
      </c>
      <c r="B10" s="55">
        <f t="shared" si="1"/>
        <v>4</v>
      </c>
      <c r="C10" s="365" t="s">
        <v>5172</v>
      </c>
      <c r="D10" s="112" t="s">
        <v>108</v>
      </c>
      <c r="E10" s="125"/>
      <c r="F10" s="176" t="s">
        <v>17</v>
      </c>
      <c r="G10" s="112"/>
      <c r="I10" s="57">
        <v>2</v>
      </c>
      <c r="J10" s="57">
        <f>23+24+24+23</f>
        <v>94</v>
      </c>
    </row>
    <row r="11" spans="1:14" s="57" customFormat="1" x14ac:dyDescent="0.2">
      <c r="A11" s="200">
        <f t="shared" si="0"/>
        <v>45792</v>
      </c>
      <c r="B11" s="55">
        <f t="shared" si="1"/>
        <v>5</v>
      </c>
      <c r="C11" s="141" t="s">
        <v>5173</v>
      </c>
      <c r="D11" s="112" t="s">
        <v>108</v>
      </c>
      <c r="E11" s="125"/>
      <c r="F11" s="176" t="s">
        <v>17</v>
      </c>
      <c r="G11" s="112"/>
      <c r="I11" s="57">
        <v>3</v>
      </c>
    </row>
    <row r="12" spans="1:14" s="57" customFormat="1" ht="28.5" x14ac:dyDescent="0.2">
      <c r="A12" s="200">
        <f t="shared" si="0"/>
        <v>45792</v>
      </c>
      <c r="B12" s="55">
        <f t="shared" si="1"/>
        <v>6</v>
      </c>
      <c r="C12" s="365" t="s">
        <v>5174</v>
      </c>
      <c r="D12" s="112" t="s">
        <v>76</v>
      </c>
      <c r="E12" s="125"/>
      <c r="F12" s="176" t="s">
        <v>17</v>
      </c>
      <c r="G12" s="112"/>
      <c r="I12" s="57">
        <v>4</v>
      </c>
    </row>
    <row r="13" spans="1:14" s="57" customFormat="1" ht="28.5" x14ac:dyDescent="0.2">
      <c r="A13" s="200">
        <f t="shared" si="0"/>
        <v>45792</v>
      </c>
      <c r="B13" s="55">
        <f t="shared" si="1"/>
        <v>7</v>
      </c>
      <c r="C13" s="365" t="s">
        <v>5175</v>
      </c>
      <c r="D13" s="112" t="s">
        <v>76</v>
      </c>
      <c r="E13" s="125"/>
      <c r="F13" s="176" t="s">
        <v>17</v>
      </c>
      <c r="G13" s="112"/>
      <c r="I13" s="57">
        <v>5</v>
      </c>
    </row>
    <row r="14" spans="1:14" s="57" customFormat="1" x14ac:dyDescent="0.2">
      <c r="A14" s="200">
        <f t="shared" si="0"/>
        <v>45792</v>
      </c>
      <c r="B14" s="55">
        <f t="shared" si="1"/>
        <v>8</v>
      </c>
      <c r="C14" s="365" t="s">
        <v>5176</v>
      </c>
      <c r="D14" s="112" t="s">
        <v>108</v>
      </c>
      <c r="E14" s="125"/>
      <c r="F14" s="176" t="s">
        <v>17</v>
      </c>
      <c r="G14" s="112"/>
      <c r="I14" s="57">
        <v>6</v>
      </c>
    </row>
    <row r="15" spans="1:14" s="57" customFormat="1" ht="42.75" x14ac:dyDescent="0.2">
      <c r="A15" s="200">
        <f t="shared" si="0"/>
        <v>45792</v>
      </c>
      <c r="B15" s="55">
        <f t="shared" si="1"/>
        <v>9</v>
      </c>
      <c r="C15" s="365" t="s">
        <v>5177</v>
      </c>
      <c r="D15" s="112" t="s">
        <v>78</v>
      </c>
      <c r="E15" s="125"/>
      <c r="F15" s="176" t="s">
        <v>17</v>
      </c>
      <c r="G15" s="112"/>
      <c r="I15" s="57">
        <v>7</v>
      </c>
    </row>
    <row r="16" spans="1:14" s="57" customFormat="1" ht="42.75" x14ac:dyDescent="0.2">
      <c r="A16" s="200">
        <f t="shared" si="0"/>
        <v>45792</v>
      </c>
      <c r="B16" s="55">
        <f t="shared" si="1"/>
        <v>10</v>
      </c>
      <c r="C16" s="365" t="s">
        <v>5178</v>
      </c>
      <c r="D16" s="112" t="s">
        <v>78</v>
      </c>
      <c r="E16" s="125"/>
      <c r="F16" s="176" t="s">
        <v>17</v>
      </c>
      <c r="G16" s="112"/>
      <c r="I16" s="57">
        <v>8</v>
      </c>
    </row>
    <row r="17" spans="1:12" s="57" customFormat="1" ht="28.5" x14ac:dyDescent="0.2">
      <c r="A17" s="200">
        <f t="shared" si="0"/>
        <v>45792</v>
      </c>
      <c r="B17" s="55">
        <f t="shared" si="1"/>
        <v>11</v>
      </c>
      <c r="C17" s="365" t="s">
        <v>5179</v>
      </c>
      <c r="D17" s="112" t="s">
        <v>78</v>
      </c>
      <c r="E17" s="125"/>
      <c r="F17" s="176" t="s">
        <v>17</v>
      </c>
      <c r="G17" s="112"/>
      <c r="I17" s="57">
        <v>9</v>
      </c>
    </row>
    <row r="18" spans="1:12" s="57" customFormat="1" ht="85.5" x14ac:dyDescent="0.2">
      <c r="A18" s="200">
        <f t="shared" si="0"/>
        <v>45792</v>
      </c>
      <c r="B18" s="55">
        <f t="shared" si="1"/>
        <v>12</v>
      </c>
      <c r="C18" s="365" t="s">
        <v>5180</v>
      </c>
      <c r="D18" s="112" t="s">
        <v>76</v>
      </c>
      <c r="E18" s="125"/>
      <c r="F18" s="176" t="s">
        <v>17</v>
      </c>
      <c r="G18" s="112"/>
      <c r="I18" s="57">
        <v>10</v>
      </c>
    </row>
    <row r="19" spans="1:12" s="57" customFormat="1" ht="28.5" x14ac:dyDescent="0.2">
      <c r="A19" s="200">
        <f t="shared" si="0"/>
        <v>45792</v>
      </c>
      <c r="B19" s="55">
        <f t="shared" si="1"/>
        <v>13</v>
      </c>
      <c r="C19" s="365" t="s">
        <v>5181</v>
      </c>
      <c r="D19" s="112" t="s">
        <v>78</v>
      </c>
      <c r="E19" s="125"/>
      <c r="F19" s="176" t="s">
        <v>17</v>
      </c>
      <c r="G19" s="112"/>
      <c r="I19" s="90"/>
    </row>
    <row r="20" spans="1:12" s="57" customFormat="1" ht="28.5" x14ac:dyDescent="0.2">
      <c r="A20" s="200">
        <f t="shared" si="0"/>
        <v>45792</v>
      </c>
      <c r="B20" s="55">
        <f t="shared" si="1"/>
        <v>14</v>
      </c>
      <c r="C20" s="112" t="s">
        <v>5182</v>
      </c>
      <c r="D20" s="112" t="s">
        <v>76</v>
      </c>
      <c r="E20" s="134"/>
      <c r="F20" s="176" t="s">
        <v>17</v>
      </c>
      <c r="G20" s="112"/>
      <c r="I20" s="115"/>
    </row>
    <row r="21" spans="1:12" s="57" customFormat="1" ht="28.5" x14ac:dyDescent="0.2">
      <c r="A21" s="200">
        <f t="shared" si="0"/>
        <v>45792</v>
      </c>
      <c r="B21" s="55">
        <f t="shared" si="1"/>
        <v>15</v>
      </c>
      <c r="C21" s="57" t="s">
        <v>5187</v>
      </c>
      <c r="D21" s="112" t="s">
        <v>108</v>
      </c>
      <c r="E21" s="134"/>
      <c r="F21" s="176" t="s">
        <v>17</v>
      </c>
      <c r="G21" s="112"/>
      <c r="I21" s="90" t="s">
        <v>457</v>
      </c>
    </row>
    <row r="22" spans="1:12" s="57" customFormat="1" ht="28.5" x14ac:dyDescent="0.2">
      <c r="A22" s="200">
        <f t="shared" si="0"/>
        <v>45792</v>
      </c>
      <c r="B22" s="55">
        <f t="shared" si="1"/>
        <v>16</v>
      </c>
      <c r="C22" s="141" t="s">
        <v>5183</v>
      </c>
      <c r="D22" s="112" t="s">
        <v>76</v>
      </c>
      <c r="E22" s="134"/>
      <c r="F22" s="176" t="s">
        <v>17</v>
      </c>
      <c r="G22" s="112"/>
      <c r="I22" s="90" t="s">
        <v>457</v>
      </c>
    </row>
    <row r="23" spans="1:12" s="57" customFormat="1" ht="28.5" x14ac:dyDescent="0.2">
      <c r="A23" s="200">
        <f t="shared" si="0"/>
        <v>45792</v>
      </c>
      <c r="B23" s="55">
        <f t="shared" si="1"/>
        <v>17</v>
      </c>
      <c r="C23" s="284" t="s">
        <v>5184</v>
      </c>
      <c r="D23" s="112" t="s">
        <v>76</v>
      </c>
      <c r="E23" s="134"/>
      <c r="F23" s="176" t="s">
        <v>17</v>
      </c>
      <c r="G23" s="112"/>
      <c r="H23" s="481"/>
      <c r="I23" s="90" t="s">
        <v>310</v>
      </c>
    </row>
    <row r="24" spans="1:12" s="57" customFormat="1" ht="28.5" x14ac:dyDescent="0.2">
      <c r="A24" s="200">
        <f t="shared" si="0"/>
        <v>45792</v>
      </c>
      <c r="B24" s="55">
        <f t="shared" si="1"/>
        <v>18</v>
      </c>
      <c r="C24" s="112" t="s">
        <v>5185</v>
      </c>
      <c r="D24" s="112" t="s">
        <v>76</v>
      </c>
      <c r="E24" s="134"/>
      <c r="F24" s="176" t="s">
        <v>17</v>
      </c>
      <c r="G24" s="112"/>
      <c r="L24" s="311"/>
    </row>
    <row r="25" spans="1:12" s="57" customFormat="1" ht="28.5" x14ac:dyDescent="0.2">
      <c r="A25" s="200">
        <f t="shared" si="0"/>
        <v>45792</v>
      </c>
      <c r="B25" s="55">
        <f t="shared" si="1"/>
        <v>19</v>
      </c>
      <c r="C25" s="40" t="s">
        <v>5186</v>
      </c>
      <c r="D25" s="112" t="s">
        <v>71</v>
      </c>
      <c r="E25" s="134"/>
      <c r="F25" s="176" t="s">
        <v>17</v>
      </c>
      <c r="G25" s="112"/>
      <c r="I25" s="90"/>
    </row>
    <row r="26" spans="1:12" s="57" customFormat="1" ht="42.75" x14ac:dyDescent="0.2">
      <c r="A26" s="200">
        <f t="shared" si="0"/>
        <v>45792</v>
      </c>
      <c r="B26" s="55">
        <f t="shared" si="1"/>
        <v>20</v>
      </c>
      <c r="C26" s="40" t="s">
        <v>5188</v>
      </c>
      <c r="D26" s="112" t="s">
        <v>78</v>
      </c>
      <c r="E26" s="134"/>
      <c r="F26" s="176" t="s">
        <v>17</v>
      </c>
      <c r="G26" s="112"/>
      <c r="I26" s="90"/>
    </row>
    <row r="27" spans="1:12" s="57" customFormat="1" x14ac:dyDescent="0.2">
      <c r="A27" s="200">
        <f t="shared" si="0"/>
        <v>45792</v>
      </c>
      <c r="B27" s="55">
        <f t="shared" si="1"/>
        <v>21</v>
      </c>
      <c r="C27" s="40" t="s">
        <v>5195</v>
      </c>
      <c r="D27" s="112" t="s">
        <v>71</v>
      </c>
      <c r="E27" s="134"/>
      <c r="F27" s="176" t="s">
        <v>17</v>
      </c>
      <c r="G27" s="112"/>
      <c r="I27" s="90"/>
    </row>
    <row r="28" spans="1:12" s="57" customFormat="1" x14ac:dyDescent="0.2">
      <c r="A28" s="200">
        <f t="shared" si="0"/>
        <v>45792</v>
      </c>
      <c r="B28" s="55">
        <f t="shared" si="1"/>
        <v>22</v>
      </c>
      <c r="C28" s="40" t="s">
        <v>5196</v>
      </c>
      <c r="D28" s="112" t="s">
        <v>78</v>
      </c>
      <c r="E28" s="134"/>
      <c r="F28" s="176" t="s">
        <v>17</v>
      </c>
      <c r="G28" s="112"/>
      <c r="I28" s="90"/>
    </row>
    <row r="29" spans="1:12" s="57" customFormat="1" ht="28.5" x14ac:dyDescent="0.2">
      <c r="A29" s="200">
        <f t="shared" si="0"/>
        <v>45792</v>
      </c>
      <c r="B29" s="55">
        <f t="shared" si="1"/>
        <v>23</v>
      </c>
      <c r="C29" s="40" t="s">
        <v>5197</v>
      </c>
      <c r="D29" s="112" t="s">
        <v>78</v>
      </c>
      <c r="F29" s="176" t="s">
        <v>17</v>
      </c>
      <c r="G29" s="112"/>
      <c r="I29" s="90"/>
    </row>
    <row r="30" spans="1:12" s="57" customFormat="1" ht="28.5" x14ac:dyDescent="0.2">
      <c r="A30" s="200">
        <f t="shared" si="0"/>
        <v>45792</v>
      </c>
      <c r="B30" s="55">
        <f t="shared" si="1"/>
        <v>24</v>
      </c>
      <c r="C30" s="112" t="s">
        <v>5198</v>
      </c>
      <c r="D30" s="112" t="s">
        <v>78</v>
      </c>
      <c r="E30" s="134"/>
      <c r="F30" s="176" t="s">
        <v>17</v>
      </c>
      <c r="G30" s="112"/>
      <c r="I30" s="90"/>
      <c r="J30" s="57">
        <f ca="1">+J30:HH35</f>
        <v>0</v>
      </c>
      <c r="L30" s="57">
        <v>6</v>
      </c>
    </row>
    <row r="31" spans="1:12" s="57" customFormat="1" ht="28.5" x14ac:dyDescent="0.2">
      <c r="A31" s="200">
        <f t="shared" si="0"/>
        <v>45792</v>
      </c>
      <c r="B31" s="55">
        <f t="shared" si="1"/>
        <v>25</v>
      </c>
      <c r="C31" s="57" t="s">
        <v>5199</v>
      </c>
      <c r="D31" s="112" t="s">
        <v>78</v>
      </c>
      <c r="E31" s="125"/>
      <c r="F31" s="176" t="s">
        <v>17</v>
      </c>
      <c r="G31" s="112"/>
      <c r="I31" s="90"/>
      <c r="J31" s="57" t="s">
        <v>457</v>
      </c>
    </row>
    <row r="32" spans="1:12" s="57" customFormat="1" ht="71.25" x14ac:dyDescent="0.2">
      <c r="A32" s="231">
        <f t="shared" si="0"/>
        <v>45792</v>
      </c>
      <c r="B32" s="233">
        <f t="shared" si="1"/>
        <v>26</v>
      </c>
      <c r="C32" s="40" t="s">
        <v>5200</v>
      </c>
      <c r="D32" s="112" t="s">
        <v>78</v>
      </c>
      <c r="E32" s="134"/>
      <c r="F32" s="176" t="s">
        <v>17</v>
      </c>
      <c r="G32" s="112"/>
      <c r="I32" s="90"/>
    </row>
    <row r="33" spans="1:21" s="40" customFormat="1" ht="42.75" x14ac:dyDescent="0.2">
      <c r="A33" s="200">
        <f t="shared" si="0"/>
        <v>45792</v>
      </c>
      <c r="B33" s="55">
        <f t="shared" si="1"/>
        <v>27</v>
      </c>
      <c r="C33" s="40" t="s">
        <v>5201</v>
      </c>
      <c r="D33" s="112" t="s">
        <v>71</v>
      </c>
      <c r="E33" s="125"/>
      <c r="F33" s="176" t="s">
        <v>17</v>
      </c>
      <c r="G33" s="112"/>
      <c r="H33" s="279"/>
      <c r="I33" s="280"/>
      <c r="K33" s="279"/>
      <c r="L33" s="279"/>
      <c r="M33" s="279"/>
      <c r="N33" s="279"/>
      <c r="O33" s="279"/>
      <c r="P33" s="279"/>
      <c r="Q33" s="279"/>
      <c r="R33" s="279"/>
      <c r="S33" s="279"/>
      <c r="T33" s="279"/>
      <c r="U33" s="279"/>
    </row>
    <row r="34" spans="1:21" s="279" customFormat="1" ht="57" x14ac:dyDescent="0.2">
      <c r="A34" s="200">
        <f t="shared" si="0"/>
        <v>45792</v>
      </c>
      <c r="B34" s="55">
        <f t="shared" si="1"/>
        <v>28</v>
      </c>
      <c r="C34" s="40" t="s">
        <v>5202</v>
      </c>
      <c r="D34" s="112" t="s">
        <v>71</v>
      </c>
      <c r="E34" s="125"/>
      <c r="F34" s="176" t="s">
        <v>17</v>
      </c>
      <c r="G34" s="112"/>
      <c r="I34" s="280"/>
    </row>
    <row r="35" spans="1:21" s="318" customFormat="1" ht="42.75" x14ac:dyDescent="0.2">
      <c r="A35" s="315">
        <f t="shared" si="0"/>
        <v>45792</v>
      </c>
      <c r="B35" s="316">
        <f t="shared" si="1"/>
        <v>29</v>
      </c>
      <c r="C35" s="112" t="s">
        <v>5203</v>
      </c>
      <c r="D35" s="112" t="s">
        <v>71</v>
      </c>
      <c r="E35" s="143"/>
      <c r="F35" s="176" t="s">
        <v>17</v>
      </c>
      <c r="G35" s="112"/>
      <c r="I35" s="319"/>
    </row>
    <row r="36" spans="1:21" s="279" customFormat="1" ht="57" x14ac:dyDescent="0.2">
      <c r="A36" s="200">
        <f t="shared" si="0"/>
        <v>45792</v>
      </c>
      <c r="B36" s="55">
        <f t="shared" si="1"/>
        <v>30</v>
      </c>
      <c r="C36" s="112" t="s">
        <v>5204</v>
      </c>
      <c r="D36" s="112" t="s">
        <v>76</v>
      </c>
      <c r="E36" s="125"/>
      <c r="F36" s="176" t="s">
        <v>17</v>
      </c>
      <c r="G36" s="112"/>
      <c r="I36" s="280"/>
    </row>
    <row r="37" spans="1:21" s="279" customFormat="1" ht="42.75" x14ac:dyDescent="0.2">
      <c r="A37" s="200">
        <f t="shared" si="0"/>
        <v>45792</v>
      </c>
      <c r="B37" s="55">
        <f t="shared" si="1"/>
        <v>31</v>
      </c>
      <c r="C37" s="112" t="s">
        <v>5205</v>
      </c>
      <c r="D37" s="112" t="s">
        <v>76</v>
      </c>
      <c r="E37" s="125"/>
      <c r="F37" s="176" t="s">
        <v>17</v>
      </c>
      <c r="G37" s="112"/>
      <c r="I37" s="280"/>
    </row>
    <row r="38" spans="1:21" s="279" customFormat="1" ht="28.5" x14ac:dyDescent="0.2">
      <c r="A38" s="200">
        <f t="shared" si="0"/>
        <v>45792</v>
      </c>
      <c r="B38" s="55">
        <f t="shared" si="1"/>
        <v>32</v>
      </c>
      <c r="C38" s="112" t="s">
        <v>5206</v>
      </c>
      <c r="D38" s="112" t="s">
        <v>78</v>
      </c>
      <c r="E38" s="125"/>
      <c r="F38" s="176" t="s">
        <v>17</v>
      </c>
      <c r="G38" s="112"/>
      <c r="I38" s="280"/>
    </row>
    <row r="39" spans="1:21" s="489" customFormat="1" ht="42.75" x14ac:dyDescent="0.2">
      <c r="A39" s="488">
        <f t="shared" si="0"/>
        <v>45792</v>
      </c>
      <c r="B39" s="124">
        <f t="shared" si="1"/>
        <v>33</v>
      </c>
      <c r="C39" s="112" t="s">
        <v>5212</v>
      </c>
      <c r="D39" s="112" t="s">
        <v>71</v>
      </c>
      <c r="E39" s="125"/>
      <c r="F39" s="176" t="s">
        <v>17</v>
      </c>
      <c r="G39" s="112"/>
      <c r="I39" s="490"/>
    </row>
    <row r="40" spans="1:21" s="279" customFormat="1" ht="28.5" x14ac:dyDescent="0.2">
      <c r="A40" s="200">
        <f t="shared" si="0"/>
        <v>45792</v>
      </c>
      <c r="B40" s="55">
        <f t="shared" si="1"/>
        <v>34</v>
      </c>
      <c r="C40" s="112" t="s">
        <v>5207</v>
      </c>
      <c r="D40" s="112" t="s">
        <v>76</v>
      </c>
      <c r="E40" s="125"/>
      <c r="F40" s="176" t="s">
        <v>17</v>
      </c>
      <c r="G40" s="112"/>
      <c r="I40" s="280"/>
    </row>
    <row r="41" spans="1:21" s="279" customFormat="1" x14ac:dyDescent="0.2">
      <c r="A41" s="200">
        <f t="shared" si="0"/>
        <v>45792</v>
      </c>
      <c r="B41" s="55">
        <f>B40+1</f>
        <v>35</v>
      </c>
      <c r="C41" s="112" t="s">
        <v>5208</v>
      </c>
      <c r="D41" s="112" t="s">
        <v>108</v>
      </c>
      <c r="E41" s="125"/>
      <c r="F41" s="176" t="s">
        <v>17</v>
      </c>
      <c r="G41" s="112"/>
      <c r="I41" s="280"/>
      <c r="J41" s="279" t="s">
        <v>310</v>
      </c>
    </row>
    <row r="42" spans="1:21" s="279" customFormat="1" x14ac:dyDescent="0.2">
      <c r="A42" s="200">
        <f t="shared" si="0"/>
        <v>45792</v>
      </c>
      <c r="B42" s="55">
        <f t="shared" si="1"/>
        <v>36</v>
      </c>
      <c r="C42" s="40" t="s">
        <v>5211</v>
      </c>
      <c r="D42" s="112" t="s">
        <v>78</v>
      </c>
      <c r="E42" s="125"/>
      <c r="F42" s="176" t="s">
        <v>17</v>
      </c>
      <c r="G42" s="112"/>
      <c r="I42" s="280"/>
    </row>
    <row r="43" spans="1:21" s="279" customFormat="1" ht="42.75" x14ac:dyDescent="0.2">
      <c r="A43" s="200">
        <f t="shared" si="0"/>
        <v>45792</v>
      </c>
      <c r="B43" s="55">
        <f t="shared" si="1"/>
        <v>37</v>
      </c>
      <c r="C43" s="40" t="s">
        <v>5213</v>
      </c>
      <c r="D43" s="112" t="s">
        <v>108</v>
      </c>
      <c r="E43" s="125"/>
      <c r="F43" s="176" t="s">
        <v>17</v>
      </c>
      <c r="G43" s="112"/>
      <c r="I43" s="280"/>
    </row>
    <row r="44" spans="1:21" s="279" customFormat="1" ht="28.5" x14ac:dyDescent="0.2">
      <c r="A44" s="200">
        <f t="shared" si="0"/>
        <v>45792</v>
      </c>
      <c r="B44" s="55">
        <f t="shared" si="1"/>
        <v>38</v>
      </c>
      <c r="C44" s="112" t="s">
        <v>5214</v>
      </c>
      <c r="D44" s="112" t="s">
        <v>78</v>
      </c>
      <c r="E44" s="125"/>
      <c r="F44" s="176" t="s">
        <v>17</v>
      </c>
      <c r="G44" s="112"/>
      <c r="I44" s="280"/>
    </row>
    <row r="45" spans="1:21" s="279" customFormat="1" x14ac:dyDescent="0.2">
      <c r="A45" s="615" t="s">
        <v>7</v>
      </c>
      <c r="B45" s="615"/>
      <c r="C45" s="615"/>
      <c r="D45" s="615"/>
      <c r="E45" s="615"/>
      <c r="F45" s="615"/>
      <c r="G45" s="615"/>
      <c r="I45" s="280"/>
    </row>
    <row r="46" spans="1:21" s="279" customFormat="1" x14ac:dyDescent="0.2">
      <c r="A46" s="482"/>
      <c r="B46" s="482"/>
      <c r="C46" s="482"/>
      <c r="D46" s="482"/>
      <c r="E46" s="482"/>
      <c r="F46" s="482"/>
      <c r="G46" s="482"/>
      <c r="I46" s="280"/>
    </row>
    <row r="47" spans="1:21" s="279" customFormat="1" x14ac:dyDescent="0.2">
      <c r="A47" s="482"/>
      <c r="B47" s="482"/>
      <c r="C47" s="482"/>
      <c r="D47" s="482"/>
      <c r="E47" s="482"/>
      <c r="F47" s="482"/>
      <c r="G47" s="482"/>
      <c r="I47" s="280"/>
    </row>
    <row r="48" spans="1:21" s="279" customFormat="1" x14ac:dyDescent="0.2">
      <c r="A48" s="232"/>
      <c r="B48" s="251"/>
      <c r="C48" s="252"/>
      <c r="D48" s="252"/>
      <c r="E48" s="253"/>
      <c r="F48" s="254"/>
      <c r="G48" s="252"/>
      <c r="I48" s="280"/>
    </row>
    <row r="49" spans="1:9" s="279" customFormat="1" x14ac:dyDescent="0.2">
      <c r="A49" s="232"/>
      <c r="B49" s="251"/>
      <c r="C49" s="252"/>
      <c r="D49" s="252"/>
      <c r="E49" s="253"/>
      <c r="F49" s="254"/>
      <c r="G49" s="252"/>
      <c r="I49" s="280"/>
    </row>
    <row r="51" spans="1:9" x14ac:dyDescent="0.2">
      <c r="A51" s="482"/>
      <c r="B51" s="482"/>
      <c r="C51" s="482"/>
      <c r="D51" s="310"/>
      <c r="E51" s="482"/>
      <c r="F51" s="482"/>
      <c r="G51" s="482"/>
    </row>
    <row r="52" spans="1:9" x14ac:dyDescent="0.2">
      <c r="A52" s="482"/>
      <c r="B52" s="482"/>
      <c r="C52" s="482"/>
      <c r="D52" s="310"/>
      <c r="E52" s="482"/>
      <c r="F52" s="482"/>
      <c r="G52" s="482"/>
    </row>
    <row r="53" spans="1:9" x14ac:dyDescent="0.2">
      <c r="A53" s="182"/>
      <c r="B53" s="6"/>
      <c r="D53" s="622"/>
      <c r="E53" s="622"/>
      <c r="F53" s="622"/>
      <c r="G53" s="6"/>
    </row>
    <row r="54" spans="1:9" x14ac:dyDescent="0.2">
      <c r="D54" s="638"/>
      <c r="E54" s="638"/>
      <c r="F54" s="638"/>
    </row>
    <row r="60" spans="1:9" x14ac:dyDescent="0.2">
      <c r="F60" s="1"/>
    </row>
  </sheetData>
  <mergeCells count="12">
    <mergeCell ref="J7:M7"/>
    <mergeCell ref="A45:G45"/>
    <mergeCell ref="D53:F53"/>
    <mergeCell ref="D54:F54"/>
    <mergeCell ref="A1:G1"/>
    <mergeCell ref="A2:G2"/>
    <mergeCell ref="A3:G3"/>
    <mergeCell ref="B4:G4"/>
    <mergeCell ref="A5:B6"/>
    <mergeCell ref="C5:E5"/>
    <mergeCell ref="F5:F6"/>
    <mergeCell ref="G5:G6"/>
  </mergeCells>
  <conditionalFormatting sqref="D7:E7 D25:D30 D8 D12:D13 E34:E35 D36:E49">
    <cfRule type="cellIs" dxfId="4454" priority="272" operator="equal">
      <formula>"CATNES"</formula>
    </cfRule>
    <cfRule type="cellIs" dxfId="4453" priority="273" operator="equal">
      <formula>"FINANCE"</formula>
    </cfRule>
    <cfRule type="cellIs" dxfId="4452" priority="274" operator="equal">
      <formula>"ADMIN"</formula>
    </cfRule>
    <cfRule type="cellIs" dxfId="4451" priority="275" operator="equal">
      <formula>"ENG'G"</formula>
    </cfRule>
    <cfRule type="cellIs" dxfId="4450" priority="276" operator="equal">
      <formula>"BAC"</formula>
    </cfRule>
    <cfRule type="cellIs" dxfId="4449" priority="277" operator="equal">
      <formula>"BAC"</formula>
    </cfRule>
    <cfRule type="cellIs" dxfId="4448" priority="278" operator="equal">
      <formula>"OMS"</formula>
    </cfRule>
    <cfRule type="cellIs" dxfId="4447" priority="279" operator="equal">
      <formula>"BAC"</formula>
    </cfRule>
    <cfRule type="cellIs" dxfId="4446" priority="280" operator="equal">
      <formula>"OMS"</formula>
    </cfRule>
    <cfRule type="cellIs" dxfId="4445" priority="281" operator="equal">
      <formula>"BAC"</formula>
    </cfRule>
    <cfRule type="cellIs" dxfId="4444" priority="282" operator="equal">
      <formula>"OMS"</formula>
    </cfRule>
  </conditionalFormatting>
  <conditionalFormatting sqref="F7:F49">
    <cfRule type="cellIs" dxfId="4443" priority="267" operator="equal">
      <formula>"MME"</formula>
    </cfRule>
    <cfRule type="cellIs" dxfId="4442" priority="268" operator="equal">
      <formula>"VMM"</formula>
    </cfRule>
    <cfRule type="cellIs" dxfId="4441" priority="269" operator="equal">
      <formula>"VEP"</formula>
    </cfRule>
    <cfRule type="cellIs" dxfId="4440" priority="270" operator="equal">
      <formula>"LFCP"</formula>
    </cfRule>
    <cfRule type="cellIs" dxfId="4439" priority="271" operator="equal">
      <formula>"BPB"</formula>
    </cfRule>
  </conditionalFormatting>
  <conditionalFormatting sqref="D32">
    <cfRule type="cellIs" dxfId="4438" priority="223" operator="equal">
      <formula>"CATNES"</formula>
    </cfRule>
    <cfRule type="cellIs" dxfId="4437" priority="224" operator="equal">
      <formula>"FINANCE"</formula>
    </cfRule>
    <cfRule type="cellIs" dxfId="4436" priority="225" operator="equal">
      <formula>"ADMIN"</formula>
    </cfRule>
    <cfRule type="cellIs" dxfId="4435" priority="226" operator="equal">
      <formula>"ENG'G"</formula>
    </cfRule>
    <cfRule type="cellIs" dxfId="4434" priority="227" operator="equal">
      <formula>"BAC"</formula>
    </cfRule>
    <cfRule type="cellIs" dxfId="4433" priority="228" operator="equal">
      <formula>"BAC"</formula>
    </cfRule>
    <cfRule type="cellIs" dxfId="4432" priority="229" operator="equal">
      <formula>"OMS"</formula>
    </cfRule>
    <cfRule type="cellIs" dxfId="4431" priority="230" operator="equal">
      <formula>"BAC"</formula>
    </cfRule>
    <cfRule type="cellIs" dxfId="4430" priority="231" operator="equal">
      <formula>"OMS"</formula>
    </cfRule>
    <cfRule type="cellIs" dxfId="4429" priority="232" operator="equal">
      <formula>"BAC"</formula>
    </cfRule>
    <cfRule type="cellIs" dxfId="4428" priority="233" operator="equal">
      <formula>"OMS"</formula>
    </cfRule>
  </conditionalFormatting>
  <conditionalFormatting sqref="D32">
    <cfRule type="cellIs" dxfId="4427" priority="234" operator="equal">
      <formula>"CATNES"</formula>
    </cfRule>
    <cfRule type="cellIs" dxfId="4426" priority="235" operator="equal">
      <formula>"FINANCE"</formula>
    </cfRule>
    <cfRule type="cellIs" dxfId="4425" priority="236" operator="equal">
      <formula>"ADMIN"</formula>
    </cfRule>
    <cfRule type="cellIs" dxfId="4424" priority="237" operator="equal">
      <formula>"ENG'G"</formula>
    </cfRule>
    <cfRule type="cellIs" dxfId="4423" priority="238" operator="equal">
      <formula>"BAC"</formula>
    </cfRule>
    <cfRule type="cellIs" dxfId="4422" priority="239" operator="equal">
      <formula>"BAC"</formula>
    </cfRule>
    <cfRule type="cellIs" dxfId="4421" priority="240" operator="equal">
      <formula>"OMS"</formula>
    </cfRule>
    <cfRule type="cellIs" dxfId="4420" priority="241" operator="equal">
      <formula>"BAC"</formula>
    </cfRule>
    <cfRule type="cellIs" dxfId="4419" priority="242" operator="equal">
      <formula>"OMS"</formula>
    </cfRule>
    <cfRule type="cellIs" dxfId="4418" priority="243" operator="equal">
      <formula>"BAC"</formula>
    </cfRule>
    <cfRule type="cellIs" dxfId="4417" priority="244" operator="equal">
      <formula>"OMS"</formula>
    </cfRule>
  </conditionalFormatting>
  <conditionalFormatting sqref="D31:E31">
    <cfRule type="cellIs" dxfId="4416" priority="201" operator="equal">
      <formula>"CATNES"</formula>
    </cfRule>
    <cfRule type="cellIs" dxfId="4415" priority="202" operator="equal">
      <formula>"FINANCE"</formula>
    </cfRule>
    <cfRule type="cellIs" dxfId="4414" priority="203" operator="equal">
      <formula>"ADMIN"</formula>
    </cfRule>
    <cfRule type="cellIs" dxfId="4413" priority="204" operator="equal">
      <formula>"ENG'G"</formula>
    </cfRule>
    <cfRule type="cellIs" dxfId="4412" priority="205" operator="equal">
      <formula>"BAC"</formula>
    </cfRule>
    <cfRule type="cellIs" dxfId="4411" priority="206" operator="equal">
      <formula>"BAC"</formula>
    </cfRule>
    <cfRule type="cellIs" dxfId="4410" priority="207" operator="equal">
      <formula>"OMS"</formula>
    </cfRule>
    <cfRule type="cellIs" dxfId="4409" priority="208" operator="equal">
      <formula>"BAC"</formula>
    </cfRule>
    <cfRule type="cellIs" dxfId="4408" priority="209" operator="equal">
      <formula>"OMS"</formula>
    </cfRule>
    <cfRule type="cellIs" dxfId="4407" priority="210" operator="equal">
      <formula>"BAC"</formula>
    </cfRule>
    <cfRule type="cellIs" dxfId="4406" priority="211" operator="equal">
      <formula>"OMS"</formula>
    </cfRule>
  </conditionalFormatting>
  <conditionalFormatting sqref="D33:E33 D34:D35">
    <cfRule type="cellIs" dxfId="4405" priority="190" operator="equal">
      <formula>"CATNES"</formula>
    </cfRule>
    <cfRule type="cellIs" dxfId="4404" priority="191" operator="equal">
      <formula>"FINANCE"</formula>
    </cfRule>
    <cfRule type="cellIs" dxfId="4403" priority="192" operator="equal">
      <formula>"ADMIN"</formula>
    </cfRule>
    <cfRule type="cellIs" dxfId="4402" priority="193" operator="equal">
      <formula>"ENG'G"</formula>
    </cfRule>
    <cfRule type="cellIs" dxfId="4401" priority="194" operator="equal">
      <formula>"BAC"</formula>
    </cfRule>
    <cfRule type="cellIs" dxfId="4400" priority="195" operator="equal">
      <formula>"BAC"</formula>
    </cfRule>
    <cfRule type="cellIs" dxfId="4399" priority="196" operator="equal">
      <formula>"OMS"</formula>
    </cfRule>
    <cfRule type="cellIs" dxfId="4398" priority="197" operator="equal">
      <formula>"BAC"</formula>
    </cfRule>
    <cfRule type="cellIs" dxfId="4397" priority="198" operator="equal">
      <formula>"OMS"</formula>
    </cfRule>
    <cfRule type="cellIs" dxfId="4396" priority="199" operator="equal">
      <formula>"BAC"</formula>
    </cfRule>
    <cfRule type="cellIs" dxfId="4395" priority="200" operator="equal">
      <formula>"OMS"</formula>
    </cfRule>
  </conditionalFormatting>
  <conditionalFormatting sqref="D22:D24">
    <cfRule type="cellIs" dxfId="4394" priority="179" operator="equal">
      <formula>"CATNES"</formula>
    </cfRule>
    <cfRule type="cellIs" dxfId="4393" priority="180" operator="equal">
      <formula>"FINANCE"</formula>
    </cfRule>
    <cfRule type="cellIs" dxfId="4392" priority="181" operator="equal">
      <formula>"ADMIN"</formula>
    </cfRule>
    <cfRule type="cellIs" dxfId="4391" priority="182" operator="equal">
      <formula>"ENG'G"</formula>
    </cfRule>
    <cfRule type="cellIs" dxfId="4390" priority="183" operator="equal">
      <formula>"BAC"</formula>
    </cfRule>
    <cfRule type="cellIs" dxfId="4389" priority="184" operator="equal">
      <formula>"BAC"</formula>
    </cfRule>
    <cfRule type="cellIs" dxfId="4388" priority="185" operator="equal">
      <formula>"OMS"</formula>
    </cfRule>
    <cfRule type="cellIs" dxfId="4387" priority="186" operator="equal">
      <formula>"BAC"</formula>
    </cfRule>
    <cfRule type="cellIs" dxfId="4386" priority="187" operator="equal">
      <formula>"OMS"</formula>
    </cfRule>
    <cfRule type="cellIs" dxfId="4385" priority="188" operator="equal">
      <formula>"BAC"</formula>
    </cfRule>
    <cfRule type="cellIs" dxfId="4384" priority="189" operator="equal">
      <formula>"OMS"</formula>
    </cfRule>
  </conditionalFormatting>
  <conditionalFormatting sqref="E12">
    <cfRule type="cellIs" dxfId="4383" priority="168" operator="equal">
      <formula>"CATNES"</formula>
    </cfRule>
    <cfRule type="cellIs" dxfId="4382" priority="169" operator="equal">
      <formula>"FINANCE"</formula>
    </cfRule>
    <cfRule type="cellIs" dxfId="4381" priority="170" operator="equal">
      <formula>"ADMIN"</formula>
    </cfRule>
    <cfRule type="cellIs" dxfId="4380" priority="171" operator="equal">
      <formula>"ENG'G"</formula>
    </cfRule>
    <cfRule type="cellIs" dxfId="4379" priority="172" operator="equal">
      <formula>"BAC"</formula>
    </cfRule>
    <cfRule type="cellIs" dxfId="4378" priority="173" operator="equal">
      <formula>"BAC"</formula>
    </cfRule>
    <cfRule type="cellIs" dxfId="4377" priority="174" operator="equal">
      <formula>"OMS"</formula>
    </cfRule>
    <cfRule type="cellIs" dxfId="4376" priority="175" operator="equal">
      <formula>"BAC"</formula>
    </cfRule>
    <cfRule type="cellIs" dxfId="4375" priority="176" operator="equal">
      <formula>"OMS"</formula>
    </cfRule>
    <cfRule type="cellIs" dxfId="4374" priority="177" operator="equal">
      <formula>"BAC"</formula>
    </cfRule>
    <cfRule type="cellIs" dxfId="4373" priority="178" operator="equal">
      <formula>"OMS"</formula>
    </cfRule>
  </conditionalFormatting>
  <conditionalFormatting sqref="D14">
    <cfRule type="cellIs" dxfId="4372" priority="157" operator="equal">
      <formula>"CATNES"</formula>
    </cfRule>
    <cfRule type="cellIs" dxfId="4371" priority="158" operator="equal">
      <formula>"FINANCE"</formula>
    </cfRule>
    <cfRule type="cellIs" dxfId="4370" priority="159" operator="equal">
      <formula>"ADMIN"</formula>
    </cfRule>
    <cfRule type="cellIs" dxfId="4369" priority="160" operator="equal">
      <formula>"ENG'G"</formula>
    </cfRule>
    <cfRule type="cellIs" dxfId="4368" priority="161" operator="equal">
      <formula>"BAC"</formula>
    </cfRule>
    <cfRule type="cellIs" dxfId="4367" priority="162" operator="equal">
      <formula>"BAC"</formula>
    </cfRule>
    <cfRule type="cellIs" dxfId="4366" priority="163" operator="equal">
      <formula>"OMS"</formula>
    </cfRule>
    <cfRule type="cellIs" dxfId="4365" priority="164" operator="equal">
      <formula>"BAC"</formula>
    </cfRule>
    <cfRule type="cellIs" dxfId="4364" priority="165" operator="equal">
      <formula>"OMS"</formula>
    </cfRule>
    <cfRule type="cellIs" dxfId="4363" priority="166" operator="equal">
      <formula>"BAC"</formula>
    </cfRule>
    <cfRule type="cellIs" dxfId="4362" priority="167" operator="equal">
      <formula>"OMS"</formula>
    </cfRule>
  </conditionalFormatting>
  <conditionalFormatting sqref="E14">
    <cfRule type="cellIs" dxfId="4361" priority="146" operator="equal">
      <formula>"CATNES"</formula>
    </cfRule>
    <cfRule type="cellIs" dxfId="4360" priority="147" operator="equal">
      <formula>"FINANCE"</formula>
    </cfRule>
    <cfRule type="cellIs" dxfId="4359" priority="148" operator="equal">
      <formula>"ADMIN"</formula>
    </cfRule>
    <cfRule type="cellIs" dxfId="4358" priority="149" operator="equal">
      <formula>"ENG'G"</formula>
    </cfRule>
    <cfRule type="cellIs" dxfId="4357" priority="150" operator="equal">
      <formula>"BAC"</formula>
    </cfRule>
    <cfRule type="cellIs" dxfId="4356" priority="151" operator="equal">
      <formula>"BAC"</formula>
    </cfRule>
    <cfRule type="cellIs" dxfId="4355" priority="152" operator="equal">
      <formula>"OMS"</formula>
    </cfRule>
    <cfRule type="cellIs" dxfId="4354" priority="153" operator="equal">
      <formula>"BAC"</formula>
    </cfRule>
    <cfRule type="cellIs" dxfId="4353" priority="154" operator="equal">
      <formula>"OMS"</formula>
    </cfRule>
    <cfRule type="cellIs" dxfId="4352" priority="155" operator="equal">
      <formula>"BAC"</formula>
    </cfRule>
    <cfRule type="cellIs" dxfId="4351" priority="156" operator="equal">
      <formula>"OMS"</formula>
    </cfRule>
  </conditionalFormatting>
  <conditionalFormatting sqref="D15:D21">
    <cfRule type="cellIs" dxfId="4350" priority="135" operator="equal">
      <formula>"CATNES"</formula>
    </cfRule>
    <cfRule type="cellIs" dxfId="4349" priority="136" operator="equal">
      <formula>"FINANCE"</formula>
    </cfRule>
    <cfRule type="cellIs" dxfId="4348" priority="137" operator="equal">
      <formula>"ADMIN"</formula>
    </cfRule>
    <cfRule type="cellIs" dxfId="4347" priority="138" operator="equal">
      <formula>"ENG'G"</formula>
    </cfRule>
    <cfRule type="cellIs" dxfId="4346" priority="139" operator="equal">
      <formula>"BAC"</formula>
    </cfRule>
    <cfRule type="cellIs" dxfId="4345" priority="140" operator="equal">
      <formula>"BAC"</formula>
    </cfRule>
    <cfRule type="cellIs" dxfId="4344" priority="141" operator="equal">
      <formula>"OMS"</formula>
    </cfRule>
    <cfRule type="cellIs" dxfId="4343" priority="142" operator="equal">
      <formula>"BAC"</formula>
    </cfRule>
    <cfRule type="cellIs" dxfId="4342" priority="143" operator="equal">
      <formula>"OMS"</formula>
    </cfRule>
    <cfRule type="cellIs" dxfId="4341" priority="144" operator="equal">
      <formula>"BAC"</formula>
    </cfRule>
    <cfRule type="cellIs" dxfId="4340" priority="145" operator="equal">
      <formula>"OMS"</formula>
    </cfRule>
  </conditionalFormatting>
  <conditionalFormatting sqref="E15">
    <cfRule type="cellIs" dxfId="4339" priority="124" operator="equal">
      <formula>"CATNES"</formula>
    </cfRule>
    <cfRule type="cellIs" dxfId="4338" priority="125" operator="equal">
      <formula>"FINANCE"</formula>
    </cfRule>
    <cfRule type="cellIs" dxfId="4337" priority="126" operator="equal">
      <formula>"ADMIN"</formula>
    </cfRule>
    <cfRule type="cellIs" dxfId="4336" priority="127" operator="equal">
      <formula>"ENG'G"</formula>
    </cfRule>
    <cfRule type="cellIs" dxfId="4335" priority="128" operator="equal">
      <formula>"BAC"</formula>
    </cfRule>
    <cfRule type="cellIs" dxfId="4334" priority="129" operator="equal">
      <formula>"BAC"</formula>
    </cfRule>
    <cfRule type="cellIs" dxfId="4333" priority="130" operator="equal">
      <formula>"OMS"</formula>
    </cfRule>
    <cfRule type="cellIs" dxfId="4332" priority="131" operator="equal">
      <formula>"BAC"</formula>
    </cfRule>
    <cfRule type="cellIs" dxfId="4331" priority="132" operator="equal">
      <formula>"OMS"</formula>
    </cfRule>
    <cfRule type="cellIs" dxfId="4330" priority="133" operator="equal">
      <formula>"BAC"</formula>
    </cfRule>
    <cfRule type="cellIs" dxfId="4329" priority="134" operator="equal">
      <formula>"OMS"</formula>
    </cfRule>
  </conditionalFormatting>
  <conditionalFormatting sqref="E16">
    <cfRule type="cellIs" dxfId="4328" priority="113" operator="equal">
      <formula>"CATNES"</formula>
    </cfRule>
    <cfRule type="cellIs" dxfId="4327" priority="114" operator="equal">
      <formula>"FINANCE"</formula>
    </cfRule>
    <cfRule type="cellIs" dxfId="4326" priority="115" operator="equal">
      <formula>"ADMIN"</formula>
    </cfRule>
    <cfRule type="cellIs" dxfId="4325" priority="116" operator="equal">
      <formula>"ENG'G"</formula>
    </cfRule>
    <cfRule type="cellIs" dxfId="4324" priority="117" operator="equal">
      <formula>"BAC"</formula>
    </cfRule>
    <cfRule type="cellIs" dxfId="4323" priority="118" operator="equal">
      <formula>"BAC"</formula>
    </cfRule>
    <cfRule type="cellIs" dxfId="4322" priority="119" operator="equal">
      <formula>"OMS"</formula>
    </cfRule>
    <cfRule type="cellIs" dxfId="4321" priority="120" operator="equal">
      <formula>"BAC"</formula>
    </cfRule>
    <cfRule type="cellIs" dxfId="4320" priority="121" operator="equal">
      <formula>"OMS"</formula>
    </cfRule>
    <cfRule type="cellIs" dxfId="4319" priority="122" operator="equal">
      <formula>"BAC"</formula>
    </cfRule>
    <cfRule type="cellIs" dxfId="4318" priority="123" operator="equal">
      <formula>"OMS"</formula>
    </cfRule>
  </conditionalFormatting>
  <conditionalFormatting sqref="E17">
    <cfRule type="cellIs" dxfId="4317" priority="102" operator="equal">
      <formula>"CATNES"</formula>
    </cfRule>
    <cfRule type="cellIs" dxfId="4316" priority="103" operator="equal">
      <formula>"FINANCE"</formula>
    </cfRule>
    <cfRule type="cellIs" dxfId="4315" priority="104" operator="equal">
      <formula>"ADMIN"</formula>
    </cfRule>
    <cfRule type="cellIs" dxfId="4314" priority="105" operator="equal">
      <formula>"ENG'G"</formula>
    </cfRule>
    <cfRule type="cellIs" dxfId="4313" priority="106" operator="equal">
      <formula>"BAC"</formula>
    </cfRule>
    <cfRule type="cellIs" dxfId="4312" priority="107" operator="equal">
      <formula>"BAC"</formula>
    </cfRule>
    <cfRule type="cellIs" dxfId="4311" priority="108" operator="equal">
      <formula>"OMS"</formula>
    </cfRule>
    <cfRule type="cellIs" dxfId="4310" priority="109" operator="equal">
      <formula>"BAC"</formula>
    </cfRule>
    <cfRule type="cellIs" dxfId="4309" priority="110" operator="equal">
      <formula>"OMS"</formula>
    </cfRule>
    <cfRule type="cellIs" dxfId="4308" priority="111" operator="equal">
      <formula>"BAC"</formula>
    </cfRule>
    <cfRule type="cellIs" dxfId="4307" priority="112" operator="equal">
      <formula>"OMS"</formula>
    </cfRule>
  </conditionalFormatting>
  <conditionalFormatting sqref="E18">
    <cfRule type="cellIs" dxfId="4306" priority="91" operator="equal">
      <formula>"CATNES"</formula>
    </cfRule>
    <cfRule type="cellIs" dxfId="4305" priority="92" operator="equal">
      <formula>"FINANCE"</formula>
    </cfRule>
    <cfRule type="cellIs" dxfId="4304" priority="93" operator="equal">
      <formula>"ADMIN"</formula>
    </cfRule>
    <cfRule type="cellIs" dxfId="4303" priority="94" operator="equal">
      <formula>"ENG'G"</formula>
    </cfRule>
    <cfRule type="cellIs" dxfId="4302" priority="95" operator="equal">
      <formula>"BAC"</formula>
    </cfRule>
    <cfRule type="cellIs" dxfId="4301" priority="96" operator="equal">
      <formula>"BAC"</formula>
    </cfRule>
    <cfRule type="cellIs" dxfId="4300" priority="97" operator="equal">
      <formula>"OMS"</formula>
    </cfRule>
    <cfRule type="cellIs" dxfId="4299" priority="98" operator="equal">
      <formula>"BAC"</formula>
    </cfRule>
    <cfRule type="cellIs" dxfId="4298" priority="99" operator="equal">
      <formula>"OMS"</formula>
    </cfRule>
    <cfRule type="cellIs" dxfId="4297" priority="100" operator="equal">
      <formula>"BAC"</formula>
    </cfRule>
    <cfRule type="cellIs" dxfId="4296" priority="101" operator="equal">
      <formula>"OMS"</formula>
    </cfRule>
  </conditionalFormatting>
  <conditionalFormatting sqref="E19">
    <cfRule type="cellIs" dxfId="4295" priority="80" operator="equal">
      <formula>"CATNES"</formula>
    </cfRule>
    <cfRule type="cellIs" dxfId="4294" priority="81" operator="equal">
      <formula>"FINANCE"</formula>
    </cfRule>
    <cfRule type="cellIs" dxfId="4293" priority="82" operator="equal">
      <formula>"ADMIN"</formula>
    </cfRule>
    <cfRule type="cellIs" dxfId="4292" priority="83" operator="equal">
      <formula>"ENG'G"</formula>
    </cfRule>
    <cfRule type="cellIs" dxfId="4291" priority="84" operator="equal">
      <formula>"BAC"</formula>
    </cfRule>
    <cfRule type="cellIs" dxfId="4290" priority="85" operator="equal">
      <formula>"BAC"</formula>
    </cfRule>
    <cfRule type="cellIs" dxfId="4289" priority="86" operator="equal">
      <formula>"OMS"</formula>
    </cfRule>
    <cfRule type="cellIs" dxfId="4288" priority="87" operator="equal">
      <formula>"BAC"</formula>
    </cfRule>
    <cfRule type="cellIs" dxfId="4287" priority="88" operator="equal">
      <formula>"OMS"</formula>
    </cfRule>
    <cfRule type="cellIs" dxfId="4286" priority="89" operator="equal">
      <formula>"BAC"</formula>
    </cfRule>
    <cfRule type="cellIs" dxfId="4285" priority="90" operator="equal">
      <formula>"OMS"</formula>
    </cfRule>
  </conditionalFormatting>
  <conditionalFormatting sqref="D9:E10 E8">
    <cfRule type="cellIs" dxfId="4284" priority="54" operator="equal">
      <formula>"CATNES"</formula>
    </cfRule>
    <cfRule type="cellIs" dxfId="4283" priority="55" operator="equal">
      <formula>"FINANCE"</formula>
    </cfRule>
    <cfRule type="cellIs" dxfId="4282" priority="56" operator="equal">
      <formula>"ADMIN"</formula>
    </cfRule>
    <cfRule type="cellIs" dxfId="4281" priority="57" operator="equal">
      <formula>"ENG'G"</formula>
    </cfRule>
    <cfRule type="cellIs" dxfId="4280" priority="58" operator="equal">
      <formula>"BAC"</formula>
    </cfRule>
    <cfRule type="cellIs" dxfId="4279" priority="59" operator="equal">
      <formula>"BAC"</formula>
    </cfRule>
    <cfRule type="cellIs" dxfId="4278" priority="60" operator="equal">
      <formula>"OMS"</formula>
    </cfRule>
    <cfRule type="cellIs" dxfId="4277" priority="61" operator="equal">
      <formula>"BAC"</formula>
    </cfRule>
    <cfRule type="cellIs" dxfId="4276" priority="62" operator="equal">
      <formula>"OMS"</formula>
    </cfRule>
    <cfRule type="cellIs" dxfId="4275" priority="63" operator="equal">
      <formula>"BAC"</formula>
    </cfRule>
    <cfRule type="cellIs" dxfId="4274" priority="64" operator="equal">
      <formula>"OMS"</formula>
    </cfRule>
  </conditionalFormatting>
  <conditionalFormatting sqref="D11:E11">
    <cfRule type="cellIs" dxfId="4273" priority="38" operator="equal">
      <formula>"CATNES"</formula>
    </cfRule>
    <cfRule type="cellIs" dxfId="4272" priority="39" operator="equal">
      <formula>"FINANCE"</formula>
    </cfRule>
    <cfRule type="cellIs" dxfId="4271" priority="40" operator="equal">
      <formula>"ADMIN"</formula>
    </cfRule>
    <cfRule type="cellIs" dxfId="4270" priority="41" operator="equal">
      <formula>"ENG'G"</formula>
    </cfRule>
    <cfRule type="cellIs" dxfId="4269" priority="42" operator="equal">
      <formula>"BAC"</formula>
    </cfRule>
    <cfRule type="cellIs" dxfId="4268" priority="43" operator="equal">
      <formula>"BAC"</formula>
    </cfRule>
    <cfRule type="cellIs" dxfId="4267" priority="44" operator="equal">
      <formula>"OMS"</formula>
    </cfRule>
    <cfRule type="cellIs" dxfId="4266" priority="45" operator="equal">
      <formula>"BAC"</formula>
    </cfRule>
    <cfRule type="cellIs" dxfId="4265" priority="46" operator="equal">
      <formula>"OMS"</formula>
    </cfRule>
    <cfRule type="cellIs" dxfId="4264" priority="47" operator="equal">
      <formula>"BAC"</formula>
    </cfRule>
    <cfRule type="cellIs" dxfId="4263" priority="48" operator="equal">
      <formula>"OMS"</formula>
    </cfRule>
  </conditionalFormatting>
  <conditionalFormatting sqref="E13">
    <cfRule type="cellIs" dxfId="4262" priority="6" operator="equal">
      <formula>"CATNES"</formula>
    </cfRule>
    <cfRule type="cellIs" dxfId="4261" priority="7" operator="equal">
      <formula>"FINANCE"</formula>
    </cfRule>
    <cfRule type="cellIs" dxfId="4260" priority="8" operator="equal">
      <formula>"ADMIN"</formula>
    </cfRule>
    <cfRule type="cellIs" dxfId="4259" priority="9" operator="equal">
      <formula>"ENG'G"</formula>
    </cfRule>
    <cfRule type="cellIs" dxfId="4258" priority="10" operator="equal">
      <formula>"BAC"</formula>
    </cfRule>
    <cfRule type="cellIs" dxfId="4257" priority="11" operator="equal">
      <formula>"BAC"</formula>
    </cfRule>
    <cfRule type="cellIs" dxfId="4256" priority="12" operator="equal">
      <formula>"OMS"</formula>
    </cfRule>
    <cfRule type="cellIs" dxfId="4255" priority="13" operator="equal">
      <formula>"BAC"</formula>
    </cfRule>
    <cfRule type="cellIs" dxfId="4254" priority="14" operator="equal">
      <formula>"OMS"</formula>
    </cfRule>
    <cfRule type="cellIs" dxfId="4253" priority="15" operator="equal">
      <formula>"BAC"</formula>
    </cfRule>
    <cfRule type="cellIs" dxfId="4252" priority="16"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A34CDFB-7094-436D-9459-9A15117E9179}">
          <x14:formula1>
            <xm:f>DropdownLIST!$A$11:$A$17</xm:f>
          </x14:formula1>
          <xm:sqref>E30:E31 E7:E19 D7:D49 E33:E49</xm:sqref>
        </x14:dataValidation>
        <x14:dataValidation type="list" allowBlank="1" showInputMessage="1" showErrorMessage="1" xr:uid="{0309CD4C-926D-4110-9B7C-B2D93DD088A1}">
          <x14:formula1>
            <xm:f>DropdownLIST!$A$2:$A$7</xm:f>
          </x14:formula1>
          <xm:sqref>F7:F49</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9E0D-A4F0-4A5E-AB9E-54C817E8ADEF}">
  <dimension ref="A1:U71"/>
  <sheetViews>
    <sheetView topLeftCell="A52" zoomScale="175" zoomScaleNormal="175" zoomScaleSheetLayoutView="110" workbookViewId="0">
      <selection activeCell="D35" sqref="D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84"/>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45793</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45793</v>
      </c>
      <c r="B7" s="55">
        <v>1</v>
      </c>
      <c r="C7" s="141" t="s">
        <v>5215</v>
      </c>
      <c r="D7" s="112" t="s">
        <v>78</v>
      </c>
      <c r="E7" s="125"/>
      <c r="F7" s="176" t="s">
        <v>17</v>
      </c>
      <c r="G7" s="112" t="s">
        <v>1932</v>
      </c>
      <c r="J7" s="642" t="s">
        <v>2817</v>
      </c>
      <c r="K7" s="642"/>
      <c r="L7" s="642"/>
      <c r="M7" s="642"/>
    </row>
    <row r="8" spans="1:14" s="57" customFormat="1" x14ac:dyDescent="0.2">
      <c r="A8" s="200">
        <f>A7</f>
        <v>45793</v>
      </c>
      <c r="B8" s="55">
        <f>B7+1</f>
        <v>2</v>
      </c>
      <c r="C8" s="141" t="s">
        <v>5216</v>
      </c>
      <c r="D8" s="112" t="s">
        <v>108</v>
      </c>
      <c r="E8" s="125"/>
      <c r="F8" s="176" t="s">
        <v>17</v>
      </c>
      <c r="G8" s="112" t="s">
        <v>1932</v>
      </c>
      <c r="J8" s="487" t="s">
        <v>698</v>
      </c>
      <c r="L8" s="57" t="s">
        <v>3178</v>
      </c>
      <c r="N8" s="57" t="s">
        <v>2822</v>
      </c>
    </row>
    <row r="9" spans="1:14" s="57" customFormat="1" x14ac:dyDescent="0.2">
      <c r="A9" s="200">
        <f t="shared" ref="A9:A43" si="0">A8</f>
        <v>45793</v>
      </c>
      <c r="B9" s="55">
        <f t="shared" ref="B9:B43" si="1">B8+1</f>
        <v>3</v>
      </c>
      <c r="C9" s="141" t="s">
        <v>5217</v>
      </c>
      <c r="D9" s="112"/>
      <c r="E9" s="125"/>
      <c r="F9" s="176" t="s">
        <v>17</v>
      </c>
      <c r="G9" s="112" t="s">
        <v>1932</v>
      </c>
      <c r="I9" s="57">
        <v>1</v>
      </c>
    </row>
    <row r="10" spans="1:14" s="57" customFormat="1" ht="42.75" x14ac:dyDescent="0.2">
      <c r="A10" s="200">
        <f t="shared" si="0"/>
        <v>45793</v>
      </c>
      <c r="B10" s="55">
        <f t="shared" si="1"/>
        <v>4</v>
      </c>
      <c r="C10" s="365" t="s">
        <v>5218</v>
      </c>
      <c r="D10" s="112"/>
      <c r="E10" s="125"/>
      <c r="F10" s="176" t="s">
        <v>17</v>
      </c>
      <c r="G10" s="112" t="s">
        <v>1932</v>
      </c>
      <c r="I10" s="57">
        <v>2</v>
      </c>
      <c r="J10" s="57">
        <f>23+24+24+23</f>
        <v>94</v>
      </c>
    </row>
    <row r="11" spans="1:14" s="57" customFormat="1" ht="28.5" x14ac:dyDescent="0.2">
      <c r="A11" s="200">
        <f t="shared" si="0"/>
        <v>45793</v>
      </c>
      <c r="B11" s="55">
        <f t="shared" si="1"/>
        <v>5</v>
      </c>
      <c r="C11" s="141" t="s">
        <v>5219</v>
      </c>
      <c r="D11" s="112"/>
      <c r="E11" s="125"/>
      <c r="F11" s="176" t="s">
        <v>17</v>
      </c>
      <c r="G11" s="112" t="s">
        <v>1932</v>
      </c>
      <c r="I11" s="57">
        <v>3</v>
      </c>
    </row>
    <row r="12" spans="1:14" s="57" customFormat="1" x14ac:dyDescent="0.2">
      <c r="A12" s="200">
        <f t="shared" si="0"/>
        <v>45793</v>
      </c>
      <c r="B12" s="55">
        <f t="shared" si="1"/>
        <v>6</v>
      </c>
      <c r="C12" s="365" t="s">
        <v>5220</v>
      </c>
      <c r="D12" s="112"/>
      <c r="E12" s="125"/>
      <c r="F12" s="176" t="s">
        <v>17</v>
      </c>
      <c r="G12" s="112" t="s">
        <v>1932</v>
      </c>
      <c r="I12" s="57">
        <v>4</v>
      </c>
    </row>
    <row r="13" spans="1:14" s="57" customFormat="1" ht="85.5" x14ac:dyDescent="0.2">
      <c r="A13" s="200">
        <f t="shared" si="0"/>
        <v>45793</v>
      </c>
      <c r="B13" s="55">
        <f t="shared" si="1"/>
        <v>7</v>
      </c>
      <c r="C13" s="365" t="s">
        <v>5221</v>
      </c>
      <c r="D13" s="112"/>
      <c r="E13" s="125"/>
      <c r="F13" s="176" t="s">
        <v>17</v>
      </c>
      <c r="G13" s="112"/>
      <c r="I13" s="57">
        <v>5</v>
      </c>
    </row>
    <row r="14" spans="1:14" s="57" customFormat="1" ht="42.75" x14ac:dyDescent="0.2">
      <c r="A14" s="200">
        <f t="shared" si="0"/>
        <v>45793</v>
      </c>
      <c r="B14" s="55">
        <f t="shared" si="1"/>
        <v>8</v>
      </c>
      <c r="C14" s="365" t="s">
        <v>5222</v>
      </c>
      <c r="D14" s="112"/>
      <c r="E14" s="125"/>
      <c r="F14" s="176"/>
      <c r="G14" s="112"/>
      <c r="I14" s="57">
        <v>6</v>
      </c>
    </row>
    <row r="15" spans="1:14" s="57" customFormat="1" ht="57" x14ac:dyDescent="0.2">
      <c r="A15" s="200">
        <f t="shared" si="0"/>
        <v>45793</v>
      </c>
      <c r="B15" s="55">
        <f t="shared" si="1"/>
        <v>9</v>
      </c>
      <c r="C15" s="365" t="s">
        <v>5224</v>
      </c>
      <c r="D15" s="112"/>
      <c r="E15" s="125"/>
      <c r="F15" s="176"/>
      <c r="G15" s="112"/>
      <c r="I15" s="57">
        <v>7</v>
      </c>
    </row>
    <row r="16" spans="1:14" s="57" customFormat="1" ht="71.25" x14ac:dyDescent="0.2">
      <c r="A16" s="200">
        <f t="shared" si="0"/>
        <v>45793</v>
      </c>
      <c r="B16" s="55">
        <f t="shared" si="1"/>
        <v>10</v>
      </c>
      <c r="C16" s="365" t="s">
        <v>5223</v>
      </c>
      <c r="D16" s="112"/>
      <c r="E16" s="125"/>
      <c r="F16" s="176"/>
      <c r="G16" s="112"/>
      <c r="I16" s="57">
        <v>8</v>
      </c>
    </row>
    <row r="17" spans="1:12" s="57" customFormat="1" ht="57" x14ac:dyDescent="0.2">
      <c r="A17" s="200">
        <f t="shared" si="0"/>
        <v>45793</v>
      </c>
      <c r="B17" s="55">
        <f t="shared" si="1"/>
        <v>11</v>
      </c>
      <c r="C17" s="365" t="s">
        <v>5225</v>
      </c>
      <c r="D17" s="112"/>
      <c r="E17" s="125"/>
      <c r="F17" s="176"/>
      <c r="G17" s="112"/>
      <c r="I17" s="57">
        <v>9</v>
      </c>
    </row>
    <row r="18" spans="1:12" s="57" customFormat="1" ht="28.5" x14ac:dyDescent="0.2">
      <c r="A18" s="200">
        <f t="shared" si="0"/>
        <v>45793</v>
      </c>
      <c r="B18" s="55">
        <f t="shared" si="1"/>
        <v>12</v>
      </c>
      <c r="C18" s="365" t="s">
        <v>5226</v>
      </c>
      <c r="D18" s="112"/>
      <c r="E18" s="125"/>
      <c r="F18" s="176"/>
      <c r="G18" s="112"/>
      <c r="I18" s="57">
        <v>10</v>
      </c>
    </row>
    <row r="19" spans="1:12" s="57" customFormat="1" ht="57" x14ac:dyDescent="0.2">
      <c r="A19" s="200">
        <f t="shared" si="0"/>
        <v>45793</v>
      </c>
      <c r="B19" s="55">
        <f t="shared" si="1"/>
        <v>13</v>
      </c>
      <c r="C19" s="365" t="s">
        <v>5227</v>
      </c>
      <c r="D19" s="112"/>
      <c r="E19" s="125"/>
      <c r="F19" s="176"/>
      <c r="G19" s="112"/>
      <c r="I19" s="90"/>
    </row>
    <row r="20" spans="1:12" s="57" customFormat="1" ht="28.5" x14ac:dyDescent="0.2">
      <c r="A20" s="200">
        <f t="shared" si="0"/>
        <v>45793</v>
      </c>
      <c r="B20" s="55">
        <f t="shared" si="1"/>
        <v>14</v>
      </c>
      <c r="C20" s="112" t="s">
        <v>5228</v>
      </c>
      <c r="D20" s="112"/>
      <c r="E20" s="134"/>
      <c r="F20" s="176"/>
      <c r="G20" s="112"/>
      <c r="I20" s="115"/>
    </row>
    <row r="21" spans="1:12" s="57" customFormat="1" ht="28.5" x14ac:dyDescent="0.2">
      <c r="A21" s="200">
        <f t="shared" si="0"/>
        <v>45793</v>
      </c>
      <c r="B21" s="55">
        <f t="shared" si="1"/>
        <v>15</v>
      </c>
      <c r="C21" s="40" t="s">
        <v>5229</v>
      </c>
      <c r="D21" s="112"/>
      <c r="E21" s="134"/>
      <c r="F21" s="176"/>
      <c r="G21" s="112"/>
      <c r="I21" s="90" t="s">
        <v>457</v>
      </c>
    </row>
    <row r="22" spans="1:12" s="57" customFormat="1" ht="128.25" x14ac:dyDescent="0.2">
      <c r="A22" s="200">
        <f t="shared" si="0"/>
        <v>45793</v>
      </c>
      <c r="B22" s="55">
        <f t="shared" si="1"/>
        <v>16</v>
      </c>
      <c r="C22" s="56" t="s">
        <v>5230</v>
      </c>
      <c r="D22" s="112"/>
      <c r="E22" s="134"/>
      <c r="F22" s="176"/>
      <c r="G22" s="112"/>
      <c r="I22" s="90" t="s">
        <v>457</v>
      </c>
    </row>
    <row r="23" spans="1:12" s="57" customFormat="1" ht="28.5" x14ac:dyDescent="0.2">
      <c r="A23" s="200">
        <f t="shared" si="0"/>
        <v>45793</v>
      </c>
      <c r="B23" s="55">
        <f t="shared" si="1"/>
        <v>17</v>
      </c>
      <c r="C23" s="112" t="s">
        <v>5231</v>
      </c>
      <c r="D23" s="112"/>
      <c r="E23" s="134"/>
      <c r="F23" s="176"/>
      <c r="G23" s="112"/>
      <c r="H23" s="485"/>
      <c r="I23" s="90" t="s">
        <v>310</v>
      </c>
    </row>
    <row r="24" spans="1:12" s="57" customFormat="1" ht="28.5" x14ac:dyDescent="0.2">
      <c r="A24" s="200">
        <f t="shared" si="0"/>
        <v>45793</v>
      </c>
      <c r="B24" s="55">
        <f t="shared" si="1"/>
        <v>18</v>
      </c>
      <c r="C24" s="57" t="s">
        <v>5232</v>
      </c>
      <c r="D24" s="112"/>
      <c r="E24" s="134"/>
      <c r="F24" s="176"/>
      <c r="G24" s="112"/>
      <c r="L24" s="311"/>
    </row>
    <row r="25" spans="1:12" s="57" customFormat="1" ht="28.5" x14ac:dyDescent="0.2">
      <c r="A25" s="200">
        <f t="shared" si="0"/>
        <v>45793</v>
      </c>
      <c r="B25" s="55">
        <f t="shared" si="1"/>
        <v>19</v>
      </c>
      <c r="C25" s="40" t="s">
        <v>5233</v>
      </c>
      <c r="D25" s="112"/>
      <c r="E25" s="134"/>
      <c r="F25" s="176"/>
      <c r="G25" s="112"/>
      <c r="I25" s="90"/>
    </row>
    <row r="26" spans="1:12" s="57" customFormat="1" ht="42.75" x14ac:dyDescent="0.2">
      <c r="A26" s="200">
        <f t="shared" si="0"/>
        <v>45793</v>
      </c>
      <c r="B26" s="55">
        <f t="shared" si="1"/>
        <v>20</v>
      </c>
      <c r="C26" s="40" t="s">
        <v>5234</v>
      </c>
      <c r="D26" s="112"/>
      <c r="E26" s="134"/>
      <c r="F26" s="176"/>
      <c r="G26" s="112"/>
      <c r="I26" s="90"/>
    </row>
    <row r="27" spans="1:12" s="57" customFormat="1" ht="57" x14ac:dyDescent="0.2">
      <c r="A27" s="200">
        <f t="shared" si="0"/>
        <v>45793</v>
      </c>
      <c r="B27" s="55">
        <f t="shared" si="1"/>
        <v>21</v>
      </c>
      <c r="C27" s="40" t="s">
        <v>5235</v>
      </c>
      <c r="D27" s="112"/>
      <c r="E27" s="134"/>
      <c r="F27" s="176"/>
      <c r="G27" s="112"/>
      <c r="I27" s="90"/>
    </row>
    <row r="28" spans="1:12" s="57" customFormat="1" ht="28.5" x14ac:dyDescent="0.2">
      <c r="A28" s="200">
        <f t="shared" si="0"/>
        <v>45793</v>
      </c>
      <c r="B28" s="55">
        <f t="shared" si="1"/>
        <v>22</v>
      </c>
      <c r="C28" s="40" t="s">
        <v>5236</v>
      </c>
      <c r="D28" s="112"/>
      <c r="E28" s="134"/>
      <c r="F28" s="176"/>
      <c r="G28" s="112"/>
      <c r="I28" s="90"/>
    </row>
    <row r="29" spans="1:12" s="57" customFormat="1" ht="28.5" x14ac:dyDescent="0.2">
      <c r="A29" s="200">
        <f t="shared" si="0"/>
        <v>45793</v>
      </c>
      <c r="B29" s="55">
        <f t="shared" si="1"/>
        <v>23</v>
      </c>
      <c r="C29" s="40" t="s">
        <v>5237</v>
      </c>
      <c r="D29" s="112"/>
      <c r="F29" s="176"/>
      <c r="G29" s="112"/>
      <c r="I29" s="90"/>
    </row>
    <row r="30" spans="1:12" s="57" customFormat="1" ht="57" x14ac:dyDescent="0.2">
      <c r="A30" s="200">
        <f t="shared" si="0"/>
        <v>45793</v>
      </c>
      <c r="B30" s="55">
        <f t="shared" si="1"/>
        <v>24</v>
      </c>
      <c r="C30" s="112" t="s">
        <v>5238</v>
      </c>
      <c r="D30" s="112"/>
      <c r="E30" s="134"/>
      <c r="F30" s="176"/>
      <c r="G30" s="112"/>
      <c r="I30" s="90"/>
      <c r="J30" s="57">
        <f ca="1">+J30:HH35</f>
        <v>0</v>
      </c>
      <c r="L30" s="57">
        <v>6</v>
      </c>
    </row>
    <row r="31" spans="1:12" s="57" customFormat="1" ht="42.75" x14ac:dyDescent="0.2">
      <c r="A31" s="200">
        <f t="shared" si="0"/>
        <v>45793</v>
      </c>
      <c r="B31" s="55">
        <f t="shared" si="1"/>
        <v>25</v>
      </c>
      <c r="C31" s="57" t="s">
        <v>5239</v>
      </c>
      <c r="D31" s="112"/>
      <c r="E31" s="125"/>
      <c r="F31" s="176"/>
      <c r="G31" s="112"/>
      <c r="I31" s="90"/>
      <c r="J31" s="57" t="s">
        <v>457</v>
      </c>
    </row>
    <row r="32" spans="1:12" s="57" customFormat="1" ht="71.25" x14ac:dyDescent="0.2">
      <c r="A32" s="231">
        <f t="shared" si="0"/>
        <v>45793</v>
      </c>
      <c r="B32" s="233">
        <f t="shared" si="1"/>
        <v>26</v>
      </c>
      <c r="C32" s="40" t="s">
        <v>5240</v>
      </c>
      <c r="D32" s="112"/>
      <c r="E32" s="134"/>
      <c r="F32" s="176"/>
      <c r="G32" s="112"/>
      <c r="I32" s="90"/>
    </row>
    <row r="33" spans="1:21" s="40" customFormat="1" x14ac:dyDescent="0.2">
      <c r="A33" s="200">
        <f t="shared" si="0"/>
        <v>45793</v>
      </c>
      <c r="B33" s="55">
        <f t="shared" si="1"/>
        <v>27</v>
      </c>
      <c r="C33" s="40" t="s">
        <v>5241</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45793</v>
      </c>
      <c r="B34" s="55">
        <f t="shared" si="1"/>
        <v>28</v>
      </c>
      <c r="C34" s="40" t="s">
        <v>5242</v>
      </c>
      <c r="D34" s="112"/>
      <c r="E34" s="125"/>
      <c r="F34" s="176"/>
      <c r="G34" s="112"/>
      <c r="I34" s="280"/>
    </row>
    <row r="35" spans="1:21" s="318" customFormat="1" ht="57" x14ac:dyDescent="0.2">
      <c r="A35" s="315">
        <f t="shared" si="0"/>
        <v>45793</v>
      </c>
      <c r="B35" s="316">
        <f t="shared" si="1"/>
        <v>29</v>
      </c>
      <c r="C35" s="112" t="s">
        <v>5243</v>
      </c>
      <c r="D35" s="112"/>
      <c r="E35" s="143"/>
      <c r="F35" s="176"/>
      <c r="G35" s="112"/>
      <c r="I35" s="319"/>
    </row>
    <row r="36" spans="1:21" s="279" customFormat="1" ht="57" x14ac:dyDescent="0.2">
      <c r="A36" s="200">
        <f t="shared" si="0"/>
        <v>45793</v>
      </c>
      <c r="B36" s="55">
        <f t="shared" si="1"/>
        <v>30</v>
      </c>
      <c r="C36" s="112" t="s">
        <v>5244</v>
      </c>
      <c r="D36" s="112"/>
      <c r="E36" s="125"/>
      <c r="F36" s="176"/>
      <c r="G36" s="112"/>
      <c r="I36" s="280"/>
    </row>
    <row r="37" spans="1:21" s="279" customFormat="1" ht="28.5" x14ac:dyDescent="0.2">
      <c r="A37" s="200">
        <f t="shared" si="0"/>
        <v>45793</v>
      </c>
      <c r="B37" s="55">
        <f t="shared" si="1"/>
        <v>31</v>
      </c>
      <c r="C37" s="112" t="s">
        <v>5245</v>
      </c>
      <c r="D37" s="112"/>
      <c r="E37" s="125"/>
      <c r="F37" s="176"/>
      <c r="G37" s="112"/>
      <c r="I37" s="280"/>
    </row>
    <row r="38" spans="1:21" s="279" customFormat="1" x14ac:dyDescent="0.2">
      <c r="A38" s="200">
        <f t="shared" si="0"/>
        <v>45793</v>
      </c>
      <c r="B38" s="55">
        <f t="shared" si="1"/>
        <v>32</v>
      </c>
      <c r="C38" s="112" t="s">
        <v>5246</v>
      </c>
      <c r="D38" s="112"/>
      <c r="E38" s="125"/>
      <c r="F38" s="176"/>
      <c r="G38" s="112"/>
      <c r="I38" s="280"/>
    </row>
    <row r="39" spans="1:21" s="489" customFormat="1" ht="71.25" x14ac:dyDescent="0.2">
      <c r="A39" s="488">
        <f t="shared" si="0"/>
        <v>45793</v>
      </c>
      <c r="B39" s="124">
        <f t="shared" si="1"/>
        <v>33</v>
      </c>
      <c r="C39" s="112" t="s">
        <v>5247</v>
      </c>
      <c r="D39" s="112"/>
      <c r="E39" s="125"/>
      <c r="F39" s="176"/>
      <c r="G39" s="112"/>
      <c r="I39" s="490"/>
    </row>
    <row r="40" spans="1:21" s="279" customFormat="1" ht="28.5" x14ac:dyDescent="0.2">
      <c r="A40" s="200">
        <f t="shared" si="0"/>
        <v>45793</v>
      </c>
      <c r="B40" s="55">
        <f t="shared" si="1"/>
        <v>34</v>
      </c>
      <c r="C40" s="112" t="s">
        <v>5248</v>
      </c>
      <c r="D40" s="112"/>
      <c r="E40" s="125"/>
      <c r="F40" s="176"/>
      <c r="G40" s="112"/>
      <c r="I40" s="280"/>
    </row>
    <row r="41" spans="1:21" s="279" customFormat="1" ht="42.75" x14ac:dyDescent="0.2">
      <c r="A41" s="200">
        <f t="shared" si="0"/>
        <v>45793</v>
      </c>
      <c r="B41" s="55">
        <f>B40+1</f>
        <v>35</v>
      </c>
      <c r="C41" s="112" t="s">
        <v>5249</v>
      </c>
      <c r="D41" s="112"/>
      <c r="E41" s="125"/>
      <c r="F41" s="176"/>
      <c r="G41" s="112"/>
      <c r="I41" s="280"/>
      <c r="J41" s="279" t="s">
        <v>310</v>
      </c>
    </row>
    <row r="42" spans="1:21" s="279" customFormat="1" ht="42.75" x14ac:dyDescent="0.2">
      <c r="A42" s="200">
        <f t="shared" si="0"/>
        <v>45793</v>
      </c>
      <c r="B42" s="55">
        <f t="shared" si="1"/>
        <v>36</v>
      </c>
      <c r="C42" s="40" t="s">
        <v>5250</v>
      </c>
      <c r="D42" s="112"/>
      <c r="E42" s="125"/>
      <c r="F42" s="176"/>
      <c r="G42" s="112"/>
      <c r="I42" s="280"/>
    </row>
    <row r="43" spans="1:21" s="279" customFormat="1" ht="42.75" x14ac:dyDescent="0.2">
      <c r="A43" s="200">
        <f t="shared" si="0"/>
        <v>45793</v>
      </c>
      <c r="B43" s="55">
        <f t="shared" si="1"/>
        <v>37</v>
      </c>
      <c r="C43" s="40" t="s">
        <v>5251</v>
      </c>
      <c r="D43" s="112"/>
      <c r="E43" s="125"/>
      <c r="F43" s="176"/>
      <c r="G43" s="112"/>
      <c r="I43" s="280"/>
    </row>
    <row r="44" spans="1:21" s="279" customFormat="1" ht="99.75" x14ac:dyDescent="0.2">
      <c r="A44" s="200">
        <f>A43</f>
        <v>45793</v>
      </c>
      <c r="B44" s="55">
        <f>B43+1</f>
        <v>38</v>
      </c>
      <c r="C44" s="112" t="s">
        <v>5257</v>
      </c>
      <c r="D44" s="112"/>
      <c r="E44" s="125"/>
      <c r="F44" s="176"/>
      <c r="G44" s="112"/>
      <c r="I44" s="280"/>
    </row>
    <row r="45" spans="1:21" s="279" customFormat="1" ht="57" x14ac:dyDescent="0.2">
      <c r="A45" s="200">
        <f t="shared" ref="A45:A54" si="2">A44</f>
        <v>45793</v>
      </c>
      <c r="B45" s="55">
        <f t="shared" ref="B45:B54" si="3">B44+1</f>
        <v>39</v>
      </c>
      <c r="C45" s="177" t="s">
        <v>5252</v>
      </c>
      <c r="D45" s="112"/>
      <c r="E45" s="125"/>
      <c r="F45" s="176"/>
      <c r="G45" s="112"/>
      <c r="I45" s="280"/>
    </row>
    <row r="46" spans="1:21" s="279" customFormat="1" ht="42.75" x14ac:dyDescent="0.2">
      <c r="A46" s="200">
        <f t="shared" si="2"/>
        <v>45793</v>
      </c>
      <c r="B46" s="55">
        <f t="shared" si="3"/>
        <v>40</v>
      </c>
      <c r="C46" s="177" t="s">
        <v>5253</v>
      </c>
      <c r="D46" s="112"/>
      <c r="E46" s="125"/>
      <c r="F46" s="176"/>
      <c r="G46" s="112"/>
      <c r="I46" s="280"/>
    </row>
    <row r="47" spans="1:21" s="279" customFormat="1" ht="42.75" x14ac:dyDescent="0.2">
      <c r="A47" s="200">
        <f t="shared" si="2"/>
        <v>45793</v>
      </c>
      <c r="B47" s="55">
        <f t="shared" si="3"/>
        <v>41</v>
      </c>
      <c r="C47" s="177" t="s">
        <v>5254</v>
      </c>
      <c r="D47" s="112"/>
      <c r="E47" s="125"/>
      <c r="F47" s="176"/>
      <c r="G47" s="112"/>
      <c r="I47" s="280"/>
    </row>
    <row r="48" spans="1:21" s="279" customFormat="1" ht="42.75" x14ac:dyDescent="0.2">
      <c r="A48" s="200">
        <f t="shared" si="2"/>
        <v>45793</v>
      </c>
      <c r="B48" s="55">
        <f t="shared" si="3"/>
        <v>42</v>
      </c>
      <c r="C48" s="177" t="s">
        <v>5255</v>
      </c>
      <c r="D48" s="112"/>
      <c r="E48" s="125"/>
      <c r="F48" s="176"/>
      <c r="G48" s="112"/>
      <c r="I48" s="280"/>
    </row>
    <row r="49" spans="1:9" s="279" customFormat="1" ht="57" x14ac:dyDescent="0.2">
      <c r="A49" s="200">
        <f t="shared" si="2"/>
        <v>45793</v>
      </c>
      <c r="B49" s="55">
        <f t="shared" si="3"/>
        <v>43</v>
      </c>
      <c r="C49" s="177" t="s">
        <v>5259</v>
      </c>
      <c r="D49" s="112"/>
      <c r="E49" s="125"/>
      <c r="F49" s="176"/>
      <c r="G49" s="112"/>
      <c r="I49" s="280"/>
    </row>
    <row r="50" spans="1:9" s="279" customFormat="1" ht="42.75" x14ac:dyDescent="0.2">
      <c r="A50" s="200">
        <f t="shared" si="2"/>
        <v>45793</v>
      </c>
      <c r="B50" s="55">
        <f t="shared" si="3"/>
        <v>44</v>
      </c>
      <c r="C50" s="177" t="s">
        <v>5256</v>
      </c>
      <c r="D50" s="112"/>
      <c r="E50" s="125"/>
      <c r="F50" s="176"/>
      <c r="G50" s="112"/>
      <c r="I50" s="280"/>
    </row>
    <row r="51" spans="1:9" s="279" customFormat="1" ht="57" x14ac:dyDescent="0.2">
      <c r="A51" s="200">
        <f t="shared" si="2"/>
        <v>45793</v>
      </c>
      <c r="B51" s="55">
        <f t="shared" si="3"/>
        <v>45</v>
      </c>
      <c r="C51" s="177" t="s">
        <v>5258</v>
      </c>
      <c r="D51" s="112"/>
      <c r="E51" s="125"/>
      <c r="F51" s="176"/>
      <c r="G51" s="112"/>
      <c r="I51" s="280"/>
    </row>
    <row r="52" spans="1:9" s="279" customFormat="1" ht="57" x14ac:dyDescent="0.2">
      <c r="A52" s="200">
        <f t="shared" si="2"/>
        <v>45793</v>
      </c>
      <c r="B52" s="55">
        <f t="shared" si="3"/>
        <v>46</v>
      </c>
      <c r="C52" s="177" t="s">
        <v>5260</v>
      </c>
      <c r="D52" s="112"/>
      <c r="E52" s="125"/>
      <c r="F52" s="176"/>
      <c r="G52" s="112"/>
      <c r="I52" s="280"/>
    </row>
    <row r="53" spans="1:9" s="279" customFormat="1" ht="28.5" x14ac:dyDescent="0.2">
      <c r="A53" s="200">
        <f t="shared" si="2"/>
        <v>45793</v>
      </c>
      <c r="B53" s="55">
        <f t="shared" si="3"/>
        <v>47</v>
      </c>
      <c r="C53" s="177" t="s">
        <v>5261</v>
      </c>
      <c r="D53" s="112"/>
      <c r="E53" s="125"/>
      <c r="F53" s="176"/>
      <c r="G53" s="112"/>
      <c r="I53" s="280"/>
    </row>
    <row r="54" spans="1:9" s="279" customFormat="1" ht="42.75" x14ac:dyDescent="0.2">
      <c r="A54" s="200">
        <f t="shared" si="2"/>
        <v>45793</v>
      </c>
      <c r="B54" s="55">
        <f t="shared" si="3"/>
        <v>48</v>
      </c>
      <c r="C54" s="177" t="s">
        <v>5262</v>
      </c>
      <c r="D54" s="112"/>
      <c r="E54" s="125"/>
      <c r="F54" s="176"/>
      <c r="G54" s="112"/>
      <c r="I54" s="280"/>
    </row>
    <row r="55" spans="1:9" s="279" customFormat="1" ht="28.5" x14ac:dyDescent="0.2">
      <c r="A55" s="200">
        <f t="shared" ref="A55" si="4">A54</f>
        <v>45793</v>
      </c>
      <c r="B55" s="55">
        <f t="shared" ref="B55" si="5">B54+1</f>
        <v>49</v>
      </c>
      <c r="C55" s="177" t="s">
        <v>5263</v>
      </c>
      <c r="D55" s="112"/>
      <c r="E55" s="125"/>
      <c r="F55" s="176"/>
      <c r="G55" s="112"/>
      <c r="I55" s="280"/>
    </row>
    <row r="56" spans="1:9" s="279" customFormat="1" x14ac:dyDescent="0.2">
      <c r="A56" s="615" t="s">
        <v>7</v>
      </c>
      <c r="B56" s="615"/>
      <c r="C56" s="615"/>
      <c r="D56" s="615"/>
      <c r="E56" s="615"/>
      <c r="F56" s="615"/>
      <c r="G56" s="615"/>
      <c r="I56" s="280"/>
    </row>
    <row r="57" spans="1:9" s="279" customFormat="1" x14ac:dyDescent="0.2">
      <c r="A57" s="486"/>
      <c r="B57" s="486"/>
      <c r="C57" s="486"/>
      <c r="D57" s="486"/>
      <c r="E57" s="486"/>
      <c r="F57" s="486"/>
      <c r="G57" s="486"/>
      <c r="I57" s="280"/>
    </row>
    <row r="58" spans="1:9" s="279" customFormat="1" x14ac:dyDescent="0.2">
      <c r="A58" s="486"/>
      <c r="B58" s="486"/>
      <c r="C58" s="486"/>
      <c r="D58" s="486"/>
      <c r="E58" s="486"/>
      <c r="F58" s="486"/>
      <c r="G58" s="486"/>
      <c r="I58" s="280"/>
    </row>
    <row r="59" spans="1:9" s="279" customFormat="1" x14ac:dyDescent="0.2">
      <c r="A59" s="232"/>
      <c r="B59" s="251"/>
      <c r="C59" s="252"/>
      <c r="D59" s="252"/>
      <c r="E59" s="253"/>
      <c r="F59" s="254"/>
      <c r="G59" s="252"/>
      <c r="I59" s="280"/>
    </row>
    <row r="60" spans="1:9" s="279" customFormat="1" x14ac:dyDescent="0.2">
      <c r="A60" s="232"/>
      <c r="B60" s="251"/>
      <c r="C60" s="252"/>
      <c r="D60" s="252"/>
      <c r="E60" s="253"/>
      <c r="F60" s="254"/>
      <c r="G60" s="252"/>
      <c r="I60" s="280"/>
    </row>
    <row r="62" spans="1:9" x14ac:dyDescent="0.2">
      <c r="A62" s="486"/>
      <c r="B62" s="486"/>
      <c r="C62" s="486"/>
      <c r="D62" s="310"/>
      <c r="E62" s="486"/>
      <c r="F62" s="486"/>
      <c r="G62" s="486"/>
    </row>
    <row r="63" spans="1:9" x14ac:dyDescent="0.2">
      <c r="A63" s="486"/>
      <c r="B63" s="486"/>
      <c r="C63" s="486"/>
      <c r="D63" s="310"/>
      <c r="E63" s="486"/>
      <c r="F63" s="486"/>
      <c r="G63" s="486"/>
    </row>
    <row r="64" spans="1:9" x14ac:dyDescent="0.2">
      <c r="A64" s="182"/>
      <c r="B64" s="6"/>
      <c r="D64" s="622"/>
      <c r="E64" s="622"/>
      <c r="F64" s="622"/>
      <c r="G64" s="6"/>
    </row>
    <row r="65" spans="4:6" x14ac:dyDescent="0.2">
      <c r="D65" s="638"/>
      <c r="E65" s="638"/>
      <c r="F65" s="638"/>
    </row>
    <row r="71" spans="4:6" x14ac:dyDescent="0.2">
      <c r="F71" s="1"/>
    </row>
  </sheetData>
  <mergeCells count="12">
    <mergeCell ref="J7:M7"/>
    <mergeCell ref="A56:G56"/>
    <mergeCell ref="D64:F64"/>
    <mergeCell ref="D65:F65"/>
    <mergeCell ref="A1:G1"/>
    <mergeCell ref="A2:G2"/>
    <mergeCell ref="A3:G3"/>
    <mergeCell ref="B4:G4"/>
    <mergeCell ref="A5:B6"/>
    <mergeCell ref="C5:E5"/>
    <mergeCell ref="F5:F6"/>
    <mergeCell ref="G5:G6"/>
  </mergeCells>
  <conditionalFormatting sqref="D7:E7 D25:D30 D8 D12:D13 E34:E35 D36:E60">
    <cfRule type="cellIs" dxfId="4251" priority="193" operator="equal">
      <formula>"CATNES"</formula>
    </cfRule>
    <cfRule type="cellIs" dxfId="4250" priority="194" operator="equal">
      <formula>"FINANCE"</formula>
    </cfRule>
    <cfRule type="cellIs" dxfId="4249" priority="195" operator="equal">
      <formula>"ADMIN"</formula>
    </cfRule>
    <cfRule type="cellIs" dxfId="4248" priority="196" operator="equal">
      <formula>"ENG'G"</formula>
    </cfRule>
    <cfRule type="cellIs" dxfId="4247" priority="197" operator="equal">
      <formula>"BAC"</formula>
    </cfRule>
    <cfRule type="cellIs" dxfId="4246" priority="198" operator="equal">
      <formula>"BAC"</formula>
    </cfRule>
    <cfRule type="cellIs" dxfId="4245" priority="199" operator="equal">
      <formula>"OMS"</formula>
    </cfRule>
    <cfRule type="cellIs" dxfId="4244" priority="200" operator="equal">
      <formula>"BAC"</formula>
    </cfRule>
    <cfRule type="cellIs" dxfId="4243" priority="201" operator="equal">
      <formula>"OMS"</formula>
    </cfRule>
    <cfRule type="cellIs" dxfId="4242" priority="202" operator="equal">
      <formula>"BAC"</formula>
    </cfRule>
    <cfRule type="cellIs" dxfId="4241" priority="203" operator="equal">
      <formula>"OMS"</formula>
    </cfRule>
  </conditionalFormatting>
  <conditionalFormatting sqref="F7:F60">
    <cfRule type="cellIs" dxfId="4240" priority="188" operator="equal">
      <formula>"MME"</formula>
    </cfRule>
    <cfRule type="cellIs" dxfId="4239" priority="189" operator="equal">
      <formula>"VMM"</formula>
    </cfRule>
    <cfRule type="cellIs" dxfId="4238" priority="190" operator="equal">
      <formula>"VEP"</formula>
    </cfRule>
    <cfRule type="cellIs" dxfId="4237" priority="191" operator="equal">
      <formula>"LFCP"</formula>
    </cfRule>
    <cfRule type="cellIs" dxfId="4236" priority="192" operator="equal">
      <formula>"BPB"</formula>
    </cfRule>
  </conditionalFormatting>
  <conditionalFormatting sqref="D32">
    <cfRule type="cellIs" dxfId="4235" priority="166" operator="equal">
      <formula>"CATNES"</formula>
    </cfRule>
    <cfRule type="cellIs" dxfId="4234" priority="167" operator="equal">
      <formula>"FINANCE"</formula>
    </cfRule>
    <cfRule type="cellIs" dxfId="4233" priority="168" operator="equal">
      <formula>"ADMIN"</formula>
    </cfRule>
    <cfRule type="cellIs" dxfId="4232" priority="169" operator="equal">
      <formula>"ENG'G"</formula>
    </cfRule>
    <cfRule type="cellIs" dxfId="4231" priority="170" operator="equal">
      <formula>"BAC"</formula>
    </cfRule>
    <cfRule type="cellIs" dxfId="4230" priority="171" operator="equal">
      <formula>"BAC"</formula>
    </cfRule>
    <cfRule type="cellIs" dxfId="4229" priority="172" operator="equal">
      <formula>"OMS"</formula>
    </cfRule>
    <cfRule type="cellIs" dxfId="4228" priority="173" operator="equal">
      <formula>"BAC"</formula>
    </cfRule>
    <cfRule type="cellIs" dxfId="4227" priority="174" operator="equal">
      <formula>"OMS"</formula>
    </cfRule>
    <cfRule type="cellIs" dxfId="4226" priority="175" operator="equal">
      <formula>"BAC"</formula>
    </cfRule>
    <cfRule type="cellIs" dxfId="4225" priority="176" operator="equal">
      <formula>"OMS"</formula>
    </cfRule>
  </conditionalFormatting>
  <conditionalFormatting sqref="D32">
    <cfRule type="cellIs" dxfId="4224" priority="177" operator="equal">
      <formula>"CATNES"</formula>
    </cfRule>
    <cfRule type="cellIs" dxfId="4223" priority="178" operator="equal">
      <formula>"FINANCE"</formula>
    </cfRule>
    <cfRule type="cellIs" dxfId="4222" priority="179" operator="equal">
      <formula>"ADMIN"</formula>
    </cfRule>
    <cfRule type="cellIs" dxfId="4221" priority="180" operator="equal">
      <formula>"ENG'G"</formula>
    </cfRule>
    <cfRule type="cellIs" dxfId="4220" priority="181" operator="equal">
      <formula>"BAC"</formula>
    </cfRule>
    <cfRule type="cellIs" dxfId="4219" priority="182" operator="equal">
      <formula>"BAC"</formula>
    </cfRule>
    <cfRule type="cellIs" dxfId="4218" priority="183" operator="equal">
      <formula>"OMS"</formula>
    </cfRule>
    <cfRule type="cellIs" dxfId="4217" priority="184" operator="equal">
      <formula>"BAC"</formula>
    </cfRule>
    <cfRule type="cellIs" dxfId="4216" priority="185" operator="equal">
      <formula>"OMS"</formula>
    </cfRule>
    <cfRule type="cellIs" dxfId="4215" priority="186" operator="equal">
      <formula>"BAC"</formula>
    </cfRule>
    <cfRule type="cellIs" dxfId="4214" priority="187" operator="equal">
      <formula>"OMS"</formula>
    </cfRule>
  </conditionalFormatting>
  <conditionalFormatting sqref="D31:E31">
    <cfRule type="cellIs" dxfId="4213" priority="155" operator="equal">
      <formula>"CATNES"</formula>
    </cfRule>
    <cfRule type="cellIs" dxfId="4212" priority="156" operator="equal">
      <formula>"FINANCE"</formula>
    </cfRule>
    <cfRule type="cellIs" dxfId="4211" priority="157" operator="equal">
      <formula>"ADMIN"</formula>
    </cfRule>
    <cfRule type="cellIs" dxfId="4210" priority="158" operator="equal">
      <formula>"ENG'G"</formula>
    </cfRule>
    <cfRule type="cellIs" dxfId="4209" priority="159" operator="equal">
      <formula>"BAC"</formula>
    </cfRule>
    <cfRule type="cellIs" dxfId="4208" priority="160" operator="equal">
      <formula>"BAC"</formula>
    </cfRule>
    <cfRule type="cellIs" dxfId="4207" priority="161" operator="equal">
      <formula>"OMS"</formula>
    </cfRule>
    <cfRule type="cellIs" dxfId="4206" priority="162" operator="equal">
      <formula>"BAC"</formula>
    </cfRule>
    <cfRule type="cellIs" dxfId="4205" priority="163" operator="equal">
      <formula>"OMS"</formula>
    </cfRule>
    <cfRule type="cellIs" dxfId="4204" priority="164" operator="equal">
      <formula>"BAC"</formula>
    </cfRule>
    <cfRule type="cellIs" dxfId="4203" priority="165" operator="equal">
      <formula>"OMS"</formula>
    </cfRule>
  </conditionalFormatting>
  <conditionalFormatting sqref="D33:E33 D34:D35">
    <cfRule type="cellIs" dxfId="4202" priority="144" operator="equal">
      <formula>"CATNES"</formula>
    </cfRule>
    <cfRule type="cellIs" dxfId="4201" priority="145" operator="equal">
      <formula>"FINANCE"</formula>
    </cfRule>
    <cfRule type="cellIs" dxfId="4200" priority="146" operator="equal">
      <formula>"ADMIN"</formula>
    </cfRule>
    <cfRule type="cellIs" dxfId="4199" priority="147" operator="equal">
      <formula>"ENG'G"</formula>
    </cfRule>
    <cfRule type="cellIs" dxfId="4198" priority="148" operator="equal">
      <formula>"BAC"</formula>
    </cfRule>
    <cfRule type="cellIs" dxfId="4197" priority="149" operator="equal">
      <formula>"BAC"</formula>
    </cfRule>
    <cfRule type="cellIs" dxfId="4196" priority="150" operator="equal">
      <formula>"OMS"</formula>
    </cfRule>
    <cfRule type="cellIs" dxfId="4195" priority="151" operator="equal">
      <formula>"BAC"</formula>
    </cfRule>
    <cfRule type="cellIs" dxfId="4194" priority="152" operator="equal">
      <formula>"OMS"</formula>
    </cfRule>
    <cfRule type="cellIs" dxfId="4193" priority="153" operator="equal">
      <formula>"BAC"</formula>
    </cfRule>
    <cfRule type="cellIs" dxfId="4192" priority="154" operator="equal">
      <formula>"OMS"</formula>
    </cfRule>
  </conditionalFormatting>
  <conditionalFormatting sqref="D22:D24">
    <cfRule type="cellIs" dxfId="4191" priority="133" operator="equal">
      <formula>"CATNES"</formula>
    </cfRule>
    <cfRule type="cellIs" dxfId="4190" priority="134" operator="equal">
      <formula>"FINANCE"</formula>
    </cfRule>
    <cfRule type="cellIs" dxfId="4189" priority="135" operator="equal">
      <formula>"ADMIN"</formula>
    </cfRule>
    <cfRule type="cellIs" dxfId="4188" priority="136" operator="equal">
      <formula>"ENG'G"</formula>
    </cfRule>
    <cfRule type="cellIs" dxfId="4187" priority="137" operator="equal">
      <formula>"BAC"</formula>
    </cfRule>
    <cfRule type="cellIs" dxfId="4186" priority="138" operator="equal">
      <formula>"BAC"</formula>
    </cfRule>
    <cfRule type="cellIs" dxfId="4185" priority="139" operator="equal">
      <formula>"OMS"</formula>
    </cfRule>
    <cfRule type="cellIs" dxfId="4184" priority="140" operator="equal">
      <formula>"BAC"</formula>
    </cfRule>
    <cfRule type="cellIs" dxfId="4183" priority="141" operator="equal">
      <formula>"OMS"</formula>
    </cfRule>
    <cfRule type="cellIs" dxfId="4182" priority="142" operator="equal">
      <formula>"BAC"</formula>
    </cfRule>
    <cfRule type="cellIs" dxfId="4181" priority="143" operator="equal">
      <formula>"OMS"</formula>
    </cfRule>
  </conditionalFormatting>
  <conditionalFormatting sqref="E12">
    <cfRule type="cellIs" dxfId="4180" priority="122" operator="equal">
      <formula>"CATNES"</formula>
    </cfRule>
    <cfRule type="cellIs" dxfId="4179" priority="123" operator="equal">
      <formula>"FINANCE"</formula>
    </cfRule>
    <cfRule type="cellIs" dxfId="4178" priority="124" operator="equal">
      <formula>"ADMIN"</formula>
    </cfRule>
    <cfRule type="cellIs" dxfId="4177" priority="125" operator="equal">
      <formula>"ENG'G"</formula>
    </cfRule>
    <cfRule type="cellIs" dxfId="4176" priority="126" operator="equal">
      <formula>"BAC"</formula>
    </cfRule>
    <cfRule type="cellIs" dxfId="4175" priority="127" operator="equal">
      <formula>"BAC"</formula>
    </cfRule>
    <cfRule type="cellIs" dxfId="4174" priority="128" operator="equal">
      <formula>"OMS"</formula>
    </cfRule>
    <cfRule type="cellIs" dxfId="4173" priority="129" operator="equal">
      <formula>"BAC"</formula>
    </cfRule>
    <cfRule type="cellIs" dxfId="4172" priority="130" operator="equal">
      <formula>"OMS"</formula>
    </cfRule>
    <cfRule type="cellIs" dxfId="4171" priority="131" operator="equal">
      <formula>"BAC"</formula>
    </cfRule>
    <cfRule type="cellIs" dxfId="4170" priority="132" operator="equal">
      <formula>"OMS"</formula>
    </cfRule>
  </conditionalFormatting>
  <conditionalFormatting sqref="D14">
    <cfRule type="cellIs" dxfId="4169" priority="111" operator="equal">
      <formula>"CATNES"</formula>
    </cfRule>
    <cfRule type="cellIs" dxfId="4168" priority="112" operator="equal">
      <formula>"FINANCE"</formula>
    </cfRule>
    <cfRule type="cellIs" dxfId="4167" priority="113" operator="equal">
      <formula>"ADMIN"</formula>
    </cfRule>
    <cfRule type="cellIs" dxfId="4166" priority="114" operator="equal">
      <formula>"ENG'G"</formula>
    </cfRule>
    <cfRule type="cellIs" dxfId="4165" priority="115" operator="equal">
      <formula>"BAC"</formula>
    </cfRule>
    <cfRule type="cellIs" dxfId="4164" priority="116" operator="equal">
      <formula>"BAC"</formula>
    </cfRule>
    <cfRule type="cellIs" dxfId="4163" priority="117" operator="equal">
      <formula>"OMS"</formula>
    </cfRule>
    <cfRule type="cellIs" dxfId="4162" priority="118" operator="equal">
      <formula>"BAC"</formula>
    </cfRule>
    <cfRule type="cellIs" dxfId="4161" priority="119" operator="equal">
      <formula>"OMS"</formula>
    </cfRule>
    <cfRule type="cellIs" dxfId="4160" priority="120" operator="equal">
      <formula>"BAC"</formula>
    </cfRule>
    <cfRule type="cellIs" dxfId="4159" priority="121" operator="equal">
      <formula>"OMS"</formula>
    </cfRule>
  </conditionalFormatting>
  <conditionalFormatting sqref="E14">
    <cfRule type="cellIs" dxfId="4158" priority="100" operator="equal">
      <formula>"CATNES"</formula>
    </cfRule>
    <cfRule type="cellIs" dxfId="4157" priority="101" operator="equal">
      <formula>"FINANCE"</formula>
    </cfRule>
    <cfRule type="cellIs" dxfId="4156" priority="102" operator="equal">
      <formula>"ADMIN"</formula>
    </cfRule>
    <cfRule type="cellIs" dxfId="4155" priority="103" operator="equal">
      <formula>"ENG'G"</formula>
    </cfRule>
    <cfRule type="cellIs" dxfId="4154" priority="104" operator="equal">
      <formula>"BAC"</formula>
    </cfRule>
    <cfRule type="cellIs" dxfId="4153" priority="105" operator="equal">
      <formula>"BAC"</formula>
    </cfRule>
    <cfRule type="cellIs" dxfId="4152" priority="106" operator="equal">
      <formula>"OMS"</formula>
    </cfRule>
    <cfRule type="cellIs" dxfId="4151" priority="107" operator="equal">
      <formula>"BAC"</formula>
    </cfRule>
    <cfRule type="cellIs" dxfId="4150" priority="108" operator="equal">
      <formula>"OMS"</formula>
    </cfRule>
    <cfRule type="cellIs" dxfId="4149" priority="109" operator="equal">
      <formula>"BAC"</formula>
    </cfRule>
    <cfRule type="cellIs" dxfId="4148" priority="110" operator="equal">
      <formula>"OMS"</formula>
    </cfRule>
  </conditionalFormatting>
  <conditionalFormatting sqref="D15:D21">
    <cfRule type="cellIs" dxfId="4147" priority="89" operator="equal">
      <formula>"CATNES"</formula>
    </cfRule>
    <cfRule type="cellIs" dxfId="4146" priority="90" operator="equal">
      <formula>"FINANCE"</formula>
    </cfRule>
    <cfRule type="cellIs" dxfId="4145" priority="91" operator="equal">
      <formula>"ADMIN"</formula>
    </cfRule>
    <cfRule type="cellIs" dxfId="4144" priority="92" operator="equal">
      <formula>"ENG'G"</formula>
    </cfRule>
    <cfRule type="cellIs" dxfId="4143" priority="93" operator="equal">
      <formula>"BAC"</formula>
    </cfRule>
    <cfRule type="cellIs" dxfId="4142" priority="94" operator="equal">
      <formula>"BAC"</formula>
    </cfRule>
    <cfRule type="cellIs" dxfId="4141" priority="95" operator="equal">
      <formula>"OMS"</formula>
    </cfRule>
    <cfRule type="cellIs" dxfId="4140" priority="96" operator="equal">
      <formula>"BAC"</formula>
    </cfRule>
    <cfRule type="cellIs" dxfId="4139" priority="97" operator="equal">
      <formula>"OMS"</formula>
    </cfRule>
    <cfRule type="cellIs" dxfId="4138" priority="98" operator="equal">
      <formula>"BAC"</formula>
    </cfRule>
    <cfRule type="cellIs" dxfId="4137" priority="99" operator="equal">
      <formula>"OMS"</formula>
    </cfRule>
  </conditionalFormatting>
  <conditionalFormatting sqref="E15">
    <cfRule type="cellIs" dxfId="4136" priority="78" operator="equal">
      <formula>"CATNES"</formula>
    </cfRule>
    <cfRule type="cellIs" dxfId="4135" priority="79" operator="equal">
      <formula>"FINANCE"</formula>
    </cfRule>
    <cfRule type="cellIs" dxfId="4134" priority="80" operator="equal">
      <formula>"ADMIN"</formula>
    </cfRule>
    <cfRule type="cellIs" dxfId="4133" priority="81" operator="equal">
      <formula>"ENG'G"</formula>
    </cfRule>
    <cfRule type="cellIs" dxfId="4132" priority="82" operator="equal">
      <formula>"BAC"</formula>
    </cfRule>
    <cfRule type="cellIs" dxfId="4131" priority="83" operator="equal">
      <formula>"BAC"</formula>
    </cfRule>
    <cfRule type="cellIs" dxfId="4130" priority="84" operator="equal">
      <formula>"OMS"</formula>
    </cfRule>
    <cfRule type="cellIs" dxfId="4129" priority="85" operator="equal">
      <formula>"BAC"</formula>
    </cfRule>
    <cfRule type="cellIs" dxfId="4128" priority="86" operator="equal">
      <formula>"OMS"</formula>
    </cfRule>
    <cfRule type="cellIs" dxfId="4127" priority="87" operator="equal">
      <formula>"BAC"</formula>
    </cfRule>
    <cfRule type="cellIs" dxfId="4126" priority="88" operator="equal">
      <formula>"OMS"</formula>
    </cfRule>
  </conditionalFormatting>
  <conditionalFormatting sqref="E16">
    <cfRule type="cellIs" dxfId="4125" priority="67" operator="equal">
      <formula>"CATNES"</formula>
    </cfRule>
    <cfRule type="cellIs" dxfId="4124" priority="68" operator="equal">
      <formula>"FINANCE"</formula>
    </cfRule>
    <cfRule type="cellIs" dxfId="4123" priority="69" operator="equal">
      <formula>"ADMIN"</formula>
    </cfRule>
    <cfRule type="cellIs" dxfId="4122" priority="70" operator="equal">
      <formula>"ENG'G"</formula>
    </cfRule>
    <cfRule type="cellIs" dxfId="4121" priority="71" operator="equal">
      <formula>"BAC"</formula>
    </cfRule>
    <cfRule type="cellIs" dxfId="4120" priority="72" operator="equal">
      <formula>"BAC"</formula>
    </cfRule>
    <cfRule type="cellIs" dxfId="4119" priority="73" operator="equal">
      <formula>"OMS"</formula>
    </cfRule>
    <cfRule type="cellIs" dxfId="4118" priority="74" operator="equal">
      <formula>"BAC"</formula>
    </cfRule>
    <cfRule type="cellIs" dxfId="4117" priority="75" operator="equal">
      <formula>"OMS"</formula>
    </cfRule>
    <cfRule type="cellIs" dxfId="4116" priority="76" operator="equal">
      <formula>"BAC"</formula>
    </cfRule>
    <cfRule type="cellIs" dxfId="4115" priority="77" operator="equal">
      <formula>"OMS"</formula>
    </cfRule>
  </conditionalFormatting>
  <conditionalFormatting sqref="E17">
    <cfRule type="cellIs" dxfId="4114" priority="56" operator="equal">
      <formula>"CATNES"</formula>
    </cfRule>
    <cfRule type="cellIs" dxfId="4113" priority="57" operator="equal">
      <formula>"FINANCE"</formula>
    </cfRule>
    <cfRule type="cellIs" dxfId="4112" priority="58" operator="equal">
      <formula>"ADMIN"</formula>
    </cfRule>
    <cfRule type="cellIs" dxfId="4111" priority="59" operator="equal">
      <formula>"ENG'G"</formula>
    </cfRule>
    <cfRule type="cellIs" dxfId="4110" priority="60" operator="equal">
      <formula>"BAC"</formula>
    </cfRule>
    <cfRule type="cellIs" dxfId="4109" priority="61" operator="equal">
      <formula>"BAC"</formula>
    </cfRule>
    <cfRule type="cellIs" dxfId="4108" priority="62" operator="equal">
      <formula>"OMS"</formula>
    </cfRule>
    <cfRule type="cellIs" dxfId="4107" priority="63" operator="equal">
      <formula>"BAC"</formula>
    </cfRule>
    <cfRule type="cellIs" dxfId="4106" priority="64" operator="equal">
      <formula>"OMS"</formula>
    </cfRule>
    <cfRule type="cellIs" dxfId="4105" priority="65" operator="equal">
      <formula>"BAC"</formula>
    </cfRule>
    <cfRule type="cellIs" dxfId="4104" priority="66" operator="equal">
      <formula>"OMS"</formula>
    </cfRule>
  </conditionalFormatting>
  <conditionalFormatting sqref="E18">
    <cfRule type="cellIs" dxfId="4103" priority="45" operator="equal">
      <formula>"CATNES"</formula>
    </cfRule>
    <cfRule type="cellIs" dxfId="4102" priority="46" operator="equal">
      <formula>"FINANCE"</formula>
    </cfRule>
    <cfRule type="cellIs" dxfId="4101" priority="47" operator="equal">
      <formula>"ADMIN"</formula>
    </cfRule>
    <cfRule type="cellIs" dxfId="4100" priority="48" operator="equal">
      <formula>"ENG'G"</formula>
    </cfRule>
    <cfRule type="cellIs" dxfId="4099" priority="49" operator="equal">
      <formula>"BAC"</formula>
    </cfRule>
    <cfRule type="cellIs" dxfId="4098" priority="50" operator="equal">
      <formula>"BAC"</formula>
    </cfRule>
    <cfRule type="cellIs" dxfId="4097" priority="51" operator="equal">
      <formula>"OMS"</formula>
    </cfRule>
    <cfRule type="cellIs" dxfId="4096" priority="52" operator="equal">
      <formula>"BAC"</formula>
    </cfRule>
    <cfRule type="cellIs" dxfId="4095" priority="53" operator="equal">
      <formula>"OMS"</formula>
    </cfRule>
    <cfRule type="cellIs" dxfId="4094" priority="54" operator="equal">
      <formula>"BAC"</formula>
    </cfRule>
    <cfRule type="cellIs" dxfId="4093" priority="55" operator="equal">
      <formula>"OMS"</formula>
    </cfRule>
  </conditionalFormatting>
  <conditionalFormatting sqref="E19">
    <cfRule type="cellIs" dxfId="4092" priority="34" operator="equal">
      <formula>"CATNES"</formula>
    </cfRule>
    <cfRule type="cellIs" dxfId="4091" priority="35" operator="equal">
      <formula>"FINANCE"</formula>
    </cfRule>
    <cfRule type="cellIs" dxfId="4090" priority="36" operator="equal">
      <formula>"ADMIN"</formula>
    </cfRule>
    <cfRule type="cellIs" dxfId="4089" priority="37" operator="equal">
      <formula>"ENG'G"</formula>
    </cfRule>
    <cfRule type="cellIs" dxfId="4088" priority="38" operator="equal">
      <formula>"BAC"</formula>
    </cfRule>
    <cfRule type="cellIs" dxfId="4087" priority="39" operator="equal">
      <formula>"BAC"</formula>
    </cfRule>
    <cfRule type="cellIs" dxfId="4086" priority="40" operator="equal">
      <formula>"OMS"</formula>
    </cfRule>
    <cfRule type="cellIs" dxfId="4085" priority="41" operator="equal">
      <formula>"BAC"</formula>
    </cfRule>
    <cfRule type="cellIs" dxfId="4084" priority="42" operator="equal">
      <formula>"OMS"</formula>
    </cfRule>
    <cfRule type="cellIs" dxfId="4083" priority="43" operator="equal">
      <formula>"BAC"</formula>
    </cfRule>
    <cfRule type="cellIs" dxfId="4082" priority="44" operator="equal">
      <formula>"OMS"</formula>
    </cfRule>
  </conditionalFormatting>
  <conditionalFormatting sqref="D9:E10 E8">
    <cfRule type="cellIs" dxfId="4081" priority="23" operator="equal">
      <formula>"CATNES"</formula>
    </cfRule>
    <cfRule type="cellIs" dxfId="4080" priority="24" operator="equal">
      <formula>"FINANCE"</formula>
    </cfRule>
    <cfRule type="cellIs" dxfId="4079" priority="25" operator="equal">
      <formula>"ADMIN"</formula>
    </cfRule>
    <cfRule type="cellIs" dxfId="4078" priority="26" operator="equal">
      <formula>"ENG'G"</formula>
    </cfRule>
    <cfRule type="cellIs" dxfId="4077" priority="27" operator="equal">
      <formula>"BAC"</formula>
    </cfRule>
    <cfRule type="cellIs" dxfId="4076" priority="28" operator="equal">
      <formula>"BAC"</formula>
    </cfRule>
    <cfRule type="cellIs" dxfId="4075" priority="29" operator="equal">
      <formula>"OMS"</formula>
    </cfRule>
    <cfRule type="cellIs" dxfId="4074" priority="30" operator="equal">
      <formula>"BAC"</formula>
    </cfRule>
    <cfRule type="cellIs" dxfId="4073" priority="31" operator="equal">
      <formula>"OMS"</formula>
    </cfRule>
    <cfRule type="cellIs" dxfId="4072" priority="32" operator="equal">
      <formula>"BAC"</formula>
    </cfRule>
    <cfRule type="cellIs" dxfId="4071" priority="33" operator="equal">
      <formula>"OMS"</formula>
    </cfRule>
  </conditionalFormatting>
  <conditionalFormatting sqref="D11:E11">
    <cfRule type="cellIs" dxfId="4070" priority="12" operator="equal">
      <formula>"CATNES"</formula>
    </cfRule>
    <cfRule type="cellIs" dxfId="4069" priority="13" operator="equal">
      <formula>"FINANCE"</formula>
    </cfRule>
    <cfRule type="cellIs" dxfId="4068" priority="14" operator="equal">
      <formula>"ADMIN"</formula>
    </cfRule>
    <cfRule type="cellIs" dxfId="4067" priority="15" operator="equal">
      <formula>"ENG'G"</formula>
    </cfRule>
    <cfRule type="cellIs" dxfId="4066" priority="16" operator="equal">
      <formula>"BAC"</formula>
    </cfRule>
    <cfRule type="cellIs" dxfId="4065" priority="17" operator="equal">
      <formula>"BAC"</formula>
    </cfRule>
    <cfRule type="cellIs" dxfId="4064" priority="18" operator="equal">
      <formula>"OMS"</formula>
    </cfRule>
    <cfRule type="cellIs" dxfId="4063" priority="19" operator="equal">
      <formula>"BAC"</formula>
    </cfRule>
    <cfRule type="cellIs" dxfId="4062" priority="20" operator="equal">
      <formula>"OMS"</formula>
    </cfRule>
    <cfRule type="cellIs" dxfId="4061" priority="21" operator="equal">
      <formula>"BAC"</formula>
    </cfRule>
    <cfRule type="cellIs" dxfId="4060" priority="22" operator="equal">
      <formula>"OMS"</formula>
    </cfRule>
  </conditionalFormatting>
  <conditionalFormatting sqref="E13">
    <cfRule type="cellIs" dxfId="4059" priority="1" operator="equal">
      <formula>"CATNES"</formula>
    </cfRule>
    <cfRule type="cellIs" dxfId="4058" priority="2" operator="equal">
      <formula>"FINANCE"</formula>
    </cfRule>
    <cfRule type="cellIs" dxfId="4057" priority="3" operator="equal">
      <formula>"ADMIN"</formula>
    </cfRule>
    <cfRule type="cellIs" dxfId="4056" priority="4" operator="equal">
      <formula>"ENG'G"</formula>
    </cfRule>
    <cfRule type="cellIs" dxfId="4055" priority="5" operator="equal">
      <formula>"BAC"</formula>
    </cfRule>
    <cfRule type="cellIs" dxfId="4054" priority="6" operator="equal">
      <formula>"BAC"</formula>
    </cfRule>
    <cfRule type="cellIs" dxfId="4053" priority="7" operator="equal">
      <formula>"OMS"</formula>
    </cfRule>
    <cfRule type="cellIs" dxfId="4052" priority="8" operator="equal">
      <formula>"BAC"</formula>
    </cfRule>
    <cfRule type="cellIs" dxfId="4051" priority="9" operator="equal">
      <formula>"OMS"</formula>
    </cfRule>
    <cfRule type="cellIs" dxfId="4050" priority="10" operator="equal">
      <formula>"BAC"</formula>
    </cfRule>
    <cfRule type="cellIs" dxfId="4049"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AE5D60B-81D5-44E5-9E47-EDAEFD345D1A}">
          <x14:formula1>
            <xm:f>DropdownLIST!$A$11:$A$17</xm:f>
          </x14:formula1>
          <xm:sqref>E30:E31 E7:E19 D7:D60 E33:E60</xm:sqref>
        </x14:dataValidation>
        <x14:dataValidation type="list" allowBlank="1" showInputMessage="1" showErrorMessage="1" xr:uid="{8B2B56AD-0C0D-4925-9E19-4AEA34A85104}">
          <x14:formula1>
            <xm:f>DropdownLIST!$A$2:$A$7</xm:f>
          </x14:formula1>
          <xm:sqref>F7:F60</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1867-7C4D-41F0-88C8-B9A821D78BFF}">
  <dimension ref="A1:U80"/>
  <sheetViews>
    <sheetView topLeftCell="A45" zoomScale="175" zoomScaleNormal="175" zoomScaleSheetLayoutView="110" workbookViewId="0">
      <selection activeCell="I48" sqref="I48"/>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91"/>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45796</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5381</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45796</v>
      </c>
      <c r="B7" s="55">
        <v>1</v>
      </c>
      <c r="C7" s="141" t="s">
        <v>5272</v>
      </c>
      <c r="D7" s="112"/>
      <c r="E7" s="125"/>
      <c r="F7" s="176"/>
      <c r="G7" s="112"/>
      <c r="J7" s="642" t="s">
        <v>2817</v>
      </c>
      <c r="K7" s="642"/>
      <c r="L7" s="642"/>
      <c r="M7" s="642"/>
    </row>
    <row r="8" spans="1:14" s="57" customFormat="1" ht="57" x14ac:dyDescent="0.2">
      <c r="A8" s="200">
        <f>A7</f>
        <v>45796</v>
      </c>
      <c r="B8" s="55">
        <f>B7+1</f>
        <v>2</v>
      </c>
      <c r="C8" s="141" t="s">
        <v>5270</v>
      </c>
      <c r="D8" s="112"/>
      <c r="E8" s="125"/>
      <c r="F8" s="176"/>
      <c r="G8" s="112"/>
      <c r="J8" s="494" t="s">
        <v>698</v>
      </c>
      <c r="L8" s="57" t="s">
        <v>3178</v>
      </c>
      <c r="N8" s="57" t="s">
        <v>2822</v>
      </c>
    </row>
    <row r="9" spans="1:14" s="57" customFormat="1" ht="85.5" x14ac:dyDescent="0.2">
      <c r="A9" s="200">
        <f t="shared" ref="A9:A43" si="0">A8</f>
        <v>45796</v>
      </c>
      <c r="B9" s="55">
        <f t="shared" ref="B9:B43" si="1">B8+1</f>
        <v>3</v>
      </c>
      <c r="C9" s="141" t="s">
        <v>5271</v>
      </c>
      <c r="D9" s="112"/>
      <c r="E9" s="125"/>
      <c r="F9" s="176"/>
      <c r="G9" s="112"/>
      <c r="I9" s="57">
        <v>1</v>
      </c>
    </row>
    <row r="10" spans="1:14" s="57" customFormat="1" ht="71.25" x14ac:dyDescent="0.2">
      <c r="A10" s="200">
        <f t="shared" si="0"/>
        <v>45796</v>
      </c>
      <c r="B10" s="55">
        <f t="shared" si="1"/>
        <v>4</v>
      </c>
      <c r="C10" s="365" t="s">
        <v>5273</v>
      </c>
      <c r="D10" s="112"/>
      <c r="E10" s="125"/>
      <c r="F10" s="176"/>
      <c r="G10" s="112"/>
      <c r="I10" s="57">
        <v>2</v>
      </c>
      <c r="J10" s="57">
        <f>23+24+24+23</f>
        <v>94</v>
      </c>
    </row>
    <row r="11" spans="1:14" s="57" customFormat="1" ht="28.5" x14ac:dyDescent="0.2">
      <c r="A11" s="200">
        <f t="shared" si="0"/>
        <v>45796</v>
      </c>
      <c r="B11" s="55">
        <f t="shared" si="1"/>
        <v>5</v>
      </c>
      <c r="C11" s="141" t="s">
        <v>5274</v>
      </c>
      <c r="D11" s="112"/>
      <c r="E11" s="125"/>
      <c r="F11" s="176"/>
      <c r="G11" s="112"/>
      <c r="I11" s="57">
        <v>3</v>
      </c>
    </row>
    <row r="12" spans="1:14" s="57" customFormat="1" ht="28.5" x14ac:dyDescent="0.2">
      <c r="A12" s="200">
        <f t="shared" si="0"/>
        <v>45796</v>
      </c>
      <c r="B12" s="55">
        <f t="shared" si="1"/>
        <v>6</v>
      </c>
      <c r="C12" s="365" t="s">
        <v>5275</v>
      </c>
      <c r="D12" s="112"/>
      <c r="E12" s="125"/>
      <c r="F12" s="176"/>
      <c r="G12" s="112"/>
      <c r="I12" s="57">
        <v>4</v>
      </c>
    </row>
    <row r="13" spans="1:14" s="57" customFormat="1" ht="28.5" x14ac:dyDescent="0.2">
      <c r="A13" s="200">
        <f t="shared" si="0"/>
        <v>45796</v>
      </c>
      <c r="B13" s="55">
        <f t="shared" si="1"/>
        <v>7</v>
      </c>
      <c r="C13" s="365" t="s">
        <v>5276</v>
      </c>
      <c r="D13" s="112"/>
      <c r="E13" s="125"/>
      <c r="F13" s="176"/>
      <c r="G13" s="112"/>
      <c r="I13" s="57">
        <v>5</v>
      </c>
    </row>
    <row r="14" spans="1:14" s="57" customFormat="1" ht="28.5" x14ac:dyDescent="0.2">
      <c r="A14" s="200">
        <f t="shared" si="0"/>
        <v>45796</v>
      </c>
      <c r="B14" s="55">
        <f t="shared" si="1"/>
        <v>8</v>
      </c>
      <c r="C14" s="365" t="s">
        <v>5277</v>
      </c>
      <c r="D14" s="112"/>
      <c r="E14" s="125"/>
      <c r="F14" s="176"/>
      <c r="G14" s="112"/>
      <c r="I14" s="57">
        <v>6</v>
      </c>
    </row>
    <row r="15" spans="1:14" s="57" customFormat="1" ht="28.5" x14ac:dyDescent="0.2">
      <c r="A15" s="200">
        <f t="shared" si="0"/>
        <v>45796</v>
      </c>
      <c r="B15" s="55">
        <f t="shared" si="1"/>
        <v>9</v>
      </c>
      <c r="C15" s="365" t="s">
        <v>5278</v>
      </c>
      <c r="D15" s="112"/>
      <c r="E15" s="125"/>
      <c r="F15" s="176"/>
      <c r="G15" s="112"/>
      <c r="I15" s="57">
        <v>7</v>
      </c>
    </row>
    <row r="16" spans="1:14" s="57" customFormat="1" ht="28.5" x14ac:dyDescent="0.2">
      <c r="A16" s="200">
        <f t="shared" si="0"/>
        <v>45796</v>
      </c>
      <c r="B16" s="55">
        <f t="shared" si="1"/>
        <v>10</v>
      </c>
      <c r="C16" s="365" t="s">
        <v>5279</v>
      </c>
      <c r="D16" s="112"/>
      <c r="E16" s="125"/>
      <c r="F16" s="176"/>
      <c r="G16" s="112"/>
      <c r="I16" s="57">
        <v>8</v>
      </c>
    </row>
    <row r="17" spans="1:12" s="57" customFormat="1" ht="28.5" x14ac:dyDescent="0.2">
      <c r="A17" s="200">
        <f t="shared" si="0"/>
        <v>45796</v>
      </c>
      <c r="B17" s="55">
        <f t="shared" si="1"/>
        <v>11</v>
      </c>
      <c r="C17" s="365" t="s">
        <v>5280</v>
      </c>
      <c r="D17" s="112"/>
      <c r="E17" s="125"/>
      <c r="F17" s="176"/>
      <c r="G17" s="112"/>
      <c r="I17" s="57">
        <v>9</v>
      </c>
    </row>
    <row r="18" spans="1:12" s="57" customFormat="1" ht="28.5" x14ac:dyDescent="0.2">
      <c r="A18" s="200">
        <f t="shared" si="0"/>
        <v>45796</v>
      </c>
      <c r="B18" s="55">
        <f t="shared" si="1"/>
        <v>12</v>
      </c>
      <c r="C18" s="365" t="s">
        <v>5281</v>
      </c>
      <c r="D18" s="112"/>
      <c r="E18" s="125"/>
      <c r="F18" s="176"/>
      <c r="G18" s="112"/>
      <c r="I18" s="57">
        <v>10</v>
      </c>
    </row>
    <row r="19" spans="1:12" s="57" customFormat="1" ht="28.5" x14ac:dyDescent="0.2">
      <c r="A19" s="200">
        <f t="shared" si="0"/>
        <v>45796</v>
      </c>
      <c r="B19" s="55">
        <f t="shared" si="1"/>
        <v>13</v>
      </c>
      <c r="C19" s="365" t="s">
        <v>5283</v>
      </c>
      <c r="D19" s="112"/>
      <c r="E19" s="125"/>
      <c r="F19" s="176"/>
      <c r="G19" s="112"/>
      <c r="I19" s="90"/>
    </row>
    <row r="20" spans="1:12" s="57" customFormat="1" ht="28.5" x14ac:dyDescent="0.2">
      <c r="A20" s="200">
        <f t="shared" si="0"/>
        <v>45796</v>
      </c>
      <c r="B20" s="55">
        <f t="shared" si="1"/>
        <v>14</v>
      </c>
      <c r="C20" s="112" t="s">
        <v>5282</v>
      </c>
      <c r="D20" s="112"/>
      <c r="E20" s="134"/>
      <c r="F20" s="176"/>
      <c r="G20" s="112"/>
      <c r="I20" s="115"/>
    </row>
    <row r="21" spans="1:12" s="57" customFormat="1" ht="28.5" x14ac:dyDescent="0.2">
      <c r="A21" s="200">
        <f t="shared" si="0"/>
        <v>45796</v>
      </c>
      <c r="B21" s="55">
        <f t="shared" si="1"/>
        <v>15</v>
      </c>
      <c r="C21" s="40" t="s">
        <v>5284</v>
      </c>
      <c r="D21" s="112"/>
      <c r="E21" s="134"/>
      <c r="F21" s="176"/>
      <c r="G21" s="112"/>
      <c r="I21" s="90" t="s">
        <v>457</v>
      </c>
    </row>
    <row r="22" spans="1:12" s="57" customFormat="1" ht="28.5" x14ac:dyDescent="0.2">
      <c r="A22" s="200">
        <f t="shared" si="0"/>
        <v>45796</v>
      </c>
      <c r="B22" s="55">
        <f t="shared" si="1"/>
        <v>16</v>
      </c>
      <c r="C22" s="56" t="s">
        <v>5289</v>
      </c>
      <c r="D22" s="112"/>
      <c r="E22" s="134"/>
      <c r="F22" s="176"/>
      <c r="G22" s="112"/>
      <c r="I22" s="90" t="s">
        <v>457</v>
      </c>
    </row>
    <row r="23" spans="1:12" s="57" customFormat="1" ht="128.25" x14ac:dyDescent="0.2">
      <c r="A23" s="200">
        <f t="shared" si="0"/>
        <v>45796</v>
      </c>
      <c r="B23" s="55">
        <f t="shared" si="1"/>
        <v>17</v>
      </c>
      <c r="C23" s="112" t="s">
        <v>5288</v>
      </c>
      <c r="D23" s="112"/>
      <c r="E23" s="134"/>
      <c r="F23" s="176"/>
      <c r="G23" s="112"/>
      <c r="H23" s="492"/>
      <c r="I23" s="90" t="s">
        <v>310</v>
      </c>
    </row>
    <row r="24" spans="1:12" s="57" customFormat="1" ht="42.75" x14ac:dyDescent="0.2">
      <c r="A24" s="200">
        <f t="shared" si="0"/>
        <v>45796</v>
      </c>
      <c r="B24" s="55">
        <f t="shared" si="1"/>
        <v>18</v>
      </c>
      <c r="C24" s="57" t="s">
        <v>5290</v>
      </c>
      <c r="D24" s="112"/>
      <c r="E24" s="134"/>
      <c r="F24" s="176"/>
      <c r="G24" s="112"/>
      <c r="L24" s="311"/>
    </row>
    <row r="25" spans="1:12" s="57" customFormat="1" ht="28.5" x14ac:dyDescent="0.2">
      <c r="A25" s="200">
        <f t="shared" si="0"/>
        <v>45796</v>
      </c>
      <c r="B25" s="55">
        <f t="shared" si="1"/>
        <v>19</v>
      </c>
      <c r="C25" s="40" t="s">
        <v>5298</v>
      </c>
      <c r="D25" s="112"/>
      <c r="E25" s="134"/>
      <c r="F25" s="176"/>
      <c r="G25" s="112"/>
      <c r="I25" s="90"/>
    </row>
    <row r="26" spans="1:12" s="57" customFormat="1" ht="71.25" x14ac:dyDescent="0.2">
      <c r="A26" s="200">
        <f t="shared" si="0"/>
        <v>45796</v>
      </c>
      <c r="B26" s="55">
        <f t="shared" si="1"/>
        <v>20</v>
      </c>
      <c r="C26" s="40" t="s">
        <v>5299</v>
      </c>
      <c r="D26" s="112"/>
      <c r="E26" s="134"/>
      <c r="F26" s="176"/>
      <c r="G26" s="112"/>
      <c r="I26" s="90"/>
    </row>
    <row r="27" spans="1:12" s="57" customFormat="1" ht="28.5" x14ac:dyDescent="0.2">
      <c r="A27" s="200">
        <f t="shared" si="0"/>
        <v>45796</v>
      </c>
      <c r="B27" s="55">
        <f t="shared" si="1"/>
        <v>21</v>
      </c>
      <c r="C27" s="57" t="s">
        <v>5300</v>
      </c>
      <c r="D27" s="112"/>
      <c r="E27" s="134"/>
      <c r="F27" s="176"/>
      <c r="G27" s="112"/>
      <c r="I27" s="90"/>
    </row>
    <row r="28" spans="1:12" s="57" customFormat="1" ht="42.75" x14ac:dyDescent="0.2">
      <c r="A28" s="200">
        <f t="shared" si="0"/>
        <v>45796</v>
      </c>
      <c r="B28" s="55">
        <f t="shared" si="1"/>
        <v>22</v>
      </c>
      <c r="C28" s="40" t="s">
        <v>5301</v>
      </c>
      <c r="D28" s="112"/>
      <c r="E28" s="134"/>
      <c r="F28" s="176"/>
      <c r="G28" s="112"/>
      <c r="I28" s="90"/>
    </row>
    <row r="29" spans="1:12" s="57" customFormat="1" ht="42.75" x14ac:dyDescent="0.2">
      <c r="A29" s="200">
        <f t="shared" si="0"/>
        <v>45796</v>
      </c>
      <c r="B29" s="55">
        <f t="shared" si="1"/>
        <v>23</v>
      </c>
      <c r="C29" s="40" t="s">
        <v>5302</v>
      </c>
      <c r="D29" s="112"/>
      <c r="F29" s="176"/>
      <c r="G29" s="112"/>
      <c r="I29" s="90"/>
    </row>
    <row r="30" spans="1:12" s="57" customFormat="1" ht="42.75" x14ac:dyDescent="0.2">
      <c r="A30" s="200">
        <f t="shared" si="0"/>
        <v>45796</v>
      </c>
      <c r="B30" s="55">
        <f t="shared" si="1"/>
        <v>24</v>
      </c>
      <c r="C30" s="112" t="s">
        <v>5303</v>
      </c>
      <c r="D30" s="112"/>
      <c r="E30" s="134"/>
      <c r="F30" s="176"/>
      <c r="G30" s="112"/>
      <c r="I30" s="90"/>
      <c r="J30" s="57">
        <f ca="1">+J30:HH35</f>
        <v>0</v>
      </c>
      <c r="L30" s="57">
        <v>6</v>
      </c>
    </row>
    <row r="31" spans="1:12" s="57" customFormat="1" ht="42.75" x14ac:dyDescent="0.2">
      <c r="A31" s="200">
        <f t="shared" si="0"/>
        <v>45796</v>
      </c>
      <c r="B31" s="55">
        <f t="shared" si="1"/>
        <v>25</v>
      </c>
      <c r="C31" s="57" t="s">
        <v>5304</v>
      </c>
      <c r="D31" s="112"/>
      <c r="E31" s="125"/>
      <c r="F31" s="176"/>
      <c r="G31" s="112"/>
      <c r="I31" s="90"/>
      <c r="J31" s="57" t="s">
        <v>457</v>
      </c>
    </row>
    <row r="32" spans="1:12" s="57" customFormat="1" ht="57" x14ac:dyDescent="0.2">
      <c r="A32" s="231">
        <f t="shared" si="0"/>
        <v>45796</v>
      </c>
      <c r="B32" s="233">
        <f t="shared" si="1"/>
        <v>26</v>
      </c>
      <c r="C32" s="40" t="s">
        <v>5305</v>
      </c>
      <c r="D32" s="112"/>
      <c r="E32" s="134"/>
      <c r="F32" s="176"/>
      <c r="G32" s="112"/>
      <c r="I32" s="90"/>
    </row>
    <row r="33" spans="1:21" s="40" customFormat="1" ht="57" x14ac:dyDescent="0.2">
      <c r="A33" s="200">
        <f t="shared" si="0"/>
        <v>45796</v>
      </c>
      <c r="B33" s="55">
        <f t="shared" si="1"/>
        <v>27</v>
      </c>
      <c r="C33" s="40" t="s">
        <v>5329</v>
      </c>
      <c r="D33" s="112"/>
      <c r="E33" s="125"/>
      <c r="F33" s="176"/>
      <c r="G33" s="112"/>
      <c r="H33" s="279"/>
      <c r="I33" s="280"/>
      <c r="K33" s="279"/>
      <c r="L33" s="279"/>
      <c r="M33" s="279"/>
      <c r="N33" s="279"/>
      <c r="O33" s="279"/>
      <c r="P33" s="279"/>
      <c r="Q33" s="279"/>
      <c r="R33" s="279"/>
      <c r="S33" s="279"/>
      <c r="T33" s="279"/>
      <c r="U33" s="279"/>
    </row>
    <row r="34" spans="1:21" s="279" customFormat="1" ht="28.5" x14ac:dyDescent="0.2">
      <c r="A34" s="200">
        <f t="shared" si="0"/>
        <v>45796</v>
      </c>
      <c r="B34" s="55">
        <f t="shared" si="1"/>
        <v>28</v>
      </c>
      <c r="C34" s="40" t="s">
        <v>5306</v>
      </c>
      <c r="D34" s="112"/>
      <c r="E34" s="125"/>
      <c r="F34" s="176"/>
      <c r="G34" s="112"/>
      <c r="I34" s="280"/>
    </row>
    <row r="35" spans="1:21" s="318" customFormat="1" ht="42.75" x14ac:dyDescent="0.2">
      <c r="A35" s="315">
        <f t="shared" si="0"/>
        <v>45796</v>
      </c>
      <c r="B35" s="316">
        <f t="shared" si="1"/>
        <v>29</v>
      </c>
      <c r="C35" s="112" t="s">
        <v>5307</v>
      </c>
      <c r="D35" s="112"/>
      <c r="E35" s="143"/>
      <c r="F35" s="176"/>
      <c r="G35" s="112"/>
      <c r="I35" s="319"/>
    </row>
    <row r="36" spans="1:21" s="279" customFormat="1" x14ac:dyDescent="0.2">
      <c r="A36" s="200">
        <f t="shared" si="0"/>
        <v>45796</v>
      </c>
      <c r="B36" s="55">
        <f t="shared" si="1"/>
        <v>30</v>
      </c>
      <c r="C36" s="112" t="s">
        <v>5308</v>
      </c>
      <c r="D36" s="112"/>
      <c r="E36" s="125"/>
      <c r="F36" s="176"/>
      <c r="G36" s="112"/>
      <c r="I36" s="280"/>
    </row>
    <row r="37" spans="1:21" s="279" customFormat="1" ht="28.5" x14ac:dyDescent="0.2">
      <c r="A37" s="200">
        <f t="shared" si="0"/>
        <v>45796</v>
      </c>
      <c r="B37" s="55">
        <f t="shared" si="1"/>
        <v>31</v>
      </c>
      <c r="C37" s="112" t="s">
        <v>5310</v>
      </c>
      <c r="D37" s="112"/>
      <c r="E37" s="125"/>
      <c r="F37" s="176"/>
      <c r="G37" s="112"/>
      <c r="I37" s="280"/>
    </row>
    <row r="38" spans="1:21" s="279" customFormat="1" ht="28.5" x14ac:dyDescent="0.2">
      <c r="A38" s="200">
        <f t="shared" si="0"/>
        <v>45796</v>
      </c>
      <c r="B38" s="55">
        <f t="shared" si="1"/>
        <v>32</v>
      </c>
      <c r="C38" s="112" t="s">
        <v>5318</v>
      </c>
      <c r="D38" s="112"/>
      <c r="E38" s="125"/>
      <c r="F38" s="176"/>
      <c r="G38" s="112"/>
      <c r="I38" s="280"/>
    </row>
    <row r="39" spans="1:21" s="489" customFormat="1" ht="28.5" x14ac:dyDescent="0.2">
      <c r="A39" s="488">
        <f t="shared" si="0"/>
        <v>45796</v>
      </c>
      <c r="B39" s="124">
        <f t="shared" si="1"/>
        <v>33</v>
      </c>
      <c r="C39" s="112" t="s">
        <v>5319</v>
      </c>
      <c r="D39" s="112"/>
      <c r="E39" s="125"/>
      <c r="F39" s="176"/>
      <c r="G39" s="112"/>
      <c r="I39" s="490"/>
    </row>
    <row r="40" spans="1:21" s="279" customFormat="1" ht="57" x14ac:dyDescent="0.2">
      <c r="A40" s="200">
        <f t="shared" si="0"/>
        <v>45796</v>
      </c>
      <c r="B40" s="55">
        <f t="shared" si="1"/>
        <v>34</v>
      </c>
      <c r="C40" s="112" t="s">
        <v>5322</v>
      </c>
      <c r="D40" s="112"/>
      <c r="E40" s="125"/>
      <c r="F40" s="176"/>
      <c r="G40" s="112"/>
      <c r="I40" s="280"/>
    </row>
    <row r="41" spans="1:21" s="279" customFormat="1" ht="57" x14ac:dyDescent="0.2">
      <c r="A41" s="200">
        <f t="shared" si="0"/>
        <v>45796</v>
      </c>
      <c r="B41" s="55">
        <f>B40+1</f>
        <v>35</v>
      </c>
      <c r="C41" s="40" t="s">
        <v>5323</v>
      </c>
      <c r="D41" s="112"/>
      <c r="E41" s="125"/>
      <c r="F41" s="176"/>
      <c r="G41" s="112"/>
      <c r="I41" s="280"/>
      <c r="J41" s="279" t="s">
        <v>310</v>
      </c>
    </row>
    <row r="42" spans="1:21" s="279" customFormat="1" ht="57" x14ac:dyDescent="0.2">
      <c r="A42" s="200">
        <f t="shared" si="0"/>
        <v>45796</v>
      </c>
      <c r="B42" s="55">
        <f t="shared" si="1"/>
        <v>36</v>
      </c>
      <c r="C42" s="40" t="s">
        <v>5324</v>
      </c>
      <c r="D42" s="112"/>
      <c r="E42" s="125"/>
      <c r="F42" s="176"/>
      <c r="G42" s="112"/>
      <c r="I42" s="280"/>
    </row>
    <row r="43" spans="1:21" s="279" customFormat="1" ht="57" x14ac:dyDescent="0.2">
      <c r="A43" s="200">
        <f t="shared" si="0"/>
        <v>45796</v>
      </c>
      <c r="B43" s="55">
        <f t="shared" si="1"/>
        <v>37</v>
      </c>
      <c r="C43" s="112" t="s">
        <v>5325</v>
      </c>
      <c r="D43" s="112"/>
      <c r="E43" s="125"/>
      <c r="F43" s="176"/>
      <c r="G43" s="112"/>
      <c r="I43" s="280"/>
    </row>
    <row r="44" spans="1:21" s="279" customFormat="1" ht="71.25" x14ac:dyDescent="0.2">
      <c r="A44" s="200">
        <f>A43</f>
        <v>45796</v>
      </c>
      <c r="B44" s="55">
        <f>B43+1</f>
        <v>38</v>
      </c>
      <c r="C44" s="177" t="s">
        <v>5326</v>
      </c>
      <c r="D44" s="112"/>
      <c r="E44" s="125"/>
      <c r="F44" s="176"/>
      <c r="G44" s="112"/>
      <c r="I44" s="280"/>
    </row>
    <row r="45" spans="1:21" s="279" customFormat="1" ht="71.25" x14ac:dyDescent="0.2">
      <c r="A45" s="200">
        <f t="shared" ref="A45:A64" si="2">A44</f>
        <v>45796</v>
      </c>
      <c r="B45" s="55">
        <f t="shared" ref="B45:B64" si="3">B44+1</f>
        <v>39</v>
      </c>
      <c r="C45" s="177" t="s">
        <v>5327</v>
      </c>
      <c r="D45" s="112"/>
      <c r="E45" s="125"/>
      <c r="F45" s="176"/>
      <c r="G45" s="112"/>
      <c r="I45" s="280"/>
    </row>
    <row r="46" spans="1:21" s="279" customFormat="1" ht="71.25" x14ac:dyDescent="0.2">
      <c r="A46" s="200">
        <f t="shared" si="2"/>
        <v>45796</v>
      </c>
      <c r="B46" s="55">
        <f t="shared" si="3"/>
        <v>40</v>
      </c>
      <c r="C46" s="177" t="s">
        <v>5328</v>
      </c>
      <c r="D46" s="112"/>
      <c r="E46" s="125"/>
      <c r="F46" s="176"/>
      <c r="G46" s="112"/>
      <c r="I46" s="280"/>
    </row>
    <row r="47" spans="1:21" s="279" customFormat="1" ht="57" x14ac:dyDescent="0.2">
      <c r="A47" s="200">
        <f t="shared" si="2"/>
        <v>45796</v>
      </c>
      <c r="B47" s="55">
        <f t="shared" si="3"/>
        <v>41</v>
      </c>
      <c r="C47" s="177" t="s">
        <v>5331</v>
      </c>
      <c r="D47" s="112"/>
      <c r="E47" s="125"/>
      <c r="F47" s="176"/>
      <c r="G47" s="112"/>
      <c r="I47" s="280"/>
    </row>
    <row r="48" spans="1:21" s="279" customFormat="1" ht="42.75" x14ac:dyDescent="0.2">
      <c r="A48" s="200">
        <f t="shared" si="2"/>
        <v>45796</v>
      </c>
      <c r="B48" s="55">
        <f t="shared" si="3"/>
        <v>42</v>
      </c>
      <c r="C48" s="177" t="s">
        <v>5332</v>
      </c>
      <c r="D48" s="112"/>
      <c r="E48" s="125"/>
      <c r="F48" s="176"/>
      <c r="G48" s="112"/>
      <c r="I48" s="280"/>
    </row>
    <row r="49" spans="1:9" s="279" customFormat="1" ht="42.75" x14ac:dyDescent="0.2">
      <c r="A49" s="200">
        <f t="shared" si="2"/>
        <v>45796</v>
      </c>
      <c r="B49" s="55">
        <f t="shared" si="3"/>
        <v>43</v>
      </c>
      <c r="C49" s="177" t="s">
        <v>5333</v>
      </c>
      <c r="D49" s="112"/>
      <c r="E49" s="125"/>
      <c r="F49" s="176"/>
      <c r="G49" s="112"/>
      <c r="I49" s="280"/>
    </row>
    <row r="50" spans="1:9" s="279" customFormat="1" ht="28.5" x14ac:dyDescent="0.2">
      <c r="A50" s="200">
        <f t="shared" si="2"/>
        <v>45796</v>
      </c>
      <c r="B50" s="55">
        <f t="shared" si="3"/>
        <v>44</v>
      </c>
      <c r="C50" s="177" t="s">
        <v>5334</v>
      </c>
      <c r="D50" s="112"/>
      <c r="E50" s="125"/>
      <c r="F50" s="176"/>
      <c r="G50" s="112"/>
      <c r="I50" s="280"/>
    </row>
    <row r="51" spans="1:9" s="279" customFormat="1" ht="28.5" x14ac:dyDescent="0.2">
      <c r="A51" s="200">
        <f t="shared" si="2"/>
        <v>45796</v>
      </c>
      <c r="B51" s="55">
        <f t="shared" si="3"/>
        <v>45</v>
      </c>
      <c r="C51" s="177" t="s">
        <v>5335</v>
      </c>
      <c r="D51" s="112"/>
      <c r="E51" s="125"/>
      <c r="F51" s="176"/>
      <c r="G51" s="112"/>
      <c r="I51" s="280"/>
    </row>
    <row r="52" spans="1:9" s="279" customFormat="1" ht="99.75" x14ac:dyDescent="0.2">
      <c r="A52" s="200">
        <f t="shared" si="2"/>
        <v>45796</v>
      </c>
      <c r="B52" s="55">
        <f t="shared" si="3"/>
        <v>46</v>
      </c>
      <c r="C52" s="177" t="s">
        <v>5336</v>
      </c>
      <c r="D52" s="112"/>
      <c r="E52" s="125"/>
      <c r="F52" s="176"/>
      <c r="G52" s="112"/>
      <c r="I52" s="280"/>
    </row>
    <row r="53" spans="1:9" s="279" customFormat="1" ht="42.75" x14ac:dyDescent="0.2">
      <c r="A53" s="200">
        <f t="shared" si="2"/>
        <v>45796</v>
      </c>
      <c r="B53" s="55">
        <f t="shared" si="3"/>
        <v>47</v>
      </c>
      <c r="C53" s="177" t="s">
        <v>5337</v>
      </c>
      <c r="D53" s="112"/>
      <c r="E53" s="125"/>
      <c r="F53" s="176"/>
      <c r="G53" s="112"/>
      <c r="I53" s="280"/>
    </row>
    <row r="54" spans="1:9" s="279" customFormat="1" ht="42.75" x14ac:dyDescent="0.2">
      <c r="A54" s="200">
        <f t="shared" si="2"/>
        <v>45796</v>
      </c>
      <c r="B54" s="55">
        <f t="shared" si="3"/>
        <v>48</v>
      </c>
      <c r="C54" s="177" t="s">
        <v>5338</v>
      </c>
      <c r="D54" s="112"/>
      <c r="E54" s="125"/>
      <c r="F54" s="176"/>
      <c r="G54" s="112"/>
      <c r="I54" s="280"/>
    </row>
    <row r="55" spans="1:9" s="279" customFormat="1" ht="42.75" x14ac:dyDescent="0.2">
      <c r="A55" s="200">
        <f t="shared" si="2"/>
        <v>45796</v>
      </c>
      <c r="B55" s="55">
        <f t="shared" si="3"/>
        <v>49</v>
      </c>
      <c r="C55" s="177" t="s">
        <v>5339</v>
      </c>
      <c r="D55" s="112"/>
      <c r="E55" s="125"/>
      <c r="F55" s="176"/>
      <c r="G55" s="112"/>
      <c r="I55" s="280"/>
    </row>
    <row r="56" spans="1:9" s="279" customFormat="1" ht="42.75" x14ac:dyDescent="0.2">
      <c r="A56" s="200">
        <f t="shared" si="2"/>
        <v>45796</v>
      </c>
      <c r="B56" s="55">
        <f t="shared" si="3"/>
        <v>50</v>
      </c>
      <c r="C56" s="177" t="s">
        <v>5340</v>
      </c>
      <c r="D56" s="112"/>
      <c r="E56" s="125"/>
      <c r="F56" s="176"/>
      <c r="G56" s="112"/>
      <c r="I56" s="280"/>
    </row>
    <row r="57" spans="1:9" s="279" customFormat="1" ht="42.75" x14ac:dyDescent="0.2">
      <c r="A57" s="200">
        <f t="shared" si="2"/>
        <v>45796</v>
      </c>
      <c r="B57" s="55">
        <f t="shared" si="3"/>
        <v>51</v>
      </c>
      <c r="C57" s="177" t="s">
        <v>5341</v>
      </c>
      <c r="D57" s="112"/>
      <c r="E57" s="125"/>
      <c r="F57" s="176"/>
      <c r="G57" s="112"/>
      <c r="I57" s="280"/>
    </row>
    <row r="58" spans="1:9" s="279" customFormat="1" ht="57" x14ac:dyDescent="0.2">
      <c r="A58" s="200">
        <f t="shared" si="2"/>
        <v>45796</v>
      </c>
      <c r="B58" s="55">
        <f t="shared" si="3"/>
        <v>52</v>
      </c>
      <c r="C58" s="177" t="s">
        <v>5342</v>
      </c>
      <c r="D58" s="112"/>
      <c r="E58" s="125"/>
      <c r="F58" s="176"/>
      <c r="G58" s="112"/>
      <c r="I58" s="280"/>
    </row>
    <row r="59" spans="1:9" s="279" customFormat="1" ht="42.75" x14ac:dyDescent="0.2">
      <c r="A59" s="200">
        <f t="shared" si="2"/>
        <v>45796</v>
      </c>
      <c r="B59" s="55">
        <f t="shared" si="3"/>
        <v>53</v>
      </c>
      <c r="C59" s="177" t="s">
        <v>5346</v>
      </c>
      <c r="D59" s="112"/>
      <c r="E59" s="125"/>
      <c r="F59" s="176"/>
      <c r="G59" s="112"/>
      <c r="I59" s="280"/>
    </row>
    <row r="60" spans="1:9" s="279" customFormat="1" x14ac:dyDescent="0.2">
      <c r="A60" s="200">
        <f t="shared" si="2"/>
        <v>45796</v>
      </c>
      <c r="B60" s="55">
        <f t="shared" si="3"/>
        <v>54</v>
      </c>
      <c r="C60" s="177" t="s">
        <v>5345</v>
      </c>
      <c r="D60" s="112"/>
      <c r="E60" s="125"/>
      <c r="F60" s="176"/>
      <c r="G60" s="112"/>
      <c r="I60" s="280"/>
    </row>
    <row r="61" spans="1:9" s="279" customFormat="1" ht="142.5" x14ac:dyDescent="0.2">
      <c r="A61" s="200">
        <f t="shared" si="2"/>
        <v>45796</v>
      </c>
      <c r="B61" s="55">
        <f t="shared" si="3"/>
        <v>55</v>
      </c>
      <c r="C61" s="177" t="s">
        <v>5356</v>
      </c>
      <c r="D61" s="112"/>
      <c r="E61" s="125"/>
      <c r="F61" s="176"/>
      <c r="G61" s="112"/>
      <c r="I61" s="280"/>
    </row>
    <row r="62" spans="1:9" s="279" customFormat="1" ht="42.75" x14ac:dyDescent="0.2">
      <c r="A62" s="200">
        <f t="shared" si="2"/>
        <v>45796</v>
      </c>
      <c r="B62" s="55">
        <f t="shared" si="3"/>
        <v>56</v>
      </c>
      <c r="C62" s="177" t="s">
        <v>5357</v>
      </c>
      <c r="D62" s="112"/>
      <c r="E62" s="125"/>
      <c r="F62" s="176"/>
      <c r="G62" s="112"/>
      <c r="I62" s="280"/>
    </row>
    <row r="63" spans="1:9" s="279" customFormat="1" ht="42.75" x14ac:dyDescent="0.2">
      <c r="A63" s="200">
        <f t="shared" si="2"/>
        <v>45796</v>
      </c>
      <c r="B63" s="55">
        <f t="shared" si="3"/>
        <v>57</v>
      </c>
      <c r="C63" s="177" t="s">
        <v>5372</v>
      </c>
      <c r="D63" s="112"/>
      <c r="E63" s="125"/>
      <c r="F63" s="176"/>
      <c r="G63" s="112"/>
      <c r="I63" s="280"/>
    </row>
    <row r="64" spans="1:9" s="279" customFormat="1" x14ac:dyDescent="0.2">
      <c r="A64" s="200">
        <f t="shared" si="2"/>
        <v>45796</v>
      </c>
      <c r="B64" s="55">
        <f t="shared" si="3"/>
        <v>58</v>
      </c>
      <c r="C64" s="177" t="s">
        <v>5375</v>
      </c>
      <c r="D64" s="112"/>
      <c r="E64" s="125"/>
      <c r="F64" s="176"/>
      <c r="G64" s="112"/>
      <c r="I64" s="280"/>
    </row>
    <row r="65" spans="1:9" s="279" customFormat="1" x14ac:dyDescent="0.2">
      <c r="A65" s="615" t="s">
        <v>7</v>
      </c>
      <c r="B65" s="615"/>
      <c r="C65" s="615"/>
      <c r="D65" s="615"/>
      <c r="E65" s="615"/>
      <c r="F65" s="615"/>
      <c r="G65" s="615"/>
      <c r="I65" s="280"/>
    </row>
    <row r="66" spans="1:9" s="279" customFormat="1" x14ac:dyDescent="0.2">
      <c r="A66" s="493"/>
      <c r="B66" s="493"/>
      <c r="C66" s="493"/>
      <c r="D66" s="493"/>
      <c r="E66" s="493"/>
      <c r="F66" s="493"/>
      <c r="G66" s="493"/>
      <c r="I66" s="280"/>
    </row>
    <row r="67" spans="1:9" s="279" customFormat="1" x14ac:dyDescent="0.2">
      <c r="A67" s="493"/>
      <c r="B67" s="493"/>
      <c r="C67" s="493"/>
      <c r="D67" s="493"/>
      <c r="E67" s="493"/>
      <c r="F67" s="493"/>
      <c r="G67" s="493"/>
      <c r="I67" s="280"/>
    </row>
    <row r="68" spans="1:9" s="279" customFormat="1" x14ac:dyDescent="0.2">
      <c r="A68" s="232"/>
      <c r="B68" s="251"/>
      <c r="C68" s="252"/>
      <c r="D68" s="252"/>
      <c r="E68" s="253"/>
      <c r="F68" s="254"/>
      <c r="G68" s="252"/>
      <c r="I68" s="280"/>
    </row>
    <row r="69" spans="1:9" s="279" customFormat="1" x14ac:dyDescent="0.2">
      <c r="A69" s="232"/>
      <c r="B69" s="251"/>
      <c r="C69" s="252"/>
      <c r="D69" s="252"/>
      <c r="E69" s="253"/>
      <c r="F69" s="254"/>
      <c r="G69" s="252"/>
      <c r="I69" s="280"/>
    </row>
    <row r="71" spans="1:9" x14ac:dyDescent="0.2">
      <c r="A71" s="493"/>
      <c r="B71" s="493"/>
      <c r="C71" s="493"/>
      <c r="D71" s="310"/>
      <c r="E71" s="493"/>
      <c r="F71" s="493"/>
      <c r="G71" s="493"/>
    </row>
    <row r="72" spans="1:9" x14ac:dyDescent="0.2">
      <c r="A72" s="493"/>
      <c r="B72" s="493"/>
      <c r="C72" s="493"/>
      <c r="D72" s="310"/>
      <c r="E72" s="493"/>
      <c r="F72" s="493"/>
      <c r="G72" s="493"/>
    </row>
    <row r="73" spans="1:9" x14ac:dyDescent="0.2">
      <c r="A73" s="182"/>
      <c r="B73" s="6"/>
      <c r="D73" s="622"/>
      <c r="E73" s="622"/>
      <c r="F73" s="622"/>
      <c r="G73" s="6"/>
    </row>
    <row r="74" spans="1:9" x14ac:dyDescent="0.2">
      <c r="D74" s="638"/>
      <c r="E74" s="638"/>
      <c r="F74" s="638"/>
    </row>
    <row r="80" spans="1:9" x14ac:dyDescent="0.2">
      <c r="F80" s="1"/>
    </row>
  </sheetData>
  <mergeCells count="12">
    <mergeCell ref="J7:M7"/>
    <mergeCell ref="A65:G65"/>
    <mergeCell ref="D73:F73"/>
    <mergeCell ref="D74:F74"/>
    <mergeCell ref="A1:G1"/>
    <mergeCell ref="A2:G2"/>
    <mergeCell ref="A3:G3"/>
    <mergeCell ref="B4:G4"/>
    <mergeCell ref="A5:B6"/>
    <mergeCell ref="C5:E5"/>
    <mergeCell ref="F5:F6"/>
    <mergeCell ref="G5:G6"/>
  </mergeCells>
  <conditionalFormatting sqref="D7:E7 D25:D30 D8 D12:D13 E34:E35 D36:E69">
    <cfRule type="cellIs" dxfId="4048" priority="193" operator="equal">
      <formula>"CATNES"</formula>
    </cfRule>
    <cfRule type="cellIs" dxfId="4047" priority="194" operator="equal">
      <formula>"FINANCE"</formula>
    </cfRule>
    <cfRule type="cellIs" dxfId="4046" priority="195" operator="equal">
      <formula>"ADMIN"</formula>
    </cfRule>
    <cfRule type="cellIs" dxfId="4045" priority="196" operator="equal">
      <formula>"ENG'G"</formula>
    </cfRule>
    <cfRule type="cellIs" dxfId="4044" priority="197" operator="equal">
      <formula>"BAC"</formula>
    </cfRule>
    <cfRule type="cellIs" dxfId="4043" priority="198" operator="equal">
      <formula>"BAC"</formula>
    </cfRule>
    <cfRule type="cellIs" dxfId="4042" priority="199" operator="equal">
      <formula>"OMS"</formula>
    </cfRule>
    <cfRule type="cellIs" dxfId="4041" priority="200" operator="equal">
      <formula>"BAC"</formula>
    </cfRule>
    <cfRule type="cellIs" dxfId="4040" priority="201" operator="equal">
      <formula>"OMS"</formula>
    </cfRule>
    <cfRule type="cellIs" dxfId="4039" priority="202" operator="equal">
      <formula>"BAC"</formula>
    </cfRule>
    <cfRule type="cellIs" dxfId="4038" priority="203" operator="equal">
      <formula>"OMS"</formula>
    </cfRule>
  </conditionalFormatting>
  <conditionalFormatting sqref="F7:F69">
    <cfRule type="cellIs" dxfId="4037" priority="188" operator="equal">
      <formula>"MME"</formula>
    </cfRule>
    <cfRule type="cellIs" dxfId="4036" priority="189" operator="equal">
      <formula>"VMM"</formula>
    </cfRule>
    <cfRule type="cellIs" dxfId="4035" priority="190" operator="equal">
      <formula>"VEP"</formula>
    </cfRule>
    <cfRule type="cellIs" dxfId="4034" priority="191" operator="equal">
      <formula>"LFCP"</formula>
    </cfRule>
    <cfRule type="cellIs" dxfId="4033" priority="192" operator="equal">
      <formula>"BPB"</formula>
    </cfRule>
  </conditionalFormatting>
  <conditionalFormatting sqref="D32">
    <cfRule type="cellIs" dxfId="4032" priority="166" operator="equal">
      <formula>"CATNES"</formula>
    </cfRule>
    <cfRule type="cellIs" dxfId="4031" priority="167" operator="equal">
      <formula>"FINANCE"</formula>
    </cfRule>
    <cfRule type="cellIs" dxfId="4030" priority="168" operator="equal">
      <formula>"ADMIN"</formula>
    </cfRule>
    <cfRule type="cellIs" dxfId="4029" priority="169" operator="equal">
      <formula>"ENG'G"</formula>
    </cfRule>
    <cfRule type="cellIs" dxfId="4028" priority="170" operator="equal">
      <formula>"BAC"</formula>
    </cfRule>
    <cfRule type="cellIs" dxfId="4027" priority="171" operator="equal">
      <formula>"BAC"</formula>
    </cfRule>
    <cfRule type="cellIs" dxfId="4026" priority="172" operator="equal">
      <formula>"OMS"</formula>
    </cfRule>
    <cfRule type="cellIs" dxfId="4025" priority="173" operator="equal">
      <formula>"BAC"</formula>
    </cfRule>
    <cfRule type="cellIs" dxfId="4024" priority="174" operator="equal">
      <formula>"OMS"</formula>
    </cfRule>
    <cfRule type="cellIs" dxfId="4023" priority="175" operator="equal">
      <formula>"BAC"</formula>
    </cfRule>
    <cfRule type="cellIs" dxfId="4022" priority="176" operator="equal">
      <formula>"OMS"</formula>
    </cfRule>
  </conditionalFormatting>
  <conditionalFormatting sqref="D32">
    <cfRule type="cellIs" dxfId="4021" priority="177" operator="equal">
      <formula>"CATNES"</formula>
    </cfRule>
    <cfRule type="cellIs" dxfId="4020" priority="178" operator="equal">
      <formula>"FINANCE"</formula>
    </cfRule>
    <cfRule type="cellIs" dxfId="4019" priority="179" operator="equal">
      <formula>"ADMIN"</formula>
    </cfRule>
    <cfRule type="cellIs" dxfId="4018" priority="180" operator="equal">
      <formula>"ENG'G"</formula>
    </cfRule>
    <cfRule type="cellIs" dxfId="4017" priority="181" operator="equal">
      <formula>"BAC"</formula>
    </cfRule>
    <cfRule type="cellIs" dxfId="4016" priority="182" operator="equal">
      <formula>"BAC"</formula>
    </cfRule>
    <cfRule type="cellIs" dxfId="4015" priority="183" operator="equal">
      <formula>"OMS"</formula>
    </cfRule>
    <cfRule type="cellIs" dxfId="4014" priority="184" operator="equal">
      <formula>"BAC"</formula>
    </cfRule>
    <cfRule type="cellIs" dxfId="4013" priority="185" operator="equal">
      <formula>"OMS"</formula>
    </cfRule>
    <cfRule type="cellIs" dxfId="4012" priority="186" operator="equal">
      <formula>"BAC"</formula>
    </cfRule>
    <cfRule type="cellIs" dxfId="4011" priority="187" operator="equal">
      <formula>"OMS"</formula>
    </cfRule>
  </conditionalFormatting>
  <conditionalFormatting sqref="D31:E31">
    <cfRule type="cellIs" dxfId="4010" priority="155" operator="equal">
      <formula>"CATNES"</formula>
    </cfRule>
    <cfRule type="cellIs" dxfId="4009" priority="156" operator="equal">
      <formula>"FINANCE"</formula>
    </cfRule>
    <cfRule type="cellIs" dxfId="4008" priority="157" operator="equal">
      <formula>"ADMIN"</formula>
    </cfRule>
    <cfRule type="cellIs" dxfId="4007" priority="158" operator="equal">
      <formula>"ENG'G"</formula>
    </cfRule>
    <cfRule type="cellIs" dxfId="4006" priority="159" operator="equal">
      <formula>"BAC"</formula>
    </cfRule>
    <cfRule type="cellIs" dxfId="4005" priority="160" operator="equal">
      <formula>"BAC"</formula>
    </cfRule>
    <cfRule type="cellIs" dxfId="4004" priority="161" operator="equal">
      <formula>"OMS"</formula>
    </cfRule>
    <cfRule type="cellIs" dxfId="4003" priority="162" operator="equal">
      <formula>"BAC"</formula>
    </cfRule>
    <cfRule type="cellIs" dxfId="4002" priority="163" operator="equal">
      <formula>"OMS"</formula>
    </cfRule>
    <cfRule type="cellIs" dxfId="4001" priority="164" operator="equal">
      <formula>"BAC"</formula>
    </cfRule>
    <cfRule type="cellIs" dxfId="4000" priority="165" operator="equal">
      <formula>"OMS"</formula>
    </cfRule>
  </conditionalFormatting>
  <conditionalFormatting sqref="D33:E33 D34:D35">
    <cfRule type="cellIs" dxfId="3999" priority="144" operator="equal">
      <formula>"CATNES"</formula>
    </cfRule>
    <cfRule type="cellIs" dxfId="3998" priority="145" operator="equal">
      <formula>"FINANCE"</formula>
    </cfRule>
    <cfRule type="cellIs" dxfId="3997" priority="146" operator="equal">
      <formula>"ADMIN"</formula>
    </cfRule>
    <cfRule type="cellIs" dxfId="3996" priority="147" operator="equal">
      <formula>"ENG'G"</formula>
    </cfRule>
    <cfRule type="cellIs" dxfId="3995" priority="148" operator="equal">
      <formula>"BAC"</formula>
    </cfRule>
    <cfRule type="cellIs" dxfId="3994" priority="149" operator="equal">
      <formula>"BAC"</formula>
    </cfRule>
    <cfRule type="cellIs" dxfId="3993" priority="150" operator="equal">
      <formula>"OMS"</formula>
    </cfRule>
    <cfRule type="cellIs" dxfId="3992" priority="151" operator="equal">
      <formula>"BAC"</formula>
    </cfRule>
    <cfRule type="cellIs" dxfId="3991" priority="152" operator="equal">
      <formula>"OMS"</formula>
    </cfRule>
    <cfRule type="cellIs" dxfId="3990" priority="153" operator="equal">
      <formula>"BAC"</formula>
    </cfRule>
    <cfRule type="cellIs" dxfId="3989" priority="154" operator="equal">
      <formula>"OMS"</formula>
    </cfRule>
  </conditionalFormatting>
  <conditionalFormatting sqref="D22:D24">
    <cfRule type="cellIs" dxfId="3988" priority="133" operator="equal">
      <formula>"CATNES"</formula>
    </cfRule>
    <cfRule type="cellIs" dxfId="3987" priority="134" operator="equal">
      <formula>"FINANCE"</formula>
    </cfRule>
    <cfRule type="cellIs" dxfId="3986" priority="135" operator="equal">
      <formula>"ADMIN"</formula>
    </cfRule>
    <cfRule type="cellIs" dxfId="3985" priority="136" operator="equal">
      <formula>"ENG'G"</formula>
    </cfRule>
    <cfRule type="cellIs" dxfId="3984" priority="137" operator="equal">
      <formula>"BAC"</formula>
    </cfRule>
    <cfRule type="cellIs" dxfId="3983" priority="138" operator="equal">
      <formula>"BAC"</formula>
    </cfRule>
    <cfRule type="cellIs" dxfId="3982" priority="139" operator="equal">
      <formula>"OMS"</formula>
    </cfRule>
    <cfRule type="cellIs" dxfId="3981" priority="140" operator="equal">
      <formula>"BAC"</formula>
    </cfRule>
    <cfRule type="cellIs" dxfId="3980" priority="141" operator="equal">
      <formula>"OMS"</formula>
    </cfRule>
    <cfRule type="cellIs" dxfId="3979" priority="142" operator="equal">
      <formula>"BAC"</formula>
    </cfRule>
    <cfRule type="cellIs" dxfId="3978" priority="143" operator="equal">
      <formula>"OMS"</formula>
    </cfRule>
  </conditionalFormatting>
  <conditionalFormatting sqref="E12">
    <cfRule type="cellIs" dxfId="3977" priority="122" operator="equal">
      <formula>"CATNES"</formula>
    </cfRule>
    <cfRule type="cellIs" dxfId="3976" priority="123" operator="equal">
      <formula>"FINANCE"</formula>
    </cfRule>
    <cfRule type="cellIs" dxfId="3975" priority="124" operator="equal">
      <formula>"ADMIN"</formula>
    </cfRule>
    <cfRule type="cellIs" dxfId="3974" priority="125" operator="equal">
      <formula>"ENG'G"</formula>
    </cfRule>
    <cfRule type="cellIs" dxfId="3973" priority="126" operator="equal">
      <formula>"BAC"</formula>
    </cfRule>
    <cfRule type="cellIs" dxfId="3972" priority="127" operator="equal">
      <formula>"BAC"</formula>
    </cfRule>
    <cfRule type="cellIs" dxfId="3971" priority="128" operator="equal">
      <formula>"OMS"</formula>
    </cfRule>
    <cfRule type="cellIs" dxfId="3970" priority="129" operator="equal">
      <formula>"BAC"</formula>
    </cfRule>
    <cfRule type="cellIs" dxfId="3969" priority="130" operator="equal">
      <formula>"OMS"</formula>
    </cfRule>
    <cfRule type="cellIs" dxfId="3968" priority="131" operator="equal">
      <formula>"BAC"</formula>
    </cfRule>
    <cfRule type="cellIs" dxfId="3967" priority="132" operator="equal">
      <formula>"OMS"</formula>
    </cfRule>
  </conditionalFormatting>
  <conditionalFormatting sqref="D14">
    <cfRule type="cellIs" dxfId="3966" priority="111" operator="equal">
      <formula>"CATNES"</formula>
    </cfRule>
    <cfRule type="cellIs" dxfId="3965" priority="112" operator="equal">
      <formula>"FINANCE"</formula>
    </cfRule>
    <cfRule type="cellIs" dxfId="3964" priority="113" operator="equal">
      <formula>"ADMIN"</formula>
    </cfRule>
    <cfRule type="cellIs" dxfId="3963" priority="114" operator="equal">
      <formula>"ENG'G"</formula>
    </cfRule>
    <cfRule type="cellIs" dxfId="3962" priority="115" operator="equal">
      <formula>"BAC"</formula>
    </cfRule>
    <cfRule type="cellIs" dxfId="3961" priority="116" operator="equal">
      <formula>"BAC"</formula>
    </cfRule>
    <cfRule type="cellIs" dxfId="3960" priority="117" operator="equal">
      <formula>"OMS"</formula>
    </cfRule>
    <cfRule type="cellIs" dxfId="3959" priority="118" operator="equal">
      <formula>"BAC"</formula>
    </cfRule>
    <cfRule type="cellIs" dxfId="3958" priority="119" operator="equal">
      <formula>"OMS"</formula>
    </cfRule>
    <cfRule type="cellIs" dxfId="3957" priority="120" operator="equal">
      <formula>"BAC"</formula>
    </cfRule>
    <cfRule type="cellIs" dxfId="3956" priority="121" operator="equal">
      <formula>"OMS"</formula>
    </cfRule>
  </conditionalFormatting>
  <conditionalFormatting sqref="E14">
    <cfRule type="cellIs" dxfId="3955" priority="100" operator="equal">
      <formula>"CATNES"</formula>
    </cfRule>
    <cfRule type="cellIs" dxfId="3954" priority="101" operator="equal">
      <formula>"FINANCE"</formula>
    </cfRule>
    <cfRule type="cellIs" dxfId="3953" priority="102" operator="equal">
      <formula>"ADMIN"</formula>
    </cfRule>
    <cfRule type="cellIs" dxfId="3952" priority="103" operator="equal">
      <formula>"ENG'G"</formula>
    </cfRule>
    <cfRule type="cellIs" dxfId="3951" priority="104" operator="equal">
      <formula>"BAC"</formula>
    </cfRule>
    <cfRule type="cellIs" dxfId="3950" priority="105" operator="equal">
      <formula>"BAC"</formula>
    </cfRule>
    <cfRule type="cellIs" dxfId="3949" priority="106" operator="equal">
      <formula>"OMS"</formula>
    </cfRule>
    <cfRule type="cellIs" dxfId="3948" priority="107" operator="equal">
      <formula>"BAC"</formula>
    </cfRule>
    <cfRule type="cellIs" dxfId="3947" priority="108" operator="equal">
      <formula>"OMS"</formula>
    </cfRule>
    <cfRule type="cellIs" dxfId="3946" priority="109" operator="equal">
      <formula>"BAC"</formula>
    </cfRule>
    <cfRule type="cellIs" dxfId="3945" priority="110" operator="equal">
      <formula>"OMS"</formula>
    </cfRule>
  </conditionalFormatting>
  <conditionalFormatting sqref="D15:D21">
    <cfRule type="cellIs" dxfId="3944" priority="89" operator="equal">
      <formula>"CATNES"</formula>
    </cfRule>
    <cfRule type="cellIs" dxfId="3943" priority="90" operator="equal">
      <formula>"FINANCE"</formula>
    </cfRule>
    <cfRule type="cellIs" dxfId="3942" priority="91" operator="equal">
      <formula>"ADMIN"</formula>
    </cfRule>
    <cfRule type="cellIs" dxfId="3941" priority="92" operator="equal">
      <formula>"ENG'G"</formula>
    </cfRule>
    <cfRule type="cellIs" dxfId="3940" priority="93" operator="equal">
      <formula>"BAC"</formula>
    </cfRule>
    <cfRule type="cellIs" dxfId="3939" priority="94" operator="equal">
      <formula>"BAC"</formula>
    </cfRule>
    <cfRule type="cellIs" dxfId="3938" priority="95" operator="equal">
      <formula>"OMS"</formula>
    </cfRule>
    <cfRule type="cellIs" dxfId="3937" priority="96" operator="equal">
      <formula>"BAC"</formula>
    </cfRule>
    <cfRule type="cellIs" dxfId="3936" priority="97" operator="equal">
      <formula>"OMS"</formula>
    </cfRule>
    <cfRule type="cellIs" dxfId="3935" priority="98" operator="equal">
      <formula>"BAC"</formula>
    </cfRule>
    <cfRule type="cellIs" dxfId="3934" priority="99" operator="equal">
      <formula>"OMS"</formula>
    </cfRule>
  </conditionalFormatting>
  <conditionalFormatting sqref="E15">
    <cfRule type="cellIs" dxfId="3933" priority="78" operator="equal">
      <formula>"CATNES"</formula>
    </cfRule>
    <cfRule type="cellIs" dxfId="3932" priority="79" operator="equal">
      <formula>"FINANCE"</formula>
    </cfRule>
    <cfRule type="cellIs" dxfId="3931" priority="80" operator="equal">
      <formula>"ADMIN"</formula>
    </cfRule>
    <cfRule type="cellIs" dxfId="3930" priority="81" operator="equal">
      <formula>"ENG'G"</formula>
    </cfRule>
    <cfRule type="cellIs" dxfId="3929" priority="82" operator="equal">
      <formula>"BAC"</formula>
    </cfRule>
    <cfRule type="cellIs" dxfId="3928" priority="83" operator="equal">
      <formula>"BAC"</formula>
    </cfRule>
    <cfRule type="cellIs" dxfId="3927" priority="84" operator="equal">
      <formula>"OMS"</formula>
    </cfRule>
    <cfRule type="cellIs" dxfId="3926" priority="85" operator="equal">
      <formula>"BAC"</formula>
    </cfRule>
    <cfRule type="cellIs" dxfId="3925" priority="86" operator="equal">
      <formula>"OMS"</formula>
    </cfRule>
    <cfRule type="cellIs" dxfId="3924" priority="87" operator="equal">
      <formula>"BAC"</formula>
    </cfRule>
    <cfRule type="cellIs" dxfId="3923" priority="88" operator="equal">
      <formula>"OMS"</formula>
    </cfRule>
  </conditionalFormatting>
  <conditionalFormatting sqref="E16">
    <cfRule type="cellIs" dxfId="3922" priority="67" operator="equal">
      <formula>"CATNES"</formula>
    </cfRule>
    <cfRule type="cellIs" dxfId="3921" priority="68" operator="equal">
      <formula>"FINANCE"</formula>
    </cfRule>
    <cfRule type="cellIs" dxfId="3920" priority="69" operator="equal">
      <formula>"ADMIN"</formula>
    </cfRule>
    <cfRule type="cellIs" dxfId="3919" priority="70" operator="equal">
      <formula>"ENG'G"</formula>
    </cfRule>
    <cfRule type="cellIs" dxfId="3918" priority="71" operator="equal">
      <formula>"BAC"</formula>
    </cfRule>
    <cfRule type="cellIs" dxfId="3917" priority="72" operator="equal">
      <formula>"BAC"</formula>
    </cfRule>
    <cfRule type="cellIs" dxfId="3916" priority="73" operator="equal">
      <formula>"OMS"</formula>
    </cfRule>
    <cfRule type="cellIs" dxfId="3915" priority="74" operator="equal">
      <formula>"BAC"</formula>
    </cfRule>
    <cfRule type="cellIs" dxfId="3914" priority="75" operator="equal">
      <formula>"OMS"</formula>
    </cfRule>
    <cfRule type="cellIs" dxfId="3913" priority="76" operator="equal">
      <formula>"BAC"</formula>
    </cfRule>
    <cfRule type="cellIs" dxfId="3912" priority="77" operator="equal">
      <formula>"OMS"</formula>
    </cfRule>
  </conditionalFormatting>
  <conditionalFormatting sqref="E17">
    <cfRule type="cellIs" dxfId="3911" priority="56" operator="equal">
      <formula>"CATNES"</formula>
    </cfRule>
    <cfRule type="cellIs" dxfId="3910" priority="57" operator="equal">
      <formula>"FINANCE"</formula>
    </cfRule>
    <cfRule type="cellIs" dxfId="3909" priority="58" operator="equal">
      <formula>"ADMIN"</formula>
    </cfRule>
    <cfRule type="cellIs" dxfId="3908" priority="59" operator="equal">
      <formula>"ENG'G"</formula>
    </cfRule>
    <cfRule type="cellIs" dxfId="3907" priority="60" operator="equal">
      <formula>"BAC"</formula>
    </cfRule>
    <cfRule type="cellIs" dxfId="3906" priority="61" operator="equal">
      <formula>"BAC"</formula>
    </cfRule>
    <cfRule type="cellIs" dxfId="3905" priority="62" operator="equal">
      <formula>"OMS"</formula>
    </cfRule>
    <cfRule type="cellIs" dxfId="3904" priority="63" operator="equal">
      <formula>"BAC"</formula>
    </cfRule>
    <cfRule type="cellIs" dxfId="3903" priority="64" operator="equal">
      <formula>"OMS"</formula>
    </cfRule>
    <cfRule type="cellIs" dxfId="3902" priority="65" operator="equal">
      <formula>"BAC"</formula>
    </cfRule>
    <cfRule type="cellIs" dxfId="3901" priority="66" operator="equal">
      <formula>"OMS"</formula>
    </cfRule>
  </conditionalFormatting>
  <conditionalFormatting sqref="E18">
    <cfRule type="cellIs" dxfId="3900" priority="45" operator="equal">
      <formula>"CATNES"</formula>
    </cfRule>
    <cfRule type="cellIs" dxfId="3899" priority="46" operator="equal">
      <formula>"FINANCE"</formula>
    </cfRule>
    <cfRule type="cellIs" dxfId="3898" priority="47" operator="equal">
      <formula>"ADMIN"</formula>
    </cfRule>
    <cfRule type="cellIs" dxfId="3897" priority="48" operator="equal">
      <formula>"ENG'G"</formula>
    </cfRule>
    <cfRule type="cellIs" dxfId="3896" priority="49" operator="equal">
      <formula>"BAC"</formula>
    </cfRule>
    <cfRule type="cellIs" dxfId="3895" priority="50" operator="equal">
      <formula>"BAC"</formula>
    </cfRule>
    <cfRule type="cellIs" dxfId="3894" priority="51" operator="equal">
      <formula>"OMS"</formula>
    </cfRule>
    <cfRule type="cellIs" dxfId="3893" priority="52" operator="equal">
      <formula>"BAC"</formula>
    </cfRule>
    <cfRule type="cellIs" dxfId="3892" priority="53" operator="equal">
      <formula>"OMS"</formula>
    </cfRule>
    <cfRule type="cellIs" dxfId="3891" priority="54" operator="equal">
      <formula>"BAC"</formula>
    </cfRule>
    <cfRule type="cellIs" dxfId="3890" priority="55" operator="equal">
      <formula>"OMS"</formula>
    </cfRule>
  </conditionalFormatting>
  <conditionalFormatting sqref="E19">
    <cfRule type="cellIs" dxfId="3889" priority="34" operator="equal">
      <formula>"CATNES"</formula>
    </cfRule>
    <cfRule type="cellIs" dxfId="3888" priority="35" operator="equal">
      <formula>"FINANCE"</formula>
    </cfRule>
    <cfRule type="cellIs" dxfId="3887" priority="36" operator="equal">
      <formula>"ADMIN"</formula>
    </cfRule>
    <cfRule type="cellIs" dxfId="3886" priority="37" operator="equal">
      <formula>"ENG'G"</formula>
    </cfRule>
    <cfRule type="cellIs" dxfId="3885" priority="38" operator="equal">
      <formula>"BAC"</formula>
    </cfRule>
    <cfRule type="cellIs" dxfId="3884" priority="39" operator="equal">
      <formula>"BAC"</formula>
    </cfRule>
    <cfRule type="cellIs" dxfId="3883" priority="40" operator="equal">
      <formula>"OMS"</formula>
    </cfRule>
    <cfRule type="cellIs" dxfId="3882" priority="41" operator="equal">
      <formula>"BAC"</formula>
    </cfRule>
    <cfRule type="cellIs" dxfId="3881" priority="42" operator="equal">
      <formula>"OMS"</formula>
    </cfRule>
    <cfRule type="cellIs" dxfId="3880" priority="43" operator="equal">
      <formula>"BAC"</formula>
    </cfRule>
    <cfRule type="cellIs" dxfId="3879" priority="44" operator="equal">
      <formula>"OMS"</formula>
    </cfRule>
  </conditionalFormatting>
  <conditionalFormatting sqref="D9:E10 E8">
    <cfRule type="cellIs" dxfId="3878" priority="23" operator="equal">
      <formula>"CATNES"</formula>
    </cfRule>
    <cfRule type="cellIs" dxfId="3877" priority="24" operator="equal">
      <formula>"FINANCE"</formula>
    </cfRule>
    <cfRule type="cellIs" dxfId="3876" priority="25" operator="equal">
      <formula>"ADMIN"</formula>
    </cfRule>
    <cfRule type="cellIs" dxfId="3875" priority="26" operator="equal">
      <formula>"ENG'G"</formula>
    </cfRule>
    <cfRule type="cellIs" dxfId="3874" priority="27" operator="equal">
      <formula>"BAC"</formula>
    </cfRule>
    <cfRule type="cellIs" dxfId="3873" priority="28" operator="equal">
      <formula>"BAC"</formula>
    </cfRule>
    <cfRule type="cellIs" dxfId="3872" priority="29" operator="equal">
      <formula>"OMS"</formula>
    </cfRule>
    <cfRule type="cellIs" dxfId="3871" priority="30" operator="equal">
      <formula>"BAC"</formula>
    </cfRule>
    <cfRule type="cellIs" dxfId="3870" priority="31" operator="equal">
      <formula>"OMS"</formula>
    </cfRule>
    <cfRule type="cellIs" dxfId="3869" priority="32" operator="equal">
      <formula>"BAC"</formula>
    </cfRule>
    <cfRule type="cellIs" dxfId="3868" priority="33" operator="equal">
      <formula>"OMS"</formula>
    </cfRule>
  </conditionalFormatting>
  <conditionalFormatting sqref="D11:E11">
    <cfRule type="cellIs" dxfId="3867" priority="12" operator="equal">
      <formula>"CATNES"</formula>
    </cfRule>
    <cfRule type="cellIs" dxfId="3866" priority="13" operator="equal">
      <formula>"FINANCE"</formula>
    </cfRule>
    <cfRule type="cellIs" dxfId="3865" priority="14" operator="equal">
      <formula>"ADMIN"</formula>
    </cfRule>
    <cfRule type="cellIs" dxfId="3864" priority="15" operator="equal">
      <formula>"ENG'G"</formula>
    </cfRule>
    <cfRule type="cellIs" dxfId="3863" priority="16" operator="equal">
      <formula>"BAC"</formula>
    </cfRule>
    <cfRule type="cellIs" dxfId="3862" priority="17" operator="equal">
      <formula>"BAC"</formula>
    </cfRule>
    <cfRule type="cellIs" dxfId="3861" priority="18" operator="equal">
      <formula>"OMS"</formula>
    </cfRule>
    <cfRule type="cellIs" dxfId="3860" priority="19" operator="equal">
      <formula>"BAC"</formula>
    </cfRule>
    <cfRule type="cellIs" dxfId="3859" priority="20" operator="equal">
      <formula>"OMS"</formula>
    </cfRule>
    <cfRule type="cellIs" dxfId="3858" priority="21" operator="equal">
      <formula>"BAC"</formula>
    </cfRule>
    <cfRule type="cellIs" dxfId="3857" priority="22" operator="equal">
      <formula>"OMS"</formula>
    </cfRule>
  </conditionalFormatting>
  <conditionalFormatting sqref="E13">
    <cfRule type="cellIs" dxfId="3856" priority="1" operator="equal">
      <formula>"CATNES"</formula>
    </cfRule>
    <cfRule type="cellIs" dxfId="3855" priority="2" operator="equal">
      <formula>"FINANCE"</formula>
    </cfRule>
    <cfRule type="cellIs" dxfId="3854" priority="3" operator="equal">
      <formula>"ADMIN"</formula>
    </cfRule>
    <cfRule type="cellIs" dxfId="3853" priority="4" operator="equal">
      <formula>"ENG'G"</formula>
    </cfRule>
    <cfRule type="cellIs" dxfId="3852" priority="5" operator="equal">
      <formula>"BAC"</formula>
    </cfRule>
    <cfRule type="cellIs" dxfId="3851" priority="6" operator="equal">
      <formula>"BAC"</formula>
    </cfRule>
    <cfRule type="cellIs" dxfId="3850" priority="7" operator="equal">
      <formula>"OMS"</formula>
    </cfRule>
    <cfRule type="cellIs" dxfId="3849" priority="8" operator="equal">
      <formula>"BAC"</formula>
    </cfRule>
    <cfRule type="cellIs" dxfId="3848" priority="9" operator="equal">
      <formula>"OMS"</formula>
    </cfRule>
    <cfRule type="cellIs" dxfId="3847" priority="10" operator="equal">
      <formula>"BAC"</formula>
    </cfRule>
    <cfRule type="cellIs" dxfId="3846"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7D3C7F5-458A-457F-BF7C-8627F4D4B95A}">
          <x14:formula1>
            <xm:f>DropdownLIST!$A$11:$A$17</xm:f>
          </x14:formula1>
          <xm:sqref>E30:E31 E7:E19 D7:D69 E33:E69</xm:sqref>
        </x14:dataValidation>
        <x14:dataValidation type="list" allowBlank="1" showInputMessage="1" showErrorMessage="1" xr:uid="{B042ED9D-D3B9-4252-995A-081E962CC1C5}">
          <x14:formula1>
            <xm:f>DropdownLIST!$A$2:$A$7</xm:f>
          </x14:formula1>
          <xm:sqref>F7:F69</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D733-1E30-45D7-8CA2-F377439A0657}">
  <dimension ref="A1:N33"/>
  <sheetViews>
    <sheetView topLeftCell="A4" zoomScale="115" zoomScaleNormal="115" zoomScaleSheetLayoutView="11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49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45797</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t="s">
        <v>5381</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45797</v>
      </c>
      <c r="B7" s="55">
        <v>1</v>
      </c>
      <c r="C7" s="57" t="s">
        <v>5376</v>
      </c>
      <c r="D7" s="112" t="s">
        <v>71</v>
      </c>
      <c r="E7" s="125"/>
      <c r="F7" s="176" t="s">
        <v>21</v>
      </c>
      <c r="G7" s="112" t="s">
        <v>5382</v>
      </c>
      <c r="J7" s="642" t="s">
        <v>2817</v>
      </c>
      <c r="K7" s="642"/>
      <c r="L7" s="642"/>
      <c r="M7" s="642"/>
    </row>
    <row r="8" spans="1:14" s="57" customFormat="1" x14ac:dyDescent="0.2">
      <c r="A8" s="200">
        <f>A7</f>
        <v>45797</v>
      </c>
      <c r="B8" s="55">
        <f>B7+1</f>
        <v>2</v>
      </c>
      <c r="C8" s="141" t="s">
        <v>5378</v>
      </c>
      <c r="D8" s="112" t="s">
        <v>108</v>
      </c>
      <c r="E8" s="125"/>
      <c r="F8" s="176" t="s">
        <v>21</v>
      </c>
      <c r="G8" s="112" t="s">
        <v>5382</v>
      </c>
      <c r="J8" s="499" t="s">
        <v>698</v>
      </c>
      <c r="L8" s="57" t="s">
        <v>3178</v>
      </c>
      <c r="N8" s="57" t="s">
        <v>2822</v>
      </c>
    </row>
    <row r="9" spans="1:14" s="57" customFormat="1" x14ac:dyDescent="0.2">
      <c r="A9" s="200">
        <f t="shared" ref="A9:A17" si="0">A8</f>
        <v>45797</v>
      </c>
      <c r="B9" s="55">
        <f t="shared" ref="B9:B17" si="1">B8+1</f>
        <v>3</v>
      </c>
      <c r="C9" s="141" t="s">
        <v>5379</v>
      </c>
      <c r="D9" s="112" t="s">
        <v>108</v>
      </c>
      <c r="E9" s="125"/>
      <c r="F9" s="176" t="s">
        <v>21</v>
      </c>
      <c r="G9" s="112" t="s">
        <v>5382</v>
      </c>
      <c r="I9" s="57">
        <v>1</v>
      </c>
    </row>
    <row r="10" spans="1:14" s="57" customFormat="1" ht="42.75" x14ac:dyDescent="0.2">
      <c r="A10" s="200">
        <f t="shared" si="0"/>
        <v>45797</v>
      </c>
      <c r="B10" s="55">
        <f t="shared" si="1"/>
        <v>4</v>
      </c>
      <c r="C10" s="365" t="s">
        <v>5380</v>
      </c>
      <c r="D10" s="112" t="s">
        <v>108</v>
      </c>
      <c r="E10" s="125"/>
      <c r="F10" s="176" t="s">
        <v>21</v>
      </c>
      <c r="G10" s="112" t="s">
        <v>5382</v>
      </c>
      <c r="I10" s="57">
        <v>2</v>
      </c>
      <c r="J10" s="57">
        <f>23+24+24+23</f>
        <v>94</v>
      </c>
    </row>
    <row r="11" spans="1:14" s="57" customFormat="1" ht="114" x14ac:dyDescent="0.2">
      <c r="A11" s="200">
        <f t="shared" si="0"/>
        <v>45797</v>
      </c>
      <c r="B11" s="55">
        <f t="shared" si="1"/>
        <v>5</v>
      </c>
      <c r="C11" s="141" t="s">
        <v>5383</v>
      </c>
      <c r="D11" s="112" t="s">
        <v>112</v>
      </c>
      <c r="E11" s="125"/>
      <c r="F11" s="176" t="s">
        <v>21</v>
      </c>
      <c r="G11" s="112" t="s">
        <v>5382</v>
      </c>
      <c r="I11" s="57">
        <v>3</v>
      </c>
    </row>
    <row r="12" spans="1:14" s="57" customFormat="1" x14ac:dyDescent="0.2">
      <c r="A12" s="200">
        <f t="shared" si="0"/>
        <v>45797</v>
      </c>
      <c r="B12" s="55">
        <f t="shared" si="1"/>
        <v>6</v>
      </c>
      <c r="C12" s="365" t="s">
        <v>5384</v>
      </c>
      <c r="D12" s="112" t="s">
        <v>108</v>
      </c>
      <c r="E12" s="125"/>
      <c r="F12" s="176" t="s">
        <v>21</v>
      </c>
      <c r="G12" s="112" t="s">
        <v>5382</v>
      </c>
      <c r="I12" s="57">
        <v>4</v>
      </c>
    </row>
    <row r="13" spans="1:14" s="57" customFormat="1" ht="42.75" x14ac:dyDescent="0.2">
      <c r="A13" s="200">
        <f t="shared" si="0"/>
        <v>45797</v>
      </c>
      <c r="B13" s="55">
        <f t="shared" si="1"/>
        <v>7</v>
      </c>
      <c r="C13" s="365" t="s">
        <v>5385</v>
      </c>
      <c r="D13" s="112" t="s">
        <v>108</v>
      </c>
      <c r="E13" s="125"/>
      <c r="F13" s="176" t="s">
        <v>17</v>
      </c>
      <c r="G13" s="112" t="s">
        <v>5386</v>
      </c>
      <c r="I13" s="57">
        <v>5</v>
      </c>
    </row>
    <row r="14" spans="1:14" s="57" customFormat="1" ht="28.5" x14ac:dyDescent="0.2">
      <c r="A14" s="200">
        <f t="shared" si="0"/>
        <v>45797</v>
      </c>
      <c r="B14" s="55">
        <f t="shared" si="1"/>
        <v>8</v>
      </c>
      <c r="C14" s="365" t="s">
        <v>5387</v>
      </c>
      <c r="D14" s="112"/>
      <c r="E14" s="125"/>
      <c r="F14" s="176"/>
      <c r="G14" s="112"/>
      <c r="I14" s="57">
        <v>6</v>
      </c>
    </row>
    <row r="15" spans="1:14" s="57" customFormat="1" ht="42.75" x14ac:dyDescent="0.2">
      <c r="A15" s="200">
        <f t="shared" si="0"/>
        <v>45797</v>
      </c>
      <c r="B15" s="55">
        <f t="shared" si="1"/>
        <v>9</v>
      </c>
      <c r="C15" s="365" t="s">
        <v>5388</v>
      </c>
      <c r="D15" s="112"/>
      <c r="E15" s="125"/>
      <c r="F15" s="176"/>
      <c r="G15" s="112"/>
      <c r="I15" s="57" t="s">
        <v>310</v>
      </c>
    </row>
    <row r="16" spans="1:14" s="57" customFormat="1" ht="42.75" x14ac:dyDescent="0.2">
      <c r="A16" s="200">
        <f t="shared" si="0"/>
        <v>45797</v>
      </c>
      <c r="B16" s="55">
        <f t="shared" si="1"/>
        <v>10</v>
      </c>
      <c r="C16" s="365" t="s">
        <v>5389</v>
      </c>
      <c r="D16" s="112"/>
      <c r="E16" s="125"/>
      <c r="F16" s="176"/>
      <c r="G16" s="112"/>
      <c r="I16" s="57">
        <v>8</v>
      </c>
    </row>
    <row r="17" spans="1:9" s="57" customFormat="1" ht="57" x14ac:dyDescent="0.2">
      <c r="A17" s="200">
        <f t="shared" si="0"/>
        <v>45797</v>
      </c>
      <c r="B17" s="55">
        <f t="shared" si="1"/>
        <v>11</v>
      </c>
      <c r="C17" s="365" t="s">
        <v>5390</v>
      </c>
      <c r="D17" s="112"/>
      <c r="E17" s="125"/>
      <c r="F17" s="176"/>
      <c r="G17" s="112"/>
      <c r="I17" s="57">
        <v>9</v>
      </c>
    </row>
    <row r="18" spans="1:9" s="279" customFormat="1" x14ac:dyDescent="0.2">
      <c r="A18" s="615" t="s">
        <v>7</v>
      </c>
      <c r="B18" s="615"/>
      <c r="C18" s="615"/>
      <c r="D18" s="615"/>
      <c r="E18" s="615"/>
      <c r="F18" s="615"/>
      <c r="G18" s="615"/>
      <c r="I18" s="280"/>
    </row>
    <row r="19" spans="1:9" s="279" customFormat="1" x14ac:dyDescent="0.2">
      <c r="A19" s="498"/>
      <c r="B19" s="498"/>
      <c r="C19" s="498"/>
      <c r="D19" s="498"/>
      <c r="E19" s="498"/>
      <c r="F19" s="498"/>
      <c r="G19" s="498"/>
      <c r="I19" s="280"/>
    </row>
    <row r="20" spans="1:9" s="279" customFormat="1" x14ac:dyDescent="0.2">
      <c r="A20" s="498"/>
      <c r="B20" s="498"/>
      <c r="C20" s="498"/>
      <c r="D20" s="498"/>
      <c r="E20" s="498"/>
      <c r="F20" s="498"/>
      <c r="G20" s="498"/>
      <c r="I20" s="280"/>
    </row>
    <row r="21" spans="1:9" s="279" customFormat="1" x14ac:dyDescent="0.2">
      <c r="A21" s="232"/>
      <c r="B21" s="251"/>
      <c r="C21" s="252"/>
      <c r="D21" s="252"/>
      <c r="E21" s="253"/>
      <c r="F21" s="254"/>
      <c r="G21" s="252"/>
      <c r="I21" s="280"/>
    </row>
    <row r="22" spans="1:9" s="279" customFormat="1" x14ac:dyDescent="0.2">
      <c r="A22" s="232"/>
      <c r="B22" s="251"/>
      <c r="C22" s="252"/>
      <c r="D22" s="252"/>
      <c r="E22" s="253"/>
      <c r="F22" s="254"/>
      <c r="G22" s="252"/>
      <c r="I22" s="280"/>
    </row>
    <row r="24" spans="1:9" x14ac:dyDescent="0.2">
      <c r="A24" s="498"/>
      <c r="B24" s="498"/>
      <c r="C24" s="498"/>
      <c r="D24" s="310"/>
      <c r="E24" s="498"/>
      <c r="F24" s="498"/>
      <c r="G24" s="498"/>
    </row>
    <row r="25" spans="1:9" x14ac:dyDescent="0.2">
      <c r="A25" s="498"/>
      <c r="B25" s="498"/>
      <c r="C25" s="498"/>
      <c r="D25" s="310"/>
      <c r="E25" s="498"/>
      <c r="F25" s="498"/>
      <c r="G25" s="498"/>
    </row>
    <row r="26" spans="1:9" x14ac:dyDescent="0.2">
      <c r="A26" s="182"/>
      <c r="B26" s="6"/>
      <c r="D26" s="622"/>
      <c r="E26" s="622"/>
      <c r="F26" s="622"/>
      <c r="G26" s="6"/>
    </row>
    <row r="27" spans="1:9" x14ac:dyDescent="0.2">
      <c r="D27" s="638"/>
      <c r="E27" s="638"/>
      <c r="F27" s="638"/>
    </row>
    <row r="33" spans="6:6" x14ac:dyDescent="0.2">
      <c r="F33" s="1"/>
    </row>
  </sheetData>
  <mergeCells count="12">
    <mergeCell ref="J7:M7"/>
    <mergeCell ref="A18:G18"/>
    <mergeCell ref="D26:F26"/>
    <mergeCell ref="D27:F27"/>
    <mergeCell ref="A1:G1"/>
    <mergeCell ref="A2:G2"/>
    <mergeCell ref="A3:G3"/>
    <mergeCell ref="B4:G4"/>
    <mergeCell ref="A5:B6"/>
    <mergeCell ref="C5:E5"/>
    <mergeCell ref="F5:F6"/>
    <mergeCell ref="G5:G6"/>
  </mergeCells>
  <conditionalFormatting sqref="D7:E7 D13 D8:D10 D18:E22">
    <cfRule type="cellIs" dxfId="3845" priority="247" operator="equal">
      <formula>"CATNES"</formula>
    </cfRule>
    <cfRule type="cellIs" dxfId="3844" priority="248" operator="equal">
      <formula>"FINANCE"</formula>
    </cfRule>
    <cfRule type="cellIs" dxfId="3843" priority="249" operator="equal">
      <formula>"ADMIN"</formula>
    </cfRule>
    <cfRule type="cellIs" dxfId="3842" priority="250" operator="equal">
      <formula>"ENG'G"</formula>
    </cfRule>
    <cfRule type="cellIs" dxfId="3841" priority="251" operator="equal">
      <formula>"BAC"</formula>
    </cfRule>
    <cfRule type="cellIs" dxfId="3840" priority="252" operator="equal">
      <formula>"BAC"</formula>
    </cfRule>
    <cfRule type="cellIs" dxfId="3839" priority="253" operator="equal">
      <formula>"OMS"</formula>
    </cfRule>
    <cfRule type="cellIs" dxfId="3838" priority="254" operator="equal">
      <formula>"BAC"</formula>
    </cfRule>
    <cfRule type="cellIs" dxfId="3837" priority="255" operator="equal">
      <formula>"OMS"</formula>
    </cfRule>
    <cfRule type="cellIs" dxfId="3836" priority="256" operator="equal">
      <formula>"BAC"</formula>
    </cfRule>
    <cfRule type="cellIs" dxfId="3835" priority="257" operator="equal">
      <formula>"OMS"</formula>
    </cfRule>
  </conditionalFormatting>
  <conditionalFormatting sqref="F7:F10 F13:F22">
    <cfRule type="cellIs" dxfId="3834" priority="242" operator="equal">
      <formula>"MME"</formula>
    </cfRule>
    <cfRule type="cellIs" dxfId="3833" priority="243" operator="equal">
      <formula>"VMM"</formula>
    </cfRule>
    <cfRule type="cellIs" dxfId="3832" priority="244" operator="equal">
      <formula>"VEP"</formula>
    </cfRule>
    <cfRule type="cellIs" dxfId="3831" priority="245" operator="equal">
      <formula>"LFCP"</formula>
    </cfRule>
    <cfRule type="cellIs" dxfId="3830" priority="246" operator="equal">
      <formula>"BPB"</formula>
    </cfRule>
  </conditionalFormatting>
  <conditionalFormatting sqref="D14">
    <cfRule type="cellIs" dxfId="3829" priority="165" operator="equal">
      <formula>"CATNES"</formula>
    </cfRule>
    <cfRule type="cellIs" dxfId="3828" priority="166" operator="equal">
      <formula>"FINANCE"</formula>
    </cfRule>
    <cfRule type="cellIs" dxfId="3827" priority="167" operator="equal">
      <formula>"ADMIN"</formula>
    </cfRule>
    <cfRule type="cellIs" dxfId="3826" priority="168" operator="equal">
      <formula>"ENG'G"</formula>
    </cfRule>
    <cfRule type="cellIs" dxfId="3825" priority="169" operator="equal">
      <formula>"BAC"</formula>
    </cfRule>
    <cfRule type="cellIs" dxfId="3824" priority="170" operator="equal">
      <formula>"BAC"</formula>
    </cfRule>
    <cfRule type="cellIs" dxfId="3823" priority="171" operator="equal">
      <formula>"OMS"</formula>
    </cfRule>
    <cfRule type="cellIs" dxfId="3822" priority="172" operator="equal">
      <formula>"BAC"</formula>
    </cfRule>
    <cfRule type="cellIs" dxfId="3821" priority="173" operator="equal">
      <formula>"OMS"</formula>
    </cfRule>
    <cfRule type="cellIs" dxfId="3820" priority="174" operator="equal">
      <formula>"BAC"</formula>
    </cfRule>
    <cfRule type="cellIs" dxfId="3819" priority="175" operator="equal">
      <formula>"OMS"</formula>
    </cfRule>
  </conditionalFormatting>
  <conditionalFormatting sqref="E14">
    <cfRule type="cellIs" dxfId="3818" priority="154" operator="equal">
      <formula>"CATNES"</formula>
    </cfRule>
    <cfRule type="cellIs" dxfId="3817" priority="155" operator="equal">
      <formula>"FINANCE"</formula>
    </cfRule>
    <cfRule type="cellIs" dxfId="3816" priority="156" operator="equal">
      <formula>"ADMIN"</formula>
    </cfRule>
    <cfRule type="cellIs" dxfId="3815" priority="157" operator="equal">
      <formula>"ENG'G"</formula>
    </cfRule>
    <cfRule type="cellIs" dxfId="3814" priority="158" operator="equal">
      <formula>"BAC"</formula>
    </cfRule>
    <cfRule type="cellIs" dxfId="3813" priority="159" operator="equal">
      <formula>"BAC"</formula>
    </cfRule>
    <cfRule type="cellIs" dxfId="3812" priority="160" operator="equal">
      <formula>"OMS"</formula>
    </cfRule>
    <cfRule type="cellIs" dxfId="3811" priority="161" operator="equal">
      <formula>"BAC"</formula>
    </cfRule>
    <cfRule type="cellIs" dxfId="3810" priority="162" operator="equal">
      <formula>"OMS"</formula>
    </cfRule>
    <cfRule type="cellIs" dxfId="3809" priority="163" operator="equal">
      <formula>"BAC"</formula>
    </cfRule>
    <cfRule type="cellIs" dxfId="3808" priority="164" operator="equal">
      <formula>"OMS"</formula>
    </cfRule>
  </conditionalFormatting>
  <conditionalFormatting sqref="D15:D17">
    <cfRule type="cellIs" dxfId="3807" priority="143" operator="equal">
      <formula>"CATNES"</formula>
    </cfRule>
    <cfRule type="cellIs" dxfId="3806" priority="144" operator="equal">
      <formula>"FINANCE"</formula>
    </cfRule>
    <cfRule type="cellIs" dxfId="3805" priority="145" operator="equal">
      <formula>"ADMIN"</formula>
    </cfRule>
    <cfRule type="cellIs" dxfId="3804" priority="146" operator="equal">
      <formula>"ENG'G"</formula>
    </cfRule>
    <cfRule type="cellIs" dxfId="3803" priority="147" operator="equal">
      <formula>"BAC"</formula>
    </cfRule>
    <cfRule type="cellIs" dxfId="3802" priority="148" operator="equal">
      <formula>"BAC"</formula>
    </cfRule>
    <cfRule type="cellIs" dxfId="3801" priority="149" operator="equal">
      <formula>"OMS"</formula>
    </cfRule>
    <cfRule type="cellIs" dxfId="3800" priority="150" operator="equal">
      <formula>"BAC"</formula>
    </cfRule>
    <cfRule type="cellIs" dxfId="3799" priority="151" operator="equal">
      <formula>"OMS"</formula>
    </cfRule>
    <cfRule type="cellIs" dxfId="3798" priority="152" operator="equal">
      <formula>"BAC"</formula>
    </cfRule>
    <cfRule type="cellIs" dxfId="3797" priority="153" operator="equal">
      <formula>"OMS"</formula>
    </cfRule>
  </conditionalFormatting>
  <conditionalFormatting sqref="E15">
    <cfRule type="cellIs" dxfId="3796" priority="132" operator="equal">
      <formula>"CATNES"</formula>
    </cfRule>
    <cfRule type="cellIs" dxfId="3795" priority="133" operator="equal">
      <formula>"FINANCE"</formula>
    </cfRule>
    <cfRule type="cellIs" dxfId="3794" priority="134" operator="equal">
      <formula>"ADMIN"</formula>
    </cfRule>
    <cfRule type="cellIs" dxfId="3793" priority="135" operator="equal">
      <formula>"ENG'G"</formula>
    </cfRule>
    <cfRule type="cellIs" dxfId="3792" priority="136" operator="equal">
      <formula>"BAC"</formula>
    </cfRule>
    <cfRule type="cellIs" dxfId="3791" priority="137" operator="equal">
      <formula>"BAC"</formula>
    </cfRule>
    <cfRule type="cellIs" dxfId="3790" priority="138" operator="equal">
      <formula>"OMS"</formula>
    </cfRule>
    <cfRule type="cellIs" dxfId="3789" priority="139" operator="equal">
      <formula>"BAC"</formula>
    </cfRule>
    <cfRule type="cellIs" dxfId="3788" priority="140" operator="equal">
      <formula>"OMS"</formula>
    </cfRule>
    <cfRule type="cellIs" dxfId="3787" priority="141" operator="equal">
      <formula>"BAC"</formula>
    </cfRule>
    <cfRule type="cellIs" dxfId="3786" priority="142" operator="equal">
      <formula>"OMS"</formula>
    </cfRule>
  </conditionalFormatting>
  <conditionalFormatting sqref="E16">
    <cfRule type="cellIs" dxfId="3785" priority="121" operator="equal">
      <formula>"CATNES"</formula>
    </cfRule>
    <cfRule type="cellIs" dxfId="3784" priority="122" operator="equal">
      <formula>"FINANCE"</formula>
    </cfRule>
    <cfRule type="cellIs" dxfId="3783" priority="123" operator="equal">
      <formula>"ADMIN"</formula>
    </cfRule>
    <cfRule type="cellIs" dxfId="3782" priority="124" operator="equal">
      <formula>"ENG'G"</formula>
    </cfRule>
    <cfRule type="cellIs" dxfId="3781" priority="125" operator="equal">
      <formula>"BAC"</formula>
    </cfRule>
    <cfRule type="cellIs" dxfId="3780" priority="126" operator="equal">
      <formula>"BAC"</formula>
    </cfRule>
    <cfRule type="cellIs" dxfId="3779" priority="127" operator="equal">
      <formula>"OMS"</formula>
    </cfRule>
    <cfRule type="cellIs" dxfId="3778" priority="128" operator="equal">
      <formula>"BAC"</formula>
    </cfRule>
    <cfRule type="cellIs" dxfId="3777" priority="129" operator="equal">
      <formula>"OMS"</formula>
    </cfRule>
    <cfRule type="cellIs" dxfId="3776" priority="130" operator="equal">
      <formula>"BAC"</formula>
    </cfRule>
    <cfRule type="cellIs" dxfId="3775" priority="131" operator="equal">
      <formula>"OMS"</formula>
    </cfRule>
  </conditionalFormatting>
  <conditionalFormatting sqref="E17">
    <cfRule type="cellIs" dxfId="3774" priority="110" operator="equal">
      <formula>"CATNES"</formula>
    </cfRule>
    <cfRule type="cellIs" dxfId="3773" priority="111" operator="equal">
      <formula>"FINANCE"</formula>
    </cfRule>
    <cfRule type="cellIs" dxfId="3772" priority="112" operator="equal">
      <formula>"ADMIN"</formula>
    </cfRule>
    <cfRule type="cellIs" dxfId="3771" priority="113" operator="equal">
      <formula>"ENG'G"</formula>
    </cfRule>
    <cfRule type="cellIs" dxfId="3770" priority="114" operator="equal">
      <formula>"BAC"</formula>
    </cfRule>
    <cfRule type="cellIs" dxfId="3769" priority="115" operator="equal">
      <formula>"BAC"</formula>
    </cfRule>
    <cfRule type="cellIs" dxfId="3768" priority="116" operator="equal">
      <formula>"OMS"</formula>
    </cfRule>
    <cfRule type="cellIs" dxfId="3767" priority="117" operator="equal">
      <formula>"BAC"</formula>
    </cfRule>
    <cfRule type="cellIs" dxfId="3766" priority="118" operator="equal">
      <formula>"OMS"</formula>
    </cfRule>
    <cfRule type="cellIs" dxfId="3765" priority="119" operator="equal">
      <formula>"BAC"</formula>
    </cfRule>
    <cfRule type="cellIs" dxfId="3764" priority="120" operator="equal">
      <formula>"OMS"</formula>
    </cfRule>
  </conditionalFormatting>
  <conditionalFormatting sqref="E8:E10">
    <cfRule type="cellIs" dxfId="3763" priority="77" operator="equal">
      <formula>"CATNES"</formula>
    </cfRule>
    <cfRule type="cellIs" dxfId="3762" priority="78" operator="equal">
      <formula>"FINANCE"</formula>
    </cfRule>
    <cfRule type="cellIs" dxfId="3761" priority="79" operator="equal">
      <formula>"ADMIN"</formula>
    </cfRule>
    <cfRule type="cellIs" dxfId="3760" priority="80" operator="equal">
      <formula>"ENG'G"</formula>
    </cfRule>
    <cfRule type="cellIs" dxfId="3759" priority="81" operator="equal">
      <formula>"BAC"</formula>
    </cfRule>
    <cfRule type="cellIs" dxfId="3758" priority="82" operator="equal">
      <formula>"BAC"</formula>
    </cfRule>
    <cfRule type="cellIs" dxfId="3757" priority="83" operator="equal">
      <formula>"OMS"</formula>
    </cfRule>
    <cfRule type="cellIs" dxfId="3756" priority="84" operator="equal">
      <formula>"BAC"</formula>
    </cfRule>
    <cfRule type="cellIs" dxfId="3755" priority="85" operator="equal">
      <formula>"OMS"</formula>
    </cfRule>
    <cfRule type="cellIs" dxfId="3754" priority="86" operator="equal">
      <formula>"BAC"</formula>
    </cfRule>
    <cfRule type="cellIs" dxfId="3753" priority="87" operator="equal">
      <formula>"OMS"</formula>
    </cfRule>
  </conditionalFormatting>
  <conditionalFormatting sqref="E13">
    <cfRule type="cellIs" dxfId="3752" priority="55" operator="equal">
      <formula>"CATNES"</formula>
    </cfRule>
    <cfRule type="cellIs" dxfId="3751" priority="56" operator="equal">
      <formula>"FINANCE"</formula>
    </cfRule>
    <cfRule type="cellIs" dxfId="3750" priority="57" operator="equal">
      <formula>"ADMIN"</formula>
    </cfRule>
    <cfRule type="cellIs" dxfId="3749" priority="58" operator="equal">
      <formula>"ENG'G"</formula>
    </cfRule>
    <cfRule type="cellIs" dxfId="3748" priority="59" operator="equal">
      <formula>"BAC"</formula>
    </cfRule>
    <cfRule type="cellIs" dxfId="3747" priority="60" operator="equal">
      <formula>"BAC"</formula>
    </cfRule>
    <cfRule type="cellIs" dxfId="3746" priority="61" operator="equal">
      <formula>"OMS"</formula>
    </cfRule>
    <cfRule type="cellIs" dxfId="3745" priority="62" operator="equal">
      <formula>"BAC"</formula>
    </cfRule>
    <cfRule type="cellIs" dxfId="3744" priority="63" operator="equal">
      <formula>"OMS"</formula>
    </cfRule>
    <cfRule type="cellIs" dxfId="3743" priority="64" operator="equal">
      <formula>"BAC"</formula>
    </cfRule>
    <cfRule type="cellIs" dxfId="3742" priority="65" operator="equal">
      <formula>"OMS"</formula>
    </cfRule>
  </conditionalFormatting>
  <conditionalFormatting sqref="D11">
    <cfRule type="cellIs" dxfId="3741" priority="44" operator="equal">
      <formula>"CATNES"</formula>
    </cfRule>
    <cfRule type="cellIs" dxfId="3740" priority="45" operator="equal">
      <formula>"FINANCE"</formula>
    </cfRule>
    <cfRule type="cellIs" dxfId="3739" priority="46" operator="equal">
      <formula>"ADMIN"</formula>
    </cfRule>
    <cfRule type="cellIs" dxfId="3738" priority="47" operator="equal">
      <formula>"ENG'G"</formula>
    </cfRule>
    <cfRule type="cellIs" dxfId="3737" priority="48" operator="equal">
      <formula>"BAC"</formula>
    </cfRule>
    <cfRule type="cellIs" dxfId="3736" priority="49" operator="equal">
      <formula>"BAC"</formula>
    </cfRule>
    <cfRule type="cellIs" dxfId="3735" priority="50" operator="equal">
      <formula>"OMS"</formula>
    </cfRule>
    <cfRule type="cellIs" dxfId="3734" priority="51" operator="equal">
      <formula>"BAC"</formula>
    </cfRule>
    <cfRule type="cellIs" dxfId="3733" priority="52" operator="equal">
      <formula>"OMS"</formula>
    </cfRule>
    <cfRule type="cellIs" dxfId="3732" priority="53" operator="equal">
      <formula>"BAC"</formula>
    </cfRule>
    <cfRule type="cellIs" dxfId="3731" priority="54" operator="equal">
      <formula>"OMS"</formula>
    </cfRule>
  </conditionalFormatting>
  <conditionalFormatting sqref="F11">
    <cfRule type="cellIs" dxfId="3730" priority="39" operator="equal">
      <formula>"MME"</formula>
    </cfRule>
    <cfRule type="cellIs" dxfId="3729" priority="40" operator="equal">
      <formula>"VMM"</formula>
    </cfRule>
    <cfRule type="cellIs" dxfId="3728" priority="41" operator="equal">
      <formula>"VEP"</formula>
    </cfRule>
    <cfRule type="cellIs" dxfId="3727" priority="42" operator="equal">
      <formula>"LFCP"</formula>
    </cfRule>
    <cfRule type="cellIs" dxfId="3726" priority="43" operator="equal">
      <formula>"BPB"</formula>
    </cfRule>
  </conditionalFormatting>
  <conditionalFormatting sqref="E11">
    <cfRule type="cellIs" dxfId="3725" priority="28" operator="equal">
      <formula>"CATNES"</formula>
    </cfRule>
    <cfRule type="cellIs" dxfId="3724" priority="29" operator="equal">
      <formula>"FINANCE"</formula>
    </cfRule>
    <cfRule type="cellIs" dxfId="3723" priority="30" operator="equal">
      <formula>"ADMIN"</formula>
    </cfRule>
    <cfRule type="cellIs" dxfId="3722" priority="31" operator="equal">
      <formula>"ENG'G"</formula>
    </cfRule>
    <cfRule type="cellIs" dxfId="3721" priority="32" operator="equal">
      <formula>"BAC"</formula>
    </cfRule>
    <cfRule type="cellIs" dxfId="3720" priority="33" operator="equal">
      <formula>"BAC"</formula>
    </cfRule>
    <cfRule type="cellIs" dxfId="3719" priority="34" operator="equal">
      <formula>"OMS"</formula>
    </cfRule>
    <cfRule type="cellIs" dxfId="3718" priority="35" operator="equal">
      <formula>"BAC"</formula>
    </cfRule>
    <cfRule type="cellIs" dxfId="3717" priority="36" operator="equal">
      <formula>"OMS"</formula>
    </cfRule>
    <cfRule type="cellIs" dxfId="3716" priority="37" operator="equal">
      <formula>"BAC"</formula>
    </cfRule>
    <cfRule type="cellIs" dxfId="3715" priority="38" operator="equal">
      <formula>"OMS"</formula>
    </cfRule>
  </conditionalFormatting>
  <conditionalFormatting sqref="D12">
    <cfRule type="cellIs" dxfId="3714" priority="17" operator="equal">
      <formula>"CATNES"</formula>
    </cfRule>
    <cfRule type="cellIs" dxfId="3713" priority="18" operator="equal">
      <formula>"FINANCE"</formula>
    </cfRule>
    <cfRule type="cellIs" dxfId="3712" priority="19" operator="equal">
      <formula>"ADMIN"</formula>
    </cfRule>
    <cfRule type="cellIs" dxfId="3711" priority="20" operator="equal">
      <formula>"ENG'G"</formula>
    </cfRule>
    <cfRule type="cellIs" dxfId="3710" priority="21" operator="equal">
      <formula>"BAC"</formula>
    </cfRule>
    <cfRule type="cellIs" dxfId="3709" priority="22" operator="equal">
      <formula>"BAC"</formula>
    </cfRule>
    <cfRule type="cellIs" dxfId="3708" priority="23" operator="equal">
      <formula>"OMS"</formula>
    </cfRule>
    <cfRule type="cellIs" dxfId="3707" priority="24" operator="equal">
      <formula>"BAC"</formula>
    </cfRule>
    <cfRule type="cellIs" dxfId="3706" priority="25" operator="equal">
      <formula>"OMS"</formula>
    </cfRule>
    <cfRule type="cellIs" dxfId="3705" priority="26" operator="equal">
      <formula>"BAC"</formula>
    </cfRule>
    <cfRule type="cellIs" dxfId="3704" priority="27" operator="equal">
      <formula>"OMS"</formula>
    </cfRule>
  </conditionalFormatting>
  <conditionalFormatting sqref="F12">
    <cfRule type="cellIs" dxfId="3703" priority="12" operator="equal">
      <formula>"MME"</formula>
    </cfRule>
    <cfRule type="cellIs" dxfId="3702" priority="13" operator="equal">
      <formula>"VMM"</formula>
    </cfRule>
    <cfRule type="cellIs" dxfId="3701" priority="14" operator="equal">
      <formula>"VEP"</formula>
    </cfRule>
    <cfRule type="cellIs" dxfId="3700" priority="15" operator="equal">
      <formula>"LFCP"</formula>
    </cfRule>
    <cfRule type="cellIs" dxfId="3699" priority="16" operator="equal">
      <formula>"BPB"</formula>
    </cfRule>
  </conditionalFormatting>
  <conditionalFormatting sqref="E12">
    <cfRule type="cellIs" dxfId="3698" priority="1" operator="equal">
      <formula>"CATNES"</formula>
    </cfRule>
    <cfRule type="cellIs" dxfId="3697" priority="2" operator="equal">
      <formula>"FINANCE"</formula>
    </cfRule>
    <cfRule type="cellIs" dxfId="3696" priority="3" operator="equal">
      <formula>"ADMIN"</formula>
    </cfRule>
    <cfRule type="cellIs" dxfId="3695" priority="4" operator="equal">
      <formula>"ENG'G"</formula>
    </cfRule>
    <cfRule type="cellIs" dxfId="3694" priority="5" operator="equal">
      <formula>"BAC"</formula>
    </cfRule>
    <cfRule type="cellIs" dxfId="3693" priority="6" operator="equal">
      <formula>"BAC"</formula>
    </cfRule>
    <cfRule type="cellIs" dxfId="3692" priority="7" operator="equal">
      <formula>"OMS"</formula>
    </cfRule>
    <cfRule type="cellIs" dxfId="3691" priority="8" operator="equal">
      <formula>"BAC"</formula>
    </cfRule>
    <cfRule type="cellIs" dxfId="3690" priority="9" operator="equal">
      <formula>"OMS"</formula>
    </cfRule>
    <cfRule type="cellIs" dxfId="3689" priority="10" operator="equal">
      <formula>"BAC"</formula>
    </cfRule>
    <cfRule type="cellIs" dxfId="3688"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3E280E0-7C5E-434F-AA6D-82E8D96653C1}">
          <x14:formula1>
            <xm:f>DropdownLIST!$A$11:$A$17</xm:f>
          </x14:formula1>
          <xm:sqref>D7:E22</xm:sqref>
        </x14:dataValidation>
        <x14:dataValidation type="list" allowBlank="1" showInputMessage="1" showErrorMessage="1" xr:uid="{11EA712A-90EE-4A96-A87D-82041A8BEC52}">
          <x14:formula1>
            <xm:f>DropdownLIST!$A$2:$A$7</xm:f>
          </x14:formula1>
          <xm:sqref>F7:F22</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EEB4-C68E-4EBC-8BC7-EF736E5D6D89}">
  <dimension ref="A1:N43"/>
  <sheetViews>
    <sheetView topLeftCell="A21" zoomScale="145" zoomScaleNormal="145" zoomScaleSheetLayoutView="11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0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45798</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5381</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45798</v>
      </c>
      <c r="B7" s="55">
        <v>1</v>
      </c>
      <c r="C7" s="57" t="s">
        <v>5391</v>
      </c>
      <c r="D7" s="112"/>
      <c r="E7" s="125"/>
      <c r="F7" s="176"/>
      <c r="G7" s="112"/>
      <c r="J7" s="642" t="s">
        <v>2817</v>
      </c>
      <c r="K7" s="642"/>
      <c r="L7" s="642"/>
      <c r="M7" s="642"/>
    </row>
    <row r="8" spans="1:14" s="57" customFormat="1" ht="42.75" x14ac:dyDescent="0.2">
      <c r="A8" s="200">
        <f>A7</f>
        <v>45798</v>
      </c>
      <c r="B8" s="55">
        <f>B7+1</f>
        <v>2</v>
      </c>
      <c r="C8" s="141" t="s">
        <v>5393</v>
      </c>
      <c r="D8" s="112"/>
      <c r="E8" s="125"/>
      <c r="F8" s="176"/>
      <c r="G8" s="112"/>
      <c r="J8" s="502" t="s">
        <v>698</v>
      </c>
      <c r="L8" s="57" t="s">
        <v>3178</v>
      </c>
      <c r="N8" s="57" t="s">
        <v>2822</v>
      </c>
    </row>
    <row r="9" spans="1:14" s="57" customFormat="1" ht="71.25" x14ac:dyDescent="0.2">
      <c r="A9" s="200">
        <f t="shared" ref="A9:A27" si="0">A8</f>
        <v>45798</v>
      </c>
      <c r="B9" s="55">
        <f t="shared" ref="B9:B27" si="1">B8+1</f>
        <v>3</v>
      </c>
      <c r="C9" s="141" t="s">
        <v>5394</v>
      </c>
      <c r="D9" s="112"/>
      <c r="E9" s="125"/>
      <c r="F9" s="176"/>
      <c r="G9" s="112" t="s">
        <v>5396</v>
      </c>
      <c r="I9" s="57">
        <v>1</v>
      </c>
    </row>
    <row r="10" spans="1:14" s="57" customFormat="1" ht="57" x14ac:dyDescent="0.2">
      <c r="A10" s="200">
        <f t="shared" si="0"/>
        <v>45798</v>
      </c>
      <c r="B10" s="55">
        <f t="shared" si="1"/>
        <v>4</v>
      </c>
      <c r="C10" s="365" t="s">
        <v>5395</v>
      </c>
      <c r="D10" s="112"/>
      <c r="E10" s="125"/>
      <c r="F10" s="176"/>
      <c r="G10" s="112" t="s">
        <v>5396</v>
      </c>
      <c r="I10" s="57">
        <v>2</v>
      </c>
      <c r="J10" s="57">
        <f>23+24+24+23</f>
        <v>94</v>
      </c>
    </row>
    <row r="11" spans="1:14" s="57" customFormat="1" ht="28.5" x14ac:dyDescent="0.2">
      <c r="A11" s="200">
        <f t="shared" si="0"/>
        <v>45798</v>
      </c>
      <c r="B11" s="55">
        <f t="shared" si="1"/>
        <v>5</v>
      </c>
      <c r="C11" s="141" t="s">
        <v>5397</v>
      </c>
      <c r="D11" s="112"/>
      <c r="E11" s="125"/>
      <c r="F11" s="176"/>
      <c r="G11" s="112"/>
      <c r="I11" s="57">
        <v>3</v>
      </c>
    </row>
    <row r="12" spans="1:14" s="57" customFormat="1" ht="42.75" x14ac:dyDescent="0.2">
      <c r="A12" s="200">
        <f t="shared" si="0"/>
        <v>45798</v>
      </c>
      <c r="B12" s="55">
        <f t="shared" si="1"/>
        <v>6</v>
      </c>
      <c r="C12" s="365" t="s">
        <v>5398</v>
      </c>
      <c r="D12" s="112"/>
      <c r="E12" s="125"/>
      <c r="F12" s="176"/>
      <c r="G12" s="112"/>
      <c r="I12" s="57">
        <v>4</v>
      </c>
    </row>
    <row r="13" spans="1:14" s="57" customFormat="1" ht="71.25" x14ac:dyDescent="0.2">
      <c r="A13" s="200">
        <f t="shared" si="0"/>
        <v>45798</v>
      </c>
      <c r="B13" s="55">
        <f t="shared" si="1"/>
        <v>7</v>
      </c>
      <c r="C13" s="365" t="s">
        <v>5399</v>
      </c>
      <c r="D13" s="112"/>
      <c r="E13" s="125"/>
      <c r="F13" s="176"/>
      <c r="G13" s="112"/>
      <c r="I13" s="57">
        <v>5</v>
      </c>
    </row>
    <row r="14" spans="1:14" s="57" customFormat="1" x14ac:dyDescent="0.2">
      <c r="A14" s="200">
        <f t="shared" si="0"/>
        <v>45798</v>
      </c>
      <c r="B14" s="55">
        <f t="shared" si="1"/>
        <v>8</v>
      </c>
      <c r="C14" s="365" t="s">
        <v>5400</v>
      </c>
      <c r="D14" s="112"/>
      <c r="E14" s="125"/>
      <c r="F14" s="176"/>
      <c r="G14" s="112"/>
      <c r="I14" s="57">
        <v>6</v>
      </c>
    </row>
    <row r="15" spans="1:14" s="57" customFormat="1" x14ac:dyDescent="0.2">
      <c r="A15" s="200">
        <f t="shared" si="0"/>
        <v>45798</v>
      </c>
      <c r="B15" s="55">
        <f t="shared" si="1"/>
        <v>9</v>
      </c>
      <c r="C15" s="365" t="s">
        <v>5401</v>
      </c>
      <c r="D15" s="112"/>
      <c r="E15" s="125"/>
      <c r="F15" s="176"/>
      <c r="G15" s="112"/>
      <c r="I15" s="57" t="s">
        <v>310</v>
      </c>
    </row>
    <row r="16" spans="1:14" s="57" customFormat="1" ht="28.5" x14ac:dyDescent="0.2">
      <c r="A16" s="200">
        <f t="shared" si="0"/>
        <v>45798</v>
      </c>
      <c r="B16" s="55">
        <f t="shared" si="1"/>
        <v>10</v>
      </c>
      <c r="C16" s="365" t="s">
        <v>5402</v>
      </c>
      <c r="D16" s="112"/>
      <c r="E16" s="125"/>
      <c r="F16" s="176"/>
      <c r="G16" s="112"/>
      <c r="I16" s="57">
        <v>8</v>
      </c>
    </row>
    <row r="17" spans="1:9" s="57" customFormat="1" ht="28.5" x14ac:dyDescent="0.2">
      <c r="A17" s="200">
        <f t="shared" si="0"/>
        <v>45798</v>
      </c>
      <c r="B17" s="55">
        <f t="shared" si="1"/>
        <v>11</v>
      </c>
      <c r="C17" s="365" t="s">
        <v>5403</v>
      </c>
      <c r="D17" s="112"/>
      <c r="E17" s="125"/>
      <c r="F17" s="176"/>
      <c r="G17" s="112"/>
      <c r="I17" s="57">
        <v>9</v>
      </c>
    </row>
    <row r="18" spans="1:9" s="57" customFormat="1" x14ac:dyDescent="0.2">
      <c r="A18" s="200">
        <f t="shared" si="0"/>
        <v>45798</v>
      </c>
      <c r="B18" s="55">
        <f t="shared" si="1"/>
        <v>12</v>
      </c>
      <c r="C18" s="365" t="s">
        <v>5404</v>
      </c>
      <c r="D18" s="112"/>
      <c r="E18" s="125"/>
      <c r="F18" s="176"/>
      <c r="G18" s="112"/>
    </row>
    <row r="19" spans="1:9" s="57" customFormat="1" ht="42.75" x14ac:dyDescent="0.2">
      <c r="A19" s="200">
        <f t="shared" si="0"/>
        <v>45798</v>
      </c>
      <c r="B19" s="55">
        <f t="shared" si="1"/>
        <v>13</v>
      </c>
      <c r="C19" s="365" t="s">
        <v>5405</v>
      </c>
      <c r="D19" s="112"/>
      <c r="E19" s="125"/>
      <c r="F19" s="176"/>
      <c r="G19" s="112"/>
    </row>
    <row r="20" spans="1:9" s="57" customFormat="1" ht="42.75" x14ac:dyDescent="0.2">
      <c r="A20" s="200">
        <f t="shared" si="0"/>
        <v>45798</v>
      </c>
      <c r="B20" s="55">
        <f t="shared" si="1"/>
        <v>14</v>
      </c>
      <c r="C20" s="365" t="s">
        <v>5406</v>
      </c>
      <c r="D20" s="112"/>
      <c r="E20" s="125"/>
      <c r="F20" s="176"/>
      <c r="G20" s="112"/>
    </row>
    <row r="21" spans="1:9" s="57" customFormat="1" ht="28.5" x14ac:dyDescent="0.2">
      <c r="A21" s="200">
        <f t="shared" si="0"/>
        <v>45798</v>
      </c>
      <c r="B21" s="55">
        <f t="shared" si="1"/>
        <v>15</v>
      </c>
      <c r="C21" s="57" t="s">
        <v>5407</v>
      </c>
      <c r="D21" s="112"/>
      <c r="E21" s="125"/>
      <c r="F21" s="176"/>
      <c r="G21" s="112"/>
    </row>
    <row r="22" spans="1:9" s="57" customFormat="1" ht="28.5" x14ac:dyDescent="0.2">
      <c r="A22" s="200">
        <f t="shared" si="0"/>
        <v>45798</v>
      </c>
      <c r="B22" s="55">
        <f t="shared" si="1"/>
        <v>16</v>
      </c>
      <c r="C22" s="365" t="s">
        <v>5408</v>
      </c>
      <c r="D22" s="112"/>
      <c r="E22" s="125"/>
      <c r="F22" s="176"/>
      <c r="G22" s="112"/>
    </row>
    <row r="23" spans="1:9" s="57" customFormat="1" ht="57" x14ac:dyDescent="0.2">
      <c r="A23" s="200">
        <f t="shared" si="0"/>
        <v>45798</v>
      </c>
      <c r="B23" s="55">
        <f t="shared" si="1"/>
        <v>17</v>
      </c>
      <c r="C23" s="365" t="s">
        <v>5411</v>
      </c>
      <c r="D23" s="112"/>
      <c r="E23" s="125"/>
      <c r="F23" s="176"/>
      <c r="G23" s="112"/>
    </row>
    <row r="24" spans="1:9" s="57" customFormat="1" ht="85.5" x14ac:dyDescent="0.2">
      <c r="A24" s="200">
        <f t="shared" si="0"/>
        <v>45798</v>
      </c>
      <c r="B24" s="55">
        <f t="shared" si="1"/>
        <v>18</v>
      </c>
      <c r="C24" s="365" t="s">
        <v>5412</v>
      </c>
      <c r="D24" s="112"/>
      <c r="E24" s="125"/>
      <c r="F24" s="176"/>
      <c r="G24" s="112"/>
    </row>
    <row r="25" spans="1:9" s="57" customFormat="1" ht="42.75" x14ac:dyDescent="0.2">
      <c r="A25" s="200">
        <f t="shared" si="0"/>
        <v>45798</v>
      </c>
      <c r="B25" s="55">
        <f t="shared" si="1"/>
        <v>19</v>
      </c>
      <c r="C25" s="365" t="s">
        <v>5413</v>
      </c>
      <c r="D25" s="112"/>
      <c r="E25" s="125"/>
      <c r="F25" s="176"/>
      <c r="G25" s="112"/>
    </row>
    <row r="26" spans="1:9" s="57" customFormat="1" ht="57" x14ac:dyDescent="0.2">
      <c r="A26" s="200">
        <f t="shared" si="0"/>
        <v>45798</v>
      </c>
      <c r="B26" s="55">
        <f t="shared" si="1"/>
        <v>20</v>
      </c>
      <c r="C26" s="365" t="s">
        <v>5414</v>
      </c>
      <c r="D26" s="112"/>
      <c r="E26" s="125"/>
      <c r="F26" s="176"/>
      <c r="G26" s="112"/>
    </row>
    <row r="27" spans="1:9" s="57" customFormat="1" ht="42.75" x14ac:dyDescent="0.2">
      <c r="A27" s="200">
        <f t="shared" si="0"/>
        <v>45798</v>
      </c>
      <c r="B27" s="55">
        <f t="shared" si="1"/>
        <v>21</v>
      </c>
      <c r="C27" s="365" t="s">
        <v>5419</v>
      </c>
      <c r="D27" s="112"/>
      <c r="E27" s="125"/>
      <c r="F27" s="176"/>
      <c r="G27" s="112"/>
    </row>
    <row r="28" spans="1:9" s="279" customFormat="1" x14ac:dyDescent="0.2">
      <c r="A28" s="615" t="s">
        <v>7</v>
      </c>
      <c r="B28" s="615"/>
      <c r="C28" s="615"/>
      <c r="D28" s="615"/>
      <c r="E28" s="615"/>
      <c r="F28" s="615"/>
      <c r="G28" s="615"/>
      <c r="I28" s="280"/>
    </row>
    <row r="29" spans="1:9" s="279" customFormat="1" x14ac:dyDescent="0.2">
      <c r="A29" s="501"/>
      <c r="B29" s="501"/>
      <c r="C29" s="501"/>
      <c r="D29" s="501"/>
      <c r="E29" s="501"/>
      <c r="F29" s="501"/>
      <c r="G29" s="501"/>
      <c r="I29" s="280"/>
    </row>
    <row r="30" spans="1:9" s="279" customFormat="1" x14ac:dyDescent="0.2">
      <c r="A30" s="501"/>
      <c r="B30" s="501"/>
      <c r="C30" s="501"/>
      <c r="D30" s="501"/>
      <c r="E30" s="501"/>
      <c r="F30" s="501"/>
      <c r="G30" s="501"/>
      <c r="I30" s="280"/>
    </row>
    <row r="31" spans="1:9" s="279" customFormat="1" x14ac:dyDescent="0.2">
      <c r="A31" s="232"/>
      <c r="B31" s="251"/>
      <c r="C31" s="252"/>
      <c r="D31" s="252"/>
      <c r="E31" s="253"/>
      <c r="F31" s="254"/>
      <c r="G31" s="252"/>
      <c r="I31" s="280"/>
    </row>
    <row r="32" spans="1:9" s="279" customFormat="1" x14ac:dyDescent="0.2">
      <c r="A32" s="232"/>
      <c r="B32" s="251"/>
      <c r="C32" s="252"/>
      <c r="D32" s="252"/>
      <c r="E32" s="253"/>
      <c r="F32" s="254"/>
      <c r="G32" s="252"/>
      <c r="I32" s="280"/>
    </row>
    <row r="34" spans="1:7" x14ac:dyDescent="0.2">
      <c r="A34" s="501"/>
      <c r="B34" s="501"/>
      <c r="C34" s="501"/>
      <c r="D34" s="310"/>
      <c r="E34" s="501"/>
      <c r="F34" s="501"/>
      <c r="G34" s="501"/>
    </row>
    <row r="35" spans="1:7" x14ac:dyDescent="0.2">
      <c r="A35" s="501"/>
      <c r="B35" s="501"/>
      <c r="C35" s="501"/>
      <c r="D35" s="310"/>
      <c r="E35" s="501"/>
      <c r="F35" s="501"/>
      <c r="G35" s="501"/>
    </row>
    <row r="36" spans="1:7" x14ac:dyDescent="0.2">
      <c r="A36" s="182"/>
      <c r="B36" s="6"/>
      <c r="D36" s="622"/>
      <c r="E36" s="622"/>
      <c r="F36" s="622"/>
      <c r="G36" s="6"/>
    </row>
    <row r="37" spans="1:7" x14ac:dyDescent="0.2">
      <c r="D37" s="638"/>
      <c r="E37" s="638"/>
      <c r="F37" s="638"/>
    </row>
    <row r="43" spans="1:7" x14ac:dyDescent="0.2">
      <c r="F43" s="1"/>
    </row>
  </sheetData>
  <mergeCells count="12">
    <mergeCell ref="J7:M7"/>
    <mergeCell ref="A28:G28"/>
    <mergeCell ref="D36:F36"/>
    <mergeCell ref="D37:F37"/>
    <mergeCell ref="A1:G1"/>
    <mergeCell ref="A2:G2"/>
    <mergeCell ref="A3:G3"/>
    <mergeCell ref="B4:G4"/>
    <mergeCell ref="A5:B6"/>
    <mergeCell ref="C5:E5"/>
    <mergeCell ref="F5:F6"/>
    <mergeCell ref="G5:G6"/>
  </mergeCells>
  <conditionalFormatting sqref="D7:E7 D13 D8:D10 D28:E32">
    <cfRule type="cellIs" dxfId="3687" priority="148" operator="equal">
      <formula>"CATNES"</formula>
    </cfRule>
    <cfRule type="cellIs" dxfId="3686" priority="149" operator="equal">
      <formula>"FINANCE"</formula>
    </cfRule>
    <cfRule type="cellIs" dxfId="3685" priority="150" operator="equal">
      <formula>"ADMIN"</formula>
    </cfRule>
    <cfRule type="cellIs" dxfId="3684" priority="151" operator="equal">
      <formula>"ENG'G"</formula>
    </cfRule>
    <cfRule type="cellIs" dxfId="3683" priority="152" operator="equal">
      <formula>"BAC"</formula>
    </cfRule>
    <cfRule type="cellIs" dxfId="3682" priority="153" operator="equal">
      <formula>"BAC"</formula>
    </cfRule>
    <cfRule type="cellIs" dxfId="3681" priority="154" operator="equal">
      <formula>"OMS"</formula>
    </cfRule>
    <cfRule type="cellIs" dxfId="3680" priority="155" operator="equal">
      <formula>"BAC"</formula>
    </cfRule>
    <cfRule type="cellIs" dxfId="3679" priority="156" operator="equal">
      <formula>"OMS"</formula>
    </cfRule>
    <cfRule type="cellIs" dxfId="3678" priority="157" operator="equal">
      <formula>"BAC"</formula>
    </cfRule>
    <cfRule type="cellIs" dxfId="3677" priority="158" operator="equal">
      <formula>"OMS"</formula>
    </cfRule>
  </conditionalFormatting>
  <conditionalFormatting sqref="F7:F10 F13:F32">
    <cfRule type="cellIs" dxfId="3676" priority="143" operator="equal">
      <formula>"MME"</formula>
    </cfRule>
    <cfRule type="cellIs" dxfId="3675" priority="144" operator="equal">
      <formula>"VMM"</formula>
    </cfRule>
    <cfRule type="cellIs" dxfId="3674" priority="145" operator="equal">
      <formula>"VEP"</formula>
    </cfRule>
    <cfRule type="cellIs" dxfId="3673" priority="146" operator="equal">
      <formula>"LFCP"</formula>
    </cfRule>
    <cfRule type="cellIs" dxfId="3672" priority="147" operator="equal">
      <formula>"BPB"</formula>
    </cfRule>
  </conditionalFormatting>
  <conditionalFormatting sqref="D14">
    <cfRule type="cellIs" dxfId="3671" priority="132" operator="equal">
      <formula>"CATNES"</formula>
    </cfRule>
    <cfRule type="cellIs" dxfId="3670" priority="133" operator="equal">
      <formula>"FINANCE"</formula>
    </cfRule>
    <cfRule type="cellIs" dxfId="3669" priority="134" operator="equal">
      <formula>"ADMIN"</formula>
    </cfRule>
    <cfRule type="cellIs" dxfId="3668" priority="135" operator="equal">
      <formula>"ENG'G"</formula>
    </cfRule>
    <cfRule type="cellIs" dxfId="3667" priority="136" operator="equal">
      <formula>"BAC"</formula>
    </cfRule>
    <cfRule type="cellIs" dxfId="3666" priority="137" operator="equal">
      <formula>"BAC"</formula>
    </cfRule>
    <cfRule type="cellIs" dxfId="3665" priority="138" operator="equal">
      <formula>"OMS"</formula>
    </cfRule>
    <cfRule type="cellIs" dxfId="3664" priority="139" operator="equal">
      <formula>"BAC"</formula>
    </cfRule>
    <cfRule type="cellIs" dxfId="3663" priority="140" operator="equal">
      <formula>"OMS"</formula>
    </cfRule>
    <cfRule type="cellIs" dxfId="3662" priority="141" operator="equal">
      <formula>"BAC"</formula>
    </cfRule>
    <cfRule type="cellIs" dxfId="3661" priority="142" operator="equal">
      <formula>"OMS"</formula>
    </cfRule>
  </conditionalFormatting>
  <conditionalFormatting sqref="E14">
    <cfRule type="cellIs" dxfId="3660" priority="121" operator="equal">
      <formula>"CATNES"</formula>
    </cfRule>
    <cfRule type="cellIs" dxfId="3659" priority="122" operator="equal">
      <formula>"FINANCE"</formula>
    </cfRule>
    <cfRule type="cellIs" dxfId="3658" priority="123" operator="equal">
      <formula>"ADMIN"</formula>
    </cfRule>
    <cfRule type="cellIs" dxfId="3657" priority="124" operator="equal">
      <formula>"ENG'G"</formula>
    </cfRule>
    <cfRule type="cellIs" dxfId="3656" priority="125" operator="equal">
      <formula>"BAC"</formula>
    </cfRule>
    <cfRule type="cellIs" dxfId="3655" priority="126" operator="equal">
      <formula>"BAC"</formula>
    </cfRule>
    <cfRule type="cellIs" dxfId="3654" priority="127" operator="equal">
      <formula>"OMS"</formula>
    </cfRule>
    <cfRule type="cellIs" dxfId="3653" priority="128" operator="equal">
      <formula>"BAC"</formula>
    </cfRule>
    <cfRule type="cellIs" dxfId="3652" priority="129" operator="equal">
      <formula>"OMS"</formula>
    </cfRule>
    <cfRule type="cellIs" dxfId="3651" priority="130" operator="equal">
      <formula>"BAC"</formula>
    </cfRule>
    <cfRule type="cellIs" dxfId="3650" priority="131" operator="equal">
      <formula>"OMS"</formula>
    </cfRule>
  </conditionalFormatting>
  <conditionalFormatting sqref="D15:D27">
    <cfRule type="cellIs" dxfId="3649" priority="110" operator="equal">
      <formula>"CATNES"</formula>
    </cfRule>
    <cfRule type="cellIs" dxfId="3648" priority="111" operator="equal">
      <formula>"FINANCE"</formula>
    </cfRule>
    <cfRule type="cellIs" dxfId="3647" priority="112" operator="equal">
      <formula>"ADMIN"</formula>
    </cfRule>
    <cfRule type="cellIs" dxfId="3646" priority="113" operator="equal">
      <formula>"ENG'G"</formula>
    </cfRule>
    <cfRule type="cellIs" dxfId="3645" priority="114" operator="equal">
      <formula>"BAC"</formula>
    </cfRule>
    <cfRule type="cellIs" dxfId="3644" priority="115" operator="equal">
      <formula>"BAC"</formula>
    </cfRule>
    <cfRule type="cellIs" dxfId="3643" priority="116" operator="equal">
      <formula>"OMS"</formula>
    </cfRule>
    <cfRule type="cellIs" dxfId="3642" priority="117" operator="equal">
      <formula>"BAC"</formula>
    </cfRule>
    <cfRule type="cellIs" dxfId="3641" priority="118" operator="equal">
      <formula>"OMS"</formula>
    </cfRule>
    <cfRule type="cellIs" dxfId="3640" priority="119" operator="equal">
      <formula>"BAC"</formula>
    </cfRule>
    <cfRule type="cellIs" dxfId="3639" priority="120" operator="equal">
      <formula>"OMS"</formula>
    </cfRule>
  </conditionalFormatting>
  <conditionalFormatting sqref="E15">
    <cfRule type="cellIs" dxfId="3638" priority="99" operator="equal">
      <formula>"CATNES"</formula>
    </cfRule>
    <cfRule type="cellIs" dxfId="3637" priority="100" operator="equal">
      <formula>"FINANCE"</formula>
    </cfRule>
    <cfRule type="cellIs" dxfId="3636" priority="101" operator="equal">
      <formula>"ADMIN"</formula>
    </cfRule>
    <cfRule type="cellIs" dxfId="3635" priority="102" operator="equal">
      <formula>"ENG'G"</formula>
    </cfRule>
    <cfRule type="cellIs" dxfId="3634" priority="103" operator="equal">
      <formula>"BAC"</formula>
    </cfRule>
    <cfRule type="cellIs" dxfId="3633" priority="104" operator="equal">
      <formula>"BAC"</formula>
    </cfRule>
    <cfRule type="cellIs" dxfId="3632" priority="105" operator="equal">
      <formula>"OMS"</formula>
    </cfRule>
    <cfRule type="cellIs" dxfId="3631" priority="106" operator="equal">
      <formula>"BAC"</formula>
    </cfRule>
    <cfRule type="cellIs" dxfId="3630" priority="107" operator="equal">
      <formula>"OMS"</formula>
    </cfRule>
    <cfRule type="cellIs" dxfId="3629" priority="108" operator="equal">
      <formula>"BAC"</formula>
    </cfRule>
    <cfRule type="cellIs" dxfId="3628" priority="109" operator="equal">
      <formula>"OMS"</formula>
    </cfRule>
  </conditionalFormatting>
  <conditionalFormatting sqref="E16">
    <cfRule type="cellIs" dxfId="3627" priority="88" operator="equal">
      <formula>"CATNES"</formula>
    </cfRule>
    <cfRule type="cellIs" dxfId="3626" priority="89" operator="equal">
      <formula>"FINANCE"</formula>
    </cfRule>
    <cfRule type="cellIs" dxfId="3625" priority="90" operator="equal">
      <formula>"ADMIN"</formula>
    </cfRule>
    <cfRule type="cellIs" dxfId="3624" priority="91" operator="equal">
      <formula>"ENG'G"</formula>
    </cfRule>
    <cfRule type="cellIs" dxfId="3623" priority="92" operator="equal">
      <formula>"BAC"</formula>
    </cfRule>
    <cfRule type="cellIs" dxfId="3622" priority="93" operator="equal">
      <formula>"BAC"</formula>
    </cfRule>
    <cfRule type="cellIs" dxfId="3621" priority="94" operator="equal">
      <formula>"OMS"</formula>
    </cfRule>
    <cfRule type="cellIs" dxfId="3620" priority="95" operator="equal">
      <formula>"BAC"</formula>
    </cfRule>
    <cfRule type="cellIs" dxfId="3619" priority="96" operator="equal">
      <formula>"OMS"</formula>
    </cfRule>
    <cfRule type="cellIs" dxfId="3618" priority="97" operator="equal">
      <formula>"BAC"</formula>
    </cfRule>
    <cfRule type="cellIs" dxfId="3617" priority="98" operator="equal">
      <formula>"OMS"</formula>
    </cfRule>
  </conditionalFormatting>
  <conditionalFormatting sqref="E17:E27">
    <cfRule type="cellIs" dxfId="3616" priority="77" operator="equal">
      <formula>"CATNES"</formula>
    </cfRule>
    <cfRule type="cellIs" dxfId="3615" priority="78" operator="equal">
      <formula>"FINANCE"</formula>
    </cfRule>
    <cfRule type="cellIs" dxfId="3614" priority="79" operator="equal">
      <formula>"ADMIN"</formula>
    </cfRule>
    <cfRule type="cellIs" dxfId="3613" priority="80" operator="equal">
      <formula>"ENG'G"</formula>
    </cfRule>
    <cfRule type="cellIs" dxfId="3612" priority="81" operator="equal">
      <formula>"BAC"</formula>
    </cfRule>
    <cfRule type="cellIs" dxfId="3611" priority="82" operator="equal">
      <formula>"BAC"</formula>
    </cfRule>
    <cfRule type="cellIs" dxfId="3610" priority="83" operator="equal">
      <formula>"OMS"</formula>
    </cfRule>
    <cfRule type="cellIs" dxfId="3609" priority="84" operator="equal">
      <formula>"BAC"</formula>
    </cfRule>
    <cfRule type="cellIs" dxfId="3608" priority="85" operator="equal">
      <formula>"OMS"</formula>
    </cfRule>
    <cfRule type="cellIs" dxfId="3607" priority="86" operator="equal">
      <formula>"BAC"</formula>
    </cfRule>
    <cfRule type="cellIs" dxfId="3606" priority="87" operator="equal">
      <formula>"OMS"</formula>
    </cfRule>
  </conditionalFormatting>
  <conditionalFormatting sqref="E8:E10">
    <cfRule type="cellIs" dxfId="3605" priority="66" operator="equal">
      <formula>"CATNES"</formula>
    </cfRule>
    <cfRule type="cellIs" dxfId="3604" priority="67" operator="equal">
      <formula>"FINANCE"</formula>
    </cfRule>
    <cfRule type="cellIs" dxfId="3603" priority="68" operator="equal">
      <formula>"ADMIN"</formula>
    </cfRule>
    <cfRule type="cellIs" dxfId="3602" priority="69" operator="equal">
      <formula>"ENG'G"</formula>
    </cfRule>
    <cfRule type="cellIs" dxfId="3601" priority="70" operator="equal">
      <formula>"BAC"</formula>
    </cfRule>
    <cfRule type="cellIs" dxfId="3600" priority="71" operator="equal">
      <formula>"BAC"</formula>
    </cfRule>
    <cfRule type="cellIs" dxfId="3599" priority="72" operator="equal">
      <formula>"OMS"</formula>
    </cfRule>
    <cfRule type="cellIs" dxfId="3598" priority="73" operator="equal">
      <formula>"BAC"</formula>
    </cfRule>
    <cfRule type="cellIs" dxfId="3597" priority="74" operator="equal">
      <formula>"OMS"</formula>
    </cfRule>
    <cfRule type="cellIs" dxfId="3596" priority="75" operator="equal">
      <formula>"BAC"</formula>
    </cfRule>
    <cfRule type="cellIs" dxfId="3595" priority="76" operator="equal">
      <formula>"OMS"</formula>
    </cfRule>
  </conditionalFormatting>
  <conditionalFormatting sqref="E13">
    <cfRule type="cellIs" dxfId="3594" priority="55" operator="equal">
      <formula>"CATNES"</formula>
    </cfRule>
    <cfRule type="cellIs" dxfId="3593" priority="56" operator="equal">
      <formula>"FINANCE"</formula>
    </cfRule>
    <cfRule type="cellIs" dxfId="3592" priority="57" operator="equal">
      <formula>"ADMIN"</formula>
    </cfRule>
    <cfRule type="cellIs" dxfId="3591" priority="58" operator="equal">
      <formula>"ENG'G"</formula>
    </cfRule>
    <cfRule type="cellIs" dxfId="3590" priority="59" operator="equal">
      <formula>"BAC"</formula>
    </cfRule>
    <cfRule type="cellIs" dxfId="3589" priority="60" operator="equal">
      <formula>"BAC"</formula>
    </cfRule>
    <cfRule type="cellIs" dxfId="3588" priority="61" operator="equal">
      <formula>"OMS"</formula>
    </cfRule>
    <cfRule type="cellIs" dxfId="3587" priority="62" operator="equal">
      <formula>"BAC"</formula>
    </cfRule>
    <cfRule type="cellIs" dxfId="3586" priority="63" operator="equal">
      <formula>"OMS"</formula>
    </cfRule>
    <cfRule type="cellIs" dxfId="3585" priority="64" operator="equal">
      <formula>"BAC"</formula>
    </cfRule>
    <cfRule type="cellIs" dxfId="3584" priority="65" operator="equal">
      <formula>"OMS"</formula>
    </cfRule>
  </conditionalFormatting>
  <conditionalFormatting sqref="D11">
    <cfRule type="cellIs" dxfId="3583" priority="44" operator="equal">
      <formula>"CATNES"</formula>
    </cfRule>
    <cfRule type="cellIs" dxfId="3582" priority="45" operator="equal">
      <formula>"FINANCE"</formula>
    </cfRule>
    <cfRule type="cellIs" dxfId="3581" priority="46" operator="equal">
      <formula>"ADMIN"</formula>
    </cfRule>
    <cfRule type="cellIs" dxfId="3580" priority="47" operator="equal">
      <formula>"ENG'G"</formula>
    </cfRule>
    <cfRule type="cellIs" dxfId="3579" priority="48" operator="equal">
      <formula>"BAC"</formula>
    </cfRule>
    <cfRule type="cellIs" dxfId="3578" priority="49" operator="equal">
      <formula>"BAC"</formula>
    </cfRule>
    <cfRule type="cellIs" dxfId="3577" priority="50" operator="equal">
      <formula>"OMS"</formula>
    </cfRule>
    <cfRule type="cellIs" dxfId="3576" priority="51" operator="equal">
      <formula>"BAC"</formula>
    </cfRule>
    <cfRule type="cellIs" dxfId="3575" priority="52" operator="equal">
      <formula>"OMS"</formula>
    </cfRule>
    <cfRule type="cellIs" dxfId="3574" priority="53" operator="equal">
      <formula>"BAC"</formula>
    </cfRule>
    <cfRule type="cellIs" dxfId="3573" priority="54" operator="equal">
      <formula>"OMS"</formula>
    </cfRule>
  </conditionalFormatting>
  <conditionalFormatting sqref="F11">
    <cfRule type="cellIs" dxfId="3572" priority="39" operator="equal">
      <formula>"MME"</formula>
    </cfRule>
    <cfRule type="cellIs" dxfId="3571" priority="40" operator="equal">
      <formula>"VMM"</formula>
    </cfRule>
    <cfRule type="cellIs" dxfId="3570" priority="41" operator="equal">
      <formula>"VEP"</formula>
    </cfRule>
    <cfRule type="cellIs" dxfId="3569" priority="42" operator="equal">
      <formula>"LFCP"</formula>
    </cfRule>
    <cfRule type="cellIs" dxfId="3568" priority="43" operator="equal">
      <formula>"BPB"</formula>
    </cfRule>
  </conditionalFormatting>
  <conditionalFormatting sqref="E11">
    <cfRule type="cellIs" dxfId="3567" priority="28" operator="equal">
      <formula>"CATNES"</formula>
    </cfRule>
    <cfRule type="cellIs" dxfId="3566" priority="29" operator="equal">
      <formula>"FINANCE"</formula>
    </cfRule>
    <cfRule type="cellIs" dxfId="3565" priority="30" operator="equal">
      <formula>"ADMIN"</formula>
    </cfRule>
    <cfRule type="cellIs" dxfId="3564" priority="31" operator="equal">
      <formula>"ENG'G"</formula>
    </cfRule>
    <cfRule type="cellIs" dxfId="3563" priority="32" operator="equal">
      <formula>"BAC"</formula>
    </cfRule>
    <cfRule type="cellIs" dxfId="3562" priority="33" operator="equal">
      <formula>"BAC"</formula>
    </cfRule>
    <cfRule type="cellIs" dxfId="3561" priority="34" operator="equal">
      <formula>"OMS"</formula>
    </cfRule>
    <cfRule type="cellIs" dxfId="3560" priority="35" operator="equal">
      <formula>"BAC"</formula>
    </cfRule>
    <cfRule type="cellIs" dxfId="3559" priority="36" operator="equal">
      <formula>"OMS"</formula>
    </cfRule>
    <cfRule type="cellIs" dxfId="3558" priority="37" operator="equal">
      <formula>"BAC"</formula>
    </cfRule>
    <cfRule type="cellIs" dxfId="3557" priority="38" operator="equal">
      <formula>"OMS"</formula>
    </cfRule>
  </conditionalFormatting>
  <conditionalFormatting sqref="D12">
    <cfRule type="cellIs" dxfId="3556" priority="17" operator="equal">
      <formula>"CATNES"</formula>
    </cfRule>
    <cfRule type="cellIs" dxfId="3555" priority="18" operator="equal">
      <formula>"FINANCE"</formula>
    </cfRule>
    <cfRule type="cellIs" dxfId="3554" priority="19" operator="equal">
      <formula>"ADMIN"</formula>
    </cfRule>
    <cfRule type="cellIs" dxfId="3553" priority="20" operator="equal">
      <formula>"ENG'G"</formula>
    </cfRule>
    <cfRule type="cellIs" dxfId="3552" priority="21" operator="equal">
      <formula>"BAC"</formula>
    </cfRule>
    <cfRule type="cellIs" dxfId="3551" priority="22" operator="equal">
      <formula>"BAC"</formula>
    </cfRule>
    <cfRule type="cellIs" dxfId="3550" priority="23" operator="equal">
      <formula>"OMS"</formula>
    </cfRule>
    <cfRule type="cellIs" dxfId="3549" priority="24" operator="equal">
      <formula>"BAC"</formula>
    </cfRule>
    <cfRule type="cellIs" dxfId="3548" priority="25" operator="equal">
      <formula>"OMS"</formula>
    </cfRule>
    <cfRule type="cellIs" dxfId="3547" priority="26" operator="equal">
      <formula>"BAC"</formula>
    </cfRule>
    <cfRule type="cellIs" dxfId="3546" priority="27" operator="equal">
      <formula>"OMS"</formula>
    </cfRule>
  </conditionalFormatting>
  <conditionalFormatting sqref="F12">
    <cfRule type="cellIs" dxfId="3545" priority="12" operator="equal">
      <formula>"MME"</formula>
    </cfRule>
    <cfRule type="cellIs" dxfId="3544" priority="13" operator="equal">
      <formula>"VMM"</formula>
    </cfRule>
    <cfRule type="cellIs" dxfId="3543" priority="14" operator="equal">
      <formula>"VEP"</formula>
    </cfRule>
    <cfRule type="cellIs" dxfId="3542" priority="15" operator="equal">
      <formula>"LFCP"</formula>
    </cfRule>
    <cfRule type="cellIs" dxfId="3541" priority="16" operator="equal">
      <formula>"BPB"</formula>
    </cfRule>
  </conditionalFormatting>
  <conditionalFormatting sqref="E12">
    <cfRule type="cellIs" dxfId="3540" priority="1" operator="equal">
      <formula>"CATNES"</formula>
    </cfRule>
    <cfRule type="cellIs" dxfId="3539" priority="2" operator="equal">
      <formula>"FINANCE"</formula>
    </cfRule>
    <cfRule type="cellIs" dxfId="3538" priority="3" operator="equal">
      <formula>"ADMIN"</formula>
    </cfRule>
    <cfRule type="cellIs" dxfId="3537" priority="4" operator="equal">
      <formula>"ENG'G"</formula>
    </cfRule>
    <cfRule type="cellIs" dxfId="3536" priority="5" operator="equal">
      <formula>"BAC"</formula>
    </cfRule>
    <cfRule type="cellIs" dxfId="3535" priority="6" operator="equal">
      <formula>"BAC"</formula>
    </cfRule>
    <cfRule type="cellIs" dxfId="3534" priority="7" operator="equal">
      <formula>"OMS"</formula>
    </cfRule>
    <cfRule type="cellIs" dxfId="3533" priority="8" operator="equal">
      <formula>"BAC"</formula>
    </cfRule>
    <cfRule type="cellIs" dxfId="3532" priority="9" operator="equal">
      <formula>"OMS"</formula>
    </cfRule>
    <cfRule type="cellIs" dxfId="3531" priority="10" operator="equal">
      <formula>"BAC"</formula>
    </cfRule>
    <cfRule type="cellIs" dxfId="3530"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BAEC9C5-8B22-4DEA-8A3D-645FF2CDC881}">
          <x14:formula1>
            <xm:f>DropdownLIST!$A$2:$A$7</xm:f>
          </x14:formula1>
          <xm:sqref>F7:F32</xm:sqref>
        </x14:dataValidation>
        <x14:dataValidation type="list" allowBlank="1" showInputMessage="1" showErrorMessage="1" xr:uid="{118661FA-6646-4AC4-8A3A-B64B172E1A9B}">
          <x14:formula1>
            <xm:f>DropdownLIST!$A$11:$A$17</xm:f>
          </x14:formula1>
          <xm:sqref>D7:E32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9F88-F282-41A8-8202-D3D62386D8D2}">
  <dimension ref="A1:N45"/>
  <sheetViews>
    <sheetView topLeftCell="A13" zoomScale="130" zoomScaleNormal="130" zoomScaleSheetLayoutView="115"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0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45799</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5445</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45799</v>
      </c>
      <c r="B7" s="55">
        <v>1</v>
      </c>
      <c r="C7" s="57" t="s">
        <v>5420</v>
      </c>
      <c r="D7" s="112" t="s">
        <v>4114</v>
      </c>
      <c r="E7" s="125"/>
      <c r="F7" s="176" t="s">
        <v>17</v>
      </c>
      <c r="G7" s="112" t="s">
        <v>32</v>
      </c>
      <c r="J7" s="642" t="s">
        <v>2817</v>
      </c>
      <c r="K7" s="642"/>
      <c r="L7" s="642"/>
      <c r="M7" s="642"/>
    </row>
    <row r="8" spans="1:14" s="57" customFormat="1" x14ac:dyDescent="0.2">
      <c r="A8" s="200">
        <f>A7</f>
        <v>45799</v>
      </c>
      <c r="B8" s="55">
        <f>B7+1</f>
        <v>2</v>
      </c>
      <c r="C8" s="141" t="s">
        <v>5421</v>
      </c>
      <c r="D8" s="112" t="s">
        <v>108</v>
      </c>
      <c r="E8" s="125"/>
      <c r="F8" s="176" t="s">
        <v>17</v>
      </c>
      <c r="G8" s="112" t="s">
        <v>32</v>
      </c>
      <c r="J8" s="505" t="s">
        <v>698</v>
      </c>
      <c r="L8" s="57" t="s">
        <v>3178</v>
      </c>
      <c r="N8" s="57" t="s">
        <v>2822</v>
      </c>
    </row>
    <row r="9" spans="1:14" s="57" customFormat="1" ht="42.75" x14ac:dyDescent="0.2">
      <c r="A9" s="200">
        <f t="shared" ref="A9:A29" si="0">A8</f>
        <v>45799</v>
      </c>
      <c r="B9" s="55">
        <f t="shared" ref="B9:B29" si="1">B8+1</f>
        <v>3</v>
      </c>
      <c r="C9" s="141" t="s">
        <v>5422</v>
      </c>
      <c r="D9" s="112" t="s">
        <v>71</v>
      </c>
      <c r="E9" s="125"/>
      <c r="F9" s="176" t="s">
        <v>17</v>
      </c>
      <c r="G9" s="112" t="s">
        <v>32</v>
      </c>
      <c r="I9" s="57">
        <v>1</v>
      </c>
    </row>
    <row r="10" spans="1:14" s="57" customFormat="1" x14ac:dyDescent="0.2">
      <c r="A10" s="200">
        <f t="shared" si="0"/>
        <v>45799</v>
      </c>
      <c r="B10" s="55">
        <f t="shared" si="1"/>
        <v>4</v>
      </c>
      <c r="C10" s="365" t="s">
        <v>5423</v>
      </c>
      <c r="D10" s="112"/>
      <c r="E10" s="125"/>
      <c r="F10" s="176" t="s">
        <v>17</v>
      </c>
      <c r="G10" s="112" t="s">
        <v>32</v>
      </c>
      <c r="I10" s="57">
        <v>2</v>
      </c>
      <c r="J10" s="57">
        <f>23+24+24+23</f>
        <v>94</v>
      </c>
    </row>
    <row r="11" spans="1:14" s="57" customFormat="1" ht="28.5" x14ac:dyDescent="0.2">
      <c r="A11" s="200">
        <f t="shared" si="0"/>
        <v>45799</v>
      </c>
      <c r="B11" s="55">
        <f t="shared" si="1"/>
        <v>5</v>
      </c>
      <c r="C11" s="141" t="s">
        <v>5424</v>
      </c>
      <c r="D11" s="112"/>
      <c r="E11" s="125"/>
      <c r="F11" s="176"/>
      <c r="G11" s="112"/>
      <c r="I11" s="57">
        <v>3</v>
      </c>
    </row>
    <row r="12" spans="1:14" s="57" customFormat="1" ht="28.5" x14ac:dyDescent="0.2">
      <c r="A12" s="200">
        <f t="shared" si="0"/>
        <v>45799</v>
      </c>
      <c r="B12" s="55">
        <f t="shared" si="1"/>
        <v>6</v>
      </c>
      <c r="C12" s="365" t="s">
        <v>5425</v>
      </c>
      <c r="D12" s="112"/>
      <c r="E12" s="125"/>
      <c r="F12" s="176"/>
      <c r="G12" s="112"/>
      <c r="I12" s="57">
        <v>4</v>
      </c>
    </row>
    <row r="13" spans="1:14" s="57" customFormat="1" ht="57" x14ac:dyDescent="0.2">
      <c r="A13" s="200">
        <f t="shared" si="0"/>
        <v>45799</v>
      </c>
      <c r="B13" s="55">
        <f t="shared" si="1"/>
        <v>7</v>
      </c>
      <c r="C13" s="365" t="s">
        <v>5426</v>
      </c>
      <c r="D13" s="112"/>
      <c r="E13" s="125"/>
      <c r="F13" s="176"/>
      <c r="G13" s="112"/>
      <c r="I13" s="57">
        <v>5</v>
      </c>
    </row>
    <row r="14" spans="1:14" s="57" customFormat="1" ht="57" x14ac:dyDescent="0.2">
      <c r="A14" s="200">
        <f t="shared" si="0"/>
        <v>45799</v>
      </c>
      <c r="B14" s="55">
        <f t="shared" si="1"/>
        <v>8</v>
      </c>
      <c r="C14" s="365" t="s">
        <v>5427</v>
      </c>
      <c r="D14" s="112"/>
      <c r="E14" s="125"/>
      <c r="F14" s="176"/>
      <c r="G14" s="112"/>
      <c r="I14" s="57">
        <v>6</v>
      </c>
    </row>
    <row r="15" spans="1:14" s="57" customFormat="1" x14ac:dyDescent="0.2">
      <c r="A15" s="200">
        <f t="shared" si="0"/>
        <v>45799</v>
      </c>
      <c r="B15" s="55">
        <f t="shared" si="1"/>
        <v>9</v>
      </c>
      <c r="C15" s="365" t="s">
        <v>5428</v>
      </c>
      <c r="D15" s="112"/>
      <c r="E15" s="125"/>
      <c r="F15" s="176"/>
      <c r="G15" s="112"/>
      <c r="I15" s="57" t="s">
        <v>310</v>
      </c>
    </row>
    <row r="16" spans="1:14" s="57" customFormat="1" ht="42.75" x14ac:dyDescent="0.2">
      <c r="A16" s="200">
        <f t="shared" si="0"/>
        <v>45799</v>
      </c>
      <c r="B16" s="55">
        <f t="shared" si="1"/>
        <v>10</v>
      </c>
      <c r="C16" s="365" t="s">
        <v>5429</v>
      </c>
      <c r="D16" s="112"/>
      <c r="E16" s="125"/>
      <c r="F16" s="176"/>
      <c r="G16" s="112"/>
      <c r="I16" s="57">
        <v>8</v>
      </c>
    </row>
    <row r="17" spans="1:9" s="57" customFormat="1" ht="28.5" x14ac:dyDescent="0.2">
      <c r="A17" s="200">
        <f t="shared" si="0"/>
        <v>45799</v>
      </c>
      <c r="B17" s="55">
        <f t="shared" si="1"/>
        <v>11</v>
      </c>
      <c r="C17" s="365" t="s">
        <v>5430</v>
      </c>
      <c r="D17" s="112"/>
      <c r="E17" s="125"/>
      <c r="F17" s="176"/>
      <c r="G17" s="112"/>
      <c r="I17" s="57">
        <v>9</v>
      </c>
    </row>
    <row r="18" spans="1:9" s="57" customFormat="1" ht="42.75" x14ac:dyDescent="0.2">
      <c r="A18" s="200">
        <f t="shared" si="0"/>
        <v>45799</v>
      </c>
      <c r="B18" s="55">
        <f t="shared" si="1"/>
        <v>12</v>
      </c>
      <c r="C18" s="365" t="s">
        <v>5433</v>
      </c>
      <c r="D18" s="112"/>
      <c r="E18" s="125"/>
      <c r="F18" s="176"/>
      <c r="G18" s="112"/>
    </row>
    <row r="19" spans="1:9" s="57" customFormat="1" ht="42.75" x14ac:dyDescent="0.2">
      <c r="A19" s="200">
        <f t="shared" si="0"/>
        <v>45799</v>
      </c>
      <c r="B19" s="55">
        <f t="shared" si="1"/>
        <v>13</v>
      </c>
      <c r="C19" s="365" t="s">
        <v>5431</v>
      </c>
      <c r="D19" s="112"/>
      <c r="E19" s="125"/>
      <c r="F19" s="176"/>
      <c r="G19" s="112"/>
    </row>
    <row r="20" spans="1:9" s="57" customFormat="1" ht="42.75" x14ac:dyDescent="0.2">
      <c r="A20" s="200">
        <f t="shared" si="0"/>
        <v>45799</v>
      </c>
      <c r="B20" s="55">
        <f t="shared" si="1"/>
        <v>14</v>
      </c>
      <c r="C20" s="365" t="s">
        <v>5432</v>
      </c>
      <c r="D20" s="112"/>
      <c r="E20" s="125"/>
      <c r="F20" s="176"/>
      <c r="G20" s="112"/>
    </row>
    <row r="21" spans="1:9" s="57" customFormat="1" ht="42.75" x14ac:dyDescent="0.2">
      <c r="A21" s="200">
        <f t="shared" si="0"/>
        <v>45799</v>
      </c>
      <c r="B21" s="55">
        <f t="shared" si="1"/>
        <v>15</v>
      </c>
      <c r="C21" s="57" t="s">
        <v>5434</v>
      </c>
      <c r="D21" s="112"/>
      <c r="E21" s="125"/>
      <c r="F21" s="176"/>
      <c r="G21" s="112"/>
    </row>
    <row r="22" spans="1:9" s="57" customFormat="1" x14ac:dyDescent="0.2">
      <c r="A22" s="200">
        <f t="shared" si="0"/>
        <v>45799</v>
      </c>
      <c r="B22" s="55">
        <f t="shared" si="1"/>
        <v>16</v>
      </c>
      <c r="C22" s="365" t="s">
        <v>5437</v>
      </c>
      <c r="D22" s="112"/>
      <c r="E22" s="125"/>
      <c r="F22" s="176"/>
      <c r="G22" s="112"/>
    </row>
    <row r="23" spans="1:9" s="57" customFormat="1" ht="28.5" x14ac:dyDescent="0.2">
      <c r="A23" s="200">
        <f t="shared" si="0"/>
        <v>45799</v>
      </c>
      <c r="B23" s="55">
        <f t="shared" si="1"/>
        <v>17</v>
      </c>
      <c r="C23" s="365" t="s">
        <v>5435</v>
      </c>
      <c r="D23" s="112"/>
      <c r="E23" s="125"/>
      <c r="F23" s="176"/>
      <c r="G23" s="112"/>
    </row>
    <row r="24" spans="1:9" s="57" customFormat="1" ht="42.75" x14ac:dyDescent="0.2">
      <c r="A24" s="200">
        <f t="shared" si="0"/>
        <v>45799</v>
      </c>
      <c r="B24" s="55">
        <f t="shared" si="1"/>
        <v>18</v>
      </c>
      <c r="C24" s="365" t="s">
        <v>5436</v>
      </c>
      <c r="D24" s="112"/>
      <c r="E24" s="125"/>
      <c r="F24" s="176"/>
      <c r="G24" s="112"/>
    </row>
    <row r="25" spans="1:9" s="57" customFormat="1" ht="28.5" x14ac:dyDescent="0.2">
      <c r="A25" s="200">
        <f t="shared" si="0"/>
        <v>45799</v>
      </c>
      <c r="B25" s="55">
        <f t="shared" si="1"/>
        <v>19</v>
      </c>
      <c r="C25" s="365" t="s">
        <v>5438</v>
      </c>
      <c r="D25" s="112"/>
      <c r="E25" s="125"/>
      <c r="F25" s="176"/>
      <c r="G25" s="112"/>
    </row>
    <row r="26" spans="1:9" s="57" customFormat="1" ht="57" x14ac:dyDescent="0.2">
      <c r="A26" s="200">
        <f t="shared" si="0"/>
        <v>45799</v>
      </c>
      <c r="B26" s="55">
        <f t="shared" si="1"/>
        <v>20</v>
      </c>
      <c r="C26" s="365" t="s">
        <v>5439</v>
      </c>
      <c r="D26" s="112"/>
      <c r="E26" s="125"/>
      <c r="F26" s="176"/>
      <c r="G26" s="112"/>
    </row>
    <row r="27" spans="1:9" s="57" customFormat="1" ht="114" x14ac:dyDescent="0.2">
      <c r="A27" s="200">
        <f t="shared" si="0"/>
        <v>45799</v>
      </c>
      <c r="B27" s="55">
        <f t="shared" si="1"/>
        <v>21</v>
      </c>
      <c r="C27" s="365" t="s">
        <v>5440</v>
      </c>
      <c r="D27" s="112"/>
      <c r="E27" s="125"/>
      <c r="F27" s="176"/>
      <c r="G27" s="112"/>
    </row>
    <row r="28" spans="1:9" s="57" customFormat="1" ht="57" x14ac:dyDescent="0.2">
      <c r="A28" s="200">
        <f t="shared" si="0"/>
        <v>45799</v>
      </c>
      <c r="B28" s="55">
        <f t="shared" si="1"/>
        <v>22</v>
      </c>
      <c r="C28" s="365" t="s">
        <v>5443</v>
      </c>
      <c r="D28" s="112"/>
      <c r="E28" s="125"/>
      <c r="F28" s="176"/>
      <c r="G28" s="112"/>
    </row>
    <row r="29" spans="1:9" s="57" customFormat="1" x14ac:dyDescent="0.2">
      <c r="A29" s="200">
        <f t="shared" si="0"/>
        <v>45799</v>
      </c>
      <c r="B29" s="55">
        <f t="shared" si="1"/>
        <v>23</v>
      </c>
      <c r="C29" s="365" t="s">
        <v>5444</v>
      </c>
      <c r="D29" s="112"/>
      <c r="E29" s="125"/>
      <c r="F29" s="176"/>
      <c r="G29" s="112"/>
    </row>
    <row r="30" spans="1:9" s="279" customFormat="1" x14ac:dyDescent="0.2">
      <c r="A30" s="615" t="s">
        <v>7</v>
      </c>
      <c r="B30" s="615"/>
      <c r="C30" s="615"/>
      <c r="D30" s="615"/>
      <c r="E30" s="615"/>
      <c r="F30" s="615"/>
      <c r="G30" s="615"/>
      <c r="I30" s="280"/>
    </row>
    <row r="31" spans="1:9" s="279" customFormat="1" x14ac:dyDescent="0.2">
      <c r="A31" s="504"/>
      <c r="B31" s="504"/>
      <c r="C31" s="504"/>
      <c r="D31" s="504"/>
      <c r="E31" s="504"/>
      <c r="F31" s="504"/>
      <c r="G31" s="504"/>
      <c r="I31" s="280"/>
    </row>
    <row r="32" spans="1:9" s="279" customFormat="1" x14ac:dyDescent="0.2">
      <c r="A32" s="504"/>
      <c r="B32" s="504"/>
      <c r="C32" s="504"/>
      <c r="D32" s="504"/>
      <c r="E32" s="504"/>
      <c r="F32" s="504"/>
      <c r="G32" s="504"/>
      <c r="I32" s="280"/>
    </row>
    <row r="33" spans="1:9" s="279" customFormat="1" x14ac:dyDescent="0.2">
      <c r="A33" s="232"/>
      <c r="B33" s="251"/>
      <c r="C33" s="252"/>
      <c r="D33" s="252"/>
      <c r="E33" s="253"/>
      <c r="F33" s="254"/>
      <c r="G33" s="252"/>
      <c r="I33" s="280"/>
    </row>
    <row r="34" spans="1:9" s="279" customFormat="1" x14ac:dyDescent="0.2">
      <c r="A34" s="232"/>
      <c r="B34" s="251"/>
      <c r="C34" s="252"/>
      <c r="D34" s="252"/>
      <c r="E34" s="253"/>
      <c r="F34" s="254"/>
      <c r="G34" s="252"/>
      <c r="I34" s="280"/>
    </row>
    <row r="36" spans="1:9" x14ac:dyDescent="0.2">
      <c r="A36" s="504"/>
      <c r="B36" s="504"/>
      <c r="C36" s="504"/>
      <c r="D36" s="310"/>
      <c r="E36" s="504"/>
      <c r="F36" s="504"/>
      <c r="G36" s="504"/>
    </row>
    <row r="37" spans="1:9" x14ac:dyDescent="0.2">
      <c r="A37" s="504"/>
      <c r="B37" s="504"/>
      <c r="C37" s="504"/>
      <c r="D37" s="310"/>
      <c r="E37" s="504"/>
      <c r="F37" s="504"/>
      <c r="G37" s="504"/>
    </row>
    <row r="38" spans="1:9" x14ac:dyDescent="0.2">
      <c r="A38" s="182"/>
      <c r="B38" s="6"/>
      <c r="D38" s="622"/>
      <c r="E38" s="622"/>
      <c r="F38" s="622"/>
      <c r="G38" s="6"/>
    </row>
    <row r="39" spans="1:9" x14ac:dyDescent="0.2">
      <c r="D39" s="638"/>
      <c r="E39" s="638"/>
      <c r="F39" s="638"/>
    </row>
    <row r="45" spans="1:9" x14ac:dyDescent="0.2">
      <c r="F45" s="1"/>
    </row>
  </sheetData>
  <mergeCells count="12">
    <mergeCell ref="J7:M7"/>
    <mergeCell ref="A30:G30"/>
    <mergeCell ref="D38:F38"/>
    <mergeCell ref="D39:F39"/>
    <mergeCell ref="A1:G1"/>
    <mergeCell ref="A2:G2"/>
    <mergeCell ref="A3:G3"/>
    <mergeCell ref="B4:G4"/>
    <mergeCell ref="A5:B6"/>
    <mergeCell ref="C5:E5"/>
    <mergeCell ref="F5:F6"/>
    <mergeCell ref="G5:G6"/>
  </mergeCells>
  <conditionalFormatting sqref="D7:E7 D13 D8:D10 D30:E34">
    <cfRule type="cellIs" dxfId="3529" priority="148" operator="equal">
      <formula>"CATNES"</formula>
    </cfRule>
    <cfRule type="cellIs" dxfId="3528" priority="149" operator="equal">
      <formula>"FINANCE"</formula>
    </cfRule>
    <cfRule type="cellIs" dxfId="3527" priority="150" operator="equal">
      <formula>"ADMIN"</formula>
    </cfRule>
    <cfRule type="cellIs" dxfId="3526" priority="151" operator="equal">
      <formula>"ENG'G"</formula>
    </cfRule>
    <cfRule type="cellIs" dxfId="3525" priority="152" operator="equal">
      <formula>"BAC"</formula>
    </cfRule>
    <cfRule type="cellIs" dxfId="3524" priority="153" operator="equal">
      <formula>"BAC"</formula>
    </cfRule>
    <cfRule type="cellIs" dxfId="3523" priority="154" operator="equal">
      <formula>"OMS"</formula>
    </cfRule>
    <cfRule type="cellIs" dxfId="3522" priority="155" operator="equal">
      <formula>"BAC"</formula>
    </cfRule>
    <cfRule type="cellIs" dxfId="3521" priority="156" operator="equal">
      <formula>"OMS"</formula>
    </cfRule>
    <cfRule type="cellIs" dxfId="3520" priority="157" operator="equal">
      <formula>"BAC"</formula>
    </cfRule>
    <cfRule type="cellIs" dxfId="3519" priority="158" operator="equal">
      <formula>"OMS"</formula>
    </cfRule>
  </conditionalFormatting>
  <conditionalFormatting sqref="F7:F10 F13:F34">
    <cfRule type="cellIs" dxfId="3518" priority="143" operator="equal">
      <formula>"MME"</formula>
    </cfRule>
    <cfRule type="cellIs" dxfId="3517" priority="144" operator="equal">
      <formula>"VMM"</formula>
    </cfRule>
    <cfRule type="cellIs" dxfId="3516" priority="145" operator="equal">
      <formula>"VEP"</formula>
    </cfRule>
    <cfRule type="cellIs" dxfId="3515" priority="146" operator="equal">
      <formula>"LFCP"</formula>
    </cfRule>
    <cfRule type="cellIs" dxfId="3514" priority="147" operator="equal">
      <formula>"BPB"</formula>
    </cfRule>
  </conditionalFormatting>
  <conditionalFormatting sqref="D14">
    <cfRule type="cellIs" dxfId="3513" priority="132" operator="equal">
      <formula>"CATNES"</formula>
    </cfRule>
    <cfRule type="cellIs" dxfId="3512" priority="133" operator="equal">
      <formula>"FINANCE"</formula>
    </cfRule>
    <cfRule type="cellIs" dxfId="3511" priority="134" operator="equal">
      <formula>"ADMIN"</formula>
    </cfRule>
    <cfRule type="cellIs" dxfId="3510" priority="135" operator="equal">
      <formula>"ENG'G"</formula>
    </cfRule>
    <cfRule type="cellIs" dxfId="3509" priority="136" operator="equal">
      <formula>"BAC"</formula>
    </cfRule>
    <cfRule type="cellIs" dxfId="3508" priority="137" operator="equal">
      <formula>"BAC"</formula>
    </cfRule>
    <cfRule type="cellIs" dxfId="3507" priority="138" operator="equal">
      <formula>"OMS"</formula>
    </cfRule>
    <cfRule type="cellIs" dxfId="3506" priority="139" operator="equal">
      <formula>"BAC"</formula>
    </cfRule>
    <cfRule type="cellIs" dxfId="3505" priority="140" operator="equal">
      <formula>"OMS"</formula>
    </cfRule>
    <cfRule type="cellIs" dxfId="3504" priority="141" operator="equal">
      <formula>"BAC"</formula>
    </cfRule>
    <cfRule type="cellIs" dxfId="3503" priority="142" operator="equal">
      <formula>"OMS"</formula>
    </cfRule>
  </conditionalFormatting>
  <conditionalFormatting sqref="E14">
    <cfRule type="cellIs" dxfId="3502" priority="121" operator="equal">
      <formula>"CATNES"</formula>
    </cfRule>
    <cfRule type="cellIs" dxfId="3501" priority="122" operator="equal">
      <formula>"FINANCE"</formula>
    </cfRule>
    <cfRule type="cellIs" dxfId="3500" priority="123" operator="equal">
      <formula>"ADMIN"</formula>
    </cfRule>
    <cfRule type="cellIs" dxfId="3499" priority="124" operator="equal">
      <formula>"ENG'G"</formula>
    </cfRule>
    <cfRule type="cellIs" dxfId="3498" priority="125" operator="equal">
      <formula>"BAC"</formula>
    </cfRule>
    <cfRule type="cellIs" dxfId="3497" priority="126" operator="equal">
      <formula>"BAC"</formula>
    </cfRule>
    <cfRule type="cellIs" dxfId="3496" priority="127" operator="equal">
      <formula>"OMS"</formula>
    </cfRule>
    <cfRule type="cellIs" dxfId="3495" priority="128" operator="equal">
      <formula>"BAC"</formula>
    </cfRule>
    <cfRule type="cellIs" dxfId="3494" priority="129" operator="equal">
      <formula>"OMS"</formula>
    </cfRule>
    <cfRule type="cellIs" dxfId="3493" priority="130" operator="equal">
      <formula>"BAC"</formula>
    </cfRule>
    <cfRule type="cellIs" dxfId="3492" priority="131" operator="equal">
      <formula>"OMS"</formula>
    </cfRule>
  </conditionalFormatting>
  <conditionalFormatting sqref="D15:D29">
    <cfRule type="cellIs" dxfId="3491" priority="110" operator="equal">
      <formula>"CATNES"</formula>
    </cfRule>
    <cfRule type="cellIs" dxfId="3490" priority="111" operator="equal">
      <formula>"FINANCE"</formula>
    </cfRule>
    <cfRule type="cellIs" dxfId="3489" priority="112" operator="equal">
      <formula>"ADMIN"</formula>
    </cfRule>
    <cfRule type="cellIs" dxfId="3488" priority="113" operator="equal">
      <formula>"ENG'G"</formula>
    </cfRule>
    <cfRule type="cellIs" dxfId="3487" priority="114" operator="equal">
      <formula>"BAC"</formula>
    </cfRule>
    <cfRule type="cellIs" dxfId="3486" priority="115" operator="equal">
      <formula>"BAC"</formula>
    </cfRule>
    <cfRule type="cellIs" dxfId="3485" priority="116" operator="equal">
      <formula>"OMS"</formula>
    </cfRule>
    <cfRule type="cellIs" dxfId="3484" priority="117" operator="equal">
      <formula>"BAC"</formula>
    </cfRule>
    <cfRule type="cellIs" dxfId="3483" priority="118" operator="equal">
      <formula>"OMS"</formula>
    </cfRule>
    <cfRule type="cellIs" dxfId="3482" priority="119" operator="equal">
      <formula>"BAC"</formula>
    </cfRule>
    <cfRule type="cellIs" dxfId="3481" priority="120" operator="equal">
      <formula>"OMS"</formula>
    </cfRule>
  </conditionalFormatting>
  <conditionalFormatting sqref="E15">
    <cfRule type="cellIs" dxfId="3480" priority="99" operator="equal">
      <formula>"CATNES"</formula>
    </cfRule>
    <cfRule type="cellIs" dxfId="3479" priority="100" operator="equal">
      <formula>"FINANCE"</formula>
    </cfRule>
    <cfRule type="cellIs" dxfId="3478" priority="101" operator="equal">
      <formula>"ADMIN"</formula>
    </cfRule>
    <cfRule type="cellIs" dxfId="3477" priority="102" operator="equal">
      <formula>"ENG'G"</formula>
    </cfRule>
    <cfRule type="cellIs" dxfId="3476" priority="103" operator="equal">
      <formula>"BAC"</formula>
    </cfRule>
    <cfRule type="cellIs" dxfId="3475" priority="104" operator="equal">
      <formula>"BAC"</formula>
    </cfRule>
    <cfRule type="cellIs" dxfId="3474" priority="105" operator="equal">
      <formula>"OMS"</formula>
    </cfRule>
    <cfRule type="cellIs" dxfId="3473" priority="106" operator="equal">
      <formula>"BAC"</formula>
    </cfRule>
    <cfRule type="cellIs" dxfId="3472" priority="107" operator="equal">
      <formula>"OMS"</formula>
    </cfRule>
    <cfRule type="cellIs" dxfId="3471" priority="108" operator="equal">
      <formula>"BAC"</formula>
    </cfRule>
    <cfRule type="cellIs" dxfId="3470" priority="109" operator="equal">
      <formula>"OMS"</formula>
    </cfRule>
  </conditionalFormatting>
  <conditionalFormatting sqref="E16">
    <cfRule type="cellIs" dxfId="3469" priority="88" operator="equal">
      <formula>"CATNES"</formula>
    </cfRule>
    <cfRule type="cellIs" dxfId="3468" priority="89" operator="equal">
      <formula>"FINANCE"</formula>
    </cfRule>
    <cfRule type="cellIs" dxfId="3467" priority="90" operator="equal">
      <formula>"ADMIN"</formula>
    </cfRule>
    <cfRule type="cellIs" dxfId="3466" priority="91" operator="equal">
      <formula>"ENG'G"</formula>
    </cfRule>
    <cfRule type="cellIs" dxfId="3465" priority="92" operator="equal">
      <formula>"BAC"</formula>
    </cfRule>
    <cfRule type="cellIs" dxfId="3464" priority="93" operator="equal">
      <formula>"BAC"</formula>
    </cfRule>
    <cfRule type="cellIs" dxfId="3463" priority="94" operator="equal">
      <formula>"OMS"</formula>
    </cfRule>
    <cfRule type="cellIs" dxfId="3462" priority="95" operator="equal">
      <formula>"BAC"</formula>
    </cfRule>
    <cfRule type="cellIs" dxfId="3461" priority="96" operator="equal">
      <formula>"OMS"</formula>
    </cfRule>
    <cfRule type="cellIs" dxfId="3460" priority="97" operator="equal">
      <formula>"BAC"</formula>
    </cfRule>
    <cfRule type="cellIs" dxfId="3459" priority="98" operator="equal">
      <formula>"OMS"</formula>
    </cfRule>
  </conditionalFormatting>
  <conditionalFormatting sqref="E17:E29">
    <cfRule type="cellIs" dxfId="3458" priority="77" operator="equal">
      <formula>"CATNES"</formula>
    </cfRule>
    <cfRule type="cellIs" dxfId="3457" priority="78" operator="equal">
      <formula>"FINANCE"</formula>
    </cfRule>
    <cfRule type="cellIs" dxfId="3456" priority="79" operator="equal">
      <formula>"ADMIN"</formula>
    </cfRule>
    <cfRule type="cellIs" dxfId="3455" priority="80" operator="equal">
      <formula>"ENG'G"</formula>
    </cfRule>
    <cfRule type="cellIs" dxfId="3454" priority="81" operator="equal">
      <formula>"BAC"</formula>
    </cfRule>
    <cfRule type="cellIs" dxfId="3453" priority="82" operator="equal">
      <formula>"BAC"</formula>
    </cfRule>
    <cfRule type="cellIs" dxfId="3452" priority="83" operator="equal">
      <formula>"OMS"</formula>
    </cfRule>
    <cfRule type="cellIs" dxfId="3451" priority="84" operator="equal">
      <formula>"BAC"</formula>
    </cfRule>
    <cfRule type="cellIs" dxfId="3450" priority="85" operator="equal">
      <formula>"OMS"</formula>
    </cfRule>
    <cfRule type="cellIs" dxfId="3449" priority="86" operator="equal">
      <formula>"BAC"</formula>
    </cfRule>
    <cfRule type="cellIs" dxfId="3448" priority="87" operator="equal">
      <formula>"OMS"</formula>
    </cfRule>
  </conditionalFormatting>
  <conditionalFormatting sqref="E8:E10">
    <cfRule type="cellIs" dxfId="3447" priority="66" operator="equal">
      <formula>"CATNES"</formula>
    </cfRule>
    <cfRule type="cellIs" dxfId="3446" priority="67" operator="equal">
      <formula>"FINANCE"</formula>
    </cfRule>
    <cfRule type="cellIs" dxfId="3445" priority="68" operator="equal">
      <formula>"ADMIN"</formula>
    </cfRule>
    <cfRule type="cellIs" dxfId="3444" priority="69" operator="equal">
      <formula>"ENG'G"</formula>
    </cfRule>
    <cfRule type="cellIs" dxfId="3443" priority="70" operator="equal">
      <formula>"BAC"</formula>
    </cfRule>
    <cfRule type="cellIs" dxfId="3442" priority="71" operator="equal">
      <formula>"BAC"</formula>
    </cfRule>
    <cfRule type="cellIs" dxfId="3441" priority="72" operator="equal">
      <formula>"OMS"</formula>
    </cfRule>
    <cfRule type="cellIs" dxfId="3440" priority="73" operator="equal">
      <formula>"BAC"</formula>
    </cfRule>
    <cfRule type="cellIs" dxfId="3439" priority="74" operator="equal">
      <formula>"OMS"</formula>
    </cfRule>
    <cfRule type="cellIs" dxfId="3438" priority="75" operator="equal">
      <formula>"BAC"</formula>
    </cfRule>
    <cfRule type="cellIs" dxfId="3437" priority="76" operator="equal">
      <formula>"OMS"</formula>
    </cfRule>
  </conditionalFormatting>
  <conditionalFormatting sqref="E13">
    <cfRule type="cellIs" dxfId="3436" priority="55" operator="equal">
      <formula>"CATNES"</formula>
    </cfRule>
    <cfRule type="cellIs" dxfId="3435" priority="56" operator="equal">
      <formula>"FINANCE"</formula>
    </cfRule>
    <cfRule type="cellIs" dxfId="3434" priority="57" operator="equal">
      <formula>"ADMIN"</formula>
    </cfRule>
    <cfRule type="cellIs" dxfId="3433" priority="58" operator="equal">
      <formula>"ENG'G"</formula>
    </cfRule>
    <cfRule type="cellIs" dxfId="3432" priority="59" operator="equal">
      <formula>"BAC"</formula>
    </cfRule>
    <cfRule type="cellIs" dxfId="3431" priority="60" operator="equal">
      <formula>"BAC"</formula>
    </cfRule>
    <cfRule type="cellIs" dxfId="3430" priority="61" operator="equal">
      <formula>"OMS"</formula>
    </cfRule>
    <cfRule type="cellIs" dxfId="3429" priority="62" operator="equal">
      <formula>"BAC"</formula>
    </cfRule>
    <cfRule type="cellIs" dxfId="3428" priority="63" operator="equal">
      <formula>"OMS"</formula>
    </cfRule>
    <cfRule type="cellIs" dxfId="3427" priority="64" operator="equal">
      <formula>"BAC"</formula>
    </cfRule>
    <cfRule type="cellIs" dxfId="3426" priority="65" operator="equal">
      <formula>"OMS"</formula>
    </cfRule>
  </conditionalFormatting>
  <conditionalFormatting sqref="D11">
    <cfRule type="cellIs" dxfId="3425" priority="44" operator="equal">
      <formula>"CATNES"</formula>
    </cfRule>
    <cfRule type="cellIs" dxfId="3424" priority="45" operator="equal">
      <formula>"FINANCE"</formula>
    </cfRule>
    <cfRule type="cellIs" dxfId="3423" priority="46" operator="equal">
      <formula>"ADMIN"</formula>
    </cfRule>
    <cfRule type="cellIs" dxfId="3422" priority="47" operator="equal">
      <formula>"ENG'G"</formula>
    </cfRule>
    <cfRule type="cellIs" dxfId="3421" priority="48" operator="equal">
      <formula>"BAC"</formula>
    </cfRule>
    <cfRule type="cellIs" dxfId="3420" priority="49" operator="equal">
      <formula>"BAC"</formula>
    </cfRule>
    <cfRule type="cellIs" dxfId="3419" priority="50" operator="equal">
      <formula>"OMS"</formula>
    </cfRule>
    <cfRule type="cellIs" dxfId="3418" priority="51" operator="equal">
      <formula>"BAC"</formula>
    </cfRule>
    <cfRule type="cellIs" dxfId="3417" priority="52" operator="equal">
      <formula>"OMS"</formula>
    </cfRule>
    <cfRule type="cellIs" dxfId="3416" priority="53" operator="equal">
      <formula>"BAC"</formula>
    </cfRule>
    <cfRule type="cellIs" dxfId="3415" priority="54" operator="equal">
      <formula>"OMS"</formula>
    </cfRule>
  </conditionalFormatting>
  <conditionalFormatting sqref="F11">
    <cfRule type="cellIs" dxfId="3414" priority="39" operator="equal">
      <formula>"MME"</formula>
    </cfRule>
    <cfRule type="cellIs" dxfId="3413" priority="40" operator="equal">
      <formula>"VMM"</formula>
    </cfRule>
    <cfRule type="cellIs" dxfId="3412" priority="41" operator="equal">
      <formula>"VEP"</formula>
    </cfRule>
    <cfRule type="cellIs" dxfId="3411" priority="42" operator="equal">
      <formula>"LFCP"</formula>
    </cfRule>
    <cfRule type="cellIs" dxfId="3410" priority="43" operator="equal">
      <formula>"BPB"</formula>
    </cfRule>
  </conditionalFormatting>
  <conditionalFormatting sqref="E11">
    <cfRule type="cellIs" dxfId="3409" priority="28" operator="equal">
      <formula>"CATNES"</formula>
    </cfRule>
    <cfRule type="cellIs" dxfId="3408" priority="29" operator="equal">
      <formula>"FINANCE"</formula>
    </cfRule>
    <cfRule type="cellIs" dxfId="3407" priority="30" operator="equal">
      <formula>"ADMIN"</formula>
    </cfRule>
    <cfRule type="cellIs" dxfId="3406" priority="31" operator="equal">
      <formula>"ENG'G"</formula>
    </cfRule>
    <cfRule type="cellIs" dxfId="3405" priority="32" operator="equal">
      <formula>"BAC"</formula>
    </cfRule>
    <cfRule type="cellIs" dxfId="3404" priority="33" operator="equal">
      <formula>"BAC"</formula>
    </cfRule>
    <cfRule type="cellIs" dxfId="3403" priority="34" operator="equal">
      <formula>"OMS"</formula>
    </cfRule>
    <cfRule type="cellIs" dxfId="3402" priority="35" operator="equal">
      <formula>"BAC"</formula>
    </cfRule>
    <cfRule type="cellIs" dxfId="3401" priority="36" operator="equal">
      <formula>"OMS"</formula>
    </cfRule>
    <cfRule type="cellIs" dxfId="3400" priority="37" operator="equal">
      <formula>"BAC"</formula>
    </cfRule>
    <cfRule type="cellIs" dxfId="3399" priority="38" operator="equal">
      <formula>"OMS"</formula>
    </cfRule>
  </conditionalFormatting>
  <conditionalFormatting sqref="D12">
    <cfRule type="cellIs" dxfId="3398" priority="17" operator="equal">
      <formula>"CATNES"</formula>
    </cfRule>
    <cfRule type="cellIs" dxfId="3397" priority="18" operator="equal">
      <formula>"FINANCE"</formula>
    </cfRule>
    <cfRule type="cellIs" dxfId="3396" priority="19" operator="equal">
      <formula>"ADMIN"</formula>
    </cfRule>
    <cfRule type="cellIs" dxfId="3395" priority="20" operator="equal">
      <formula>"ENG'G"</formula>
    </cfRule>
    <cfRule type="cellIs" dxfId="3394" priority="21" operator="equal">
      <formula>"BAC"</formula>
    </cfRule>
    <cfRule type="cellIs" dxfId="3393" priority="22" operator="equal">
      <formula>"BAC"</formula>
    </cfRule>
    <cfRule type="cellIs" dxfId="3392" priority="23" operator="equal">
      <formula>"OMS"</formula>
    </cfRule>
    <cfRule type="cellIs" dxfId="3391" priority="24" operator="equal">
      <formula>"BAC"</formula>
    </cfRule>
    <cfRule type="cellIs" dxfId="3390" priority="25" operator="equal">
      <formula>"OMS"</formula>
    </cfRule>
    <cfRule type="cellIs" dxfId="3389" priority="26" operator="equal">
      <formula>"BAC"</formula>
    </cfRule>
    <cfRule type="cellIs" dxfId="3388" priority="27" operator="equal">
      <formula>"OMS"</formula>
    </cfRule>
  </conditionalFormatting>
  <conditionalFormatting sqref="F12">
    <cfRule type="cellIs" dxfId="3387" priority="12" operator="equal">
      <formula>"MME"</formula>
    </cfRule>
    <cfRule type="cellIs" dxfId="3386" priority="13" operator="equal">
      <formula>"VMM"</formula>
    </cfRule>
    <cfRule type="cellIs" dxfId="3385" priority="14" operator="equal">
      <formula>"VEP"</formula>
    </cfRule>
    <cfRule type="cellIs" dxfId="3384" priority="15" operator="equal">
      <formula>"LFCP"</formula>
    </cfRule>
    <cfRule type="cellIs" dxfId="3383" priority="16" operator="equal">
      <formula>"BPB"</formula>
    </cfRule>
  </conditionalFormatting>
  <conditionalFormatting sqref="E12">
    <cfRule type="cellIs" dxfId="3382" priority="1" operator="equal">
      <formula>"CATNES"</formula>
    </cfRule>
    <cfRule type="cellIs" dxfId="3381" priority="2" operator="equal">
      <formula>"FINANCE"</formula>
    </cfRule>
    <cfRule type="cellIs" dxfId="3380" priority="3" operator="equal">
      <formula>"ADMIN"</formula>
    </cfRule>
    <cfRule type="cellIs" dxfId="3379" priority="4" operator="equal">
      <formula>"ENG'G"</formula>
    </cfRule>
    <cfRule type="cellIs" dxfId="3378" priority="5" operator="equal">
      <formula>"BAC"</formula>
    </cfRule>
    <cfRule type="cellIs" dxfId="3377" priority="6" operator="equal">
      <formula>"BAC"</formula>
    </cfRule>
    <cfRule type="cellIs" dxfId="3376" priority="7" operator="equal">
      <formula>"OMS"</formula>
    </cfRule>
    <cfRule type="cellIs" dxfId="3375" priority="8" operator="equal">
      <formula>"BAC"</formula>
    </cfRule>
    <cfRule type="cellIs" dxfId="3374" priority="9" operator="equal">
      <formula>"OMS"</formula>
    </cfRule>
    <cfRule type="cellIs" dxfId="3373" priority="10" operator="equal">
      <formula>"BAC"</formula>
    </cfRule>
    <cfRule type="cellIs" dxfId="3372"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C5D7CB7-5DDD-4781-880A-1A1E92C091D7}">
          <x14:formula1>
            <xm:f>DropdownLIST!$A$11:$A$17</xm:f>
          </x14:formula1>
          <xm:sqref>D7:E34</xm:sqref>
        </x14:dataValidation>
        <x14:dataValidation type="list" allowBlank="1" showInputMessage="1" showErrorMessage="1" xr:uid="{225667F7-CBF1-42AA-82BF-5DF491899FB4}">
          <x14:formula1>
            <xm:f>DropdownLIST!$A$2:$A$7</xm:f>
          </x14:formula1>
          <xm:sqref>F7:F34</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65C20-BA00-49A0-B5D2-7E3A0F6F2A03}">
  <dimension ref="A1:N60"/>
  <sheetViews>
    <sheetView topLeftCell="A35" zoomScale="85" zoomScaleNormal="85"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0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45800</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85.5" x14ac:dyDescent="0.2">
      <c r="A7" s="200">
        <f>A2</f>
        <v>45800</v>
      </c>
      <c r="B7" s="55">
        <v>1</v>
      </c>
      <c r="C7" s="57" t="s">
        <v>5446</v>
      </c>
      <c r="D7" s="112"/>
      <c r="E7" s="125"/>
      <c r="F7" s="176"/>
      <c r="G7" s="112"/>
      <c r="J7" s="642" t="s">
        <v>2817</v>
      </c>
      <c r="K7" s="642"/>
      <c r="L7" s="642"/>
      <c r="M7" s="642"/>
    </row>
    <row r="8" spans="1:14" s="57" customFormat="1" ht="28.5" x14ac:dyDescent="0.2">
      <c r="A8" s="200">
        <f>A7</f>
        <v>45800</v>
      </c>
      <c r="B8" s="55">
        <f>B7+1</f>
        <v>2</v>
      </c>
      <c r="C8" s="141" t="s">
        <v>5447</v>
      </c>
      <c r="D8" s="112"/>
      <c r="E8" s="125"/>
      <c r="F8" s="176"/>
      <c r="G8" s="112"/>
      <c r="J8" s="508" t="s">
        <v>698</v>
      </c>
      <c r="L8" s="57" t="s">
        <v>3178</v>
      </c>
      <c r="N8" s="57" t="s">
        <v>2822</v>
      </c>
    </row>
    <row r="9" spans="1:14" s="57" customFormat="1" ht="57" x14ac:dyDescent="0.2">
      <c r="A9" s="200">
        <f t="shared" ref="A9:A44" si="0">A8</f>
        <v>45800</v>
      </c>
      <c r="B9" s="55">
        <f t="shared" ref="B9:B29" si="1">B8+1</f>
        <v>3</v>
      </c>
      <c r="C9" s="141" t="s">
        <v>5448</v>
      </c>
      <c r="D9" s="112"/>
      <c r="E9" s="125"/>
      <c r="F9" s="176"/>
      <c r="G9" s="112"/>
      <c r="I9" s="57">
        <v>1</v>
      </c>
    </row>
    <row r="10" spans="1:14" s="57" customFormat="1" x14ac:dyDescent="0.2">
      <c r="A10" s="200">
        <f t="shared" si="0"/>
        <v>45800</v>
      </c>
      <c r="B10" s="55">
        <f t="shared" si="1"/>
        <v>4</v>
      </c>
      <c r="C10" s="365" t="s">
        <v>5449</v>
      </c>
      <c r="D10" s="112"/>
      <c r="E10" s="125"/>
      <c r="F10" s="176"/>
      <c r="G10" s="112"/>
      <c r="I10" s="57">
        <v>2</v>
      </c>
      <c r="J10" s="57">
        <f>23+24+24+23</f>
        <v>94</v>
      </c>
    </row>
    <row r="11" spans="1:14" s="57" customFormat="1" ht="28.5" x14ac:dyDescent="0.2">
      <c r="A11" s="200">
        <f t="shared" si="0"/>
        <v>45800</v>
      </c>
      <c r="B11" s="55">
        <f t="shared" si="1"/>
        <v>5</v>
      </c>
      <c r="C11" s="141" t="s">
        <v>5450</v>
      </c>
      <c r="D11" s="112"/>
      <c r="E11" s="125"/>
      <c r="F11" s="176"/>
      <c r="G11" s="112"/>
      <c r="I11" s="57">
        <v>3</v>
      </c>
    </row>
    <row r="12" spans="1:14" s="57" customFormat="1" x14ac:dyDescent="0.2">
      <c r="A12" s="200">
        <f t="shared" si="0"/>
        <v>45800</v>
      </c>
      <c r="B12" s="55">
        <f t="shared" si="1"/>
        <v>6</v>
      </c>
      <c r="C12" s="365" t="s">
        <v>5451</v>
      </c>
      <c r="D12" s="112"/>
      <c r="E12" s="125"/>
      <c r="F12" s="176"/>
      <c r="G12" s="112"/>
      <c r="I12" s="57">
        <v>4</v>
      </c>
    </row>
    <row r="13" spans="1:14" s="57" customFormat="1" ht="57" x14ac:dyDescent="0.2">
      <c r="A13" s="200">
        <f t="shared" si="0"/>
        <v>45800</v>
      </c>
      <c r="B13" s="55">
        <f t="shared" si="1"/>
        <v>7</v>
      </c>
      <c r="C13" s="365" t="s">
        <v>5452</v>
      </c>
      <c r="D13" s="112"/>
      <c r="E13" s="125"/>
      <c r="F13" s="176"/>
      <c r="G13" s="112"/>
      <c r="I13" s="57">
        <v>5</v>
      </c>
    </row>
    <row r="14" spans="1:14" s="57" customFormat="1" x14ac:dyDescent="0.2">
      <c r="A14" s="200">
        <f t="shared" si="0"/>
        <v>45800</v>
      </c>
      <c r="B14" s="55">
        <f t="shared" si="1"/>
        <v>8</v>
      </c>
      <c r="C14" s="365" t="s">
        <v>5453</v>
      </c>
      <c r="D14" s="112"/>
      <c r="E14" s="125"/>
      <c r="F14" s="176"/>
      <c r="G14" s="112"/>
      <c r="I14" s="57">
        <v>6</v>
      </c>
    </row>
    <row r="15" spans="1:14" s="57" customFormat="1" ht="42.75" x14ac:dyDescent="0.2">
      <c r="A15" s="200">
        <f t="shared" si="0"/>
        <v>45800</v>
      </c>
      <c r="B15" s="55">
        <f t="shared" si="1"/>
        <v>9</v>
      </c>
      <c r="C15" s="365" t="s">
        <v>5454</v>
      </c>
      <c r="D15" s="112"/>
      <c r="E15" s="125"/>
      <c r="F15" s="176"/>
      <c r="G15" s="112"/>
      <c r="I15" s="57" t="s">
        <v>310</v>
      </c>
    </row>
    <row r="16" spans="1:14" s="57" customFormat="1" ht="42.75" x14ac:dyDescent="0.2">
      <c r="A16" s="200">
        <f t="shared" si="0"/>
        <v>45800</v>
      </c>
      <c r="B16" s="55">
        <f t="shared" si="1"/>
        <v>10</v>
      </c>
      <c r="C16" s="365" t="s">
        <v>5455</v>
      </c>
      <c r="D16" s="112"/>
      <c r="E16" s="125"/>
      <c r="F16" s="176"/>
      <c r="G16" s="112"/>
      <c r="I16" s="57">
        <v>8</v>
      </c>
    </row>
    <row r="17" spans="1:9" s="57" customFormat="1" ht="28.5" x14ac:dyDescent="0.2">
      <c r="A17" s="200">
        <f t="shared" si="0"/>
        <v>45800</v>
      </c>
      <c r="B17" s="55">
        <f t="shared" si="1"/>
        <v>11</v>
      </c>
      <c r="C17" s="365" t="s">
        <v>5456</v>
      </c>
      <c r="D17" s="112"/>
      <c r="E17" s="125"/>
      <c r="F17" s="176"/>
      <c r="G17" s="112"/>
      <c r="I17" s="57">
        <v>9</v>
      </c>
    </row>
    <row r="18" spans="1:9" s="57" customFormat="1" ht="57" x14ac:dyDescent="0.2">
      <c r="A18" s="200">
        <f t="shared" si="0"/>
        <v>45800</v>
      </c>
      <c r="B18" s="55">
        <f t="shared" si="1"/>
        <v>12</v>
      </c>
      <c r="C18" s="365" t="s">
        <v>5457</v>
      </c>
      <c r="D18" s="112"/>
      <c r="E18" s="125"/>
      <c r="F18" s="176"/>
      <c r="G18" s="112"/>
    </row>
    <row r="19" spans="1:9" s="57" customFormat="1" x14ac:dyDescent="0.2">
      <c r="A19" s="200">
        <f t="shared" si="0"/>
        <v>45800</v>
      </c>
      <c r="B19" s="55">
        <f t="shared" si="1"/>
        <v>13</v>
      </c>
      <c r="C19" s="365" t="s">
        <v>5458</v>
      </c>
      <c r="D19" s="112"/>
      <c r="E19" s="125"/>
      <c r="F19" s="176"/>
      <c r="G19" s="112"/>
    </row>
    <row r="20" spans="1:9" s="57" customFormat="1" ht="42.75" x14ac:dyDescent="0.2">
      <c r="A20" s="200">
        <f t="shared" si="0"/>
        <v>45800</v>
      </c>
      <c r="B20" s="55">
        <f t="shared" si="1"/>
        <v>14</v>
      </c>
      <c r="C20" s="365" t="s">
        <v>5459</v>
      </c>
      <c r="D20" s="112"/>
      <c r="E20" s="125"/>
      <c r="F20" s="176"/>
      <c r="G20" s="112"/>
    </row>
    <row r="21" spans="1:9" s="57" customFormat="1" ht="57" x14ac:dyDescent="0.2">
      <c r="A21" s="200">
        <f t="shared" si="0"/>
        <v>45800</v>
      </c>
      <c r="B21" s="55">
        <f t="shared" si="1"/>
        <v>15</v>
      </c>
      <c r="C21" s="57" t="s">
        <v>5460</v>
      </c>
      <c r="D21" s="112"/>
      <c r="E21" s="125"/>
      <c r="F21" s="176"/>
      <c r="G21" s="112"/>
    </row>
    <row r="22" spans="1:9" s="57" customFormat="1" ht="28.5" x14ac:dyDescent="0.2">
      <c r="A22" s="200">
        <f t="shared" si="0"/>
        <v>45800</v>
      </c>
      <c r="B22" s="55">
        <f t="shared" si="1"/>
        <v>16</v>
      </c>
      <c r="C22" s="365" t="s">
        <v>5461</v>
      </c>
      <c r="D22" s="112"/>
      <c r="E22" s="125"/>
      <c r="F22" s="176"/>
      <c r="G22" s="112"/>
    </row>
    <row r="23" spans="1:9" s="57" customFormat="1" ht="42.75" x14ac:dyDescent="0.2">
      <c r="A23" s="200">
        <f t="shared" si="0"/>
        <v>45800</v>
      </c>
      <c r="B23" s="55">
        <f t="shared" si="1"/>
        <v>17</v>
      </c>
      <c r="C23" s="365" t="s">
        <v>5462</v>
      </c>
      <c r="D23" s="112"/>
      <c r="E23" s="125"/>
      <c r="F23" s="176"/>
      <c r="G23" s="112"/>
    </row>
    <row r="24" spans="1:9" s="57" customFormat="1" ht="42.75" x14ac:dyDescent="0.2">
      <c r="A24" s="200">
        <f t="shared" si="0"/>
        <v>45800</v>
      </c>
      <c r="B24" s="55">
        <f t="shared" si="1"/>
        <v>18</v>
      </c>
      <c r="C24" s="365" t="s">
        <v>5463</v>
      </c>
      <c r="D24" s="112"/>
      <c r="E24" s="125"/>
      <c r="F24" s="176"/>
      <c r="G24" s="112"/>
    </row>
    <row r="25" spans="1:9" s="57" customFormat="1" ht="128.25" x14ac:dyDescent="0.2">
      <c r="A25" s="200">
        <f t="shared" si="0"/>
        <v>45800</v>
      </c>
      <c r="B25" s="55">
        <f t="shared" si="1"/>
        <v>19</v>
      </c>
      <c r="C25" s="365" t="s">
        <v>5464</v>
      </c>
      <c r="D25" s="112"/>
      <c r="E25" s="125"/>
      <c r="F25" s="176"/>
      <c r="G25" s="112"/>
    </row>
    <row r="26" spans="1:9" s="57" customFormat="1" ht="42.75" x14ac:dyDescent="0.2">
      <c r="A26" s="200">
        <f t="shared" si="0"/>
        <v>45800</v>
      </c>
      <c r="B26" s="55">
        <f t="shared" si="1"/>
        <v>20</v>
      </c>
      <c r="C26" s="365" t="s">
        <v>5465</v>
      </c>
      <c r="D26" s="112"/>
      <c r="E26" s="125"/>
      <c r="F26" s="176"/>
      <c r="G26" s="112"/>
    </row>
    <row r="27" spans="1:9" s="57" customFormat="1" ht="42.75" x14ac:dyDescent="0.2">
      <c r="A27" s="200">
        <f t="shared" si="0"/>
        <v>45800</v>
      </c>
      <c r="B27" s="55">
        <f t="shared" si="1"/>
        <v>21</v>
      </c>
      <c r="C27" s="365" t="s">
        <v>5466</v>
      </c>
      <c r="D27" s="112"/>
      <c r="E27" s="125"/>
      <c r="F27" s="176"/>
      <c r="G27" s="112"/>
    </row>
    <row r="28" spans="1:9" s="57" customFormat="1" ht="42.75" x14ac:dyDescent="0.2">
      <c r="A28" s="200">
        <f t="shared" si="0"/>
        <v>45800</v>
      </c>
      <c r="B28" s="55">
        <f t="shared" si="1"/>
        <v>22</v>
      </c>
      <c r="C28" s="365" t="s">
        <v>5467</v>
      </c>
      <c r="D28" s="112"/>
      <c r="E28" s="125"/>
      <c r="F28" s="176"/>
      <c r="G28" s="112"/>
    </row>
    <row r="29" spans="1:9" s="57" customFormat="1" ht="42.75" x14ac:dyDescent="0.2">
      <c r="A29" s="200">
        <f t="shared" si="0"/>
        <v>45800</v>
      </c>
      <c r="B29" s="55">
        <f t="shared" si="1"/>
        <v>23</v>
      </c>
      <c r="C29" s="365" t="s">
        <v>5468</v>
      </c>
      <c r="D29" s="112"/>
      <c r="E29" s="125"/>
      <c r="F29" s="176"/>
      <c r="G29" s="112"/>
    </row>
    <row r="30" spans="1:9" s="57" customFormat="1" ht="42.75" x14ac:dyDescent="0.2">
      <c r="A30" s="200">
        <f t="shared" si="0"/>
        <v>45800</v>
      </c>
      <c r="B30" s="55">
        <f t="shared" ref="B30" si="2">B29+1</f>
        <v>24</v>
      </c>
      <c r="C30" s="365" t="s">
        <v>5469</v>
      </c>
      <c r="D30" s="112"/>
      <c r="E30" s="125"/>
      <c r="F30" s="176"/>
      <c r="G30" s="112"/>
    </row>
    <row r="31" spans="1:9" s="57" customFormat="1" x14ac:dyDescent="0.2">
      <c r="A31" s="200">
        <f t="shared" si="0"/>
        <v>45800</v>
      </c>
      <c r="B31" s="55">
        <f t="shared" ref="B31" si="3">B30+1</f>
        <v>25</v>
      </c>
      <c r="C31" s="365" t="s">
        <v>5470</v>
      </c>
      <c r="D31" s="112"/>
      <c r="E31" s="125"/>
      <c r="F31" s="176"/>
      <c r="G31" s="112"/>
    </row>
    <row r="32" spans="1:9" s="57" customFormat="1" ht="71.25" x14ac:dyDescent="0.2">
      <c r="A32" s="200">
        <f t="shared" si="0"/>
        <v>45800</v>
      </c>
      <c r="B32" s="55">
        <f t="shared" ref="B32" si="4">B31+1</f>
        <v>26</v>
      </c>
      <c r="C32" s="365" t="s">
        <v>5471</v>
      </c>
      <c r="D32" s="112"/>
      <c r="E32" s="125"/>
      <c r="F32" s="176"/>
      <c r="G32" s="112"/>
    </row>
    <row r="33" spans="1:9" s="57" customFormat="1" ht="42.75" x14ac:dyDescent="0.2">
      <c r="A33" s="200">
        <f t="shared" si="0"/>
        <v>45800</v>
      </c>
      <c r="B33" s="55">
        <f t="shared" ref="B33" si="5">B32+1</f>
        <v>27</v>
      </c>
      <c r="C33" s="365" t="s">
        <v>5472</v>
      </c>
      <c r="D33" s="112"/>
      <c r="E33" s="125"/>
      <c r="F33" s="176"/>
      <c r="G33" s="112"/>
    </row>
    <row r="34" spans="1:9" s="57" customFormat="1" ht="42.75" x14ac:dyDescent="0.2">
      <c r="A34" s="200">
        <f t="shared" si="0"/>
        <v>45800</v>
      </c>
      <c r="B34" s="55">
        <f t="shared" ref="B34" si="6">B33+1</f>
        <v>28</v>
      </c>
      <c r="C34" s="365" t="s">
        <v>5473</v>
      </c>
      <c r="D34" s="112"/>
      <c r="E34" s="125"/>
      <c r="F34" s="176"/>
      <c r="G34" s="112"/>
    </row>
    <row r="35" spans="1:9" s="57" customFormat="1" ht="42.75" x14ac:dyDescent="0.2">
      <c r="A35" s="200">
        <f t="shared" si="0"/>
        <v>45800</v>
      </c>
      <c r="B35" s="55">
        <f t="shared" ref="B35" si="7">B34+1</f>
        <v>29</v>
      </c>
      <c r="C35" s="365" t="s">
        <v>5474</v>
      </c>
      <c r="D35" s="112"/>
      <c r="E35" s="125"/>
      <c r="F35" s="176"/>
      <c r="G35" s="112"/>
    </row>
    <row r="36" spans="1:9" s="57" customFormat="1" ht="42.75" x14ac:dyDescent="0.2">
      <c r="A36" s="200">
        <f t="shared" si="0"/>
        <v>45800</v>
      </c>
      <c r="B36" s="55">
        <f t="shared" ref="B36" si="8">B35+1</f>
        <v>30</v>
      </c>
      <c r="C36" s="365" t="s">
        <v>5475</v>
      </c>
      <c r="D36" s="112"/>
      <c r="E36" s="125"/>
      <c r="F36" s="176"/>
      <c r="G36" s="112"/>
    </row>
    <row r="37" spans="1:9" s="57" customFormat="1" ht="42.75" x14ac:dyDescent="0.2">
      <c r="A37" s="200">
        <f t="shared" si="0"/>
        <v>45800</v>
      </c>
      <c r="B37" s="55">
        <f t="shared" ref="B37" si="9">B36+1</f>
        <v>31</v>
      </c>
      <c r="C37" s="365" t="s">
        <v>5476</v>
      </c>
      <c r="D37" s="112"/>
      <c r="E37" s="125"/>
      <c r="F37" s="176"/>
      <c r="G37" s="112"/>
    </row>
    <row r="38" spans="1:9" s="57" customFormat="1" ht="42.75" x14ac:dyDescent="0.2">
      <c r="A38" s="200">
        <f t="shared" si="0"/>
        <v>45800</v>
      </c>
      <c r="B38" s="55">
        <f t="shared" ref="B38" si="10">B37+1</f>
        <v>32</v>
      </c>
      <c r="C38" s="365" t="s">
        <v>5477</v>
      </c>
      <c r="D38" s="112"/>
      <c r="E38" s="125"/>
      <c r="F38" s="176"/>
      <c r="G38" s="112"/>
    </row>
    <row r="39" spans="1:9" s="57" customFormat="1" ht="42.75" x14ac:dyDescent="0.2">
      <c r="A39" s="200">
        <f t="shared" si="0"/>
        <v>45800</v>
      </c>
      <c r="B39" s="55">
        <f t="shared" ref="B39" si="11">B38+1</f>
        <v>33</v>
      </c>
      <c r="C39" s="365" t="s">
        <v>5478</v>
      </c>
      <c r="D39" s="112"/>
      <c r="E39" s="125"/>
      <c r="F39" s="176"/>
      <c r="G39" s="112"/>
    </row>
    <row r="40" spans="1:9" s="57" customFormat="1" ht="42.75" x14ac:dyDescent="0.2">
      <c r="A40" s="200">
        <f t="shared" si="0"/>
        <v>45800</v>
      </c>
      <c r="B40" s="55">
        <f t="shared" ref="B40" si="12">B39+1</f>
        <v>34</v>
      </c>
      <c r="C40" s="365" t="s">
        <v>5479</v>
      </c>
      <c r="D40" s="112"/>
      <c r="E40" s="125"/>
      <c r="F40" s="176"/>
      <c r="G40" s="112"/>
    </row>
    <row r="41" spans="1:9" s="57" customFormat="1" ht="42.75" x14ac:dyDescent="0.2">
      <c r="A41" s="200">
        <f t="shared" si="0"/>
        <v>45800</v>
      </c>
      <c r="B41" s="55">
        <f t="shared" ref="B41" si="13">B40+1</f>
        <v>35</v>
      </c>
      <c r="C41" s="365" t="s">
        <v>5480</v>
      </c>
      <c r="D41" s="112"/>
      <c r="E41" s="125"/>
      <c r="F41" s="176"/>
      <c r="G41" s="112"/>
    </row>
    <row r="42" spans="1:9" s="57" customFormat="1" ht="42.75" x14ac:dyDescent="0.2">
      <c r="A42" s="200">
        <f t="shared" si="0"/>
        <v>45800</v>
      </c>
      <c r="B42" s="55">
        <f t="shared" ref="B42" si="14">B41+1</f>
        <v>36</v>
      </c>
      <c r="C42" s="365" t="s">
        <v>5481</v>
      </c>
      <c r="D42" s="112"/>
      <c r="E42" s="125"/>
      <c r="F42" s="176"/>
      <c r="G42" s="112"/>
    </row>
    <row r="43" spans="1:9" s="57" customFormat="1" ht="42.75" x14ac:dyDescent="0.2">
      <c r="A43" s="200">
        <f t="shared" si="0"/>
        <v>45800</v>
      </c>
      <c r="B43" s="55">
        <f t="shared" ref="B43" si="15">B42+1</f>
        <v>37</v>
      </c>
      <c r="C43" s="365" t="s">
        <v>5481</v>
      </c>
      <c r="D43" s="112"/>
      <c r="E43" s="125"/>
      <c r="F43" s="176"/>
      <c r="G43" s="112"/>
    </row>
    <row r="44" spans="1:9" s="57" customFormat="1" ht="42.75" x14ac:dyDescent="0.2">
      <c r="A44" s="200">
        <f t="shared" si="0"/>
        <v>45800</v>
      </c>
      <c r="B44" s="55">
        <f t="shared" ref="B44" si="16">B43+1</f>
        <v>38</v>
      </c>
      <c r="C44" s="365" t="s">
        <v>5482</v>
      </c>
      <c r="D44" s="112"/>
      <c r="E44" s="125"/>
      <c r="F44" s="176"/>
      <c r="G44" s="112"/>
    </row>
    <row r="45" spans="1:9" s="279" customFormat="1" x14ac:dyDescent="0.2">
      <c r="A45" s="615" t="s">
        <v>7</v>
      </c>
      <c r="B45" s="615"/>
      <c r="C45" s="615"/>
      <c r="D45" s="615"/>
      <c r="E45" s="615"/>
      <c r="F45" s="615"/>
      <c r="G45" s="615"/>
      <c r="I45" s="280"/>
    </row>
    <row r="46" spans="1:9" s="279" customFormat="1" x14ac:dyDescent="0.2">
      <c r="A46" s="507"/>
      <c r="B46" s="507"/>
      <c r="C46" s="507"/>
      <c r="D46" s="507"/>
      <c r="E46" s="507"/>
      <c r="F46" s="507"/>
      <c r="G46" s="507"/>
      <c r="I46" s="280"/>
    </row>
    <row r="47" spans="1:9" s="279" customFormat="1" x14ac:dyDescent="0.2">
      <c r="A47" s="507"/>
      <c r="B47" s="507"/>
      <c r="C47" s="507"/>
      <c r="D47" s="507"/>
      <c r="E47" s="507"/>
      <c r="F47" s="507"/>
      <c r="G47" s="507"/>
      <c r="I47" s="280"/>
    </row>
    <row r="48" spans="1:9" s="279" customFormat="1" x14ac:dyDescent="0.2">
      <c r="A48" s="232"/>
      <c r="B48" s="251"/>
      <c r="C48" s="252"/>
      <c r="D48" s="252"/>
      <c r="E48" s="253"/>
      <c r="F48" s="254"/>
      <c r="G48" s="252"/>
      <c r="I48" s="280"/>
    </row>
    <row r="49" spans="1:9" s="279" customFormat="1" x14ac:dyDescent="0.2">
      <c r="A49" s="232"/>
      <c r="B49" s="251"/>
      <c r="C49" s="252"/>
      <c r="D49" s="252"/>
      <c r="E49" s="253"/>
      <c r="F49" s="254"/>
      <c r="G49" s="252"/>
      <c r="I49" s="280"/>
    </row>
    <row r="51" spans="1:9" x14ac:dyDescent="0.2">
      <c r="A51" s="507"/>
      <c r="B51" s="507"/>
      <c r="C51" s="507"/>
      <c r="D51" s="310"/>
      <c r="E51" s="507"/>
      <c r="F51" s="507"/>
      <c r="G51" s="507"/>
    </row>
    <row r="52" spans="1:9" x14ac:dyDescent="0.2">
      <c r="A52" s="507"/>
      <c r="B52" s="507"/>
      <c r="C52" s="507"/>
      <c r="D52" s="310"/>
      <c r="E52" s="507"/>
      <c r="F52" s="507"/>
      <c r="G52" s="507"/>
    </row>
    <row r="53" spans="1:9" x14ac:dyDescent="0.2">
      <c r="A53" s="182"/>
      <c r="B53" s="6"/>
      <c r="D53" s="622"/>
      <c r="E53" s="622"/>
      <c r="F53" s="622"/>
      <c r="G53" s="6"/>
    </row>
    <row r="54" spans="1:9" x14ac:dyDescent="0.2">
      <c r="D54" s="638"/>
      <c r="E54" s="638"/>
      <c r="F54" s="638"/>
    </row>
    <row r="60" spans="1:9" x14ac:dyDescent="0.2">
      <c r="F60" s="1"/>
    </row>
  </sheetData>
  <mergeCells count="12">
    <mergeCell ref="J7:M7"/>
    <mergeCell ref="A45:G45"/>
    <mergeCell ref="D53:F53"/>
    <mergeCell ref="D54:F54"/>
    <mergeCell ref="A1:G1"/>
    <mergeCell ref="A2:G2"/>
    <mergeCell ref="A3:G3"/>
    <mergeCell ref="B4:G4"/>
    <mergeCell ref="A5:B6"/>
    <mergeCell ref="C5:E5"/>
    <mergeCell ref="F5:F6"/>
    <mergeCell ref="G5:G6"/>
  </mergeCells>
  <conditionalFormatting sqref="D7:E7 D13 D8:D10 D45:E49">
    <cfRule type="cellIs" dxfId="3371" priority="148" operator="equal">
      <formula>"CATNES"</formula>
    </cfRule>
    <cfRule type="cellIs" dxfId="3370" priority="149" operator="equal">
      <formula>"FINANCE"</formula>
    </cfRule>
    <cfRule type="cellIs" dxfId="3369" priority="150" operator="equal">
      <formula>"ADMIN"</formula>
    </cfRule>
    <cfRule type="cellIs" dxfId="3368" priority="151" operator="equal">
      <formula>"ENG'G"</formula>
    </cfRule>
    <cfRule type="cellIs" dxfId="3367" priority="152" operator="equal">
      <formula>"BAC"</formula>
    </cfRule>
    <cfRule type="cellIs" dxfId="3366" priority="153" operator="equal">
      <formula>"BAC"</formula>
    </cfRule>
    <cfRule type="cellIs" dxfId="3365" priority="154" operator="equal">
      <formula>"OMS"</formula>
    </cfRule>
    <cfRule type="cellIs" dxfId="3364" priority="155" operator="equal">
      <formula>"BAC"</formula>
    </cfRule>
    <cfRule type="cellIs" dxfId="3363" priority="156" operator="equal">
      <formula>"OMS"</formula>
    </cfRule>
    <cfRule type="cellIs" dxfId="3362" priority="157" operator="equal">
      <formula>"BAC"</formula>
    </cfRule>
    <cfRule type="cellIs" dxfId="3361" priority="158" operator="equal">
      <formula>"OMS"</formula>
    </cfRule>
  </conditionalFormatting>
  <conditionalFormatting sqref="F7:F10 F13:F49">
    <cfRule type="cellIs" dxfId="3360" priority="143" operator="equal">
      <formula>"MME"</formula>
    </cfRule>
    <cfRule type="cellIs" dxfId="3359" priority="144" operator="equal">
      <formula>"VMM"</formula>
    </cfRule>
    <cfRule type="cellIs" dxfId="3358" priority="145" operator="equal">
      <formula>"VEP"</formula>
    </cfRule>
    <cfRule type="cellIs" dxfId="3357" priority="146" operator="equal">
      <formula>"LFCP"</formula>
    </cfRule>
    <cfRule type="cellIs" dxfId="3356" priority="147" operator="equal">
      <formula>"BPB"</formula>
    </cfRule>
  </conditionalFormatting>
  <conditionalFormatting sqref="D14">
    <cfRule type="cellIs" dxfId="3355" priority="132" operator="equal">
      <formula>"CATNES"</formula>
    </cfRule>
    <cfRule type="cellIs" dxfId="3354" priority="133" operator="equal">
      <formula>"FINANCE"</formula>
    </cfRule>
    <cfRule type="cellIs" dxfId="3353" priority="134" operator="equal">
      <formula>"ADMIN"</formula>
    </cfRule>
    <cfRule type="cellIs" dxfId="3352" priority="135" operator="equal">
      <formula>"ENG'G"</formula>
    </cfRule>
    <cfRule type="cellIs" dxfId="3351" priority="136" operator="equal">
      <formula>"BAC"</formula>
    </cfRule>
    <cfRule type="cellIs" dxfId="3350" priority="137" operator="equal">
      <formula>"BAC"</formula>
    </cfRule>
    <cfRule type="cellIs" dxfId="3349" priority="138" operator="equal">
      <formula>"OMS"</formula>
    </cfRule>
    <cfRule type="cellIs" dxfId="3348" priority="139" operator="equal">
      <formula>"BAC"</formula>
    </cfRule>
    <cfRule type="cellIs" dxfId="3347" priority="140" operator="equal">
      <formula>"OMS"</formula>
    </cfRule>
    <cfRule type="cellIs" dxfId="3346" priority="141" operator="equal">
      <formula>"BAC"</formula>
    </cfRule>
    <cfRule type="cellIs" dxfId="3345" priority="142" operator="equal">
      <formula>"OMS"</formula>
    </cfRule>
  </conditionalFormatting>
  <conditionalFormatting sqref="E14">
    <cfRule type="cellIs" dxfId="3344" priority="121" operator="equal">
      <formula>"CATNES"</formula>
    </cfRule>
    <cfRule type="cellIs" dxfId="3343" priority="122" operator="equal">
      <formula>"FINANCE"</formula>
    </cfRule>
    <cfRule type="cellIs" dxfId="3342" priority="123" operator="equal">
      <formula>"ADMIN"</formula>
    </cfRule>
    <cfRule type="cellIs" dxfId="3341" priority="124" operator="equal">
      <formula>"ENG'G"</formula>
    </cfRule>
    <cfRule type="cellIs" dxfId="3340" priority="125" operator="equal">
      <formula>"BAC"</formula>
    </cfRule>
    <cfRule type="cellIs" dxfId="3339" priority="126" operator="equal">
      <formula>"BAC"</formula>
    </cfRule>
    <cfRule type="cellIs" dxfId="3338" priority="127" operator="equal">
      <formula>"OMS"</formula>
    </cfRule>
    <cfRule type="cellIs" dxfId="3337" priority="128" operator="equal">
      <formula>"BAC"</formula>
    </cfRule>
    <cfRule type="cellIs" dxfId="3336" priority="129" operator="equal">
      <formula>"OMS"</formula>
    </cfRule>
    <cfRule type="cellIs" dxfId="3335" priority="130" operator="equal">
      <formula>"BAC"</formula>
    </cfRule>
    <cfRule type="cellIs" dxfId="3334" priority="131" operator="equal">
      <formula>"OMS"</formula>
    </cfRule>
  </conditionalFormatting>
  <conditionalFormatting sqref="D15:D44">
    <cfRule type="cellIs" dxfId="3333" priority="110" operator="equal">
      <formula>"CATNES"</formula>
    </cfRule>
    <cfRule type="cellIs" dxfId="3332" priority="111" operator="equal">
      <formula>"FINANCE"</formula>
    </cfRule>
    <cfRule type="cellIs" dxfId="3331" priority="112" operator="equal">
      <formula>"ADMIN"</formula>
    </cfRule>
    <cfRule type="cellIs" dxfId="3330" priority="113" operator="equal">
      <formula>"ENG'G"</formula>
    </cfRule>
    <cfRule type="cellIs" dxfId="3329" priority="114" operator="equal">
      <formula>"BAC"</formula>
    </cfRule>
    <cfRule type="cellIs" dxfId="3328" priority="115" operator="equal">
      <formula>"BAC"</formula>
    </cfRule>
    <cfRule type="cellIs" dxfId="3327" priority="116" operator="equal">
      <formula>"OMS"</formula>
    </cfRule>
    <cfRule type="cellIs" dxfId="3326" priority="117" operator="equal">
      <formula>"BAC"</formula>
    </cfRule>
    <cfRule type="cellIs" dxfId="3325" priority="118" operator="equal">
      <formula>"OMS"</formula>
    </cfRule>
    <cfRule type="cellIs" dxfId="3324" priority="119" operator="equal">
      <formula>"BAC"</formula>
    </cfRule>
    <cfRule type="cellIs" dxfId="3323" priority="120" operator="equal">
      <formula>"OMS"</formula>
    </cfRule>
  </conditionalFormatting>
  <conditionalFormatting sqref="E15">
    <cfRule type="cellIs" dxfId="3322" priority="99" operator="equal">
      <formula>"CATNES"</formula>
    </cfRule>
    <cfRule type="cellIs" dxfId="3321" priority="100" operator="equal">
      <formula>"FINANCE"</formula>
    </cfRule>
    <cfRule type="cellIs" dxfId="3320" priority="101" operator="equal">
      <formula>"ADMIN"</formula>
    </cfRule>
    <cfRule type="cellIs" dxfId="3319" priority="102" operator="equal">
      <formula>"ENG'G"</formula>
    </cfRule>
    <cfRule type="cellIs" dxfId="3318" priority="103" operator="equal">
      <formula>"BAC"</formula>
    </cfRule>
    <cfRule type="cellIs" dxfId="3317" priority="104" operator="equal">
      <formula>"BAC"</formula>
    </cfRule>
    <cfRule type="cellIs" dxfId="3316" priority="105" operator="equal">
      <formula>"OMS"</formula>
    </cfRule>
    <cfRule type="cellIs" dxfId="3315" priority="106" operator="equal">
      <formula>"BAC"</formula>
    </cfRule>
    <cfRule type="cellIs" dxfId="3314" priority="107" operator="equal">
      <formula>"OMS"</formula>
    </cfRule>
    <cfRule type="cellIs" dxfId="3313" priority="108" operator="equal">
      <formula>"BAC"</formula>
    </cfRule>
    <cfRule type="cellIs" dxfId="3312" priority="109" operator="equal">
      <formula>"OMS"</formula>
    </cfRule>
  </conditionalFormatting>
  <conditionalFormatting sqref="E16">
    <cfRule type="cellIs" dxfId="3311" priority="88" operator="equal">
      <formula>"CATNES"</formula>
    </cfRule>
    <cfRule type="cellIs" dxfId="3310" priority="89" operator="equal">
      <formula>"FINANCE"</formula>
    </cfRule>
    <cfRule type="cellIs" dxfId="3309" priority="90" operator="equal">
      <formula>"ADMIN"</formula>
    </cfRule>
    <cfRule type="cellIs" dxfId="3308" priority="91" operator="equal">
      <formula>"ENG'G"</formula>
    </cfRule>
    <cfRule type="cellIs" dxfId="3307" priority="92" operator="equal">
      <formula>"BAC"</formula>
    </cfRule>
    <cfRule type="cellIs" dxfId="3306" priority="93" operator="equal">
      <formula>"BAC"</formula>
    </cfRule>
    <cfRule type="cellIs" dxfId="3305" priority="94" operator="equal">
      <formula>"OMS"</formula>
    </cfRule>
    <cfRule type="cellIs" dxfId="3304" priority="95" operator="equal">
      <formula>"BAC"</formula>
    </cfRule>
    <cfRule type="cellIs" dxfId="3303" priority="96" operator="equal">
      <formula>"OMS"</formula>
    </cfRule>
    <cfRule type="cellIs" dxfId="3302" priority="97" operator="equal">
      <formula>"BAC"</formula>
    </cfRule>
    <cfRule type="cellIs" dxfId="3301" priority="98" operator="equal">
      <formula>"OMS"</formula>
    </cfRule>
  </conditionalFormatting>
  <conditionalFormatting sqref="E17:E44">
    <cfRule type="cellIs" dxfId="3300" priority="77" operator="equal">
      <formula>"CATNES"</formula>
    </cfRule>
    <cfRule type="cellIs" dxfId="3299" priority="78" operator="equal">
      <formula>"FINANCE"</formula>
    </cfRule>
    <cfRule type="cellIs" dxfId="3298" priority="79" operator="equal">
      <formula>"ADMIN"</formula>
    </cfRule>
    <cfRule type="cellIs" dxfId="3297" priority="80" operator="equal">
      <formula>"ENG'G"</formula>
    </cfRule>
    <cfRule type="cellIs" dxfId="3296" priority="81" operator="equal">
      <formula>"BAC"</formula>
    </cfRule>
    <cfRule type="cellIs" dxfId="3295" priority="82" operator="equal">
      <formula>"BAC"</formula>
    </cfRule>
    <cfRule type="cellIs" dxfId="3294" priority="83" operator="equal">
      <formula>"OMS"</formula>
    </cfRule>
    <cfRule type="cellIs" dxfId="3293" priority="84" operator="equal">
      <formula>"BAC"</formula>
    </cfRule>
    <cfRule type="cellIs" dxfId="3292" priority="85" operator="equal">
      <formula>"OMS"</formula>
    </cfRule>
    <cfRule type="cellIs" dxfId="3291" priority="86" operator="equal">
      <formula>"BAC"</formula>
    </cfRule>
    <cfRule type="cellIs" dxfId="3290" priority="87" operator="equal">
      <formula>"OMS"</formula>
    </cfRule>
  </conditionalFormatting>
  <conditionalFormatting sqref="E8:E10">
    <cfRule type="cellIs" dxfId="3289" priority="66" operator="equal">
      <formula>"CATNES"</formula>
    </cfRule>
    <cfRule type="cellIs" dxfId="3288" priority="67" operator="equal">
      <formula>"FINANCE"</formula>
    </cfRule>
    <cfRule type="cellIs" dxfId="3287" priority="68" operator="equal">
      <formula>"ADMIN"</formula>
    </cfRule>
    <cfRule type="cellIs" dxfId="3286" priority="69" operator="equal">
      <formula>"ENG'G"</formula>
    </cfRule>
    <cfRule type="cellIs" dxfId="3285" priority="70" operator="equal">
      <formula>"BAC"</formula>
    </cfRule>
    <cfRule type="cellIs" dxfId="3284" priority="71" operator="equal">
      <formula>"BAC"</formula>
    </cfRule>
    <cfRule type="cellIs" dxfId="3283" priority="72" operator="equal">
      <formula>"OMS"</formula>
    </cfRule>
    <cfRule type="cellIs" dxfId="3282" priority="73" operator="equal">
      <formula>"BAC"</formula>
    </cfRule>
    <cfRule type="cellIs" dxfId="3281" priority="74" operator="equal">
      <formula>"OMS"</formula>
    </cfRule>
    <cfRule type="cellIs" dxfId="3280" priority="75" operator="equal">
      <formula>"BAC"</formula>
    </cfRule>
    <cfRule type="cellIs" dxfId="3279" priority="76" operator="equal">
      <formula>"OMS"</formula>
    </cfRule>
  </conditionalFormatting>
  <conditionalFormatting sqref="E13">
    <cfRule type="cellIs" dxfId="3278" priority="55" operator="equal">
      <formula>"CATNES"</formula>
    </cfRule>
    <cfRule type="cellIs" dxfId="3277" priority="56" operator="equal">
      <formula>"FINANCE"</formula>
    </cfRule>
    <cfRule type="cellIs" dxfId="3276" priority="57" operator="equal">
      <formula>"ADMIN"</formula>
    </cfRule>
    <cfRule type="cellIs" dxfId="3275" priority="58" operator="equal">
      <formula>"ENG'G"</formula>
    </cfRule>
    <cfRule type="cellIs" dxfId="3274" priority="59" operator="equal">
      <formula>"BAC"</formula>
    </cfRule>
    <cfRule type="cellIs" dxfId="3273" priority="60" operator="equal">
      <formula>"BAC"</formula>
    </cfRule>
    <cfRule type="cellIs" dxfId="3272" priority="61" operator="equal">
      <formula>"OMS"</formula>
    </cfRule>
    <cfRule type="cellIs" dxfId="3271" priority="62" operator="equal">
      <formula>"BAC"</formula>
    </cfRule>
    <cfRule type="cellIs" dxfId="3270" priority="63" operator="equal">
      <formula>"OMS"</formula>
    </cfRule>
    <cfRule type="cellIs" dxfId="3269" priority="64" operator="equal">
      <formula>"BAC"</formula>
    </cfRule>
    <cfRule type="cellIs" dxfId="3268" priority="65" operator="equal">
      <formula>"OMS"</formula>
    </cfRule>
  </conditionalFormatting>
  <conditionalFormatting sqref="D11">
    <cfRule type="cellIs" dxfId="3267" priority="44" operator="equal">
      <formula>"CATNES"</formula>
    </cfRule>
    <cfRule type="cellIs" dxfId="3266" priority="45" operator="equal">
      <formula>"FINANCE"</formula>
    </cfRule>
    <cfRule type="cellIs" dxfId="3265" priority="46" operator="equal">
      <formula>"ADMIN"</formula>
    </cfRule>
    <cfRule type="cellIs" dxfId="3264" priority="47" operator="equal">
      <formula>"ENG'G"</formula>
    </cfRule>
    <cfRule type="cellIs" dxfId="3263" priority="48" operator="equal">
      <formula>"BAC"</formula>
    </cfRule>
    <cfRule type="cellIs" dxfId="3262" priority="49" operator="equal">
      <formula>"BAC"</formula>
    </cfRule>
    <cfRule type="cellIs" dxfId="3261" priority="50" operator="equal">
      <formula>"OMS"</formula>
    </cfRule>
    <cfRule type="cellIs" dxfId="3260" priority="51" operator="equal">
      <formula>"BAC"</formula>
    </cfRule>
    <cfRule type="cellIs" dxfId="3259" priority="52" operator="equal">
      <formula>"OMS"</formula>
    </cfRule>
    <cfRule type="cellIs" dxfId="3258" priority="53" operator="equal">
      <formula>"BAC"</formula>
    </cfRule>
    <cfRule type="cellIs" dxfId="3257" priority="54" operator="equal">
      <formula>"OMS"</formula>
    </cfRule>
  </conditionalFormatting>
  <conditionalFormatting sqref="F11">
    <cfRule type="cellIs" dxfId="3256" priority="39" operator="equal">
      <formula>"MME"</formula>
    </cfRule>
    <cfRule type="cellIs" dxfId="3255" priority="40" operator="equal">
      <formula>"VMM"</formula>
    </cfRule>
    <cfRule type="cellIs" dxfId="3254" priority="41" operator="equal">
      <formula>"VEP"</formula>
    </cfRule>
    <cfRule type="cellIs" dxfId="3253" priority="42" operator="equal">
      <formula>"LFCP"</formula>
    </cfRule>
    <cfRule type="cellIs" dxfId="3252" priority="43" operator="equal">
      <formula>"BPB"</formula>
    </cfRule>
  </conditionalFormatting>
  <conditionalFormatting sqref="E11">
    <cfRule type="cellIs" dxfId="3251" priority="28" operator="equal">
      <formula>"CATNES"</formula>
    </cfRule>
    <cfRule type="cellIs" dxfId="3250" priority="29" operator="equal">
      <formula>"FINANCE"</formula>
    </cfRule>
    <cfRule type="cellIs" dxfId="3249" priority="30" operator="equal">
      <formula>"ADMIN"</formula>
    </cfRule>
    <cfRule type="cellIs" dxfId="3248" priority="31" operator="equal">
      <formula>"ENG'G"</formula>
    </cfRule>
    <cfRule type="cellIs" dxfId="3247" priority="32" operator="equal">
      <formula>"BAC"</formula>
    </cfRule>
    <cfRule type="cellIs" dxfId="3246" priority="33" operator="equal">
      <formula>"BAC"</formula>
    </cfRule>
    <cfRule type="cellIs" dxfId="3245" priority="34" operator="equal">
      <formula>"OMS"</formula>
    </cfRule>
    <cfRule type="cellIs" dxfId="3244" priority="35" operator="equal">
      <formula>"BAC"</formula>
    </cfRule>
    <cfRule type="cellIs" dxfId="3243" priority="36" operator="equal">
      <formula>"OMS"</formula>
    </cfRule>
    <cfRule type="cellIs" dxfId="3242" priority="37" operator="equal">
      <formula>"BAC"</formula>
    </cfRule>
    <cfRule type="cellIs" dxfId="3241" priority="38" operator="equal">
      <formula>"OMS"</formula>
    </cfRule>
  </conditionalFormatting>
  <conditionalFormatting sqref="D12">
    <cfRule type="cellIs" dxfId="3240" priority="17" operator="equal">
      <formula>"CATNES"</formula>
    </cfRule>
    <cfRule type="cellIs" dxfId="3239" priority="18" operator="equal">
      <formula>"FINANCE"</formula>
    </cfRule>
    <cfRule type="cellIs" dxfId="3238" priority="19" operator="equal">
      <formula>"ADMIN"</formula>
    </cfRule>
    <cfRule type="cellIs" dxfId="3237" priority="20" operator="equal">
      <formula>"ENG'G"</formula>
    </cfRule>
    <cfRule type="cellIs" dxfId="3236" priority="21" operator="equal">
      <formula>"BAC"</formula>
    </cfRule>
    <cfRule type="cellIs" dxfId="3235" priority="22" operator="equal">
      <formula>"BAC"</formula>
    </cfRule>
    <cfRule type="cellIs" dxfId="3234" priority="23" operator="equal">
      <formula>"OMS"</formula>
    </cfRule>
    <cfRule type="cellIs" dxfId="3233" priority="24" operator="equal">
      <formula>"BAC"</formula>
    </cfRule>
    <cfRule type="cellIs" dxfId="3232" priority="25" operator="equal">
      <formula>"OMS"</formula>
    </cfRule>
    <cfRule type="cellIs" dxfId="3231" priority="26" operator="equal">
      <formula>"BAC"</formula>
    </cfRule>
    <cfRule type="cellIs" dxfId="3230" priority="27" operator="equal">
      <formula>"OMS"</formula>
    </cfRule>
  </conditionalFormatting>
  <conditionalFormatting sqref="F12">
    <cfRule type="cellIs" dxfId="3229" priority="12" operator="equal">
      <formula>"MME"</formula>
    </cfRule>
    <cfRule type="cellIs" dxfId="3228" priority="13" operator="equal">
      <formula>"VMM"</formula>
    </cfRule>
    <cfRule type="cellIs" dxfId="3227" priority="14" operator="equal">
      <formula>"VEP"</formula>
    </cfRule>
    <cfRule type="cellIs" dxfId="3226" priority="15" operator="equal">
      <formula>"LFCP"</formula>
    </cfRule>
    <cfRule type="cellIs" dxfId="3225" priority="16" operator="equal">
      <formula>"BPB"</formula>
    </cfRule>
  </conditionalFormatting>
  <conditionalFormatting sqref="E12">
    <cfRule type="cellIs" dxfId="3224" priority="1" operator="equal">
      <formula>"CATNES"</formula>
    </cfRule>
    <cfRule type="cellIs" dxfId="3223" priority="2" operator="equal">
      <formula>"FINANCE"</formula>
    </cfRule>
    <cfRule type="cellIs" dxfId="3222" priority="3" operator="equal">
      <formula>"ADMIN"</formula>
    </cfRule>
    <cfRule type="cellIs" dxfId="3221" priority="4" operator="equal">
      <formula>"ENG'G"</formula>
    </cfRule>
    <cfRule type="cellIs" dxfId="3220" priority="5" operator="equal">
      <formula>"BAC"</formula>
    </cfRule>
    <cfRule type="cellIs" dxfId="3219" priority="6" operator="equal">
      <formula>"BAC"</formula>
    </cfRule>
    <cfRule type="cellIs" dxfId="3218" priority="7" operator="equal">
      <formula>"OMS"</formula>
    </cfRule>
    <cfRule type="cellIs" dxfId="3217" priority="8" operator="equal">
      <formula>"BAC"</formula>
    </cfRule>
    <cfRule type="cellIs" dxfId="3216" priority="9" operator="equal">
      <formula>"OMS"</formula>
    </cfRule>
    <cfRule type="cellIs" dxfId="3215" priority="10" operator="equal">
      <formula>"BAC"</formula>
    </cfRule>
    <cfRule type="cellIs" dxfId="3214"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95689F1-F39F-4022-86D2-24679F276816}">
          <x14:formula1>
            <xm:f>DropdownLIST!$A$2:$A$7</xm:f>
          </x14:formula1>
          <xm:sqref>F7:F49</xm:sqref>
        </x14:dataValidation>
        <x14:dataValidation type="list" allowBlank="1" showInputMessage="1" showErrorMessage="1" xr:uid="{21A94D0E-AA4F-4091-94BD-A2A9BAA2C457}">
          <x14:formula1>
            <xm:f>DropdownLIST!$A$11:$A$17</xm:f>
          </x14:formula1>
          <xm:sqref>D7:E49</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CDBA-49FD-46BB-8B71-2A652D4CD722}">
  <dimension ref="A1:N47"/>
  <sheetViews>
    <sheetView topLeftCell="A22" zoomScale="190" zoomScaleNormal="190"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1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45803</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45803</v>
      </c>
      <c r="B7" s="55">
        <v>1</v>
      </c>
      <c r="C7" s="57" t="s">
        <v>5491</v>
      </c>
      <c r="D7" s="112" t="s">
        <v>71</v>
      </c>
      <c r="E7" s="125"/>
      <c r="F7" s="176" t="s">
        <v>17</v>
      </c>
      <c r="G7" s="112" t="s">
        <v>1932</v>
      </c>
      <c r="J7" s="642" t="s">
        <v>2817</v>
      </c>
      <c r="K7" s="642"/>
      <c r="L7" s="642"/>
      <c r="M7" s="642"/>
    </row>
    <row r="8" spans="1:14" s="57" customFormat="1" ht="28.5" x14ac:dyDescent="0.2">
      <c r="A8" s="200">
        <f>A7</f>
        <v>45803</v>
      </c>
      <c r="B8" s="55">
        <f>B7+1</f>
        <v>2</v>
      </c>
      <c r="C8" s="141" t="s">
        <v>5492</v>
      </c>
      <c r="D8" s="112" t="s">
        <v>76</v>
      </c>
      <c r="E8" s="125"/>
      <c r="F8" s="176" t="s">
        <v>17</v>
      </c>
      <c r="G8" s="112" t="s">
        <v>1932</v>
      </c>
      <c r="J8" s="517" t="s">
        <v>698</v>
      </c>
      <c r="L8" s="57" t="s">
        <v>3178</v>
      </c>
      <c r="N8" s="57" t="s">
        <v>2822</v>
      </c>
    </row>
    <row r="9" spans="1:14" s="57" customFormat="1" x14ac:dyDescent="0.2">
      <c r="A9" s="200">
        <f t="shared" ref="A9:A31" si="0">A8</f>
        <v>45803</v>
      </c>
      <c r="B9" s="55">
        <f t="shared" ref="B9:B31" si="1">B8+1</f>
        <v>3</v>
      </c>
      <c r="C9" s="141" t="s">
        <v>5493</v>
      </c>
      <c r="D9" s="112" t="s">
        <v>71</v>
      </c>
      <c r="E9" s="125"/>
      <c r="F9" s="176" t="s">
        <v>17</v>
      </c>
      <c r="G9" s="112" t="s">
        <v>1932</v>
      </c>
      <c r="I9" s="57">
        <v>1</v>
      </c>
    </row>
    <row r="10" spans="1:14" s="57" customFormat="1" ht="71.25" x14ac:dyDescent="0.2">
      <c r="A10" s="200">
        <f t="shared" si="0"/>
        <v>45803</v>
      </c>
      <c r="B10" s="55">
        <f t="shared" si="1"/>
        <v>4</v>
      </c>
      <c r="C10" s="365" t="s">
        <v>5494</v>
      </c>
      <c r="D10" s="112" t="s">
        <v>108</v>
      </c>
      <c r="E10" s="125"/>
      <c r="F10" s="176" t="s">
        <v>17</v>
      </c>
      <c r="G10" s="112" t="s">
        <v>1932</v>
      </c>
      <c r="I10" s="57">
        <v>2</v>
      </c>
      <c r="J10" s="57">
        <f>23+24+24+23</f>
        <v>94</v>
      </c>
    </row>
    <row r="11" spans="1:14" s="57" customFormat="1" ht="28.5" x14ac:dyDescent="0.2">
      <c r="A11" s="200">
        <f t="shared" si="0"/>
        <v>45803</v>
      </c>
      <c r="B11" s="55">
        <f t="shared" si="1"/>
        <v>5</v>
      </c>
      <c r="C11" s="141" t="s">
        <v>5495</v>
      </c>
      <c r="D11" s="112"/>
      <c r="E11" s="125"/>
      <c r="F11" s="176" t="s">
        <v>17</v>
      </c>
      <c r="G11" s="112" t="s">
        <v>1932</v>
      </c>
      <c r="I11" s="57">
        <v>3</v>
      </c>
    </row>
    <row r="12" spans="1:14" s="57" customFormat="1" x14ac:dyDescent="0.2">
      <c r="A12" s="200">
        <f t="shared" si="0"/>
        <v>45803</v>
      </c>
      <c r="B12" s="55">
        <f t="shared" si="1"/>
        <v>6</v>
      </c>
      <c r="C12" s="365" t="s">
        <v>5496</v>
      </c>
      <c r="D12" s="112"/>
      <c r="E12" s="125"/>
      <c r="F12" s="176" t="s">
        <v>17</v>
      </c>
      <c r="G12" s="112" t="s">
        <v>1932</v>
      </c>
      <c r="I12" s="57">
        <v>4</v>
      </c>
    </row>
    <row r="13" spans="1:14" s="57" customFormat="1" ht="42.75" x14ac:dyDescent="0.2">
      <c r="A13" s="200">
        <f t="shared" si="0"/>
        <v>45803</v>
      </c>
      <c r="B13" s="55">
        <f t="shared" si="1"/>
        <v>7</v>
      </c>
      <c r="C13" s="365" t="s">
        <v>5497</v>
      </c>
      <c r="D13" s="112"/>
      <c r="E13" s="125"/>
      <c r="F13" s="176" t="s">
        <v>17</v>
      </c>
      <c r="G13" s="112" t="s">
        <v>1932</v>
      </c>
      <c r="I13" s="57">
        <v>5</v>
      </c>
    </row>
    <row r="14" spans="1:14" s="57" customFormat="1" x14ac:dyDescent="0.2">
      <c r="A14" s="200">
        <f t="shared" si="0"/>
        <v>45803</v>
      </c>
      <c r="B14" s="55">
        <f t="shared" si="1"/>
        <v>8</v>
      </c>
      <c r="C14" s="365">
        <v>0</v>
      </c>
      <c r="D14" s="112"/>
      <c r="E14" s="125"/>
      <c r="F14" s="176"/>
      <c r="G14" s="112"/>
      <c r="I14" s="57">
        <v>6</v>
      </c>
    </row>
    <row r="15" spans="1:14" s="57" customFormat="1" ht="28.5" x14ac:dyDescent="0.2">
      <c r="A15" s="200">
        <f t="shared" si="0"/>
        <v>45803</v>
      </c>
      <c r="B15" s="55">
        <f t="shared" si="1"/>
        <v>9</v>
      </c>
      <c r="C15" s="365" t="s">
        <v>5498</v>
      </c>
      <c r="D15" s="112"/>
      <c r="E15" s="125"/>
      <c r="F15" s="176"/>
      <c r="G15" s="112"/>
      <c r="I15" s="57" t="s">
        <v>310</v>
      </c>
    </row>
    <row r="16" spans="1:14" s="57" customFormat="1" ht="42.75" x14ac:dyDescent="0.2">
      <c r="A16" s="200">
        <f t="shared" si="0"/>
        <v>45803</v>
      </c>
      <c r="B16" s="55">
        <f t="shared" si="1"/>
        <v>10</v>
      </c>
      <c r="C16" s="365" t="s">
        <v>5500</v>
      </c>
      <c r="D16" s="112"/>
      <c r="E16" s="125"/>
      <c r="F16" s="176"/>
      <c r="G16" s="112"/>
      <c r="I16" s="57">
        <v>8</v>
      </c>
    </row>
    <row r="17" spans="1:9" s="57" customFormat="1" ht="42.75" x14ac:dyDescent="0.2">
      <c r="A17" s="200">
        <f t="shared" si="0"/>
        <v>45803</v>
      </c>
      <c r="B17" s="55">
        <f t="shared" si="1"/>
        <v>11</v>
      </c>
      <c r="C17" s="365" t="s">
        <v>5499</v>
      </c>
      <c r="D17" s="112"/>
      <c r="E17" s="125"/>
      <c r="F17" s="176"/>
      <c r="G17" s="112"/>
      <c r="I17" s="57">
        <v>9</v>
      </c>
    </row>
    <row r="18" spans="1:9" s="57" customFormat="1" ht="28.5" x14ac:dyDescent="0.2">
      <c r="A18" s="200">
        <f t="shared" si="0"/>
        <v>45803</v>
      </c>
      <c r="B18" s="55">
        <f t="shared" si="1"/>
        <v>12</v>
      </c>
      <c r="C18" s="365" t="s">
        <v>5501</v>
      </c>
      <c r="D18" s="112"/>
      <c r="E18" s="125"/>
      <c r="F18" s="176"/>
      <c r="G18" s="112"/>
    </row>
    <row r="19" spans="1:9" s="57" customFormat="1" ht="28.5" x14ac:dyDescent="0.2">
      <c r="A19" s="200">
        <f t="shared" si="0"/>
        <v>45803</v>
      </c>
      <c r="B19" s="55">
        <f t="shared" si="1"/>
        <v>13</v>
      </c>
      <c r="C19" s="365" t="s">
        <v>5502</v>
      </c>
      <c r="D19" s="112"/>
      <c r="E19" s="125"/>
      <c r="F19" s="176"/>
      <c r="G19" s="112"/>
    </row>
    <row r="20" spans="1:9" s="57" customFormat="1" ht="28.5" x14ac:dyDescent="0.2">
      <c r="A20" s="200">
        <f t="shared" si="0"/>
        <v>45803</v>
      </c>
      <c r="B20" s="55">
        <f t="shared" si="1"/>
        <v>14</v>
      </c>
      <c r="C20" s="365" t="s">
        <v>5504</v>
      </c>
      <c r="D20" s="112"/>
      <c r="E20" s="125"/>
      <c r="F20" s="176"/>
      <c r="G20" s="112"/>
    </row>
    <row r="21" spans="1:9" s="57" customFormat="1" ht="28.5" x14ac:dyDescent="0.2">
      <c r="A21" s="200">
        <f t="shared" si="0"/>
        <v>45803</v>
      </c>
      <c r="B21" s="55">
        <f t="shared" si="1"/>
        <v>15</v>
      </c>
      <c r="C21" s="57" t="s">
        <v>5503</v>
      </c>
      <c r="D21" s="112"/>
      <c r="E21" s="125"/>
      <c r="F21" s="176"/>
      <c r="G21" s="112"/>
    </row>
    <row r="22" spans="1:9" s="57" customFormat="1" ht="42.75" x14ac:dyDescent="0.2">
      <c r="A22" s="200">
        <f t="shared" si="0"/>
        <v>45803</v>
      </c>
      <c r="B22" s="55">
        <f t="shared" si="1"/>
        <v>16</v>
      </c>
      <c r="C22" s="365" t="s">
        <v>5505</v>
      </c>
      <c r="D22" s="112"/>
      <c r="E22" s="125"/>
      <c r="F22" s="176"/>
      <c r="G22" s="112"/>
    </row>
    <row r="23" spans="1:9" s="57" customFormat="1" ht="28.5" x14ac:dyDescent="0.2">
      <c r="A23" s="200">
        <f t="shared" si="0"/>
        <v>45803</v>
      </c>
      <c r="B23" s="55">
        <f t="shared" si="1"/>
        <v>17</v>
      </c>
      <c r="C23" s="365" t="s">
        <v>5506</v>
      </c>
      <c r="D23" s="112"/>
      <c r="E23" s="125"/>
      <c r="F23" s="176"/>
      <c r="G23" s="112"/>
    </row>
    <row r="24" spans="1:9" s="57" customFormat="1" ht="28.5" x14ac:dyDescent="0.2">
      <c r="A24" s="200">
        <f t="shared" si="0"/>
        <v>45803</v>
      </c>
      <c r="B24" s="55">
        <f t="shared" si="1"/>
        <v>18</v>
      </c>
      <c r="C24" s="365" t="s">
        <v>5507</v>
      </c>
      <c r="D24" s="112"/>
      <c r="E24" s="125"/>
      <c r="F24" s="176"/>
      <c r="G24" s="112"/>
    </row>
    <row r="25" spans="1:9" s="57" customFormat="1" ht="28.5" x14ac:dyDescent="0.2">
      <c r="A25" s="200">
        <f t="shared" si="0"/>
        <v>45803</v>
      </c>
      <c r="B25" s="55">
        <f t="shared" si="1"/>
        <v>19</v>
      </c>
      <c r="C25" s="365" t="s">
        <v>5508</v>
      </c>
      <c r="D25" s="112"/>
      <c r="E25" s="125"/>
      <c r="F25" s="176"/>
      <c r="G25" s="112"/>
    </row>
    <row r="26" spans="1:9" s="57" customFormat="1" ht="42.75" x14ac:dyDescent="0.2">
      <c r="A26" s="200">
        <f t="shared" si="0"/>
        <v>45803</v>
      </c>
      <c r="B26" s="55">
        <f t="shared" si="1"/>
        <v>20</v>
      </c>
      <c r="C26" s="365" t="s">
        <v>5509</v>
      </c>
      <c r="D26" s="112"/>
      <c r="E26" s="125"/>
      <c r="F26" s="176"/>
      <c r="G26" s="112"/>
    </row>
    <row r="27" spans="1:9" s="57" customFormat="1" x14ac:dyDescent="0.2">
      <c r="A27" s="200">
        <f t="shared" si="0"/>
        <v>45803</v>
      </c>
      <c r="B27" s="55">
        <f t="shared" si="1"/>
        <v>21</v>
      </c>
      <c r="C27" s="365" t="s">
        <v>5515</v>
      </c>
      <c r="D27" s="112"/>
      <c r="E27" s="125"/>
      <c r="F27" s="176"/>
      <c r="G27" s="112"/>
    </row>
    <row r="28" spans="1:9" s="57" customFormat="1" ht="57" x14ac:dyDescent="0.2">
      <c r="A28" s="200">
        <f t="shared" si="0"/>
        <v>45803</v>
      </c>
      <c r="B28" s="55">
        <f t="shared" si="1"/>
        <v>22</v>
      </c>
      <c r="C28" s="365" t="s">
        <v>5516</v>
      </c>
      <c r="D28" s="112"/>
      <c r="E28" s="125"/>
      <c r="F28" s="176"/>
      <c r="G28" s="112"/>
    </row>
    <row r="29" spans="1:9" s="57" customFormat="1" ht="42.75" x14ac:dyDescent="0.2">
      <c r="A29" s="200">
        <f t="shared" si="0"/>
        <v>45803</v>
      </c>
      <c r="B29" s="55">
        <f t="shared" si="1"/>
        <v>23</v>
      </c>
      <c r="C29" s="365" t="s">
        <v>5517</v>
      </c>
      <c r="D29" s="112"/>
      <c r="E29" s="125"/>
      <c r="F29" s="176"/>
      <c r="G29" s="112"/>
    </row>
    <row r="30" spans="1:9" s="57" customFormat="1" ht="28.5" x14ac:dyDescent="0.2">
      <c r="A30" s="200">
        <f t="shared" si="0"/>
        <v>45803</v>
      </c>
      <c r="B30" s="55">
        <f t="shared" si="1"/>
        <v>24</v>
      </c>
      <c r="C30" s="365" t="s">
        <v>5518</v>
      </c>
      <c r="D30" s="112"/>
      <c r="E30" s="125"/>
      <c r="F30" s="176"/>
      <c r="G30" s="112"/>
    </row>
    <row r="31" spans="1:9" s="57" customFormat="1" ht="42.75" x14ac:dyDescent="0.2">
      <c r="A31" s="200">
        <f t="shared" si="0"/>
        <v>45803</v>
      </c>
      <c r="B31" s="55">
        <f t="shared" si="1"/>
        <v>25</v>
      </c>
      <c r="C31" s="365" t="s">
        <v>5554</v>
      </c>
      <c r="D31" s="112"/>
      <c r="E31" s="125"/>
      <c r="F31" s="176"/>
      <c r="G31" s="112"/>
    </row>
    <row r="32" spans="1:9" s="279" customFormat="1" x14ac:dyDescent="0.2">
      <c r="A32" s="615" t="s">
        <v>7</v>
      </c>
      <c r="B32" s="615"/>
      <c r="C32" s="615"/>
      <c r="D32" s="615"/>
      <c r="E32" s="615"/>
      <c r="F32" s="615"/>
      <c r="G32" s="615"/>
      <c r="I32" s="280"/>
    </row>
    <row r="33" spans="1:9" s="279" customFormat="1" x14ac:dyDescent="0.2">
      <c r="A33" s="516"/>
      <c r="B33" s="516"/>
      <c r="C33" s="516"/>
      <c r="D33" s="516"/>
      <c r="E33" s="516"/>
      <c r="F33" s="516"/>
      <c r="G33" s="516"/>
      <c r="I33" s="280"/>
    </row>
    <row r="34" spans="1:9" s="279" customFormat="1" x14ac:dyDescent="0.2">
      <c r="A34" s="516"/>
      <c r="B34" s="516"/>
      <c r="C34" s="516"/>
      <c r="D34" s="516"/>
      <c r="E34" s="516"/>
      <c r="F34" s="516"/>
      <c r="G34" s="516"/>
      <c r="I34" s="280"/>
    </row>
    <row r="35" spans="1:9" s="279" customFormat="1" x14ac:dyDescent="0.2">
      <c r="A35" s="232"/>
      <c r="B35" s="251"/>
      <c r="C35" s="252"/>
      <c r="D35" s="252"/>
      <c r="E35" s="253"/>
      <c r="F35" s="254"/>
      <c r="G35" s="252"/>
      <c r="I35" s="280"/>
    </row>
    <row r="36" spans="1:9" s="279" customFormat="1" x14ac:dyDescent="0.2">
      <c r="A36" s="232"/>
      <c r="B36" s="251"/>
      <c r="C36" s="252"/>
      <c r="D36" s="252"/>
      <c r="E36" s="253"/>
      <c r="F36" s="254"/>
      <c r="G36" s="252"/>
      <c r="I36" s="280"/>
    </row>
    <row r="38" spans="1:9" x14ac:dyDescent="0.2">
      <c r="A38" s="516"/>
      <c r="B38" s="516"/>
      <c r="C38" s="516"/>
      <c r="D38" s="310"/>
      <c r="E38" s="516"/>
      <c r="F38" s="516"/>
      <c r="G38" s="516"/>
    </row>
    <row r="39" spans="1:9" x14ac:dyDescent="0.2">
      <c r="A39" s="516"/>
      <c r="B39" s="516"/>
      <c r="C39" s="516"/>
      <c r="D39" s="310"/>
      <c r="E39" s="516"/>
      <c r="F39" s="516"/>
      <c r="G39" s="516"/>
    </row>
    <row r="40" spans="1:9" x14ac:dyDescent="0.2">
      <c r="A40" s="182"/>
      <c r="B40" s="6"/>
      <c r="D40" s="622"/>
      <c r="E40" s="622"/>
      <c r="F40" s="622"/>
      <c r="G40" s="6"/>
    </row>
    <row r="41" spans="1:9" x14ac:dyDescent="0.2">
      <c r="D41" s="638"/>
      <c r="E41" s="638"/>
      <c r="F41" s="638"/>
    </row>
    <row r="47" spans="1:9" x14ac:dyDescent="0.2">
      <c r="F47" s="1"/>
    </row>
  </sheetData>
  <mergeCells count="12">
    <mergeCell ref="J7:M7"/>
    <mergeCell ref="A32:G32"/>
    <mergeCell ref="D40:F40"/>
    <mergeCell ref="D41:F41"/>
    <mergeCell ref="A1:G1"/>
    <mergeCell ref="A2:G2"/>
    <mergeCell ref="A3:G3"/>
    <mergeCell ref="B4:G4"/>
    <mergeCell ref="A5:B6"/>
    <mergeCell ref="C5:E5"/>
    <mergeCell ref="F5:F6"/>
    <mergeCell ref="G5:G6"/>
  </mergeCells>
  <conditionalFormatting sqref="D7:E7 D13 D8 D32:E36 D10">
    <cfRule type="cellIs" dxfId="3213" priority="164" operator="equal">
      <formula>"CATNES"</formula>
    </cfRule>
    <cfRule type="cellIs" dxfId="3212" priority="165" operator="equal">
      <formula>"FINANCE"</formula>
    </cfRule>
    <cfRule type="cellIs" dxfId="3211" priority="166" operator="equal">
      <formula>"ADMIN"</formula>
    </cfRule>
    <cfRule type="cellIs" dxfId="3210" priority="167" operator="equal">
      <formula>"ENG'G"</formula>
    </cfRule>
    <cfRule type="cellIs" dxfId="3209" priority="168" operator="equal">
      <formula>"BAC"</formula>
    </cfRule>
    <cfRule type="cellIs" dxfId="3208" priority="169" operator="equal">
      <formula>"BAC"</formula>
    </cfRule>
    <cfRule type="cellIs" dxfId="3207" priority="170" operator="equal">
      <formula>"OMS"</formula>
    </cfRule>
    <cfRule type="cellIs" dxfId="3206" priority="171" operator="equal">
      <formula>"BAC"</formula>
    </cfRule>
    <cfRule type="cellIs" dxfId="3205" priority="172" operator="equal">
      <formula>"OMS"</formula>
    </cfRule>
    <cfRule type="cellIs" dxfId="3204" priority="173" operator="equal">
      <formula>"BAC"</formula>
    </cfRule>
    <cfRule type="cellIs" dxfId="3203" priority="174" operator="equal">
      <formula>"OMS"</formula>
    </cfRule>
  </conditionalFormatting>
  <conditionalFormatting sqref="F7:F8 F14:F36">
    <cfRule type="cellIs" dxfId="3202" priority="159" operator="equal">
      <formula>"MME"</formula>
    </cfRule>
    <cfRule type="cellIs" dxfId="3201" priority="160" operator="equal">
      <formula>"VMM"</formula>
    </cfRule>
    <cfRule type="cellIs" dxfId="3200" priority="161" operator="equal">
      <formula>"VEP"</formula>
    </cfRule>
    <cfRule type="cellIs" dxfId="3199" priority="162" operator="equal">
      <formula>"LFCP"</formula>
    </cfRule>
    <cfRule type="cellIs" dxfId="3198" priority="163" operator="equal">
      <formula>"BPB"</formula>
    </cfRule>
  </conditionalFormatting>
  <conditionalFormatting sqref="D14">
    <cfRule type="cellIs" dxfId="3197" priority="148" operator="equal">
      <formula>"CATNES"</formula>
    </cfRule>
    <cfRule type="cellIs" dxfId="3196" priority="149" operator="equal">
      <formula>"FINANCE"</formula>
    </cfRule>
    <cfRule type="cellIs" dxfId="3195" priority="150" operator="equal">
      <formula>"ADMIN"</formula>
    </cfRule>
    <cfRule type="cellIs" dxfId="3194" priority="151" operator="equal">
      <formula>"ENG'G"</formula>
    </cfRule>
    <cfRule type="cellIs" dxfId="3193" priority="152" operator="equal">
      <formula>"BAC"</formula>
    </cfRule>
    <cfRule type="cellIs" dxfId="3192" priority="153" operator="equal">
      <formula>"BAC"</formula>
    </cfRule>
    <cfRule type="cellIs" dxfId="3191" priority="154" operator="equal">
      <formula>"OMS"</formula>
    </cfRule>
    <cfRule type="cellIs" dxfId="3190" priority="155" operator="equal">
      <formula>"BAC"</formula>
    </cfRule>
    <cfRule type="cellIs" dxfId="3189" priority="156" operator="equal">
      <formula>"OMS"</formula>
    </cfRule>
    <cfRule type="cellIs" dxfId="3188" priority="157" operator="equal">
      <formula>"BAC"</formula>
    </cfRule>
    <cfRule type="cellIs" dxfId="3187" priority="158" operator="equal">
      <formula>"OMS"</formula>
    </cfRule>
  </conditionalFormatting>
  <conditionalFormatting sqref="E14">
    <cfRule type="cellIs" dxfId="3186" priority="137" operator="equal">
      <formula>"CATNES"</formula>
    </cfRule>
    <cfRule type="cellIs" dxfId="3185" priority="138" operator="equal">
      <formula>"FINANCE"</formula>
    </cfRule>
    <cfRule type="cellIs" dxfId="3184" priority="139" operator="equal">
      <formula>"ADMIN"</formula>
    </cfRule>
    <cfRule type="cellIs" dxfId="3183" priority="140" operator="equal">
      <formula>"ENG'G"</formula>
    </cfRule>
    <cfRule type="cellIs" dxfId="3182" priority="141" operator="equal">
      <formula>"BAC"</formula>
    </cfRule>
    <cfRule type="cellIs" dxfId="3181" priority="142" operator="equal">
      <formula>"BAC"</formula>
    </cfRule>
    <cfRule type="cellIs" dxfId="3180" priority="143" operator="equal">
      <formula>"OMS"</formula>
    </cfRule>
    <cfRule type="cellIs" dxfId="3179" priority="144" operator="equal">
      <formula>"BAC"</formula>
    </cfRule>
    <cfRule type="cellIs" dxfId="3178" priority="145" operator="equal">
      <formula>"OMS"</formula>
    </cfRule>
    <cfRule type="cellIs" dxfId="3177" priority="146" operator="equal">
      <formula>"BAC"</formula>
    </cfRule>
    <cfRule type="cellIs" dxfId="3176" priority="147" operator="equal">
      <formula>"OMS"</formula>
    </cfRule>
  </conditionalFormatting>
  <conditionalFormatting sqref="D15:D31">
    <cfRule type="cellIs" dxfId="3175" priority="126" operator="equal">
      <formula>"CATNES"</formula>
    </cfRule>
    <cfRule type="cellIs" dxfId="3174" priority="127" operator="equal">
      <formula>"FINANCE"</formula>
    </cfRule>
    <cfRule type="cellIs" dxfId="3173" priority="128" operator="equal">
      <formula>"ADMIN"</formula>
    </cfRule>
    <cfRule type="cellIs" dxfId="3172" priority="129" operator="equal">
      <formula>"ENG'G"</formula>
    </cfRule>
    <cfRule type="cellIs" dxfId="3171" priority="130" operator="equal">
      <formula>"BAC"</formula>
    </cfRule>
    <cfRule type="cellIs" dxfId="3170" priority="131" operator="equal">
      <formula>"BAC"</formula>
    </cfRule>
    <cfRule type="cellIs" dxfId="3169" priority="132" operator="equal">
      <formula>"OMS"</formula>
    </cfRule>
    <cfRule type="cellIs" dxfId="3168" priority="133" operator="equal">
      <formula>"BAC"</formula>
    </cfRule>
    <cfRule type="cellIs" dxfId="3167" priority="134" operator="equal">
      <formula>"OMS"</formula>
    </cfRule>
    <cfRule type="cellIs" dxfId="3166" priority="135" operator="equal">
      <formula>"BAC"</formula>
    </cfRule>
    <cfRule type="cellIs" dxfId="3165" priority="136" operator="equal">
      <formula>"OMS"</formula>
    </cfRule>
  </conditionalFormatting>
  <conditionalFormatting sqref="E15">
    <cfRule type="cellIs" dxfId="3164" priority="115" operator="equal">
      <formula>"CATNES"</formula>
    </cfRule>
    <cfRule type="cellIs" dxfId="3163" priority="116" operator="equal">
      <formula>"FINANCE"</formula>
    </cfRule>
    <cfRule type="cellIs" dxfId="3162" priority="117" operator="equal">
      <formula>"ADMIN"</formula>
    </cfRule>
    <cfRule type="cellIs" dxfId="3161" priority="118" operator="equal">
      <formula>"ENG'G"</formula>
    </cfRule>
    <cfRule type="cellIs" dxfId="3160" priority="119" operator="equal">
      <formula>"BAC"</formula>
    </cfRule>
    <cfRule type="cellIs" dxfId="3159" priority="120" operator="equal">
      <formula>"BAC"</formula>
    </cfRule>
    <cfRule type="cellIs" dxfId="3158" priority="121" operator="equal">
      <formula>"OMS"</formula>
    </cfRule>
    <cfRule type="cellIs" dxfId="3157" priority="122" operator="equal">
      <formula>"BAC"</formula>
    </cfRule>
    <cfRule type="cellIs" dxfId="3156" priority="123" operator="equal">
      <formula>"OMS"</formula>
    </cfRule>
    <cfRule type="cellIs" dxfId="3155" priority="124" operator="equal">
      <formula>"BAC"</formula>
    </cfRule>
    <cfRule type="cellIs" dxfId="3154" priority="125" operator="equal">
      <formula>"OMS"</formula>
    </cfRule>
  </conditionalFormatting>
  <conditionalFormatting sqref="E16">
    <cfRule type="cellIs" dxfId="3153" priority="104" operator="equal">
      <formula>"CATNES"</formula>
    </cfRule>
    <cfRule type="cellIs" dxfId="3152" priority="105" operator="equal">
      <formula>"FINANCE"</formula>
    </cfRule>
    <cfRule type="cellIs" dxfId="3151" priority="106" operator="equal">
      <formula>"ADMIN"</formula>
    </cfRule>
    <cfRule type="cellIs" dxfId="3150" priority="107" operator="equal">
      <formula>"ENG'G"</formula>
    </cfRule>
    <cfRule type="cellIs" dxfId="3149" priority="108" operator="equal">
      <formula>"BAC"</formula>
    </cfRule>
    <cfRule type="cellIs" dxfId="3148" priority="109" operator="equal">
      <formula>"BAC"</formula>
    </cfRule>
    <cfRule type="cellIs" dxfId="3147" priority="110" operator="equal">
      <formula>"OMS"</formula>
    </cfRule>
    <cfRule type="cellIs" dxfId="3146" priority="111" operator="equal">
      <formula>"BAC"</formula>
    </cfRule>
    <cfRule type="cellIs" dxfId="3145" priority="112" operator="equal">
      <formula>"OMS"</formula>
    </cfRule>
    <cfRule type="cellIs" dxfId="3144" priority="113" operator="equal">
      <formula>"BAC"</formula>
    </cfRule>
    <cfRule type="cellIs" dxfId="3143" priority="114" operator="equal">
      <formula>"OMS"</formula>
    </cfRule>
  </conditionalFormatting>
  <conditionalFormatting sqref="E17:E31">
    <cfRule type="cellIs" dxfId="3142" priority="93" operator="equal">
      <formula>"CATNES"</formula>
    </cfRule>
    <cfRule type="cellIs" dxfId="3141" priority="94" operator="equal">
      <formula>"FINANCE"</formula>
    </cfRule>
    <cfRule type="cellIs" dxfId="3140" priority="95" operator="equal">
      <formula>"ADMIN"</formula>
    </cfRule>
    <cfRule type="cellIs" dxfId="3139" priority="96" operator="equal">
      <formula>"ENG'G"</formula>
    </cfRule>
    <cfRule type="cellIs" dxfId="3138" priority="97" operator="equal">
      <formula>"BAC"</formula>
    </cfRule>
    <cfRule type="cellIs" dxfId="3137" priority="98" operator="equal">
      <formula>"BAC"</formula>
    </cfRule>
    <cfRule type="cellIs" dxfId="3136" priority="99" operator="equal">
      <formula>"OMS"</formula>
    </cfRule>
    <cfRule type="cellIs" dxfId="3135" priority="100" operator="equal">
      <formula>"BAC"</formula>
    </cfRule>
    <cfRule type="cellIs" dxfId="3134" priority="101" operator="equal">
      <formula>"OMS"</formula>
    </cfRule>
    <cfRule type="cellIs" dxfId="3133" priority="102" operator="equal">
      <formula>"BAC"</formula>
    </cfRule>
    <cfRule type="cellIs" dxfId="3132" priority="103" operator="equal">
      <formula>"OMS"</formula>
    </cfRule>
  </conditionalFormatting>
  <conditionalFormatting sqref="E8 E10">
    <cfRule type="cellIs" dxfId="3131" priority="82" operator="equal">
      <formula>"CATNES"</formula>
    </cfRule>
    <cfRule type="cellIs" dxfId="3130" priority="83" operator="equal">
      <formula>"FINANCE"</formula>
    </cfRule>
    <cfRule type="cellIs" dxfId="3129" priority="84" operator="equal">
      <formula>"ADMIN"</formula>
    </cfRule>
    <cfRule type="cellIs" dxfId="3128" priority="85" operator="equal">
      <formula>"ENG'G"</formula>
    </cfRule>
    <cfRule type="cellIs" dxfId="3127" priority="86" operator="equal">
      <formula>"BAC"</formula>
    </cfRule>
    <cfRule type="cellIs" dxfId="3126" priority="87" operator="equal">
      <formula>"BAC"</formula>
    </cfRule>
    <cfRule type="cellIs" dxfId="3125" priority="88" operator="equal">
      <formula>"OMS"</formula>
    </cfRule>
    <cfRule type="cellIs" dxfId="3124" priority="89" operator="equal">
      <formula>"BAC"</formula>
    </cfRule>
    <cfRule type="cellIs" dxfId="3123" priority="90" operator="equal">
      <formula>"OMS"</formula>
    </cfRule>
    <cfRule type="cellIs" dxfId="3122" priority="91" operator="equal">
      <formula>"BAC"</formula>
    </cfRule>
    <cfRule type="cellIs" dxfId="3121" priority="92" operator="equal">
      <formula>"OMS"</formula>
    </cfRule>
  </conditionalFormatting>
  <conditionalFormatting sqref="E13">
    <cfRule type="cellIs" dxfId="3120" priority="71" operator="equal">
      <formula>"CATNES"</formula>
    </cfRule>
    <cfRule type="cellIs" dxfId="3119" priority="72" operator="equal">
      <formula>"FINANCE"</formula>
    </cfRule>
    <cfRule type="cellIs" dxfId="3118" priority="73" operator="equal">
      <formula>"ADMIN"</formula>
    </cfRule>
    <cfRule type="cellIs" dxfId="3117" priority="74" operator="equal">
      <formula>"ENG'G"</formula>
    </cfRule>
    <cfRule type="cellIs" dxfId="3116" priority="75" operator="equal">
      <formula>"BAC"</formula>
    </cfRule>
    <cfRule type="cellIs" dxfId="3115" priority="76" operator="equal">
      <formula>"BAC"</formula>
    </cfRule>
    <cfRule type="cellIs" dxfId="3114" priority="77" operator="equal">
      <formula>"OMS"</formula>
    </cfRule>
    <cfRule type="cellIs" dxfId="3113" priority="78" operator="equal">
      <formula>"BAC"</formula>
    </cfRule>
    <cfRule type="cellIs" dxfId="3112" priority="79" operator="equal">
      <formula>"OMS"</formula>
    </cfRule>
    <cfRule type="cellIs" dxfId="3111" priority="80" operator="equal">
      <formula>"BAC"</formula>
    </cfRule>
    <cfRule type="cellIs" dxfId="3110" priority="81" operator="equal">
      <formula>"OMS"</formula>
    </cfRule>
  </conditionalFormatting>
  <conditionalFormatting sqref="D11">
    <cfRule type="cellIs" dxfId="3109" priority="60" operator="equal">
      <formula>"CATNES"</formula>
    </cfRule>
    <cfRule type="cellIs" dxfId="3108" priority="61" operator="equal">
      <formula>"FINANCE"</formula>
    </cfRule>
    <cfRule type="cellIs" dxfId="3107" priority="62" operator="equal">
      <formula>"ADMIN"</formula>
    </cfRule>
    <cfRule type="cellIs" dxfId="3106" priority="63" operator="equal">
      <formula>"ENG'G"</formula>
    </cfRule>
    <cfRule type="cellIs" dxfId="3105" priority="64" operator="equal">
      <formula>"BAC"</formula>
    </cfRule>
    <cfRule type="cellIs" dxfId="3104" priority="65" operator="equal">
      <formula>"BAC"</formula>
    </cfRule>
    <cfRule type="cellIs" dxfId="3103" priority="66" operator="equal">
      <formula>"OMS"</formula>
    </cfRule>
    <cfRule type="cellIs" dxfId="3102" priority="67" operator="equal">
      <formula>"BAC"</formula>
    </cfRule>
    <cfRule type="cellIs" dxfId="3101" priority="68" operator="equal">
      <formula>"OMS"</formula>
    </cfRule>
    <cfRule type="cellIs" dxfId="3100" priority="69" operator="equal">
      <formula>"BAC"</formula>
    </cfRule>
    <cfRule type="cellIs" dxfId="3099" priority="70" operator="equal">
      <formula>"OMS"</formula>
    </cfRule>
  </conditionalFormatting>
  <conditionalFormatting sqref="E11">
    <cfRule type="cellIs" dxfId="3098" priority="44" operator="equal">
      <formula>"CATNES"</formula>
    </cfRule>
    <cfRule type="cellIs" dxfId="3097" priority="45" operator="equal">
      <formula>"FINANCE"</formula>
    </cfRule>
    <cfRule type="cellIs" dxfId="3096" priority="46" operator="equal">
      <formula>"ADMIN"</formula>
    </cfRule>
    <cfRule type="cellIs" dxfId="3095" priority="47" operator="equal">
      <formula>"ENG'G"</formula>
    </cfRule>
    <cfRule type="cellIs" dxfId="3094" priority="48" operator="equal">
      <formula>"BAC"</formula>
    </cfRule>
    <cfRule type="cellIs" dxfId="3093" priority="49" operator="equal">
      <formula>"BAC"</formula>
    </cfRule>
    <cfRule type="cellIs" dxfId="3092" priority="50" operator="equal">
      <formula>"OMS"</formula>
    </cfRule>
    <cfRule type="cellIs" dxfId="3091" priority="51" operator="equal">
      <formula>"BAC"</formula>
    </cfRule>
    <cfRule type="cellIs" dxfId="3090" priority="52" operator="equal">
      <formula>"OMS"</formula>
    </cfRule>
    <cfRule type="cellIs" dxfId="3089" priority="53" operator="equal">
      <formula>"BAC"</formula>
    </cfRule>
    <cfRule type="cellIs" dxfId="3088" priority="54" operator="equal">
      <formula>"OMS"</formula>
    </cfRule>
  </conditionalFormatting>
  <conditionalFormatting sqref="D12">
    <cfRule type="cellIs" dxfId="3087" priority="33" operator="equal">
      <formula>"CATNES"</formula>
    </cfRule>
    <cfRule type="cellIs" dxfId="3086" priority="34" operator="equal">
      <formula>"FINANCE"</formula>
    </cfRule>
    <cfRule type="cellIs" dxfId="3085" priority="35" operator="equal">
      <formula>"ADMIN"</formula>
    </cfRule>
    <cfRule type="cellIs" dxfId="3084" priority="36" operator="equal">
      <formula>"ENG'G"</formula>
    </cfRule>
    <cfRule type="cellIs" dxfId="3083" priority="37" operator="equal">
      <formula>"BAC"</formula>
    </cfRule>
    <cfRule type="cellIs" dxfId="3082" priority="38" operator="equal">
      <formula>"BAC"</formula>
    </cfRule>
    <cfRule type="cellIs" dxfId="3081" priority="39" operator="equal">
      <formula>"OMS"</formula>
    </cfRule>
    <cfRule type="cellIs" dxfId="3080" priority="40" operator="equal">
      <formula>"BAC"</formula>
    </cfRule>
    <cfRule type="cellIs" dxfId="3079" priority="41" operator="equal">
      <formula>"OMS"</formula>
    </cfRule>
    <cfRule type="cellIs" dxfId="3078" priority="42" operator="equal">
      <formula>"BAC"</formula>
    </cfRule>
    <cfRule type="cellIs" dxfId="3077" priority="43" operator="equal">
      <formula>"OMS"</formula>
    </cfRule>
  </conditionalFormatting>
  <conditionalFormatting sqref="E12">
    <cfRule type="cellIs" dxfId="3076" priority="17" operator="equal">
      <formula>"CATNES"</formula>
    </cfRule>
    <cfRule type="cellIs" dxfId="3075" priority="18" operator="equal">
      <formula>"FINANCE"</formula>
    </cfRule>
    <cfRule type="cellIs" dxfId="3074" priority="19" operator="equal">
      <formula>"ADMIN"</formula>
    </cfRule>
    <cfRule type="cellIs" dxfId="3073" priority="20" operator="equal">
      <formula>"ENG'G"</formula>
    </cfRule>
    <cfRule type="cellIs" dxfId="3072" priority="21" operator="equal">
      <formula>"BAC"</formula>
    </cfRule>
    <cfRule type="cellIs" dxfId="3071" priority="22" operator="equal">
      <formula>"BAC"</formula>
    </cfRule>
    <cfRule type="cellIs" dxfId="3070" priority="23" operator="equal">
      <formula>"OMS"</formula>
    </cfRule>
    <cfRule type="cellIs" dxfId="3069" priority="24" operator="equal">
      <formula>"BAC"</formula>
    </cfRule>
    <cfRule type="cellIs" dxfId="3068" priority="25" operator="equal">
      <formula>"OMS"</formula>
    </cfRule>
    <cfRule type="cellIs" dxfId="3067" priority="26" operator="equal">
      <formula>"BAC"</formula>
    </cfRule>
    <cfRule type="cellIs" dxfId="3066" priority="27" operator="equal">
      <formula>"OMS"</formula>
    </cfRule>
  </conditionalFormatting>
  <conditionalFormatting sqref="D9:E9">
    <cfRule type="cellIs" dxfId="3065" priority="6" operator="equal">
      <formula>"CATNES"</formula>
    </cfRule>
    <cfRule type="cellIs" dxfId="3064" priority="7" operator="equal">
      <formula>"FINANCE"</formula>
    </cfRule>
    <cfRule type="cellIs" dxfId="3063" priority="8" operator="equal">
      <formula>"ADMIN"</formula>
    </cfRule>
    <cfRule type="cellIs" dxfId="3062" priority="9" operator="equal">
      <formula>"ENG'G"</formula>
    </cfRule>
    <cfRule type="cellIs" dxfId="3061" priority="10" operator="equal">
      <formula>"BAC"</formula>
    </cfRule>
    <cfRule type="cellIs" dxfId="3060" priority="11" operator="equal">
      <formula>"BAC"</formula>
    </cfRule>
    <cfRule type="cellIs" dxfId="3059" priority="12" operator="equal">
      <formula>"OMS"</formula>
    </cfRule>
    <cfRule type="cellIs" dxfId="3058" priority="13" operator="equal">
      <formula>"BAC"</formula>
    </cfRule>
    <cfRule type="cellIs" dxfId="3057" priority="14" operator="equal">
      <formula>"OMS"</formula>
    </cfRule>
    <cfRule type="cellIs" dxfId="3056" priority="15" operator="equal">
      <formula>"BAC"</formula>
    </cfRule>
    <cfRule type="cellIs" dxfId="3055" priority="16" operator="equal">
      <formula>"OMS"</formula>
    </cfRule>
  </conditionalFormatting>
  <conditionalFormatting sqref="F9:F13">
    <cfRule type="cellIs" dxfId="3054" priority="1" operator="equal">
      <formula>"MME"</formula>
    </cfRule>
    <cfRule type="cellIs" dxfId="3053" priority="2" operator="equal">
      <formula>"VMM"</formula>
    </cfRule>
    <cfRule type="cellIs" dxfId="3052" priority="3" operator="equal">
      <formula>"VEP"</formula>
    </cfRule>
    <cfRule type="cellIs" dxfId="3051" priority="4" operator="equal">
      <formula>"LFCP"</formula>
    </cfRule>
    <cfRule type="cellIs" dxfId="305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D78009A-6741-41E4-B9AB-ED27096ACA19}">
          <x14:formula1>
            <xm:f>DropdownLIST!$A$11:$A$17</xm:f>
          </x14:formula1>
          <xm:sqref>D7:E36</xm:sqref>
        </x14:dataValidation>
        <x14:dataValidation type="list" allowBlank="1" showInputMessage="1" showErrorMessage="1" xr:uid="{F223ACAC-D473-45CC-BD32-E341032AF5D2}">
          <x14:formula1>
            <xm:f>DropdownLIST!$A$2:$A$7</xm:f>
          </x14:formula1>
          <xm:sqref>F7:F36</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41C93-8C0E-44A2-8A15-748FA9B9B588}">
  <dimension ref="A1:VPY6320"/>
  <sheetViews>
    <sheetView topLeftCell="A21" zoomScale="130" zoomScaleNormal="130"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19"/>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45804</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45804</v>
      </c>
      <c r="B7" s="55">
        <v>1</v>
      </c>
      <c r="C7" s="57" t="s">
        <v>5520</v>
      </c>
      <c r="D7" s="112"/>
      <c r="E7" s="125"/>
      <c r="F7" s="176"/>
      <c r="G7" s="112"/>
      <c r="J7" s="642" t="s">
        <v>2817</v>
      </c>
      <c r="K7" s="642"/>
      <c r="L7" s="642"/>
      <c r="M7" s="642"/>
    </row>
    <row r="8" spans="1:14" s="57" customFormat="1" ht="28.5" x14ac:dyDescent="0.2">
      <c r="A8" s="200">
        <f>A7</f>
        <v>45804</v>
      </c>
      <c r="B8" s="55">
        <f>B7+1</f>
        <v>2</v>
      </c>
      <c r="C8" s="141" t="s">
        <v>5519</v>
      </c>
      <c r="D8" s="112"/>
      <c r="E8" s="125"/>
      <c r="F8" s="176"/>
      <c r="G8" s="112"/>
      <c r="J8" s="521" t="s">
        <v>698</v>
      </c>
      <c r="L8" s="57" t="s">
        <v>3178</v>
      </c>
      <c r="N8" s="57" t="s">
        <v>2822</v>
      </c>
    </row>
    <row r="9" spans="1:14" s="57" customFormat="1" ht="28.5" x14ac:dyDescent="0.2">
      <c r="A9" s="200">
        <f t="shared" ref="A9:A73" si="0">A8</f>
        <v>45804</v>
      </c>
      <c r="B9" s="55">
        <f t="shared" ref="B9:B73" si="1">B8+1</f>
        <v>3</v>
      </c>
      <c r="C9" s="141" t="s">
        <v>5521</v>
      </c>
      <c r="D9" s="112"/>
      <c r="E9" s="125"/>
      <c r="F9" s="176"/>
      <c r="G9" s="112"/>
      <c r="I9" s="57">
        <v>1</v>
      </c>
    </row>
    <row r="10" spans="1:14" s="57" customFormat="1" ht="42.75" x14ac:dyDescent="0.2">
      <c r="A10" s="200">
        <f t="shared" si="0"/>
        <v>45804</v>
      </c>
      <c r="B10" s="55">
        <f t="shared" si="1"/>
        <v>4</v>
      </c>
      <c r="C10" s="365" t="s">
        <v>5522</v>
      </c>
      <c r="D10" s="112"/>
      <c r="E10" s="125"/>
      <c r="F10" s="176"/>
      <c r="G10" s="112"/>
      <c r="I10" s="57">
        <v>2</v>
      </c>
      <c r="J10" s="57">
        <f>23+24+24+23</f>
        <v>94</v>
      </c>
    </row>
    <row r="11" spans="1:14" s="57" customFormat="1" ht="28.5" x14ac:dyDescent="0.2">
      <c r="A11" s="200">
        <f t="shared" si="0"/>
        <v>45804</v>
      </c>
      <c r="B11" s="55">
        <f t="shared" si="1"/>
        <v>5</v>
      </c>
      <c r="C11" s="141" t="s">
        <v>5523</v>
      </c>
      <c r="D11" s="112"/>
      <c r="E11" s="125"/>
      <c r="F11" s="176"/>
      <c r="G11" s="112"/>
      <c r="I11" s="57">
        <v>3</v>
      </c>
    </row>
    <row r="12" spans="1:14" s="57" customFormat="1" ht="57" x14ac:dyDescent="0.2">
      <c r="A12" s="200">
        <f t="shared" si="0"/>
        <v>45804</v>
      </c>
      <c r="B12" s="55">
        <f t="shared" si="1"/>
        <v>6</v>
      </c>
      <c r="C12" s="365" t="s">
        <v>5524</v>
      </c>
      <c r="D12" s="112"/>
      <c r="E12" s="125"/>
      <c r="F12" s="176"/>
      <c r="G12" s="112"/>
      <c r="I12" s="57">
        <v>4</v>
      </c>
    </row>
    <row r="13" spans="1:14" s="57" customFormat="1" ht="28.5" x14ac:dyDescent="0.2">
      <c r="A13" s="200">
        <f t="shared" si="0"/>
        <v>45804</v>
      </c>
      <c r="B13" s="55">
        <f t="shared" si="1"/>
        <v>7</v>
      </c>
      <c r="C13" s="365" t="s">
        <v>5525</v>
      </c>
      <c r="D13" s="112"/>
      <c r="E13" s="125"/>
      <c r="F13" s="176"/>
      <c r="G13" s="112"/>
      <c r="I13" s="57">
        <v>5</v>
      </c>
    </row>
    <row r="14" spans="1:14" s="57" customFormat="1" ht="28.5" x14ac:dyDescent="0.2">
      <c r="A14" s="200">
        <f t="shared" si="0"/>
        <v>45804</v>
      </c>
      <c r="B14" s="55">
        <f t="shared" si="1"/>
        <v>8</v>
      </c>
      <c r="C14" s="365" t="s">
        <v>5526</v>
      </c>
      <c r="D14" s="112"/>
      <c r="E14" s="125"/>
      <c r="F14" s="176"/>
      <c r="G14" s="112"/>
      <c r="I14" s="57">
        <v>6</v>
      </c>
    </row>
    <row r="15" spans="1:14" s="57" customFormat="1" ht="28.5" x14ac:dyDescent="0.2">
      <c r="A15" s="200">
        <f t="shared" si="0"/>
        <v>45804</v>
      </c>
      <c r="B15" s="55">
        <f t="shared" si="1"/>
        <v>9</v>
      </c>
      <c r="C15" s="365" t="s">
        <v>5527</v>
      </c>
      <c r="D15" s="112"/>
      <c r="E15" s="125"/>
      <c r="F15" s="176"/>
      <c r="G15" s="112"/>
      <c r="I15" s="57" t="s">
        <v>310</v>
      </c>
    </row>
    <row r="16" spans="1:14" s="57" customFormat="1" ht="42.75" x14ac:dyDescent="0.2">
      <c r="A16" s="200">
        <f t="shared" si="0"/>
        <v>45804</v>
      </c>
      <c r="B16" s="55">
        <f t="shared" si="1"/>
        <v>10</v>
      </c>
      <c r="C16" s="365" t="s">
        <v>5528</v>
      </c>
      <c r="D16" s="112"/>
      <c r="E16" s="125"/>
      <c r="F16" s="176"/>
      <c r="G16" s="112"/>
      <c r="I16" s="57">
        <v>8</v>
      </c>
    </row>
    <row r="17" spans="1:9" s="57" customFormat="1" ht="42.75" x14ac:dyDescent="0.2">
      <c r="A17" s="200">
        <f t="shared" si="0"/>
        <v>45804</v>
      </c>
      <c r="B17" s="55">
        <f t="shared" si="1"/>
        <v>11</v>
      </c>
      <c r="C17" s="365" t="s">
        <v>5529</v>
      </c>
      <c r="D17" s="112"/>
      <c r="E17" s="125"/>
      <c r="F17" s="176"/>
      <c r="G17" s="112"/>
      <c r="I17" s="57">
        <v>9</v>
      </c>
    </row>
    <row r="18" spans="1:9" s="57" customFormat="1" ht="71.25" x14ac:dyDescent="0.2">
      <c r="A18" s="200">
        <f t="shared" si="0"/>
        <v>45804</v>
      </c>
      <c r="B18" s="55">
        <f t="shared" si="1"/>
        <v>12</v>
      </c>
      <c r="C18" s="365" t="s">
        <v>5530</v>
      </c>
      <c r="D18" s="112"/>
      <c r="E18" s="125"/>
      <c r="F18" s="176"/>
      <c r="G18" s="112"/>
    </row>
    <row r="19" spans="1:9" s="57" customFormat="1" ht="28.5" x14ac:dyDescent="0.2">
      <c r="A19" s="200">
        <f t="shared" si="0"/>
        <v>45804</v>
      </c>
      <c r="B19" s="55">
        <f t="shared" si="1"/>
        <v>13</v>
      </c>
      <c r="C19" s="365" t="s">
        <v>5531</v>
      </c>
      <c r="D19" s="112"/>
      <c r="E19" s="125"/>
      <c r="F19" s="176"/>
      <c r="G19" s="112"/>
    </row>
    <row r="20" spans="1:9" s="57" customFormat="1" ht="42.75" x14ac:dyDescent="0.2">
      <c r="A20" s="200">
        <f t="shared" si="0"/>
        <v>45804</v>
      </c>
      <c r="B20" s="55">
        <f t="shared" si="1"/>
        <v>14</v>
      </c>
      <c r="C20" s="365" t="s">
        <v>5533</v>
      </c>
      <c r="D20" s="112"/>
      <c r="E20" s="125"/>
      <c r="F20" s="176"/>
      <c r="G20" s="112"/>
    </row>
    <row r="21" spans="1:9" s="57" customFormat="1" ht="28.5" x14ac:dyDescent="0.2">
      <c r="A21" s="200">
        <f t="shared" si="0"/>
        <v>45804</v>
      </c>
      <c r="B21" s="55">
        <f t="shared" si="1"/>
        <v>15</v>
      </c>
      <c r="C21" s="57" t="s">
        <v>5532</v>
      </c>
      <c r="D21" s="112"/>
      <c r="E21" s="125"/>
      <c r="F21" s="176"/>
      <c r="G21" s="112"/>
    </row>
    <row r="22" spans="1:9" s="57" customFormat="1" ht="28.5" x14ac:dyDescent="0.2">
      <c r="A22" s="200">
        <f t="shared" si="0"/>
        <v>45804</v>
      </c>
      <c r="B22" s="55">
        <f t="shared" si="1"/>
        <v>16</v>
      </c>
      <c r="C22" s="365" t="s">
        <v>5534</v>
      </c>
      <c r="D22" s="112"/>
      <c r="E22" s="125"/>
      <c r="F22" s="176"/>
      <c r="G22" s="112"/>
    </row>
    <row r="23" spans="1:9" s="57" customFormat="1" ht="28.5" x14ac:dyDescent="0.2">
      <c r="A23" s="200">
        <f t="shared" si="0"/>
        <v>45804</v>
      </c>
      <c r="B23" s="55">
        <f t="shared" si="1"/>
        <v>17</v>
      </c>
      <c r="C23" s="365" t="s">
        <v>5535</v>
      </c>
      <c r="D23" s="112"/>
      <c r="E23" s="125"/>
      <c r="F23" s="176"/>
      <c r="G23" s="112"/>
    </row>
    <row r="24" spans="1:9" s="57" customFormat="1" ht="42.75" x14ac:dyDescent="0.2">
      <c r="A24" s="200">
        <f t="shared" si="0"/>
        <v>45804</v>
      </c>
      <c r="B24" s="55">
        <f t="shared" si="1"/>
        <v>18</v>
      </c>
      <c r="C24" s="365" t="s">
        <v>5536</v>
      </c>
      <c r="D24" s="112"/>
      <c r="E24" s="125"/>
      <c r="F24" s="176"/>
      <c r="G24" s="112"/>
    </row>
    <row r="25" spans="1:9" s="57" customFormat="1" ht="42.75" x14ac:dyDescent="0.2">
      <c r="A25" s="200">
        <f t="shared" si="0"/>
        <v>45804</v>
      </c>
      <c r="B25" s="55">
        <f t="shared" si="1"/>
        <v>19</v>
      </c>
      <c r="C25" s="365" t="s">
        <v>5537</v>
      </c>
      <c r="E25" s="125"/>
      <c r="F25" s="176"/>
      <c r="G25" s="112"/>
    </row>
    <row r="26" spans="1:9" s="57" customFormat="1" ht="42.75" x14ac:dyDescent="0.2">
      <c r="A26" s="200">
        <f t="shared" si="0"/>
        <v>45804</v>
      </c>
      <c r="B26" s="55">
        <f t="shared" si="1"/>
        <v>20</v>
      </c>
      <c r="C26" s="365" t="s">
        <v>5538</v>
      </c>
      <c r="D26" s="112"/>
      <c r="E26" s="125"/>
      <c r="F26" s="176"/>
      <c r="G26" s="112"/>
    </row>
    <row r="27" spans="1:9" s="57" customFormat="1" ht="57" x14ac:dyDescent="0.2">
      <c r="A27" s="200">
        <f t="shared" si="0"/>
        <v>45804</v>
      </c>
      <c r="B27" s="55">
        <f t="shared" si="1"/>
        <v>21</v>
      </c>
      <c r="C27" s="365" t="s">
        <v>5539</v>
      </c>
      <c r="D27" s="365"/>
      <c r="E27" s="112"/>
      <c r="F27" s="176"/>
      <c r="G27" s="112"/>
    </row>
    <row r="28" spans="1:9" s="57" customFormat="1" ht="42.75" x14ac:dyDescent="0.2">
      <c r="A28" s="200">
        <f t="shared" si="0"/>
        <v>45804</v>
      </c>
      <c r="B28" s="55">
        <f t="shared" si="1"/>
        <v>22</v>
      </c>
      <c r="C28" s="365" t="s">
        <v>5540</v>
      </c>
      <c r="D28" s="112"/>
      <c r="E28" s="125"/>
      <c r="F28" s="176"/>
      <c r="G28" s="112"/>
    </row>
    <row r="29" spans="1:9" s="57" customFormat="1" ht="42.75" x14ac:dyDescent="0.2">
      <c r="A29" s="200">
        <f t="shared" si="0"/>
        <v>45804</v>
      </c>
      <c r="B29" s="55">
        <f t="shared" si="1"/>
        <v>23</v>
      </c>
      <c r="C29" s="365" t="s">
        <v>5541</v>
      </c>
      <c r="D29" s="112"/>
      <c r="E29" s="125"/>
      <c r="F29" s="176"/>
      <c r="G29" s="112"/>
    </row>
    <row r="30" spans="1:9" s="57" customFormat="1" ht="42.75" x14ac:dyDescent="0.2">
      <c r="A30" s="200">
        <f t="shared" si="0"/>
        <v>45804</v>
      </c>
      <c r="B30" s="55">
        <f t="shared" si="1"/>
        <v>24</v>
      </c>
      <c r="C30" s="365" t="s">
        <v>5542</v>
      </c>
      <c r="D30" s="112"/>
      <c r="E30" s="125"/>
      <c r="F30" s="176"/>
      <c r="G30" s="112"/>
    </row>
    <row r="31" spans="1:9" s="57" customFormat="1" ht="28.5" x14ac:dyDescent="0.2">
      <c r="A31" s="200">
        <f t="shared" si="0"/>
        <v>45804</v>
      </c>
      <c r="B31" s="55">
        <f t="shared" si="1"/>
        <v>25</v>
      </c>
      <c r="C31" s="365" t="s">
        <v>5543</v>
      </c>
      <c r="D31" s="112"/>
      <c r="E31" s="125"/>
      <c r="F31" s="176"/>
      <c r="G31" s="112"/>
    </row>
    <row r="32" spans="1:9" s="57" customFormat="1" x14ac:dyDescent="0.2">
      <c r="A32" s="200">
        <f t="shared" si="0"/>
        <v>45804</v>
      </c>
      <c r="B32" s="55">
        <f t="shared" si="1"/>
        <v>26</v>
      </c>
      <c r="C32" s="365" t="s">
        <v>5544</v>
      </c>
      <c r="D32" s="112"/>
      <c r="E32" s="125"/>
      <c r="F32" s="176"/>
      <c r="G32" s="112"/>
    </row>
    <row r="33" spans="1:7" s="57" customFormat="1" ht="28.5" x14ac:dyDescent="0.2">
      <c r="A33" s="200">
        <f t="shared" si="0"/>
        <v>45804</v>
      </c>
      <c r="B33" s="55">
        <f t="shared" si="1"/>
        <v>27</v>
      </c>
      <c r="C33" s="365" t="s">
        <v>5545</v>
      </c>
      <c r="D33" s="112"/>
      <c r="E33" s="125"/>
      <c r="F33" s="176"/>
      <c r="G33" s="112"/>
    </row>
    <row r="34" spans="1:7" s="57" customFormat="1" ht="28.5" x14ac:dyDescent="0.2">
      <c r="A34" s="200">
        <f t="shared" si="0"/>
        <v>45804</v>
      </c>
      <c r="B34" s="55">
        <f t="shared" si="1"/>
        <v>28</v>
      </c>
      <c r="C34" s="365" t="s">
        <v>5546</v>
      </c>
      <c r="D34" s="112"/>
      <c r="E34" s="125"/>
      <c r="F34" s="176"/>
      <c r="G34" s="112"/>
    </row>
    <row r="35" spans="1:7" s="57" customFormat="1" ht="42.75" x14ac:dyDescent="0.2">
      <c r="A35" s="200">
        <f t="shared" si="0"/>
        <v>45804</v>
      </c>
      <c r="B35" s="55">
        <f t="shared" si="1"/>
        <v>29</v>
      </c>
      <c r="C35" s="365" t="s">
        <v>5547</v>
      </c>
      <c r="D35" s="112"/>
      <c r="E35" s="125"/>
      <c r="F35" s="176"/>
      <c r="G35" s="112"/>
    </row>
    <row r="36" spans="1:7" s="57" customFormat="1" ht="28.5" x14ac:dyDescent="0.2">
      <c r="A36" s="200">
        <f t="shared" si="0"/>
        <v>45804</v>
      </c>
      <c r="B36" s="55">
        <f t="shared" si="1"/>
        <v>30</v>
      </c>
      <c r="C36" s="57" t="s">
        <v>5548</v>
      </c>
      <c r="D36" s="112"/>
      <c r="E36" s="125"/>
      <c r="F36" s="176"/>
      <c r="G36" s="112"/>
    </row>
    <row r="37" spans="1:7" s="57" customFormat="1" ht="28.5" x14ac:dyDescent="0.2">
      <c r="A37" s="200">
        <f t="shared" si="0"/>
        <v>45804</v>
      </c>
      <c r="B37" s="55">
        <f t="shared" si="1"/>
        <v>31</v>
      </c>
      <c r="C37" s="365" t="s">
        <v>5553</v>
      </c>
      <c r="D37" s="112"/>
      <c r="E37" s="125"/>
      <c r="F37" s="176"/>
      <c r="G37" s="112"/>
    </row>
    <row r="38" spans="1:7" s="57" customFormat="1" ht="28.5" x14ac:dyDescent="0.2">
      <c r="A38" s="200">
        <f t="shared" si="0"/>
        <v>45804</v>
      </c>
      <c r="B38" s="55">
        <f t="shared" si="1"/>
        <v>32</v>
      </c>
      <c r="C38" s="365" t="s">
        <v>5549</v>
      </c>
      <c r="D38" s="112"/>
      <c r="E38" s="125"/>
      <c r="F38" s="176"/>
      <c r="G38" s="112"/>
    </row>
    <row r="39" spans="1:7" s="57" customFormat="1" ht="85.5" x14ac:dyDescent="0.2">
      <c r="A39" s="200">
        <f t="shared" si="0"/>
        <v>45804</v>
      </c>
      <c r="B39" s="55">
        <f t="shared" si="1"/>
        <v>33</v>
      </c>
      <c r="C39" s="365" t="s">
        <v>5550</v>
      </c>
      <c r="D39" s="112"/>
      <c r="E39" s="125"/>
      <c r="F39" s="176"/>
      <c r="G39" s="112"/>
    </row>
    <row r="40" spans="1:7" s="57" customFormat="1" ht="28.5" x14ac:dyDescent="0.2">
      <c r="A40" s="200">
        <f t="shared" si="0"/>
        <v>45804</v>
      </c>
      <c r="B40" s="55">
        <f t="shared" si="1"/>
        <v>34</v>
      </c>
      <c r="C40" s="365" t="s">
        <v>5551</v>
      </c>
      <c r="D40" s="112"/>
      <c r="E40" s="125"/>
      <c r="F40" s="176"/>
      <c r="G40" s="112"/>
    </row>
    <row r="41" spans="1:7" s="57" customFormat="1" ht="57" x14ac:dyDescent="0.2">
      <c r="A41" s="200">
        <f t="shared" si="0"/>
        <v>45804</v>
      </c>
      <c r="B41" s="55">
        <f t="shared" si="1"/>
        <v>35</v>
      </c>
      <c r="C41" s="365" t="s">
        <v>5552</v>
      </c>
      <c r="D41" s="112"/>
      <c r="E41" s="125"/>
      <c r="F41" s="176"/>
      <c r="G41" s="112"/>
    </row>
    <row r="42" spans="1:7" s="57" customFormat="1" ht="42.75" x14ac:dyDescent="0.2">
      <c r="A42" s="200">
        <f t="shared" si="0"/>
        <v>45804</v>
      </c>
      <c r="B42" s="55">
        <f t="shared" si="1"/>
        <v>36</v>
      </c>
      <c r="C42" s="57" t="s">
        <v>5554</v>
      </c>
      <c r="D42" s="112"/>
      <c r="E42" s="125"/>
      <c r="F42" s="176"/>
      <c r="G42" s="112"/>
    </row>
    <row r="43" spans="1:7" s="57" customFormat="1" x14ac:dyDescent="0.2">
      <c r="A43" s="200">
        <f t="shared" si="0"/>
        <v>45804</v>
      </c>
      <c r="B43" s="55">
        <f t="shared" si="1"/>
        <v>37</v>
      </c>
      <c r="C43" s="365" t="s">
        <v>5555</v>
      </c>
      <c r="D43" s="112"/>
      <c r="E43" s="125"/>
      <c r="F43" s="176"/>
      <c r="G43" s="112"/>
    </row>
    <row r="44" spans="1:7" s="57" customFormat="1" x14ac:dyDescent="0.2">
      <c r="A44" s="200">
        <f t="shared" si="0"/>
        <v>45804</v>
      </c>
      <c r="B44" s="55">
        <f t="shared" si="1"/>
        <v>38</v>
      </c>
      <c r="C44" s="365" t="s">
        <v>3775</v>
      </c>
      <c r="D44" s="112"/>
      <c r="E44" s="125"/>
      <c r="F44" s="176"/>
      <c r="G44" s="112"/>
    </row>
    <row r="45" spans="1:7" s="57" customFormat="1" ht="42.75" x14ac:dyDescent="0.2">
      <c r="A45" s="200">
        <f t="shared" si="0"/>
        <v>45804</v>
      </c>
      <c r="B45" s="55">
        <f t="shared" si="1"/>
        <v>39</v>
      </c>
      <c r="C45" s="365" t="s">
        <v>5556</v>
      </c>
      <c r="D45" s="112"/>
      <c r="E45" s="125"/>
      <c r="F45" s="176"/>
      <c r="G45" s="112"/>
    </row>
    <row r="46" spans="1:7" s="57" customFormat="1" ht="42.75" x14ac:dyDescent="0.2">
      <c r="A46" s="200">
        <f t="shared" si="0"/>
        <v>45804</v>
      </c>
      <c r="B46" s="55">
        <f t="shared" si="1"/>
        <v>40</v>
      </c>
      <c r="C46" s="365" t="s">
        <v>5557</v>
      </c>
      <c r="D46" s="112"/>
      <c r="E46" s="125"/>
      <c r="F46" s="176"/>
      <c r="G46" s="112"/>
    </row>
    <row r="47" spans="1:7" s="57" customFormat="1" ht="85.5" x14ac:dyDescent="0.2">
      <c r="A47" s="200">
        <f t="shared" si="0"/>
        <v>45804</v>
      </c>
      <c r="B47" s="55">
        <f t="shared" si="1"/>
        <v>41</v>
      </c>
      <c r="C47" s="365" t="s">
        <v>5558</v>
      </c>
      <c r="D47" s="112"/>
      <c r="E47" s="125"/>
      <c r="F47" s="176"/>
      <c r="G47" s="112"/>
    </row>
    <row r="48" spans="1:7" s="57" customFormat="1" ht="42.75" x14ac:dyDescent="0.2">
      <c r="A48" s="200">
        <f t="shared" si="0"/>
        <v>45804</v>
      </c>
      <c r="B48" s="55">
        <f t="shared" si="1"/>
        <v>42</v>
      </c>
      <c r="C48" s="365" t="s">
        <v>5559</v>
      </c>
      <c r="D48" s="112"/>
      <c r="E48" s="125"/>
      <c r="F48" s="176"/>
      <c r="G48" s="112"/>
    </row>
    <row r="49" spans="1:7" s="57" customFormat="1" ht="28.5" x14ac:dyDescent="0.2">
      <c r="A49" s="200">
        <f t="shared" si="0"/>
        <v>45804</v>
      </c>
      <c r="B49" s="55">
        <f t="shared" si="1"/>
        <v>43</v>
      </c>
      <c r="C49" s="365" t="s">
        <v>5560</v>
      </c>
      <c r="D49" s="112"/>
      <c r="E49" s="125"/>
      <c r="F49" s="176"/>
      <c r="G49" s="112"/>
    </row>
    <row r="50" spans="1:7" s="57" customFormat="1" ht="57" x14ac:dyDescent="0.2">
      <c r="A50" s="200">
        <f t="shared" si="0"/>
        <v>45804</v>
      </c>
      <c r="B50" s="55">
        <f t="shared" si="1"/>
        <v>44</v>
      </c>
      <c r="C50" s="365" t="s">
        <v>5562</v>
      </c>
      <c r="D50" s="112"/>
      <c r="E50" s="125"/>
      <c r="F50" s="176"/>
      <c r="G50" s="112"/>
    </row>
    <row r="51" spans="1:7" s="57" customFormat="1" ht="71.25" x14ac:dyDescent="0.2">
      <c r="A51" s="200">
        <f t="shared" si="0"/>
        <v>45804</v>
      </c>
      <c r="B51" s="55">
        <f t="shared" si="1"/>
        <v>45</v>
      </c>
      <c r="C51" s="365" t="s">
        <v>5561</v>
      </c>
      <c r="D51" s="112"/>
      <c r="E51" s="125"/>
      <c r="F51" s="176"/>
      <c r="G51" s="112"/>
    </row>
    <row r="52" spans="1:7" s="57" customFormat="1" ht="42.75" x14ac:dyDescent="0.2">
      <c r="A52" s="200">
        <f t="shared" si="0"/>
        <v>45804</v>
      </c>
      <c r="B52" s="55">
        <f t="shared" si="1"/>
        <v>46</v>
      </c>
      <c r="C52" s="365" t="s">
        <v>5563</v>
      </c>
      <c r="D52" s="112"/>
      <c r="E52" s="125"/>
      <c r="F52" s="176"/>
      <c r="G52" s="112"/>
    </row>
    <row r="53" spans="1:7" s="57" customFormat="1" ht="28.5" x14ac:dyDescent="0.2">
      <c r="A53" s="200">
        <f t="shared" si="0"/>
        <v>45804</v>
      </c>
      <c r="B53" s="55">
        <f t="shared" si="1"/>
        <v>47</v>
      </c>
      <c r="C53" s="365" t="s">
        <v>5564</v>
      </c>
      <c r="D53" s="112"/>
      <c r="E53" s="125"/>
      <c r="F53" s="176"/>
      <c r="G53" s="112"/>
    </row>
    <row r="54" spans="1:7" s="57" customFormat="1" ht="42.75" x14ac:dyDescent="0.2">
      <c r="A54" s="200">
        <f t="shared" si="0"/>
        <v>45804</v>
      </c>
      <c r="B54" s="55">
        <f t="shared" si="1"/>
        <v>48</v>
      </c>
      <c r="C54" s="365" t="s">
        <v>5565</v>
      </c>
      <c r="D54" s="112"/>
      <c r="E54" s="125"/>
      <c r="F54" s="176"/>
      <c r="G54" s="112"/>
    </row>
    <row r="55" spans="1:7" s="57" customFormat="1" ht="42.75" x14ac:dyDescent="0.2">
      <c r="A55" s="200">
        <f t="shared" si="0"/>
        <v>45804</v>
      </c>
      <c r="B55" s="55">
        <f t="shared" si="1"/>
        <v>49</v>
      </c>
      <c r="C55" s="365" t="s">
        <v>5566</v>
      </c>
      <c r="D55" s="112"/>
      <c r="E55" s="125"/>
      <c r="F55" s="176"/>
      <c r="G55" s="112"/>
    </row>
    <row r="56" spans="1:7" s="57" customFormat="1" ht="28.5" x14ac:dyDescent="0.2">
      <c r="A56" s="200">
        <f t="shared" si="0"/>
        <v>45804</v>
      </c>
      <c r="B56" s="55">
        <f t="shared" si="1"/>
        <v>50</v>
      </c>
      <c r="C56" s="365" t="s">
        <v>5567</v>
      </c>
      <c r="D56" s="112"/>
      <c r="E56" s="125"/>
      <c r="F56" s="176"/>
      <c r="G56" s="112"/>
    </row>
    <row r="57" spans="1:7" s="57" customFormat="1" ht="28.5" x14ac:dyDescent="0.2">
      <c r="A57" s="200">
        <f t="shared" si="0"/>
        <v>45804</v>
      </c>
      <c r="B57" s="55">
        <f t="shared" si="1"/>
        <v>51</v>
      </c>
      <c r="C57" s="365" t="s">
        <v>5568</v>
      </c>
      <c r="D57" s="112"/>
      <c r="E57" s="125"/>
      <c r="F57" s="176"/>
      <c r="G57" s="112"/>
    </row>
    <row r="58" spans="1:7" s="57" customFormat="1" ht="42.75" x14ac:dyDescent="0.2">
      <c r="A58" s="200">
        <f t="shared" si="0"/>
        <v>45804</v>
      </c>
      <c r="B58" s="55">
        <f t="shared" si="1"/>
        <v>52</v>
      </c>
      <c r="C58" s="365" t="s">
        <v>5569</v>
      </c>
      <c r="D58" s="112"/>
      <c r="E58" s="125"/>
      <c r="F58" s="176"/>
      <c r="G58" s="112"/>
    </row>
    <row r="59" spans="1:7" s="57" customFormat="1" ht="57" x14ac:dyDescent="0.2">
      <c r="A59" s="200">
        <f t="shared" si="0"/>
        <v>45804</v>
      </c>
      <c r="B59" s="55">
        <f t="shared" si="1"/>
        <v>53</v>
      </c>
      <c r="C59" s="365" t="s">
        <v>5570</v>
      </c>
      <c r="D59" s="112"/>
      <c r="E59" s="125"/>
      <c r="F59" s="176"/>
      <c r="G59" s="112"/>
    </row>
    <row r="60" spans="1:7" s="57" customFormat="1" ht="42.75" x14ac:dyDescent="0.2">
      <c r="A60" s="200">
        <f t="shared" si="0"/>
        <v>45804</v>
      </c>
      <c r="B60" s="55">
        <f t="shared" si="1"/>
        <v>54</v>
      </c>
      <c r="C60" s="365" t="s">
        <v>5571</v>
      </c>
      <c r="D60" s="112"/>
      <c r="E60" s="125"/>
      <c r="F60" s="176"/>
      <c r="G60" s="112"/>
    </row>
    <row r="61" spans="1:7" s="57" customFormat="1" x14ac:dyDescent="0.2">
      <c r="A61" s="200">
        <f t="shared" si="0"/>
        <v>45804</v>
      </c>
      <c r="B61" s="55">
        <f t="shared" si="1"/>
        <v>55</v>
      </c>
      <c r="C61" s="365" t="s">
        <v>5572</v>
      </c>
      <c r="D61" s="112"/>
      <c r="E61" s="125"/>
      <c r="F61" s="176"/>
      <c r="G61" s="112"/>
    </row>
    <row r="62" spans="1:7" s="57" customFormat="1" ht="57" x14ac:dyDescent="0.2">
      <c r="A62" s="200">
        <f t="shared" si="0"/>
        <v>45804</v>
      </c>
      <c r="B62" s="55">
        <f t="shared" si="1"/>
        <v>56</v>
      </c>
      <c r="C62" s="365" t="s">
        <v>5573</v>
      </c>
      <c r="D62" s="112"/>
      <c r="E62" s="125"/>
      <c r="F62" s="176"/>
      <c r="G62" s="112"/>
    </row>
    <row r="63" spans="1:7" s="57" customFormat="1" ht="57" x14ac:dyDescent="0.2">
      <c r="A63" s="200">
        <f t="shared" si="0"/>
        <v>45804</v>
      </c>
      <c r="B63" s="55">
        <f t="shared" si="1"/>
        <v>57</v>
      </c>
      <c r="C63" s="365" t="s">
        <v>5593</v>
      </c>
      <c r="D63" s="112"/>
      <c r="E63" s="125"/>
      <c r="F63" s="176"/>
      <c r="G63" s="112"/>
    </row>
    <row r="64" spans="1:7" s="57" customFormat="1" x14ac:dyDescent="0.2">
      <c r="A64" s="200">
        <f t="shared" si="0"/>
        <v>45804</v>
      </c>
      <c r="B64" s="55">
        <f t="shared" si="1"/>
        <v>58</v>
      </c>
      <c r="C64" s="365" t="s">
        <v>5574</v>
      </c>
      <c r="D64" s="112"/>
      <c r="E64" s="125"/>
      <c r="F64" s="176"/>
      <c r="G64" s="112"/>
    </row>
    <row r="65" spans="1:9 3784:3784" s="57" customFormat="1" ht="28.5" x14ac:dyDescent="0.2">
      <c r="A65" s="200">
        <f t="shared" si="0"/>
        <v>45804</v>
      </c>
      <c r="B65" s="55">
        <f t="shared" si="1"/>
        <v>59</v>
      </c>
      <c r="C65" s="365" t="s">
        <v>5575</v>
      </c>
      <c r="D65" s="112"/>
      <c r="E65" s="125"/>
      <c r="F65" s="176"/>
      <c r="G65" s="112"/>
    </row>
    <row r="66" spans="1:9 3784:3784" s="57" customFormat="1" ht="409.5" x14ac:dyDescent="0.2">
      <c r="A66" s="200">
        <f t="shared" si="0"/>
        <v>45804</v>
      </c>
      <c r="B66" s="55">
        <f t="shared" si="1"/>
        <v>60</v>
      </c>
      <c r="C66" s="365" t="s">
        <v>5589</v>
      </c>
      <c r="D66" s="112"/>
      <c r="E66" s="125"/>
      <c r="F66" s="176"/>
      <c r="G66" s="112"/>
      <c r="H66" s="57" t="s">
        <v>5614</v>
      </c>
    </row>
    <row r="67" spans="1:9 3784:3784" s="57" customFormat="1" ht="71.25" x14ac:dyDescent="0.2">
      <c r="A67" s="200">
        <f t="shared" si="0"/>
        <v>45804</v>
      </c>
      <c r="B67" s="55">
        <f t="shared" si="1"/>
        <v>61</v>
      </c>
      <c r="C67" s="365" t="s">
        <v>5576</v>
      </c>
      <c r="D67" s="112"/>
      <c r="E67" s="125"/>
      <c r="F67" s="176"/>
      <c r="G67" s="112"/>
      <c r="EON67" s="57">
        <v>23</v>
      </c>
    </row>
    <row r="68" spans="1:9 3784:3784" s="57" customFormat="1" ht="42.75" x14ac:dyDescent="0.2">
      <c r="A68" s="200">
        <f t="shared" si="0"/>
        <v>45804</v>
      </c>
      <c r="B68" s="55">
        <f t="shared" si="1"/>
        <v>62</v>
      </c>
      <c r="C68" s="365" t="s">
        <v>5577</v>
      </c>
      <c r="D68" s="112"/>
      <c r="E68" s="125"/>
      <c r="F68" s="176"/>
      <c r="G68" s="112"/>
    </row>
    <row r="69" spans="1:9 3784:3784" s="57" customFormat="1" ht="28.5" x14ac:dyDescent="0.2">
      <c r="A69" s="200">
        <f t="shared" si="0"/>
        <v>45804</v>
      </c>
      <c r="B69" s="55">
        <f t="shared" si="1"/>
        <v>63</v>
      </c>
      <c r="C69" s="365" t="s">
        <v>5578</v>
      </c>
      <c r="D69" s="112"/>
      <c r="E69" s="125"/>
      <c r="F69" s="176"/>
      <c r="G69" s="112"/>
    </row>
    <row r="70" spans="1:9 3784:3784" s="57" customFormat="1" ht="42.75" x14ac:dyDescent="0.2">
      <c r="A70" s="200">
        <f t="shared" si="0"/>
        <v>45804</v>
      </c>
      <c r="B70" s="55">
        <f t="shared" si="1"/>
        <v>64</v>
      </c>
      <c r="C70" s="365" t="s">
        <v>5579</v>
      </c>
      <c r="D70" s="112"/>
      <c r="E70" s="125"/>
      <c r="F70" s="176"/>
      <c r="G70" s="112"/>
    </row>
    <row r="71" spans="1:9 3784:3784" s="57" customFormat="1" ht="57" x14ac:dyDescent="0.2">
      <c r="A71" s="200">
        <f t="shared" si="0"/>
        <v>45804</v>
      </c>
      <c r="B71" s="55">
        <f t="shared" si="1"/>
        <v>65</v>
      </c>
      <c r="C71" s="365" t="s">
        <v>5580</v>
      </c>
      <c r="D71" s="112"/>
      <c r="E71" s="125"/>
      <c r="F71" s="176"/>
      <c r="G71" s="112"/>
    </row>
    <row r="72" spans="1:9 3784:3784" s="57" customFormat="1" ht="57" x14ac:dyDescent="0.2">
      <c r="A72" s="200">
        <f t="shared" si="0"/>
        <v>45804</v>
      </c>
      <c r="B72" s="55">
        <f t="shared" si="1"/>
        <v>66</v>
      </c>
      <c r="C72" s="365" t="s">
        <v>5581</v>
      </c>
      <c r="D72" s="112"/>
      <c r="E72" s="125"/>
      <c r="F72" s="176"/>
      <c r="G72" s="112"/>
    </row>
    <row r="73" spans="1:9 3784:3784" s="57" customFormat="1" ht="28.5" x14ac:dyDescent="0.2">
      <c r="A73" s="200">
        <f t="shared" si="0"/>
        <v>45804</v>
      </c>
      <c r="B73" s="55">
        <f t="shared" si="1"/>
        <v>67</v>
      </c>
      <c r="C73" s="365" t="s">
        <v>5582</v>
      </c>
      <c r="D73" s="112"/>
      <c r="E73" s="125"/>
      <c r="F73" s="176"/>
      <c r="G73" s="112"/>
    </row>
    <row r="74" spans="1:9 3784:3784" s="57" customFormat="1" ht="142.5" x14ac:dyDescent="0.2">
      <c r="A74" s="200">
        <f t="shared" ref="A74:A79" si="2">A73</f>
        <v>45804</v>
      </c>
      <c r="B74" s="55">
        <f t="shared" ref="B74:B79" si="3">B73+1</f>
        <v>68</v>
      </c>
      <c r="C74" s="365" t="s">
        <v>5587</v>
      </c>
      <c r="D74" s="112"/>
      <c r="E74" s="125"/>
      <c r="F74" s="176"/>
      <c r="G74" s="112"/>
    </row>
    <row r="75" spans="1:9 3784:3784" s="57" customFormat="1" ht="57" x14ac:dyDescent="0.2">
      <c r="A75" s="200">
        <f t="shared" si="2"/>
        <v>45804</v>
      </c>
      <c r="B75" s="55">
        <f t="shared" si="3"/>
        <v>69</v>
      </c>
      <c r="C75" s="365" t="s">
        <v>5588</v>
      </c>
      <c r="D75" s="112"/>
      <c r="E75" s="125"/>
      <c r="F75" s="176"/>
      <c r="G75" s="112"/>
    </row>
    <row r="76" spans="1:9 3784:3784" s="57" customFormat="1" ht="28.5" x14ac:dyDescent="0.2">
      <c r="A76" s="200">
        <f t="shared" si="2"/>
        <v>45804</v>
      </c>
      <c r="B76" s="55">
        <f t="shared" si="3"/>
        <v>70</v>
      </c>
      <c r="C76" s="365" t="s">
        <v>5583</v>
      </c>
      <c r="D76" s="112"/>
      <c r="E76" s="125"/>
      <c r="F76" s="176"/>
      <c r="G76" s="112"/>
    </row>
    <row r="77" spans="1:9 3784:3784" s="57" customFormat="1" ht="28.5" x14ac:dyDescent="0.2">
      <c r="A77" s="200">
        <f t="shared" si="2"/>
        <v>45804</v>
      </c>
      <c r="B77" s="55">
        <f t="shared" si="3"/>
        <v>71</v>
      </c>
      <c r="C77" s="365" t="s">
        <v>5584</v>
      </c>
      <c r="D77" s="112"/>
      <c r="E77" s="125"/>
      <c r="F77" s="176"/>
      <c r="G77" s="112"/>
    </row>
    <row r="78" spans="1:9 3784:3784" s="57" customFormat="1" ht="42.75" x14ac:dyDescent="0.2">
      <c r="A78" s="200">
        <f t="shared" si="2"/>
        <v>45804</v>
      </c>
      <c r="B78" s="55">
        <f t="shared" si="3"/>
        <v>72</v>
      </c>
      <c r="C78" s="365" t="s">
        <v>5585</v>
      </c>
      <c r="D78" s="112"/>
      <c r="E78" s="125"/>
      <c r="F78" s="176"/>
      <c r="G78" s="112"/>
    </row>
    <row r="79" spans="1:9 3784:3784" s="57" customFormat="1" ht="42.75" x14ac:dyDescent="0.2">
      <c r="A79" s="200">
        <f t="shared" si="2"/>
        <v>45804</v>
      </c>
      <c r="B79" s="55">
        <f t="shared" si="3"/>
        <v>73</v>
      </c>
      <c r="C79" s="365" t="s">
        <v>5586</v>
      </c>
      <c r="D79" s="112"/>
      <c r="E79" s="125"/>
      <c r="F79" s="176"/>
      <c r="G79" s="112"/>
    </row>
    <row r="80" spans="1:9 3784:3784" s="279" customFormat="1" x14ac:dyDescent="0.2">
      <c r="A80" s="615" t="s">
        <v>7</v>
      </c>
      <c r="B80" s="615"/>
      <c r="C80" s="615"/>
      <c r="D80" s="615"/>
      <c r="E80" s="615"/>
      <c r="F80" s="615"/>
      <c r="G80" s="615"/>
      <c r="I80" s="280"/>
    </row>
    <row r="81" spans="1:9" s="279" customFormat="1" x14ac:dyDescent="0.2">
      <c r="A81" s="520"/>
      <c r="B81" s="520"/>
      <c r="C81" s="520"/>
      <c r="D81" s="520"/>
      <c r="E81" s="520"/>
      <c r="F81" s="520"/>
      <c r="G81" s="520"/>
      <c r="I81" s="280"/>
    </row>
    <row r="82" spans="1:9" s="279" customFormat="1" x14ac:dyDescent="0.2">
      <c r="A82" s="520"/>
      <c r="B82" s="520"/>
      <c r="C82" s="520"/>
      <c r="D82" s="520"/>
      <c r="E82" s="520"/>
      <c r="F82" s="520"/>
      <c r="G82" s="520"/>
      <c r="I82" s="280"/>
    </row>
    <row r="83" spans="1:9" s="279" customFormat="1" x14ac:dyDescent="0.2">
      <c r="A83" s="232"/>
      <c r="B83" s="251"/>
      <c r="C83" s="252"/>
      <c r="D83" s="252"/>
      <c r="E83" s="253"/>
      <c r="F83" s="254"/>
      <c r="G83" s="252"/>
      <c r="I83" s="280"/>
    </row>
    <row r="84" spans="1:9" s="279" customFormat="1" x14ac:dyDescent="0.2">
      <c r="A84" s="232"/>
      <c r="B84" s="251"/>
      <c r="C84" s="252"/>
      <c r="D84" s="252"/>
      <c r="E84" s="253"/>
      <c r="F84" s="254"/>
      <c r="G84" s="252"/>
      <c r="I84" s="280"/>
    </row>
    <row r="86" spans="1:9" x14ac:dyDescent="0.2">
      <c r="A86" s="520"/>
      <c r="B86" s="520"/>
      <c r="C86" s="520"/>
      <c r="D86" s="310"/>
      <c r="E86" s="520"/>
      <c r="F86" s="520"/>
      <c r="G86" s="520"/>
    </row>
    <row r="87" spans="1:9" x14ac:dyDescent="0.2">
      <c r="A87" s="520"/>
      <c r="B87" s="520"/>
      <c r="C87" s="520"/>
      <c r="D87" s="310"/>
      <c r="E87" s="520"/>
      <c r="F87" s="520"/>
      <c r="G87" s="520"/>
    </row>
    <row r="88" spans="1:9" x14ac:dyDescent="0.2">
      <c r="A88" s="182"/>
      <c r="B88" s="6"/>
      <c r="D88" s="622"/>
      <c r="E88" s="622"/>
      <c r="F88" s="622"/>
      <c r="G88" s="6"/>
    </row>
    <row r="89" spans="1:9" x14ac:dyDescent="0.2">
      <c r="D89" s="638"/>
      <c r="E89" s="638"/>
      <c r="F89" s="638"/>
    </row>
    <row r="95" spans="1:9" x14ac:dyDescent="0.2">
      <c r="F95" s="1"/>
    </row>
    <row r="6319" spans="15313:15313" x14ac:dyDescent="0.2">
      <c r="VPY6319" s="1">
        <v>4</v>
      </c>
    </row>
    <row r="6320" spans="15313:15313" x14ac:dyDescent="0.2">
      <c r="VPY6320" s="1" t="s">
        <v>5615</v>
      </c>
    </row>
  </sheetData>
  <mergeCells count="12">
    <mergeCell ref="J7:M7"/>
    <mergeCell ref="A80:G80"/>
    <mergeCell ref="D88:F88"/>
    <mergeCell ref="D89:F89"/>
    <mergeCell ref="A1:G1"/>
    <mergeCell ref="A2:G2"/>
    <mergeCell ref="A3:G3"/>
    <mergeCell ref="B4:G4"/>
    <mergeCell ref="A5:B6"/>
    <mergeCell ref="C5:E5"/>
    <mergeCell ref="F5:F6"/>
    <mergeCell ref="G5:G6"/>
  </mergeCells>
  <conditionalFormatting sqref="D7:E7 D13 D8:D10 D80:E84 D15:D24 D26 E27 D28:D79">
    <cfRule type="cellIs" dxfId="3049" priority="148" operator="equal">
      <formula>"CATNES"</formula>
    </cfRule>
    <cfRule type="cellIs" dxfId="3048" priority="149" operator="equal">
      <formula>"FINANCE"</formula>
    </cfRule>
    <cfRule type="cellIs" dxfId="3047" priority="150" operator="equal">
      <formula>"ADMIN"</formula>
    </cfRule>
    <cfRule type="cellIs" dxfId="3046" priority="151" operator="equal">
      <formula>"ENG'G"</formula>
    </cfRule>
    <cfRule type="cellIs" dxfId="3045" priority="152" operator="equal">
      <formula>"BAC"</formula>
    </cfRule>
    <cfRule type="cellIs" dxfId="3044" priority="153" operator="equal">
      <formula>"BAC"</formula>
    </cfRule>
    <cfRule type="cellIs" dxfId="3043" priority="154" operator="equal">
      <formula>"OMS"</formula>
    </cfRule>
    <cfRule type="cellIs" dxfId="3042" priority="155" operator="equal">
      <formula>"BAC"</formula>
    </cfRule>
    <cfRule type="cellIs" dxfId="3041" priority="156" operator="equal">
      <formula>"OMS"</formula>
    </cfRule>
    <cfRule type="cellIs" dxfId="3040" priority="157" operator="equal">
      <formula>"BAC"</formula>
    </cfRule>
    <cfRule type="cellIs" dxfId="3039" priority="158" operator="equal">
      <formula>"OMS"</formula>
    </cfRule>
  </conditionalFormatting>
  <conditionalFormatting sqref="F7:F10 F13:F84">
    <cfRule type="cellIs" dxfId="3038" priority="143" operator="equal">
      <formula>"MME"</formula>
    </cfRule>
    <cfRule type="cellIs" dxfId="3037" priority="144" operator="equal">
      <formula>"VMM"</formula>
    </cfRule>
    <cfRule type="cellIs" dxfId="3036" priority="145" operator="equal">
      <formula>"VEP"</formula>
    </cfRule>
    <cfRule type="cellIs" dxfId="3035" priority="146" operator="equal">
      <formula>"LFCP"</formula>
    </cfRule>
    <cfRule type="cellIs" dxfId="3034" priority="147" operator="equal">
      <formula>"BPB"</formula>
    </cfRule>
  </conditionalFormatting>
  <conditionalFormatting sqref="D14">
    <cfRule type="cellIs" dxfId="3033" priority="132" operator="equal">
      <formula>"CATNES"</formula>
    </cfRule>
    <cfRule type="cellIs" dxfId="3032" priority="133" operator="equal">
      <formula>"FINANCE"</formula>
    </cfRule>
    <cfRule type="cellIs" dxfId="3031" priority="134" operator="equal">
      <formula>"ADMIN"</formula>
    </cfRule>
    <cfRule type="cellIs" dxfId="3030" priority="135" operator="equal">
      <formula>"ENG'G"</formula>
    </cfRule>
    <cfRule type="cellIs" dxfId="3029" priority="136" operator="equal">
      <formula>"BAC"</formula>
    </cfRule>
    <cfRule type="cellIs" dxfId="3028" priority="137" operator="equal">
      <formula>"BAC"</formula>
    </cfRule>
    <cfRule type="cellIs" dxfId="3027" priority="138" operator="equal">
      <formula>"OMS"</formula>
    </cfRule>
    <cfRule type="cellIs" dxfId="3026" priority="139" operator="equal">
      <formula>"BAC"</formula>
    </cfRule>
    <cfRule type="cellIs" dxfId="3025" priority="140" operator="equal">
      <formula>"OMS"</formula>
    </cfRule>
    <cfRule type="cellIs" dxfId="3024" priority="141" operator="equal">
      <formula>"BAC"</formula>
    </cfRule>
    <cfRule type="cellIs" dxfId="3023" priority="142" operator="equal">
      <formula>"OMS"</formula>
    </cfRule>
  </conditionalFormatting>
  <conditionalFormatting sqref="E14">
    <cfRule type="cellIs" dxfId="3022" priority="121" operator="equal">
      <formula>"CATNES"</formula>
    </cfRule>
    <cfRule type="cellIs" dxfId="3021" priority="122" operator="equal">
      <formula>"FINANCE"</formula>
    </cfRule>
    <cfRule type="cellIs" dxfId="3020" priority="123" operator="equal">
      <formula>"ADMIN"</formula>
    </cfRule>
    <cfRule type="cellIs" dxfId="3019" priority="124" operator="equal">
      <formula>"ENG'G"</formula>
    </cfRule>
    <cfRule type="cellIs" dxfId="3018" priority="125" operator="equal">
      <formula>"BAC"</formula>
    </cfRule>
    <cfRule type="cellIs" dxfId="3017" priority="126" operator="equal">
      <formula>"BAC"</formula>
    </cfRule>
    <cfRule type="cellIs" dxfId="3016" priority="127" operator="equal">
      <formula>"OMS"</formula>
    </cfRule>
    <cfRule type="cellIs" dxfId="3015" priority="128" operator="equal">
      <formula>"BAC"</formula>
    </cfRule>
    <cfRule type="cellIs" dxfId="3014" priority="129" operator="equal">
      <formula>"OMS"</formula>
    </cfRule>
    <cfRule type="cellIs" dxfId="3013" priority="130" operator="equal">
      <formula>"BAC"</formula>
    </cfRule>
    <cfRule type="cellIs" dxfId="3012" priority="131" operator="equal">
      <formula>"OMS"</formula>
    </cfRule>
  </conditionalFormatting>
  <conditionalFormatting sqref="E15">
    <cfRule type="cellIs" dxfId="3011" priority="99" operator="equal">
      <formula>"CATNES"</formula>
    </cfRule>
    <cfRule type="cellIs" dxfId="3010" priority="100" operator="equal">
      <formula>"FINANCE"</formula>
    </cfRule>
    <cfRule type="cellIs" dxfId="3009" priority="101" operator="equal">
      <formula>"ADMIN"</formula>
    </cfRule>
    <cfRule type="cellIs" dxfId="3008" priority="102" operator="equal">
      <formula>"ENG'G"</formula>
    </cfRule>
    <cfRule type="cellIs" dxfId="3007" priority="103" operator="equal">
      <formula>"BAC"</formula>
    </cfRule>
    <cfRule type="cellIs" dxfId="3006" priority="104" operator="equal">
      <formula>"BAC"</formula>
    </cfRule>
    <cfRule type="cellIs" dxfId="3005" priority="105" operator="equal">
      <formula>"OMS"</formula>
    </cfRule>
    <cfRule type="cellIs" dxfId="3004" priority="106" operator="equal">
      <formula>"BAC"</formula>
    </cfRule>
    <cfRule type="cellIs" dxfId="3003" priority="107" operator="equal">
      <formula>"OMS"</formula>
    </cfRule>
    <cfRule type="cellIs" dxfId="3002" priority="108" operator="equal">
      <formula>"BAC"</formula>
    </cfRule>
    <cfRule type="cellIs" dxfId="3001" priority="109" operator="equal">
      <formula>"OMS"</formula>
    </cfRule>
  </conditionalFormatting>
  <conditionalFormatting sqref="E16">
    <cfRule type="cellIs" dxfId="3000" priority="88" operator="equal">
      <formula>"CATNES"</formula>
    </cfRule>
    <cfRule type="cellIs" dxfId="2999" priority="89" operator="equal">
      <formula>"FINANCE"</formula>
    </cfRule>
    <cfRule type="cellIs" dxfId="2998" priority="90" operator="equal">
      <formula>"ADMIN"</formula>
    </cfRule>
    <cfRule type="cellIs" dxfId="2997" priority="91" operator="equal">
      <formula>"ENG'G"</formula>
    </cfRule>
    <cfRule type="cellIs" dxfId="2996" priority="92" operator="equal">
      <formula>"BAC"</formula>
    </cfRule>
    <cfRule type="cellIs" dxfId="2995" priority="93" operator="equal">
      <formula>"BAC"</formula>
    </cfRule>
    <cfRule type="cellIs" dxfId="2994" priority="94" operator="equal">
      <formula>"OMS"</formula>
    </cfRule>
    <cfRule type="cellIs" dxfId="2993" priority="95" operator="equal">
      <formula>"BAC"</formula>
    </cfRule>
    <cfRule type="cellIs" dxfId="2992" priority="96" operator="equal">
      <formula>"OMS"</formula>
    </cfRule>
    <cfRule type="cellIs" dxfId="2991" priority="97" operator="equal">
      <formula>"BAC"</formula>
    </cfRule>
    <cfRule type="cellIs" dxfId="2990" priority="98" operator="equal">
      <formula>"OMS"</formula>
    </cfRule>
  </conditionalFormatting>
  <conditionalFormatting sqref="E17:E79">
    <cfRule type="cellIs" dxfId="2989" priority="77" operator="equal">
      <formula>"CATNES"</formula>
    </cfRule>
    <cfRule type="cellIs" dxfId="2988" priority="78" operator="equal">
      <formula>"FINANCE"</formula>
    </cfRule>
    <cfRule type="cellIs" dxfId="2987" priority="79" operator="equal">
      <formula>"ADMIN"</formula>
    </cfRule>
    <cfRule type="cellIs" dxfId="2986" priority="80" operator="equal">
      <formula>"ENG'G"</formula>
    </cfRule>
    <cfRule type="cellIs" dxfId="2985" priority="81" operator="equal">
      <formula>"BAC"</formula>
    </cfRule>
    <cfRule type="cellIs" dxfId="2984" priority="82" operator="equal">
      <formula>"BAC"</formula>
    </cfRule>
    <cfRule type="cellIs" dxfId="2983" priority="83" operator="equal">
      <formula>"OMS"</formula>
    </cfRule>
    <cfRule type="cellIs" dxfId="2982" priority="84" operator="equal">
      <formula>"BAC"</formula>
    </cfRule>
    <cfRule type="cellIs" dxfId="2981" priority="85" operator="equal">
      <formula>"OMS"</formula>
    </cfRule>
    <cfRule type="cellIs" dxfId="2980" priority="86" operator="equal">
      <formula>"BAC"</formula>
    </cfRule>
    <cfRule type="cellIs" dxfId="2979" priority="87" operator="equal">
      <formula>"OMS"</formula>
    </cfRule>
  </conditionalFormatting>
  <conditionalFormatting sqref="E8:E10">
    <cfRule type="cellIs" dxfId="2978" priority="66" operator="equal">
      <formula>"CATNES"</formula>
    </cfRule>
    <cfRule type="cellIs" dxfId="2977" priority="67" operator="equal">
      <formula>"FINANCE"</formula>
    </cfRule>
    <cfRule type="cellIs" dxfId="2976" priority="68" operator="equal">
      <formula>"ADMIN"</formula>
    </cfRule>
    <cfRule type="cellIs" dxfId="2975" priority="69" operator="equal">
      <formula>"ENG'G"</formula>
    </cfRule>
    <cfRule type="cellIs" dxfId="2974" priority="70" operator="equal">
      <formula>"BAC"</formula>
    </cfRule>
    <cfRule type="cellIs" dxfId="2973" priority="71" operator="equal">
      <formula>"BAC"</formula>
    </cfRule>
    <cfRule type="cellIs" dxfId="2972" priority="72" operator="equal">
      <formula>"OMS"</formula>
    </cfRule>
    <cfRule type="cellIs" dxfId="2971" priority="73" operator="equal">
      <formula>"BAC"</formula>
    </cfRule>
    <cfRule type="cellIs" dxfId="2970" priority="74" operator="equal">
      <formula>"OMS"</formula>
    </cfRule>
    <cfRule type="cellIs" dxfId="2969" priority="75" operator="equal">
      <formula>"BAC"</formula>
    </cfRule>
    <cfRule type="cellIs" dxfId="2968" priority="76" operator="equal">
      <formula>"OMS"</formula>
    </cfRule>
  </conditionalFormatting>
  <conditionalFormatting sqref="E13">
    <cfRule type="cellIs" dxfId="2967" priority="55" operator="equal">
      <formula>"CATNES"</formula>
    </cfRule>
    <cfRule type="cellIs" dxfId="2966" priority="56" operator="equal">
      <formula>"FINANCE"</formula>
    </cfRule>
    <cfRule type="cellIs" dxfId="2965" priority="57" operator="equal">
      <formula>"ADMIN"</formula>
    </cfRule>
    <cfRule type="cellIs" dxfId="2964" priority="58" operator="equal">
      <formula>"ENG'G"</formula>
    </cfRule>
    <cfRule type="cellIs" dxfId="2963" priority="59" operator="equal">
      <formula>"BAC"</formula>
    </cfRule>
    <cfRule type="cellIs" dxfId="2962" priority="60" operator="equal">
      <formula>"BAC"</formula>
    </cfRule>
    <cfRule type="cellIs" dxfId="2961" priority="61" operator="equal">
      <formula>"OMS"</formula>
    </cfRule>
    <cfRule type="cellIs" dxfId="2960" priority="62" operator="equal">
      <formula>"BAC"</formula>
    </cfRule>
    <cfRule type="cellIs" dxfId="2959" priority="63" operator="equal">
      <formula>"OMS"</formula>
    </cfRule>
    <cfRule type="cellIs" dxfId="2958" priority="64" operator="equal">
      <formula>"BAC"</formula>
    </cfRule>
    <cfRule type="cellIs" dxfId="2957" priority="65" operator="equal">
      <formula>"OMS"</formula>
    </cfRule>
  </conditionalFormatting>
  <conditionalFormatting sqref="D11">
    <cfRule type="cellIs" dxfId="2956" priority="44" operator="equal">
      <formula>"CATNES"</formula>
    </cfRule>
    <cfRule type="cellIs" dxfId="2955" priority="45" operator="equal">
      <formula>"FINANCE"</formula>
    </cfRule>
    <cfRule type="cellIs" dxfId="2954" priority="46" operator="equal">
      <formula>"ADMIN"</formula>
    </cfRule>
    <cfRule type="cellIs" dxfId="2953" priority="47" operator="equal">
      <formula>"ENG'G"</formula>
    </cfRule>
    <cfRule type="cellIs" dxfId="2952" priority="48" operator="equal">
      <formula>"BAC"</formula>
    </cfRule>
    <cfRule type="cellIs" dxfId="2951" priority="49" operator="equal">
      <formula>"BAC"</formula>
    </cfRule>
    <cfRule type="cellIs" dxfId="2950" priority="50" operator="equal">
      <formula>"OMS"</formula>
    </cfRule>
    <cfRule type="cellIs" dxfId="2949" priority="51" operator="equal">
      <formula>"BAC"</formula>
    </cfRule>
    <cfRule type="cellIs" dxfId="2948" priority="52" operator="equal">
      <formula>"OMS"</formula>
    </cfRule>
    <cfRule type="cellIs" dxfId="2947" priority="53" operator="equal">
      <formula>"BAC"</formula>
    </cfRule>
    <cfRule type="cellIs" dxfId="2946" priority="54" operator="equal">
      <formula>"OMS"</formula>
    </cfRule>
  </conditionalFormatting>
  <conditionalFormatting sqref="F11">
    <cfRule type="cellIs" dxfId="2945" priority="39" operator="equal">
      <formula>"MME"</formula>
    </cfRule>
    <cfRule type="cellIs" dxfId="2944" priority="40" operator="equal">
      <formula>"VMM"</formula>
    </cfRule>
    <cfRule type="cellIs" dxfId="2943" priority="41" operator="equal">
      <formula>"VEP"</formula>
    </cfRule>
    <cfRule type="cellIs" dxfId="2942" priority="42" operator="equal">
      <formula>"LFCP"</formula>
    </cfRule>
    <cfRule type="cellIs" dxfId="2941" priority="43" operator="equal">
      <formula>"BPB"</formula>
    </cfRule>
  </conditionalFormatting>
  <conditionalFormatting sqref="E11">
    <cfRule type="cellIs" dxfId="2940" priority="28" operator="equal">
      <formula>"CATNES"</formula>
    </cfRule>
    <cfRule type="cellIs" dxfId="2939" priority="29" operator="equal">
      <formula>"FINANCE"</formula>
    </cfRule>
    <cfRule type="cellIs" dxfId="2938" priority="30" operator="equal">
      <formula>"ADMIN"</formula>
    </cfRule>
    <cfRule type="cellIs" dxfId="2937" priority="31" operator="equal">
      <formula>"ENG'G"</formula>
    </cfRule>
    <cfRule type="cellIs" dxfId="2936" priority="32" operator="equal">
      <formula>"BAC"</formula>
    </cfRule>
    <cfRule type="cellIs" dxfId="2935" priority="33" operator="equal">
      <formula>"BAC"</formula>
    </cfRule>
    <cfRule type="cellIs" dxfId="2934" priority="34" operator="equal">
      <formula>"OMS"</formula>
    </cfRule>
    <cfRule type="cellIs" dxfId="2933" priority="35" operator="equal">
      <formula>"BAC"</formula>
    </cfRule>
    <cfRule type="cellIs" dxfId="2932" priority="36" operator="equal">
      <formula>"OMS"</formula>
    </cfRule>
    <cfRule type="cellIs" dxfId="2931" priority="37" operator="equal">
      <formula>"BAC"</formula>
    </cfRule>
    <cfRule type="cellIs" dxfId="2930" priority="38" operator="equal">
      <formula>"OMS"</formula>
    </cfRule>
  </conditionalFormatting>
  <conditionalFormatting sqref="D12">
    <cfRule type="cellIs" dxfId="2929" priority="17" operator="equal">
      <formula>"CATNES"</formula>
    </cfRule>
    <cfRule type="cellIs" dxfId="2928" priority="18" operator="equal">
      <formula>"FINANCE"</formula>
    </cfRule>
    <cfRule type="cellIs" dxfId="2927" priority="19" operator="equal">
      <formula>"ADMIN"</formula>
    </cfRule>
    <cfRule type="cellIs" dxfId="2926" priority="20" operator="equal">
      <formula>"ENG'G"</formula>
    </cfRule>
    <cfRule type="cellIs" dxfId="2925" priority="21" operator="equal">
      <formula>"BAC"</formula>
    </cfRule>
    <cfRule type="cellIs" dxfId="2924" priority="22" operator="equal">
      <formula>"BAC"</formula>
    </cfRule>
    <cfRule type="cellIs" dxfId="2923" priority="23" operator="equal">
      <formula>"OMS"</formula>
    </cfRule>
    <cfRule type="cellIs" dxfId="2922" priority="24" operator="equal">
      <formula>"BAC"</formula>
    </cfRule>
    <cfRule type="cellIs" dxfId="2921" priority="25" operator="equal">
      <formula>"OMS"</formula>
    </cfRule>
    <cfRule type="cellIs" dxfId="2920" priority="26" operator="equal">
      <formula>"BAC"</formula>
    </cfRule>
    <cfRule type="cellIs" dxfId="2919" priority="27" operator="equal">
      <formula>"OMS"</formula>
    </cfRule>
  </conditionalFormatting>
  <conditionalFormatting sqref="F12">
    <cfRule type="cellIs" dxfId="2918" priority="12" operator="equal">
      <formula>"MME"</formula>
    </cfRule>
    <cfRule type="cellIs" dxfId="2917" priority="13" operator="equal">
      <formula>"VMM"</formula>
    </cfRule>
    <cfRule type="cellIs" dxfId="2916" priority="14" operator="equal">
      <formula>"VEP"</formula>
    </cfRule>
    <cfRule type="cellIs" dxfId="2915" priority="15" operator="equal">
      <formula>"LFCP"</formula>
    </cfRule>
    <cfRule type="cellIs" dxfId="2914" priority="16" operator="equal">
      <formula>"BPB"</formula>
    </cfRule>
  </conditionalFormatting>
  <conditionalFormatting sqref="E12">
    <cfRule type="cellIs" dxfId="2913" priority="1" operator="equal">
      <formula>"CATNES"</formula>
    </cfRule>
    <cfRule type="cellIs" dxfId="2912" priority="2" operator="equal">
      <formula>"FINANCE"</formula>
    </cfRule>
    <cfRule type="cellIs" dxfId="2911" priority="3" operator="equal">
      <formula>"ADMIN"</formula>
    </cfRule>
    <cfRule type="cellIs" dxfId="2910" priority="4" operator="equal">
      <formula>"ENG'G"</formula>
    </cfRule>
    <cfRule type="cellIs" dxfId="2909" priority="5" operator="equal">
      <formula>"BAC"</formula>
    </cfRule>
    <cfRule type="cellIs" dxfId="2908" priority="6" operator="equal">
      <formula>"BAC"</formula>
    </cfRule>
    <cfRule type="cellIs" dxfId="2907" priority="7" operator="equal">
      <formula>"OMS"</formula>
    </cfRule>
    <cfRule type="cellIs" dxfId="2906" priority="8" operator="equal">
      <formula>"BAC"</formula>
    </cfRule>
    <cfRule type="cellIs" dxfId="2905" priority="9" operator="equal">
      <formula>"OMS"</formula>
    </cfRule>
    <cfRule type="cellIs" dxfId="2904" priority="10" operator="equal">
      <formula>"BAC"</formula>
    </cfRule>
    <cfRule type="cellIs" dxfId="2903" priority="11" operator="equal">
      <formula>"OMS"</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D505C9B-2456-4AAB-8128-FD09849A697B}">
          <x14:formula1>
            <xm:f>DropdownLIST!$A$11:$A$17</xm:f>
          </x14:formula1>
          <xm:sqref>D7:E24 D26:E26 E27 E25 D28:E84</xm:sqref>
        </x14:dataValidation>
        <x14:dataValidation type="list" allowBlank="1" showInputMessage="1" showErrorMessage="1" xr:uid="{3A965C34-3FB9-4C99-82B8-AAD4A8B75BFF}">
          <x14:formula1>
            <xm:f>DropdownLIST!$A$2:$A$7</xm:f>
          </x14:formula1>
          <xm:sqref>F7:F84</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25C5-ED15-4F9F-B5A0-796019507EAF}">
  <dimension ref="A1:N47"/>
  <sheetViews>
    <sheetView topLeftCell="A4" zoomScaleNormal="100"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2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45805</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45805</v>
      </c>
      <c r="B7" s="55">
        <v>1</v>
      </c>
      <c r="C7" s="57" t="s">
        <v>5591</v>
      </c>
      <c r="D7" s="112" t="s">
        <v>108</v>
      </c>
      <c r="E7" s="125"/>
      <c r="F7" s="176" t="s">
        <v>19</v>
      </c>
      <c r="G7" s="112" t="s">
        <v>1932</v>
      </c>
      <c r="J7" s="642" t="s">
        <v>2817</v>
      </c>
      <c r="K7" s="642"/>
      <c r="L7" s="642"/>
      <c r="M7" s="642"/>
    </row>
    <row r="8" spans="1:14" s="57" customFormat="1" ht="28.5" x14ac:dyDescent="0.2">
      <c r="A8" s="200">
        <f>A7</f>
        <v>45805</v>
      </c>
      <c r="B8" s="55">
        <f>B7+1</f>
        <v>2</v>
      </c>
      <c r="C8" s="141" t="s">
        <v>5594</v>
      </c>
      <c r="D8" s="112" t="s">
        <v>78</v>
      </c>
      <c r="E8" s="125"/>
      <c r="F8" s="176" t="s">
        <v>19</v>
      </c>
      <c r="G8" s="112" t="s">
        <v>1932</v>
      </c>
      <c r="J8" s="525" t="s">
        <v>698</v>
      </c>
      <c r="L8" s="57" t="s">
        <v>3178</v>
      </c>
      <c r="N8" s="57" t="s">
        <v>2822</v>
      </c>
    </row>
    <row r="9" spans="1:14" s="57" customFormat="1" ht="42.75" x14ac:dyDescent="0.2">
      <c r="A9" s="200">
        <f t="shared" ref="A9:A31" si="0">A8</f>
        <v>45805</v>
      </c>
      <c r="B9" s="55">
        <f t="shared" ref="B9:B31" si="1">B8+1</f>
        <v>3</v>
      </c>
      <c r="C9" s="141" t="s">
        <v>5595</v>
      </c>
      <c r="D9" s="112" t="s">
        <v>78</v>
      </c>
      <c r="E9" s="125"/>
      <c r="F9" s="176" t="s">
        <v>19</v>
      </c>
      <c r="G9" s="112" t="s">
        <v>1932</v>
      </c>
      <c r="I9" s="57">
        <v>1</v>
      </c>
    </row>
    <row r="10" spans="1:14" s="57" customFormat="1" ht="28.5" x14ac:dyDescent="0.2">
      <c r="A10" s="200">
        <f t="shared" si="0"/>
        <v>45805</v>
      </c>
      <c r="B10" s="55">
        <f t="shared" si="1"/>
        <v>4</v>
      </c>
      <c r="C10" s="365" t="s">
        <v>5596</v>
      </c>
      <c r="D10" s="112" t="s">
        <v>76</v>
      </c>
      <c r="E10" s="125"/>
      <c r="F10" s="176" t="s">
        <v>19</v>
      </c>
      <c r="G10" s="112" t="s">
        <v>1932</v>
      </c>
      <c r="I10" s="57">
        <v>2</v>
      </c>
      <c r="J10" s="57">
        <f>23+24+24+23</f>
        <v>94</v>
      </c>
    </row>
    <row r="11" spans="1:14" s="57" customFormat="1" x14ac:dyDescent="0.2">
      <c r="A11" s="200">
        <f t="shared" si="0"/>
        <v>45805</v>
      </c>
      <c r="B11" s="55">
        <f t="shared" si="1"/>
        <v>5</v>
      </c>
      <c r="C11" s="141" t="s">
        <v>5597</v>
      </c>
      <c r="D11" s="112" t="s">
        <v>108</v>
      </c>
      <c r="E11" s="125"/>
      <c r="F11" s="176" t="s">
        <v>19</v>
      </c>
      <c r="G11" s="112" t="s">
        <v>1932</v>
      </c>
      <c r="I11" s="57">
        <v>3</v>
      </c>
    </row>
    <row r="12" spans="1:14" s="57" customFormat="1" ht="28.5" x14ac:dyDescent="0.2">
      <c r="A12" s="200">
        <f t="shared" si="0"/>
        <v>45805</v>
      </c>
      <c r="B12" s="55">
        <f t="shared" si="1"/>
        <v>6</v>
      </c>
      <c r="C12" s="365" t="s">
        <v>5599</v>
      </c>
      <c r="D12" s="112" t="s">
        <v>108</v>
      </c>
      <c r="E12" s="125"/>
      <c r="F12" s="176" t="s">
        <v>19</v>
      </c>
      <c r="G12" s="112" t="s">
        <v>1932</v>
      </c>
      <c r="I12" s="57">
        <v>4</v>
      </c>
    </row>
    <row r="13" spans="1:14" s="57" customFormat="1" ht="57" x14ac:dyDescent="0.2">
      <c r="A13" s="200">
        <f t="shared" si="0"/>
        <v>45805</v>
      </c>
      <c r="B13" s="55">
        <f t="shared" si="1"/>
        <v>7</v>
      </c>
      <c r="C13" s="365" t="s">
        <v>5600</v>
      </c>
      <c r="D13" s="112" t="s">
        <v>71</v>
      </c>
      <c r="E13" s="125"/>
      <c r="F13" s="176" t="s">
        <v>19</v>
      </c>
      <c r="G13" s="112" t="s">
        <v>1932</v>
      </c>
      <c r="I13" s="57">
        <v>5</v>
      </c>
    </row>
    <row r="14" spans="1:14" s="57" customFormat="1" ht="28.5" x14ac:dyDescent="0.2">
      <c r="A14" s="200">
        <f t="shared" si="0"/>
        <v>45805</v>
      </c>
      <c r="B14" s="55">
        <f t="shared" si="1"/>
        <v>8</v>
      </c>
      <c r="C14" s="365" t="s">
        <v>5601</v>
      </c>
      <c r="D14" s="112" t="s">
        <v>108</v>
      </c>
      <c r="E14" s="125"/>
      <c r="F14" s="176" t="s">
        <v>19</v>
      </c>
      <c r="G14" s="112" t="s">
        <v>1932</v>
      </c>
      <c r="I14" s="57">
        <v>6</v>
      </c>
    </row>
    <row r="15" spans="1:14" s="57" customFormat="1" x14ac:dyDescent="0.2">
      <c r="A15" s="200">
        <f t="shared" si="0"/>
        <v>45805</v>
      </c>
      <c r="B15" s="55">
        <f t="shared" si="1"/>
        <v>9</v>
      </c>
      <c r="C15" s="365" t="s">
        <v>5602</v>
      </c>
      <c r="D15" s="112"/>
      <c r="E15" s="125"/>
      <c r="F15" s="176" t="s">
        <v>17</v>
      </c>
      <c r="G15" s="112"/>
      <c r="I15" s="57" t="s">
        <v>310</v>
      </c>
    </row>
    <row r="16" spans="1:14" s="57" customFormat="1" ht="57" x14ac:dyDescent="0.2">
      <c r="A16" s="200">
        <f t="shared" si="0"/>
        <v>45805</v>
      </c>
      <c r="B16" s="55">
        <f t="shared" si="1"/>
        <v>10</v>
      </c>
      <c r="C16" s="365" t="s">
        <v>5603</v>
      </c>
      <c r="D16" s="112"/>
      <c r="E16" s="125"/>
      <c r="F16" s="176" t="s">
        <v>17</v>
      </c>
      <c r="G16" s="112"/>
      <c r="I16" s="57">
        <v>8</v>
      </c>
    </row>
    <row r="17" spans="1:9" s="57" customFormat="1" ht="42.75" x14ac:dyDescent="0.2">
      <c r="A17" s="200">
        <f t="shared" si="0"/>
        <v>45805</v>
      </c>
      <c r="B17" s="55">
        <f t="shared" si="1"/>
        <v>11</v>
      </c>
      <c r="C17" s="365" t="s">
        <v>5604</v>
      </c>
      <c r="D17" s="112"/>
      <c r="E17" s="125"/>
      <c r="F17" s="176" t="s">
        <v>17</v>
      </c>
      <c r="G17" s="112"/>
      <c r="I17" s="57">
        <v>9</v>
      </c>
    </row>
    <row r="18" spans="1:9" s="57" customFormat="1" ht="42.75" x14ac:dyDescent="0.2">
      <c r="A18" s="200">
        <f t="shared" si="0"/>
        <v>45805</v>
      </c>
      <c r="B18" s="55">
        <f t="shared" si="1"/>
        <v>12</v>
      </c>
      <c r="C18" s="365" t="s">
        <v>5605</v>
      </c>
      <c r="D18" s="112"/>
      <c r="E18" s="125"/>
      <c r="F18" s="176" t="s">
        <v>17</v>
      </c>
      <c r="G18" s="112"/>
    </row>
    <row r="19" spans="1:9" s="57" customFormat="1" ht="42.75" x14ac:dyDescent="0.2">
      <c r="A19" s="200">
        <f t="shared" si="0"/>
        <v>45805</v>
      </c>
      <c r="B19" s="55">
        <f t="shared" si="1"/>
        <v>13</v>
      </c>
      <c r="C19" s="365" t="s">
        <v>5606</v>
      </c>
      <c r="D19" s="112"/>
      <c r="E19" s="125"/>
      <c r="F19" s="176" t="s">
        <v>17</v>
      </c>
      <c r="G19" s="112"/>
    </row>
    <row r="20" spans="1:9" s="57" customFormat="1" ht="28.5" x14ac:dyDescent="0.2">
      <c r="A20" s="200">
        <f t="shared" si="0"/>
        <v>45805</v>
      </c>
      <c r="B20" s="55">
        <f t="shared" si="1"/>
        <v>14</v>
      </c>
      <c r="C20" s="365" t="s">
        <v>5607</v>
      </c>
      <c r="D20" s="112"/>
      <c r="E20" s="125"/>
      <c r="F20" s="176" t="s">
        <v>17</v>
      </c>
      <c r="G20" s="112"/>
    </row>
    <row r="21" spans="1:9" s="57" customFormat="1" ht="57" x14ac:dyDescent="0.2">
      <c r="A21" s="200">
        <f t="shared" si="0"/>
        <v>45805</v>
      </c>
      <c r="B21" s="55">
        <f t="shared" si="1"/>
        <v>15</v>
      </c>
      <c r="C21" s="57" t="s">
        <v>5611</v>
      </c>
      <c r="D21" s="112"/>
      <c r="E21" s="125"/>
      <c r="F21" s="176" t="s">
        <v>17</v>
      </c>
      <c r="G21" s="112"/>
    </row>
    <row r="22" spans="1:9" s="57" customFormat="1" ht="42.75" x14ac:dyDescent="0.2">
      <c r="A22" s="200">
        <f t="shared" si="0"/>
        <v>45805</v>
      </c>
      <c r="B22" s="55">
        <f t="shared" si="1"/>
        <v>16</v>
      </c>
      <c r="C22" s="365" t="s">
        <v>5608</v>
      </c>
      <c r="D22" s="112"/>
      <c r="E22" s="125"/>
      <c r="F22" s="176" t="s">
        <v>17</v>
      </c>
      <c r="G22" s="112"/>
    </row>
    <row r="23" spans="1:9" s="57" customFormat="1" ht="57" x14ac:dyDescent="0.2">
      <c r="A23" s="200">
        <f t="shared" si="0"/>
        <v>45805</v>
      </c>
      <c r="B23" s="55">
        <f t="shared" si="1"/>
        <v>17</v>
      </c>
      <c r="C23" s="365" t="s">
        <v>5612</v>
      </c>
      <c r="D23" s="112" t="s">
        <v>108</v>
      </c>
      <c r="E23" s="125"/>
      <c r="F23" s="176" t="s">
        <v>19</v>
      </c>
      <c r="G23" s="112" t="s">
        <v>1932</v>
      </c>
    </row>
    <row r="24" spans="1:9" s="57" customFormat="1" x14ac:dyDescent="0.2">
      <c r="A24" s="200">
        <f t="shared" si="0"/>
        <v>45805</v>
      </c>
      <c r="B24" s="55">
        <f t="shared" si="1"/>
        <v>18</v>
      </c>
      <c r="C24" s="365" t="s">
        <v>5613</v>
      </c>
      <c r="D24" s="112" t="s">
        <v>108</v>
      </c>
      <c r="E24" s="125"/>
      <c r="F24" s="176" t="s">
        <v>19</v>
      </c>
      <c r="G24" s="112" t="s">
        <v>1932</v>
      </c>
    </row>
    <row r="25" spans="1:9" s="57" customFormat="1" ht="42.75" x14ac:dyDescent="0.2">
      <c r="A25" s="200">
        <f t="shared" si="0"/>
        <v>45805</v>
      </c>
      <c r="B25" s="55">
        <f t="shared" si="1"/>
        <v>19</v>
      </c>
      <c r="C25" s="365" t="s">
        <v>5616</v>
      </c>
      <c r="D25" s="112" t="s">
        <v>71</v>
      </c>
      <c r="E25" s="125"/>
      <c r="F25" s="176" t="s">
        <v>19</v>
      </c>
      <c r="G25" s="112" t="s">
        <v>1932</v>
      </c>
    </row>
    <row r="26" spans="1:9" s="57" customFormat="1" ht="57" x14ac:dyDescent="0.2">
      <c r="A26" s="200">
        <f t="shared" si="0"/>
        <v>45805</v>
      </c>
      <c r="B26" s="55">
        <f t="shared" si="1"/>
        <v>20</v>
      </c>
      <c r="C26" s="365" t="s">
        <v>5617</v>
      </c>
      <c r="D26" s="112"/>
      <c r="E26" s="125"/>
      <c r="F26" s="176" t="s">
        <v>17</v>
      </c>
      <c r="G26" s="112"/>
    </row>
    <row r="27" spans="1:9" s="57" customFormat="1" ht="28.5" x14ac:dyDescent="0.2">
      <c r="A27" s="200">
        <f t="shared" si="0"/>
        <v>45805</v>
      </c>
      <c r="B27" s="55">
        <f t="shared" si="1"/>
        <v>21</v>
      </c>
      <c r="C27" s="365" t="s">
        <v>5618</v>
      </c>
      <c r="D27" s="365"/>
      <c r="E27" s="112"/>
      <c r="F27" s="176" t="s">
        <v>17</v>
      </c>
      <c r="G27" s="112"/>
    </row>
    <row r="28" spans="1:9" s="57" customFormat="1" ht="42.75" x14ac:dyDescent="0.2">
      <c r="A28" s="200">
        <f t="shared" si="0"/>
        <v>45805</v>
      </c>
      <c r="B28" s="55">
        <f t="shared" si="1"/>
        <v>22</v>
      </c>
      <c r="C28" s="365" t="s">
        <v>5619</v>
      </c>
      <c r="D28" s="112"/>
      <c r="E28" s="125"/>
      <c r="F28" s="176" t="s">
        <v>17</v>
      </c>
      <c r="G28" s="112"/>
    </row>
    <row r="29" spans="1:9" s="57" customFormat="1" x14ac:dyDescent="0.2">
      <c r="A29" s="200">
        <f t="shared" si="0"/>
        <v>45805</v>
      </c>
      <c r="B29" s="55">
        <f t="shared" si="1"/>
        <v>23</v>
      </c>
      <c r="C29" s="365" t="s">
        <v>5620</v>
      </c>
      <c r="D29" s="112"/>
      <c r="E29" s="125"/>
      <c r="F29" s="176" t="s">
        <v>19</v>
      </c>
      <c r="G29" s="112" t="s">
        <v>1932</v>
      </c>
    </row>
    <row r="30" spans="1:9" s="57" customFormat="1" x14ac:dyDescent="0.2">
      <c r="A30" s="200">
        <f t="shared" si="0"/>
        <v>45805</v>
      </c>
      <c r="B30" s="55">
        <f t="shared" si="1"/>
        <v>24</v>
      </c>
      <c r="C30" s="365" t="s">
        <v>5627</v>
      </c>
      <c r="D30" s="112"/>
      <c r="E30" s="125"/>
      <c r="F30" s="176" t="s">
        <v>19</v>
      </c>
      <c r="G30" s="112" t="s">
        <v>1932</v>
      </c>
    </row>
    <row r="31" spans="1:9" s="57" customFormat="1" ht="42.75" x14ac:dyDescent="0.2">
      <c r="A31" s="200">
        <f t="shared" si="0"/>
        <v>45805</v>
      </c>
      <c r="B31" s="55">
        <f t="shared" si="1"/>
        <v>25</v>
      </c>
      <c r="C31" s="365" t="s">
        <v>5629</v>
      </c>
      <c r="D31" s="112"/>
      <c r="E31" s="125"/>
      <c r="F31" s="176" t="s">
        <v>19</v>
      </c>
      <c r="G31" s="112" t="s">
        <v>1932</v>
      </c>
    </row>
    <row r="32" spans="1:9" s="279" customFormat="1" x14ac:dyDescent="0.2">
      <c r="A32" s="615" t="s">
        <v>7</v>
      </c>
      <c r="B32" s="615"/>
      <c r="C32" s="615"/>
      <c r="D32" s="615"/>
      <c r="E32" s="615"/>
      <c r="F32" s="615"/>
      <c r="G32" s="615"/>
      <c r="I32" s="280"/>
    </row>
    <row r="33" spans="1:9" s="279" customFormat="1" x14ac:dyDescent="0.2">
      <c r="A33" s="524"/>
      <c r="B33" s="524"/>
      <c r="C33" s="524"/>
      <c r="D33" s="524"/>
      <c r="E33" s="524"/>
      <c r="F33" s="524"/>
      <c r="G33" s="524"/>
      <c r="I33" s="280"/>
    </row>
    <row r="34" spans="1:9" s="279" customFormat="1" x14ac:dyDescent="0.2">
      <c r="A34" s="524"/>
      <c r="B34" s="524"/>
      <c r="C34" s="524"/>
      <c r="D34" s="524"/>
      <c r="E34" s="524"/>
      <c r="F34" s="524"/>
      <c r="G34" s="524"/>
      <c r="I34" s="280"/>
    </row>
    <row r="35" spans="1:9" s="279" customFormat="1" x14ac:dyDescent="0.2">
      <c r="A35" s="232"/>
      <c r="B35" s="251"/>
      <c r="C35" s="252"/>
      <c r="D35" s="252"/>
      <c r="E35" s="253"/>
      <c r="F35" s="254"/>
      <c r="G35" s="252"/>
      <c r="I35" s="280"/>
    </row>
    <row r="36" spans="1:9" s="279" customFormat="1" x14ac:dyDescent="0.2">
      <c r="A36" s="232"/>
      <c r="B36" s="251"/>
      <c r="C36" s="252"/>
      <c r="D36" s="252"/>
      <c r="E36" s="253"/>
      <c r="F36" s="254"/>
      <c r="G36" s="252"/>
      <c r="I36" s="280"/>
    </row>
    <row r="38" spans="1:9" x14ac:dyDescent="0.2">
      <c r="A38" s="524"/>
      <c r="B38" s="524"/>
      <c r="C38" s="524"/>
      <c r="D38" s="310"/>
      <c r="E38" s="524"/>
      <c r="F38" s="524"/>
      <c r="G38" s="524"/>
    </row>
    <row r="39" spans="1:9" x14ac:dyDescent="0.2">
      <c r="A39" s="524"/>
      <c r="B39" s="524"/>
      <c r="C39" s="524"/>
      <c r="D39" s="310"/>
      <c r="E39" s="524"/>
      <c r="F39" s="524"/>
      <c r="G39" s="524"/>
    </row>
    <row r="40" spans="1:9" x14ac:dyDescent="0.2">
      <c r="A40" s="182"/>
      <c r="B40" s="6"/>
      <c r="D40" s="622"/>
      <c r="E40" s="622"/>
      <c r="F40" s="622"/>
      <c r="G40" s="6"/>
    </row>
    <row r="41" spans="1:9" x14ac:dyDescent="0.2">
      <c r="D41" s="638"/>
      <c r="E41" s="638"/>
      <c r="F41" s="638"/>
    </row>
    <row r="47" spans="1:9" x14ac:dyDescent="0.2">
      <c r="F47" s="1"/>
    </row>
  </sheetData>
  <mergeCells count="12">
    <mergeCell ref="J7:M7"/>
    <mergeCell ref="A32:G32"/>
    <mergeCell ref="D40:F40"/>
    <mergeCell ref="D41:F41"/>
    <mergeCell ref="A1:G1"/>
    <mergeCell ref="A2:G2"/>
    <mergeCell ref="A3:G3"/>
    <mergeCell ref="B4:G4"/>
    <mergeCell ref="A5:B6"/>
    <mergeCell ref="C5:E5"/>
    <mergeCell ref="F5:F6"/>
    <mergeCell ref="G5:G6"/>
  </mergeCells>
  <conditionalFormatting sqref="D7:E7 D13 D8:D10 D32:E36 D15:D24 D26 E27 D28:D31">
    <cfRule type="cellIs" dxfId="2902" priority="242" operator="equal">
      <formula>"CATNES"</formula>
    </cfRule>
    <cfRule type="cellIs" dxfId="2901" priority="243" operator="equal">
      <formula>"FINANCE"</formula>
    </cfRule>
    <cfRule type="cellIs" dxfId="2900" priority="244" operator="equal">
      <formula>"ADMIN"</formula>
    </cfRule>
    <cfRule type="cellIs" dxfId="2899" priority="245" operator="equal">
      <formula>"ENG'G"</formula>
    </cfRule>
    <cfRule type="cellIs" dxfId="2898" priority="246" operator="equal">
      <formula>"BAC"</formula>
    </cfRule>
    <cfRule type="cellIs" dxfId="2897" priority="247" operator="equal">
      <formula>"BAC"</formula>
    </cfRule>
    <cfRule type="cellIs" dxfId="2896" priority="248" operator="equal">
      <formula>"OMS"</formula>
    </cfRule>
    <cfRule type="cellIs" dxfId="2895" priority="249" operator="equal">
      <formula>"BAC"</formula>
    </cfRule>
    <cfRule type="cellIs" dxfId="2894" priority="250" operator="equal">
      <formula>"OMS"</formula>
    </cfRule>
    <cfRule type="cellIs" dxfId="2893" priority="251" operator="equal">
      <formula>"BAC"</formula>
    </cfRule>
    <cfRule type="cellIs" dxfId="2892" priority="252" operator="equal">
      <formula>"OMS"</formula>
    </cfRule>
  </conditionalFormatting>
  <conditionalFormatting sqref="F15:F22 F32:F36 F26:F28">
    <cfRule type="cellIs" dxfId="2891" priority="237" operator="equal">
      <formula>"MME"</formula>
    </cfRule>
    <cfRule type="cellIs" dxfId="2890" priority="238" operator="equal">
      <formula>"VMM"</formula>
    </cfRule>
    <cfRule type="cellIs" dxfId="2889" priority="239" operator="equal">
      <formula>"VEP"</formula>
    </cfRule>
    <cfRule type="cellIs" dxfId="2888" priority="240" operator="equal">
      <formula>"LFCP"</formula>
    </cfRule>
    <cfRule type="cellIs" dxfId="2887" priority="241" operator="equal">
      <formula>"BPB"</formula>
    </cfRule>
  </conditionalFormatting>
  <conditionalFormatting sqref="E15">
    <cfRule type="cellIs" dxfId="2886" priority="204" operator="equal">
      <formula>"CATNES"</formula>
    </cfRule>
    <cfRule type="cellIs" dxfId="2885" priority="205" operator="equal">
      <formula>"FINANCE"</formula>
    </cfRule>
    <cfRule type="cellIs" dxfId="2884" priority="206" operator="equal">
      <formula>"ADMIN"</formula>
    </cfRule>
    <cfRule type="cellIs" dxfId="2883" priority="207" operator="equal">
      <formula>"ENG'G"</formula>
    </cfRule>
    <cfRule type="cellIs" dxfId="2882" priority="208" operator="equal">
      <formula>"BAC"</formula>
    </cfRule>
    <cfRule type="cellIs" dxfId="2881" priority="209" operator="equal">
      <formula>"BAC"</formula>
    </cfRule>
    <cfRule type="cellIs" dxfId="2880" priority="210" operator="equal">
      <formula>"OMS"</formula>
    </cfRule>
    <cfRule type="cellIs" dxfId="2879" priority="211" operator="equal">
      <formula>"BAC"</formula>
    </cfRule>
    <cfRule type="cellIs" dxfId="2878" priority="212" operator="equal">
      <formula>"OMS"</formula>
    </cfRule>
    <cfRule type="cellIs" dxfId="2877" priority="213" operator="equal">
      <formula>"BAC"</formula>
    </cfRule>
    <cfRule type="cellIs" dxfId="2876" priority="214" operator="equal">
      <formula>"OMS"</formula>
    </cfRule>
  </conditionalFormatting>
  <conditionalFormatting sqref="E16">
    <cfRule type="cellIs" dxfId="2875" priority="193" operator="equal">
      <formula>"CATNES"</formula>
    </cfRule>
    <cfRule type="cellIs" dxfId="2874" priority="194" operator="equal">
      <formula>"FINANCE"</formula>
    </cfRule>
    <cfRule type="cellIs" dxfId="2873" priority="195" operator="equal">
      <formula>"ADMIN"</formula>
    </cfRule>
    <cfRule type="cellIs" dxfId="2872" priority="196" operator="equal">
      <formula>"ENG'G"</formula>
    </cfRule>
    <cfRule type="cellIs" dxfId="2871" priority="197" operator="equal">
      <formula>"BAC"</formula>
    </cfRule>
    <cfRule type="cellIs" dxfId="2870" priority="198" operator="equal">
      <formula>"BAC"</formula>
    </cfRule>
    <cfRule type="cellIs" dxfId="2869" priority="199" operator="equal">
      <formula>"OMS"</formula>
    </cfRule>
    <cfRule type="cellIs" dxfId="2868" priority="200" operator="equal">
      <formula>"BAC"</formula>
    </cfRule>
    <cfRule type="cellIs" dxfId="2867" priority="201" operator="equal">
      <formula>"OMS"</formula>
    </cfRule>
    <cfRule type="cellIs" dxfId="2866" priority="202" operator="equal">
      <formula>"BAC"</formula>
    </cfRule>
    <cfRule type="cellIs" dxfId="2865" priority="203" operator="equal">
      <formula>"OMS"</formula>
    </cfRule>
  </conditionalFormatting>
  <conditionalFormatting sqref="E17:E31">
    <cfRule type="cellIs" dxfId="2864" priority="182" operator="equal">
      <formula>"CATNES"</formula>
    </cfRule>
    <cfRule type="cellIs" dxfId="2863" priority="183" operator="equal">
      <formula>"FINANCE"</formula>
    </cfRule>
    <cfRule type="cellIs" dxfId="2862" priority="184" operator="equal">
      <formula>"ADMIN"</formula>
    </cfRule>
    <cfRule type="cellIs" dxfId="2861" priority="185" operator="equal">
      <formula>"ENG'G"</formula>
    </cfRule>
    <cfRule type="cellIs" dxfId="2860" priority="186" operator="equal">
      <formula>"BAC"</formula>
    </cfRule>
    <cfRule type="cellIs" dxfId="2859" priority="187" operator="equal">
      <formula>"BAC"</formula>
    </cfRule>
    <cfRule type="cellIs" dxfId="2858" priority="188" operator="equal">
      <formula>"OMS"</formula>
    </cfRule>
    <cfRule type="cellIs" dxfId="2857" priority="189" operator="equal">
      <formula>"BAC"</formula>
    </cfRule>
    <cfRule type="cellIs" dxfId="2856" priority="190" operator="equal">
      <formula>"OMS"</formula>
    </cfRule>
    <cfRule type="cellIs" dxfId="2855" priority="191" operator="equal">
      <formula>"BAC"</formula>
    </cfRule>
    <cfRule type="cellIs" dxfId="2854" priority="192" operator="equal">
      <formula>"OMS"</formula>
    </cfRule>
  </conditionalFormatting>
  <conditionalFormatting sqref="E8:E10">
    <cfRule type="cellIs" dxfId="2853" priority="171" operator="equal">
      <formula>"CATNES"</formula>
    </cfRule>
    <cfRule type="cellIs" dxfId="2852" priority="172" operator="equal">
      <formula>"FINANCE"</formula>
    </cfRule>
    <cfRule type="cellIs" dxfId="2851" priority="173" operator="equal">
      <formula>"ADMIN"</formula>
    </cfRule>
    <cfRule type="cellIs" dxfId="2850" priority="174" operator="equal">
      <formula>"ENG'G"</formula>
    </cfRule>
    <cfRule type="cellIs" dxfId="2849" priority="175" operator="equal">
      <formula>"BAC"</formula>
    </cfRule>
    <cfRule type="cellIs" dxfId="2848" priority="176" operator="equal">
      <formula>"BAC"</formula>
    </cfRule>
    <cfRule type="cellIs" dxfId="2847" priority="177" operator="equal">
      <formula>"OMS"</formula>
    </cfRule>
    <cfRule type="cellIs" dxfId="2846" priority="178" operator="equal">
      <formula>"BAC"</formula>
    </cfRule>
    <cfRule type="cellIs" dxfId="2845" priority="179" operator="equal">
      <formula>"OMS"</formula>
    </cfRule>
    <cfRule type="cellIs" dxfId="2844" priority="180" operator="equal">
      <formula>"BAC"</formula>
    </cfRule>
    <cfRule type="cellIs" dxfId="2843" priority="181" operator="equal">
      <formula>"OMS"</formula>
    </cfRule>
  </conditionalFormatting>
  <conditionalFormatting sqref="E13">
    <cfRule type="cellIs" dxfId="2842" priority="160" operator="equal">
      <formula>"CATNES"</formula>
    </cfRule>
    <cfRule type="cellIs" dxfId="2841" priority="161" operator="equal">
      <formula>"FINANCE"</formula>
    </cfRule>
    <cfRule type="cellIs" dxfId="2840" priority="162" operator="equal">
      <formula>"ADMIN"</formula>
    </cfRule>
    <cfRule type="cellIs" dxfId="2839" priority="163" operator="equal">
      <formula>"ENG'G"</formula>
    </cfRule>
    <cfRule type="cellIs" dxfId="2838" priority="164" operator="equal">
      <formula>"BAC"</formula>
    </cfRule>
    <cfRule type="cellIs" dxfId="2837" priority="165" operator="equal">
      <formula>"BAC"</formula>
    </cfRule>
    <cfRule type="cellIs" dxfId="2836" priority="166" operator="equal">
      <formula>"OMS"</formula>
    </cfRule>
    <cfRule type="cellIs" dxfId="2835" priority="167" operator="equal">
      <formula>"BAC"</formula>
    </cfRule>
    <cfRule type="cellIs" dxfId="2834" priority="168" operator="equal">
      <formula>"OMS"</formula>
    </cfRule>
    <cfRule type="cellIs" dxfId="2833" priority="169" operator="equal">
      <formula>"BAC"</formula>
    </cfRule>
    <cfRule type="cellIs" dxfId="2832" priority="170" operator="equal">
      <formula>"OMS"</formula>
    </cfRule>
  </conditionalFormatting>
  <conditionalFormatting sqref="D11">
    <cfRule type="cellIs" dxfId="2831" priority="149" operator="equal">
      <formula>"CATNES"</formula>
    </cfRule>
    <cfRule type="cellIs" dxfId="2830" priority="150" operator="equal">
      <formula>"FINANCE"</formula>
    </cfRule>
    <cfRule type="cellIs" dxfId="2829" priority="151" operator="equal">
      <formula>"ADMIN"</formula>
    </cfRule>
    <cfRule type="cellIs" dxfId="2828" priority="152" operator="equal">
      <formula>"ENG'G"</formula>
    </cfRule>
    <cfRule type="cellIs" dxfId="2827" priority="153" operator="equal">
      <formula>"BAC"</formula>
    </cfRule>
    <cfRule type="cellIs" dxfId="2826" priority="154" operator="equal">
      <formula>"BAC"</formula>
    </cfRule>
    <cfRule type="cellIs" dxfId="2825" priority="155" operator="equal">
      <formula>"OMS"</formula>
    </cfRule>
    <cfRule type="cellIs" dxfId="2824" priority="156" operator="equal">
      <formula>"BAC"</formula>
    </cfRule>
    <cfRule type="cellIs" dxfId="2823" priority="157" operator="equal">
      <formula>"OMS"</formula>
    </cfRule>
    <cfRule type="cellIs" dxfId="2822" priority="158" operator="equal">
      <formula>"BAC"</formula>
    </cfRule>
    <cfRule type="cellIs" dxfId="2821" priority="159" operator="equal">
      <formula>"OMS"</formula>
    </cfRule>
  </conditionalFormatting>
  <conditionalFormatting sqref="F11">
    <cfRule type="cellIs" dxfId="2820" priority="144" operator="equal">
      <formula>"MME"</formula>
    </cfRule>
    <cfRule type="cellIs" dxfId="2819" priority="145" operator="equal">
      <formula>"VMM"</formula>
    </cfRule>
    <cfRule type="cellIs" dxfId="2818" priority="146" operator="equal">
      <formula>"VEP"</formula>
    </cfRule>
    <cfRule type="cellIs" dxfId="2817" priority="147" operator="equal">
      <formula>"LFCP"</formula>
    </cfRule>
    <cfRule type="cellIs" dxfId="2816" priority="148" operator="equal">
      <formula>"BPB"</formula>
    </cfRule>
  </conditionalFormatting>
  <conditionalFormatting sqref="E11">
    <cfRule type="cellIs" dxfId="2815" priority="133" operator="equal">
      <formula>"CATNES"</formula>
    </cfRule>
    <cfRule type="cellIs" dxfId="2814" priority="134" operator="equal">
      <formula>"FINANCE"</formula>
    </cfRule>
    <cfRule type="cellIs" dxfId="2813" priority="135" operator="equal">
      <formula>"ADMIN"</formula>
    </cfRule>
    <cfRule type="cellIs" dxfId="2812" priority="136" operator="equal">
      <formula>"ENG'G"</formula>
    </cfRule>
    <cfRule type="cellIs" dxfId="2811" priority="137" operator="equal">
      <formula>"BAC"</formula>
    </cfRule>
    <cfRule type="cellIs" dxfId="2810" priority="138" operator="equal">
      <formula>"BAC"</formula>
    </cfRule>
    <cfRule type="cellIs" dxfId="2809" priority="139" operator="equal">
      <formula>"OMS"</formula>
    </cfRule>
    <cfRule type="cellIs" dxfId="2808" priority="140" operator="equal">
      <formula>"BAC"</formula>
    </cfRule>
    <cfRule type="cellIs" dxfId="2807" priority="141" operator="equal">
      <formula>"OMS"</formula>
    </cfRule>
    <cfRule type="cellIs" dxfId="2806" priority="142" operator="equal">
      <formula>"BAC"</formula>
    </cfRule>
    <cfRule type="cellIs" dxfId="2805" priority="143" operator="equal">
      <formula>"OMS"</formula>
    </cfRule>
  </conditionalFormatting>
  <conditionalFormatting sqref="D12">
    <cfRule type="cellIs" dxfId="2804" priority="95" operator="equal">
      <formula>"CATNES"</formula>
    </cfRule>
    <cfRule type="cellIs" dxfId="2803" priority="96" operator="equal">
      <formula>"FINANCE"</formula>
    </cfRule>
    <cfRule type="cellIs" dxfId="2802" priority="97" operator="equal">
      <formula>"ADMIN"</formula>
    </cfRule>
    <cfRule type="cellIs" dxfId="2801" priority="98" operator="equal">
      <formula>"ENG'G"</formula>
    </cfRule>
    <cfRule type="cellIs" dxfId="2800" priority="99" operator="equal">
      <formula>"BAC"</formula>
    </cfRule>
    <cfRule type="cellIs" dxfId="2799" priority="100" operator="equal">
      <formula>"BAC"</formula>
    </cfRule>
    <cfRule type="cellIs" dxfId="2798" priority="101" operator="equal">
      <formula>"OMS"</formula>
    </cfRule>
    <cfRule type="cellIs" dxfId="2797" priority="102" operator="equal">
      <formula>"BAC"</formula>
    </cfRule>
    <cfRule type="cellIs" dxfId="2796" priority="103" operator="equal">
      <formula>"OMS"</formula>
    </cfRule>
    <cfRule type="cellIs" dxfId="2795" priority="104" operator="equal">
      <formula>"BAC"</formula>
    </cfRule>
    <cfRule type="cellIs" dxfId="2794" priority="105" operator="equal">
      <formula>"OMS"</formula>
    </cfRule>
  </conditionalFormatting>
  <conditionalFormatting sqref="F12">
    <cfRule type="cellIs" dxfId="2793" priority="90" operator="equal">
      <formula>"MME"</formula>
    </cfRule>
    <cfRule type="cellIs" dxfId="2792" priority="91" operator="equal">
      <formula>"VMM"</formula>
    </cfRule>
    <cfRule type="cellIs" dxfId="2791" priority="92" operator="equal">
      <formula>"VEP"</formula>
    </cfRule>
    <cfRule type="cellIs" dxfId="2790" priority="93" operator="equal">
      <formula>"LFCP"</formula>
    </cfRule>
    <cfRule type="cellIs" dxfId="2789" priority="94" operator="equal">
      <formula>"BPB"</formula>
    </cfRule>
  </conditionalFormatting>
  <conditionalFormatting sqref="E12">
    <cfRule type="cellIs" dxfId="2788" priority="79" operator="equal">
      <formula>"CATNES"</formula>
    </cfRule>
    <cfRule type="cellIs" dxfId="2787" priority="80" operator="equal">
      <formula>"FINANCE"</formula>
    </cfRule>
    <cfRule type="cellIs" dxfId="2786" priority="81" operator="equal">
      <formula>"ADMIN"</formula>
    </cfRule>
    <cfRule type="cellIs" dxfId="2785" priority="82" operator="equal">
      <formula>"ENG'G"</formula>
    </cfRule>
    <cfRule type="cellIs" dxfId="2784" priority="83" operator="equal">
      <formula>"BAC"</formula>
    </cfRule>
    <cfRule type="cellIs" dxfId="2783" priority="84" operator="equal">
      <formula>"BAC"</formula>
    </cfRule>
    <cfRule type="cellIs" dxfId="2782" priority="85" operator="equal">
      <formula>"OMS"</formula>
    </cfRule>
    <cfRule type="cellIs" dxfId="2781" priority="86" operator="equal">
      <formula>"BAC"</formula>
    </cfRule>
    <cfRule type="cellIs" dxfId="2780" priority="87" operator="equal">
      <formula>"OMS"</formula>
    </cfRule>
    <cfRule type="cellIs" dxfId="2779" priority="88" operator="equal">
      <formula>"BAC"</formula>
    </cfRule>
    <cfRule type="cellIs" dxfId="2778" priority="89" operator="equal">
      <formula>"OMS"</formula>
    </cfRule>
  </conditionalFormatting>
  <conditionalFormatting sqref="F13">
    <cfRule type="cellIs" dxfId="2777" priority="54" operator="equal">
      <formula>"MME"</formula>
    </cfRule>
    <cfRule type="cellIs" dxfId="2776" priority="55" operator="equal">
      <formula>"VMM"</formula>
    </cfRule>
    <cfRule type="cellIs" dxfId="2775" priority="56" operator="equal">
      <formula>"VEP"</formula>
    </cfRule>
    <cfRule type="cellIs" dxfId="2774" priority="57" operator="equal">
      <formula>"LFCP"</formula>
    </cfRule>
    <cfRule type="cellIs" dxfId="2773" priority="58" operator="equal">
      <formula>"BPB"</formula>
    </cfRule>
  </conditionalFormatting>
  <conditionalFormatting sqref="F7:F8">
    <cfRule type="cellIs" dxfId="2772" priority="69" operator="equal">
      <formula>"MME"</formula>
    </cfRule>
    <cfRule type="cellIs" dxfId="2771" priority="70" operator="equal">
      <formula>"VMM"</formula>
    </cfRule>
    <cfRule type="cellIs" dxfId="2770" priority="71" operator="equal">
      <formula>"VEP"</formula>
    </cfRule>
    <cfRule type="cellIs" dxfId="2769" priority="72" operator="equal">
      <formula>"LFCP"</formula>
    </cfRule>
    <cfRule type="cellIs" dxfId="2768" priority="73" operator="equal">
      <formula>"BPB"</formula>
    </cfRule>
  </conditionalFormatting>
  <conditionalFormatting sqref="F9">
    <cfRule type="cellIs" dxfId="2767" priority="64" operator="equal">
      <formula>"MME"</formula>
    </cfRule>
    <cfRule type="cellIs" dxfId="2766" priority="65" operator="equal">
      <formula>"VMM"</formula>
    </cfRule>
    <cfRule type="cellIs" dxfId="2765" priority="66" operator="equal">
      <formula>"VEP"</formula>
    </cfRule>
    <cfRule type="cellIs" dxfId="2764" priority="67" operator="equal">
      <formula>"LFCP"</formula>
    </cfRule>
    <cfRule type="cellIs" dxfId="2763" priority="68" operator="equal">
      <formula>"BPB"</formula>
    </cfRule>
  </conditionalFormatting>
  <conditionalFormatting sqref="F10">
    <cfRule type="cellIs" dxfId="2762" priority="59" operator="equal">
      <formula>"MME"</formula>
    </cfRule>
    <cfRule type="cellIs" dxfId="2761" priority="60" operator="equal">
      <formula>"VMM"</formula>
    </cfRule>
    <cfRule type="cellIs" dxfId="2760" priority="61" operator="equal">
      <formula>"VEP"</formula>
    </cfRule>
    <cfRule type="cellIs" dxfId="2759" priority="62" operator="equal">
      <formula>"LFCP"</formula>
    </cfRule>
    <cfRule type="cellIs" dxfId="2758" priority="63" operator="equal">
      <formula>"BPB"</formula>
    </cfRule>
  </conditionalFormatting>
  <conditionalFormatting sqref="D14">
    <cfRule type="cellIs" dxfId="2757" priority="43" operator="equal">
      <formula>"CATNES"</formula>
    </cfRule>
    <cfRule type="cellIs" dxfId="2756" priority="44" operator="equal">
      <formula>"FINANCE"</formula>
    </cfRule>
    <cfRule type="cellIs" dxfId="2755" priority="45" operator="equal">
      <formula>"ADMIN"</formula>
    </cfRule>
    <cfRule type="cellIs" dxfId="2754" priority="46" operator="equal">
      <formula>"ENG'G"</formula>
    </cfRule>
    <cfRule type="cellIs" dxfId="2753" priority="47" operator="equal">
      <formula>"BAC"</formula>
    </cfRule>
    <cfRule type="cellIs" dxfId="2752" priority="48" operator="equal">
      <formula>"BAC"</formula>
    </cfRule>
    <cfRule type="cellIs" dxfId="2751" priority="49" operator="equal">
      <formula>"OMS"</formula>
    </cfRule>
    <cfRule type="cellIs" dxfId="2750" priority="50" operator="equal">
      <formula>"BAC"</formula>
    </cfRule>
    <cfRule type="cellIs" dxfId="2749" priority="51" operator="equal">
      <formula>"OMS"</formula>
    </cfRule>
    <cfRule type="cellIs" dxfId="2748" priority="52" operator="equal">
      <formula>"BAC"</formula>
    </cfRule>
    <cfRule type="cellIs" dxfId="2747" priority="53" operator="equal">
      <formula>"OMS"</formula>
    </cfRule>
  </conditionalFormatting>
  <conditionalFormatting sqref="F14">
    <cfRule type="cellIs" dxfId="2746" priority="38" operator="equal">
      <formula>"MME"</formula>
    </cfRule>
    <cfRule type="cellIs" dxfId="2745" priority="39" operator="equal">
      <formula>"VMM"</formula>
    </cfRule>
    <cfRule type="cellIs" dxfId="2744" priority="40" operator="equal">
      <formula>"VEP"</formula>
    </cfRule>
    <cfRule type="cellIs" dxfId="2743" priority="41" operator="equal">
      <formula>"LFCP"</formula>
    </cfRule>
    <cfRule type="cellIs" dxfId="2742" priority="42" operator="equal">
      <formula>"BPB"</formula>
    </cfRule>
  </conditionalFormatting>
  <conditionalFormatting sqref="E14">
    <cfRule type="cellIs" dxfId="2741" priority="27" operator="equal">
      <formula>"CATNES"</formula>
    </cfRule>
    <cfRule type="cellIs" dxfId="2740" priority="28" operator="equal">
      <formula>"FINANCE"</formula>
    </cfRule>
    <cfRule type="cellIs" dxfId="2739" priority="29" operator="equal">
      <formula>"ADMIN"</formula>
    </cfRule>
    <cfRule type="cellIs" dxfId="2738" priority="30" operator="equal">
      <formula>"ENG'G"</formula>
    </cfRule>
    <cfRule type="cellIs" dxfId="2737" priority="31" operator="equal">
      <formula>"BAC"</formula>
    </cfRule>
    <cfRule type="cellIs" dxfId="2736" priority="32" operator="equal">
      <formula>"BAC"</formula>
    </cfRule>
    <cfRule type="cellIs" dxfId="2735" priority="33" operator="equal">
      <formula>"OMS"</formula>
    </cfRule>
    <cfRule type="cellIs" dxfId="2734" priority="34" operator="equal">
      <formula>"BAC"</formula>
    </cfRule>
    <cfRule type="cellIs" dxfId="2733" priority="35" operator="equal">
      <formula>"OMS"</formula>
    </cfRule>
    <cfRule type="cellIs" dxfId="2732" priority="36" operator="equal">
      <formula>"BAC"</formula>
    </cfRule>
    <cfRule type="cellIs" dxfId="2731" priority="37" operator="equal">
      <formula>"OMS"</formula>
    </cfRule>
  </conditionalFormatting>
  <conditionalFormatting sqref="F23:F24">
    <cfRule type="cellIs" dxfId="2730" priority="22" operator="equal">
      <formula>"MME"</formula>
    </cfRule>
    <cfRule type="cellIs" dxfId="2729" priority="23" operator="equal">
      <formula>"VMM"</formula>
    </cfRule>
    <cfRule type="cellIs" dxfId="2728" priority="24" operator="equal">
      <formula>"VEP"</formula>
    </cfRule>
    <cfRule type="cellIs" dxfId="2727" priority="25" operator="equal">
      <formula>"LFCP"</formula>
    </cfRule>
    <cfRule type="cellIs" dxfId="2726" priority="26" operator="equal">
      <formula>"BPB"</formula>
    </cfRule>
  </conditionalFormatting>
  <conditionalFormatting sqref="D25">
    <cfRule type="cellIs" dxfId="2725" priority="11" operator="equal">
      <formula>"CATNES"</formula>
    </cfRule>
    <cfRule type="cellIs" dxfId="2724" priority="12" operator="equal">
      <formula>"FINANCE"</formula>
    </cfRule>
    <cfRule type="cellIs" dxfId="2723" priority="13" operator="equal">
      <formula>"ADMIN"</formula>
    </cfRule>
    <cfRule type="cellIs" dxfId="2722" priority="14" operator="equal">
      <formula>"ENG'G"</formula>
    </cfRule>
    <cfRule type="cellIs" dxfId="2721" priority="15" operator="equal">
      <formula>"BAC"</formula>
    </cfRule>
    <cfRule type="cellIs" dxfId="2720" priority="16" operator="equal">
      <formula>"BAC"</formula>
    </cfRule>
    <cfRule type="cellIs" dxfId="2719" priority="17" operator="equal">
      <formula>"OMS"</formula>
    </cfRule>
    <cfRule type="cellIs" dxfId="2718" priority="18" operator="equal">
      <formula>"BAC"</formula>
    </cfRule>
    <cfRule type="cellIs" dxfId="2717" priority="19" operator="equal">
      <formula>"OMS"</formula>
    </cfRule>
    <cfRule type="cellIs" dxfId="2716" priority="20" operator="equal">
      <formula>"BAC"</formula>
    </cfRule>
    <cfRule type="cellIs" dxfId="2715" priority="21" operator="equal">
      <formula>"OMS"</formula>
    </cfRule>
  </conditionalFormatting>
  <conditionalFormatting sqref="F25">
    <cfRule type="cellIs" dxfId="2714" priority="6" operator="equal">
      <formula>"MME"</formula>
    </cfRule>
    <cfRule type="cellIs" dxfId="2713" priority="7" operator="equal">
      <formula>"VMM"</formula>
    </cfRule>
    <cfRule type="cellIs" dxfId="2712" priority="8" operator="equal">
      <formula>"VEP"</formula>
    </cfRule>
    <cfRule type="cellIs" dxfId="2711" priority="9" operator="equal">
      <formula>"LFCP"</formula>
    </cfRule>
    <cfRule type="cellIs" dxfId="2710" priority="10" operator="equal">
      <formula>"BPB"</formula>
    </cfRule>
  </conditionalFormatting>
  <conditionalFormatting sqref="F29:F31">
    <cfRule type="cellIs" dxfId="2709" priority="1" operator="equal">
      <formula>"MME"</formula>
    </cfRule>
    <cfRule type="cellIs" dxfId="2708" priority="2" operator="equal">
      <formula>"VMM"</formula>
    </cfRule>
    <cfRule type="cellIs" dxfId="2707" priority="3" operator="equal">
      <formula>"VEP"</formula>
    </cfRule>
    <cfRule type="cellIs" dxfId="2706" priority="4" operator="equal">
      <formula>"LFCP"</formula>
    </cfRule>
    <cfRule type="cellIs" dxfId="270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EDA3811-AB82-4C40-A3F8-D232AA96143F}">
          <x14:formula1>
            <xm:f>DropdownLIST!$A$11:$A$17</xm:f>
          </x14:formula1>
          <xm:sqref>E27 D7:E26 D28:E36</xm:sqref>
        </x14:dataValidation>
        <x14:dataValidation type="list" allowBlank="1" showInputMessage="1" showErrorMessage="1" xr:uid="{A17BBA8D-31C2-406B-902D-E7371A4D252F}">
          <x14:formula1>
            <xm:f>DropdownLIST!$A$2:$A$7</xm:f>
          </x14:formula1>
          <xm:sqref>F7:F36</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1F70-CF79-4CE5-8D93-344DC35D4F88}">
  <dimension ref="A1:N73"/>
  <sheetViews>
    <sheetView topLeftCell="A43" zoomScale="130" zoomScaleNormal="130"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2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457</v>
      </c>
      <c r="B1" s="620"/>
      <c r="C1" s="620"/>
      <c r="D1" s="620"/>
      <c r="E1" s="620"/>
      <c r="F1" s="620"/>
      <c r="G1" s="620"/>
    </row>
    <row r="2" spans="1:14" x14ac:dyDescent="0.2">
      <c r="A2" s="621">
        <v>45806</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45806</v>
      </c>
      <c r="B7" s="55">
        <v>1</v>
      </c>
      <c r="C7" s="57" t="s">
        <v>5630</v>
      </c>
      <c r="D7" s="112"/>
      <c r="E7" s="125"/>
      <c r="F7" s="176"/>
      <c r="G7" s="112"/>
      <c r="J7" s="642" t="s">
        <v>2817</v>
      </c>
      <c r="K7" s="642"/>
      <c r="L7" s="642"/>
      <c r="M7" s="642"/>
    </row>
    <row r="8" spans="1:14" s="57" customFormat="1" x14ac:dyDescent="0.2">
      <c r="A8" s="200">
        <f>A7</f>
        <v>45806</v>
      </c>
      <c r="B8" s="55">
        <f>B7+1</f>
        <v>2</v>
      </c>
      <c r="C8" s="141" t="s">
        <v>5631</v>
      </c>
      <c r="D8" s="112"/>
      <c r="E8" s="125"/>
      <c r="F8" s="176"/>
      <c r="G8" s="112"/>
      <c r="J8" s="529" t="s">
        <v>698</v>
      </c>
      <c r="L8" s="57" t="s">
        <v>3178</v>
      </c>
      <c r="N8" s="57" t="s">
        <v>2822</v>
      </c>
    </row>
    <row r="9" spans="1:14" s="57" customFormat="1" ht="28.5" x14ac:dyDescent="0.2">
      <c r="A9" s="200">
        <f t="shared" ref="A9:A30" si="0">A8</f>
        <v>45806</v>
      </c>
      <c r="B9" s="55">
        <f t="shared" ref="B9:B30" si="1">B8+1</f>
        <v>3</v>
      </c>
      <c r="C9" s="141" t="s">
        <v>5633</v>
      </c>
      <c r="D9" s="112"/>
      <c r="E9" s="125"/>
      <c r="F9" s="176"/>
      <c r="G9" s="112"/>
      <c r="I9" s="57">
        <v>1</v>
      </c>
    </row>
    <row r="10" spans="1:14" s="57" customFormat="1" ht="128.25" x14ac:dyDescent="0.2">
      <c r="A10" s="200">
        <f t="shared" si="0"/>
        <v>45806</v>
      </c>
      <c r="B10" s="55">
        <f t="shared" si="1"/>
        <v>4</v>
      </c>
      <c r="C10" s="365" t="s">
        <v>5635</v>
      </c>
      <c r="D10" s="112"/>
      <c r="E10" s="125"/>
      <c r="F10" s="176"/>
      <c r="G10" s="112"/>
      <c r="I10" s="57">
        <v>2</v>
      </c>
      <c r="J10" s="57">
        <f>23+24+24+23</f>
        <v>94</v>
      </c>
    </row>
    <row r="11" spans="1:14" s="57" customFormat="1" ht="42.75" x14ac:dyDescent="0.2">
      <c r="A11" s="200">
        <f t="shared" si="0"/>
        <v>45806</v>
      </c>
      <c r="B11" s="55">
        <f t="shared" si="1"/>
        <v>5</v>
      </c>
      <c r="C11" s="141" t="s">
        <v>5634</v>
      </c>
      <c r="D11" s="112"/>
      <c r="E11" s="125"/>
      <c r="F11" s="176"/>
      <c r="G11" s="112"/>
      <c r="I11" s="57">
        <v>3</v>
      </c>
    </row>
    <row r="12" spans="1:14" s="57" customFormat="1" ht="71.25" x14ac:dyDescent="0.2">
      <c r="A12" s="200">
        <f t="shared" si="0"/>
        <v>45806</v>
      </c>
      <c r="B12" s="55">
        <f t="shared" si="1"/>
        <v>6</v>
      </c>
      <c r="C12" s="365" t="s">
        <v>5636</v>
      </c>
      <c r="D12" s="112"/>
      <c r="E12" s="125"/>
      <c r="F12" s="176"/>
      <c r="G12" s="112"/>
      <c r="I12" s="57">
        <v>4</v>
      </c>
    </row>
    <row r="13" spans="1:14" s="57" customFormat="1" ht="71.25" x14ac:dyDescent="0.2">
      <c r="A13" s="200">
        <f t="shared" si="0"/>
        <v>45806</v>
      </c>
      <c r="B13" s="55">
        <f t="shared" si="1"/>
        <v>7</v>
      </c>
      <c r="C13" s="365" t="s">
        <v>5637</v>
      </c>
      <c r="D13" s="112"/>
      <c r="E13" s="125"/>
      <c r="F13" s="176"/>
      <c r="G13" s="112"/>
      <c r="I13" s="57">
        <v>5</v>
      </c>
    </row>
    <row r="14" spans="1:14" s="57" customFormat="1" ht="57" x14ac:dyDescent="0.2">
      <c r="A14" s="200">
        <f t="shared" si="0"/>
        <v>45806</v>
      </c>
      <c r="B14" s="55">
        <f t="shared" si="1"/>
        <v>8</v>
      </c>
      <c r="C14" s="365" t="s">
        <v>5638</v>
      </c>
      <c r="D14" s="112"/>
      <c r="E14" s="125"/>
      <c r="F14" s="176"/>
      <c r="G14" s="112"/>
      <c r="I14" s="57">
        <v>6</v>
      </c>
    </row>
    <row r="15" spans="1:14" s="57" customFormat="1" ht="71.25" x14ac:dyDescent="0.2">
      <c r="A15" s="200">
        <f t="shared" si="0"/>
        <v>45806</v>
      </c>
      <c r="B15" s="55">
        <f t="shared" si="1"/>
        <v>9</v>
      </c>
      <c r="C15" s="365" t="s">
        <v>5639</v>
      </c>
      <c r="D15" s="112"/>
      <c r="E15" s="125"/>
      <c r="F15" s="176"/>
      <c r="G15" s="112"/>
      <c r="I15" s="57" t="s">
        <v>310</v>
      </c>
    </row>
    <row r="16" spans="1:14" s="57" customFormat="1" ht="71.25" x14ac:dyDescent="0.2">
      <c r="A16" s="200">
        <f t="shared" si="0"/>
        <v>45806</v>
      </c>
      <c r="B16" s="55">
        <f t="shared" si="1"/>
        <v>10</v>
      </c>
      <c r="C16" s="365" t="s">
        <v>5640</v>
      </c>
      <c r="D16" s="112"/>
      <c r="E16" s="125"/>
      <c r="F16" s="176"/>
      <c r="G16" s="112"/>
      <c r="I16" s="57">
        <v>8</v>
      </c>
    </row>
    <row r="17" spans="1:9" s="57" customFormat="1" ht="57" x14ac:dyDescent="0.2">
      <c r="A17" s="200">
        <f t="shared" si="0"/>
        <v>45806</v>
      </c>
      <c r="B17" s="55">
        <f t="shared" si="1"/>
        <v>11</v>
      </c>
      <c r="C17" s="365" t="s">
        <v>5641</v>
      </c>
      <c r="D17" s="112"/>
      <c r="E17" s="125"/>
      <c r="F17" s="176"/>
      <c r="G17" s="112"/>
      <c r="I17" s="57">
        <v>9</v>
      </c>
    </row>
    <row r="18" spans="1:9" s="57" customFormat="1" x14ac:dyDescent="0.2">
      <c r="A18" s="200">
        <f t="shared" si="0"/>
        <v>45806</v>
      </c>
      <c r="B18" s="55">
        <f t="shared" si="1"/>
        <v>12</v>
      </c>
      <c r="C18" s="365" t="s">
        <v>5642</v>
      </c>
      <c r="D18" s="112"/>
      <c r="E18" s="125"/>
      <c r="F18" s="176"/>
      <c r="G18" s="112"/>
    </row>
    <row r="19" spans="1:9" s="57" customFormat="1" ht="42.75" x14ac:dyDescent="0.2">
      <c r="A19" s="200">
        <f t="shared" si="0"/>
        <v>45806</v>
      </c>
      <c r="B19" s="55">
        <f t="shared" si="1"/>
        <v>13</v>
      </c>
      <c r="C19" s="365" t="s">
        <v>5643</v>
      </c>
      <c r="D19" s="112"/>
      <c r="E19" s="125"/>
      <c r="F19" s="176"/>
      <c r="G19" s="112"/>
    </row>
    <row r="20" spans="1:9" s="57" customFormat="1" x14ac:dyDescent="0.2">
      <c r="A20" s="200">
        <f t="shared" si="0"/>
        <v>45806</v>
      </c>
      <c r="B20" s="55">
        <f t="shared" si="1"/>
        <v>14</v>
      </c>
      <c r="C20" s="365" t="s">
        <v>5644</v>
      </c>
      <c r="D20" s="112"/>
      <c r="E20" s="125"/>
      <c r="F20" s="176"/>
      <c r="G20" s="112"/>
    </row>
    <row r="21" spans="1:9" s="57" customFormat="1" ht="42.75" x14ac:dyDescent="0.2">
      <c r="A21" s="200">
        <f t="shared" si="0"/>
        <v>45806</v>
      </c>
      <c r="B21" s="55">
        <f t="shared" si="1"/>
        <v>15</v>
      </c>
      <c r="C21" s="57" t="s">
        <v>5645</v>
      </c>
      <c r="D21" s="112"/>
      <c r="E21" s="125"/>
      <c r="F21" s="176"/>
      <c r="G21" s="112"/>
    </row>
    <row r="22" spans="1:9" s="57" customFormat="1" ht="57" x14ac:dyDescent="0.2">
      <c r="A22" s="200">
        <f t="shared" si="0"/>
        <v>45806</v>
      </c>
      <c r="B22" s="55">
        <f t="shared" si="1"/>
        <v>16</v>
      </c>
      <c r="C22" s="365" t="s">
        <v>5659</v>
      </c>
      <c r="D22" s="112"/>
      <c r="E22" s="125"/>
      <c r="F22" s="176"/>
      <c r="G22" s="112"/>
    </row>
    <row r="23" spans="1:9" s="57" customFormat="1" ht="42.75" x14ac:dyDescent="0.2">
      <c r="A23" s="200">
        <f t="shared" si="0"/>
        <v>45806</v>
      </c>
      <c r="B23" s="55">
        <f t="shared" si="1"/>
        <v>17</v>
      </c>
      <c r="C23" s="365" t="s">
        <v>5646</v>
      </c>
      <c r="D23" s="112"/>
      <c r="E23" s="125"/>
      <c r="F23" s="176"/>
      <c r="G23" s="112"/>
    </row>
    <row r="24" spans="1:9" s="57" customFormat="1" ht="42.75" x14ac:dyDescent="0.2">
      <c r="A24" s="200">
        <f t="shared" si="0"/>
        <v>45806</v>
      </c>
      <c r="B24" s="55">
        <f t="shared" si="1"/>
        <v>18</v>
      </c>
      <c r="C24" s="365" t="s">
        <v>5647</v>
      </c>
      <c r="D24" s="112"/>
      <c r="E24" s="125"/>
      <c r="F24" s="176"/>
      <c r="G24" s="112"/>
    </row>
    <row r="25" spans="1:9" s="57" customFormat="1" ht="57" x14ac:dyDescent="0.2">
      <c r="A25" s="200">
        <f t="shared" si="0"/>
        <v>45806</v>
      </c>
      <c r="B25" s="55">
        <f t="shared" si="1"/>
        <v>19</v>
      </c>
      <c r="C25" s="365" t="s">
        <v>5660</v>
      </c>
      <c r="D25" s="112"/>
      <c r="E25" s="125"/>
      <c r="F25" s="176"/>
      <c r="G25" s="112"/>
    </row>
    <row r="26" spans="1:9" s="57" customFormat="1" ht="28.5" x14ac:dyDescent="0.2">
      <c r="A26" s="200">
        <f t="shared" si="0"/>
        <v>45806</v>
      </c>
      <c r="B26" s="55">
        <f t="shared" si="1"/>
        <v>20</v>
      </c>
      <c r="C26" s="365" t="s">
        <v>5648</v>
      </c>
      <c r="D26" s="112"/>
      <c r="E26" s="125"/>
      <c r="F26" s="176"/>
      <c r="G26" s="112"/>
    </row>
    <row r="27" spans="1:9" s="57" customFormat="1" ht="28.5" x14ac:dyDescent="0.2">
      <c r="A27" s="200">
        <f t="shared" si="0"/>
        <v>45806</v>
      </c>
      <c r="B27" s="55">
        <f t="shared" si="1"/>
        <v>21</v>
      </c>
      <c r="C27" s="365" t="s">
        <v>5649</v>
      </c>
      <c r="D27" s="365"/>
      <c r="E27" s="112"/>
      <c r="F27" s="176"/>
      <c r="G27" s="112"/>
    </row>
    <row r="28" spans="1:9" s="57" customFormat="1" ht="28.5" x14ac:dyDescent="0.2">
      <c r="A28" s="200">
        <f t="shared" si="0"/>
        <v>45806</v>
      </c>
      <c r="B28" s="55">
        <f t="shared" si="1"/>
        <v>22</v>
      </c>
      <c r="C28" s="365" t="s">
        <v>5650</v>
      </c>
      <c r="D28" s="112"/>
      <c r="E28" s="125"/>
      <c r="F28" s="176"/>
      <c r="G28" s="112"/>
    </row>
    <row r="29" spans="1:9" s="57" customFormat="1" ht="57" x14ac:dyDescent="0.2">
      <c r="A29" s="200">
        <f t="shared" si="0"/>
        <v>45806</v>
      </c>
      <c r="B29" s="55">
        <f t="shared" si="1"/>
        <v>23</v>
      </c>
      <c r="C29" s="365" t="s">
        <v>5651</v>
      </c>
      <c r="D29" s="112"/>
      <c r="E29" s="125"/>
      <c r="F29" s="176"/>
      <c r="G29" s="112"/>
    </row>
    <row r="30" spans="1:9" s="57" customFormat="1" ht="42.75" x14ac:dyDescent="0.2">
      <c r="A30" s="200">
        <f t="shared" si="0"/>
        <v>45806</v>
      </c>
      <c r="B30" s="55">
        <f t="shared" si="1"/>
        <v>24</v>
      </c>
      <c r="C30" s="365" t="s">
        <v>5652</v>
      </c>
      <c r="D30" s="112"/>
      <c r="E30" s="125"/>
      <c r="F30" s="176"/>
      <c r="G30" s="112"/>
    </row>
    <row r="31" spans="1:9" s="57" customFormat="1" ht="57" x14ac:dyDescent="0.2">
      <c r="A31" s="200">
        <f>A30</f>
        <v>45806</v>
      </c>
      <c r="B31" s="55">
        <f>B30+1</f>
        <v>25</v>
      </c>
      <c r="C31" s="365" t="s">
        <v>5653</v>
      </c>
      <c r="D31" s="112"/>
      <c r="E31" s="125"/>
      <c r="F31" s="176"/>
      <c r="G31" s="112"/>
    </row>
    <row r="32" spans="1:9" s="57" customFormat="1" ht="42.75" x14ac:dyDescent="0.2">
      <c r="A32" s="200">
        <f t="shared" ref="A32:A50" si="2">A31</f>
        <v>45806</v>
      </c>
      <c r="B32" s="55">
        <f t="shared" ref="B32:B51" si="3">B31+1</f>
        <v>26</v>
      </c>
      <c r="C32" s="365" t="s">
        <v>5654</v>
      </c>
      <c r="D32" s="112"/>
      <c r="E32" s="125"/>
      <c r="F32" s="176"/>
      <c r="G32" s="112"/>
    </row>
    <row r="33" spans="1:7" s="57" customFormat="1" ht="57" x14ac:dyDescent="0.2">
      <c r="A33" s="200">
        <f t="shared" si="2"/>
        <v>45806</v>
      </c>
      <c r="B33" s="55">
        <f t="shared" si="3"/>
        <v>27</v>
      </c>
      <c r="C33" s="365" t="s">
        <v>5657</v>
      </c>
      <c r="D33" s="112"/>
      <c r="E33" s="125"/>
      <c r="F33" s="176"/>
      <c r="G33" s="112"/>
    </row>
    <row r="34" spans="1:7" s="57" customFormat="1" ht="42.75" x14ac:dyDescent="0.2">
      <c r="A34" s="200">
        <f t="shared" si="2"/>
        <v>45806</v>
      </c>
      <c r="B34" s="55">
        <f t="shared" si="3"/>
        <v>28</v>
      </c>
      <c r="C34" s="365" t="s">
        <v>5655</v>
      </c>
      <c r="D34" s="112"/>
      <c r="E34" s="125"/>
      <c r="F34" s="176"/>
      <c r="G34" s="112"/>
    </row>
    <row r="35" spans="1:7" s="57" customFormat="1" ht="42.75" x14ac:dyDescent="0.2">
      <c r="A35" s="200">
        <f t="shared" si="2"/>
        <v>45806</v>
      </c>
      <c r="B35" s="55">
        <f t="shared" si="3"/>
        <v>29</v>
      </c>
      <c r="C35" s="365" t="s">
        <v>5656</v>
      </c>
      <c r="D35" s="112"/>
      <c r="E35" s="125"/>
      <c r="F35" s="176"/>
      <c r="G35" s="112"/>
    </row>
    <row r="36" spans="1:7" s="57" customFormat="1" ht="57" x14ac:dyDescent="0.2">
      <c r="A36" s="200">
        <f t="shared" si="2"/>
        <v>45806</v>
      </c>
      <c r="B36" s="55">
        <f t="shared" si="3"/>
        <v>30</v>
      </c>
      <c r="C36" s="365" t="s">
        <v>5658</v>
      </c>
      <c r="D36" s="112"/>
      <c r="E36" s="125"/>
      <c r="F36" s="176"/>
      <c r="G36" s="112"/>
    </row>
    <row r="37" spans="1:7" s="57" customFormat="1" ht="28.5" x14ac:dyDescent="0.2">
      <c r="A37" s="200">
        <f t="shared" si="2"/>
        <v>45806</v>
      </c>
      <c r="B37" s="55">
        <f t="shared" si="3"/>
        <v>31</v>
      </c>
      <c r="C37" s="365" t="s">
        <v>5661</v>
      </c>
      <c r="D37" s="112"/>
      <c r="E37" s="125"/>
      <c r="F37" s="176"/>
      <c r="G37" s="112"/>
    </row>
    <row r="38" spans="1:7" s="57" customFormat="1" ht="28.5" x14ac:dyDescent="0.2">
      <c r="A38" s="200">
        <f t="shared" si="2"/>
        <v>45806</v>
      </c>
      <c r="B38" s="55">
        <f t="shared" si="3"/>
        <v>32</v>
      </c>
      <c r="C38" s="365" t="s">
        <v>5662</v>
      </c>
      <c r="D38" s="112"/>
      <c r="E38" s="125"/>
      <c r="F38" s="176"/>
      <c r="G38" s="112"/>
    </row>
    <row r="39" spans="1:7" s="57" customFormat="1" ht="28.5" x14ac:dyDescent="0.2">
      <c r="A39" s="200">
        <f t="shared" si="2"/>
        <v>45806</v>
      </c>
      <c r="B39" s="55">
        <f t="shared" si="3"/>
        <v>33</v>
      </c>
      <c r="C39" s="365" t="s">
        <v>5663</v>
      </c>
      <c r="D39" s="112"/>
      <c r="E39" s="125"/>
      <c r="F39" s="176"/>
      <c r="G39" s="112"/>
    </row>
    <row r="40" spans="1:7" s="57" customFormat="1" ht="28.5" x14ac:dyDescent="0.2">
      <c r="A40" s="200">
        <f t="shared" si="2"/>
        <v>45806</v>
      </c>
      <c r="B40" s="55">
        <f t="shared" si="3"/>
        <v>34</v>
      </c>
      <c r="C40" s="365" t="s">
        <v>5664</v>
      </c>
      <c r="D40" s="112"/>
      <c r="E40" s="125"/>
      <c r="F40" s="176"/>
      <c r="G40" s="112"/>
    </row>
    <row r="41" spans="1:7" s="57" customFormat="1" ht="28.5" x14ac:dyDescent="0.2">
      <c r="A41" s="200">
        <f t="shared" si="2"/>
        <v>45806</v>
      </c>
      <c r="B41" s="55">
        <f t="shared" si="3"/>
        <v>35</v>
      </c>
      <c r="C41" s="365" t="s">
        <v>5665</v>
      </c>
      <c r="D41" s="112"/>
      <c r="E41" s="125"/>
      <c r="F41" s="176"/>
      <c r="G41" s="112"/>
    </row>
    <row r="42" spans="1:7" s="57" customFormat="1" ht="42.75" x14ac:dyDescent="0.2">
      <c r="A42" s="200">
        <f t="shared" si="2"/>
        <v>45806</v>
      </c>
      <c r="B42" s="55">
        <f t="shared" si="3"/>
        <v>36</v>
      </c>
      <c r="C42" s="365" t="s">
        <v>5666</v>
      </c>
      <c r="D42" s="112"/>
      <c r="E42" s="125"/>
      <c r="F42" s="176"/>
      <c r="G42" s="112"/>
    </row>
    <row r="43" spans="1:7" s="57" customFormat="1" ht="42.75" x14ac:dyDescent="0.2">
      <c r="A43" s="200">
        <f t="shared" si="2"/>
        <v>45806</v>
      </c>
      <c r="B43" s="55">
        <f t="shared" si="3"/>
        <v>37</v>
      </c>
      <c r="C43" s="365" t="s">
        <v>5667</v>
      </c>
      <c r="D43" s="112"/>
      <c r="E43" s="125"/>
      <c r="F43" s="176"/>
      <c r="G43" s="112"/>
    </row>
    <row r="44" spans="1:7" s="57" customFormat="1" ht="42.75" x14ac:dyDescent="0.2">
      <c r="A44" s="200">
        <f t="shared" si="2"/>
        <v>45806</v>
      </c>
      <c r="B44" s="55">
        <f t="shared" si="3"/>
        <v>38</v>
      </c>
      <c r="C44" s="365" t="s">
        <v>5668</v>
      </c>
      <c r="D44" s="112"/>
      <c r="E44" s="125"/>
      <c r="F44" s="176"/>
      <c r="G44" s="112"/>
    </row>
    <row r="45" spans="1:7" s="57" customFormat="1" ht="42.75" x14ac:dyDescent="0.2">
      <c r="A45" s="200">
        <f t="shared" si="2"/>
        <v>45806</v>
      </c>
      <c r="B45" s="55">
        <f t="shared" si="3"/>
        <v>39</v>
      </c>
      <c r="C45" s="365" t="s">
        <v>5669</v>
      </c>
      <c r="D45" s="112"/>
      <c r="E45" s="125"/>
      <c r="F45" s="176"/>
      <c r="G45" s="112"/>
    </row>
    <row r="46" spans="1:7" s="57" customFormat="1" ht="42.75" x14ac:dyDescent="0.2">
      <c r="A46" s="200">
        <f t="shared" si="2"/>
        <v>45806</v>
      </c>
      <c r="B46" s="55">
        <f t="shared" si="3"/>
        <v>40</v>
      </c>
      <c r="C46" s="365" t="s">
        <v>5670</v>
      </c>
      <c r="D46" s="112"/>
      <c r="E46" s="125"/>
      <c r="F46" s="176"/>
      <c r="G46" s="112"/>
    </row>
    <row r="47" spans="1:7" s="57" customFormat="1" ht="28.5" x14ac:dyDescent="0.2">
      <c r="A47" s="200">
        <f t="shared" si="2"/>
        <v>45806</v>
      </c>
      <c r="B47" s="55">
        <f t="shared" si="3"/>
        <v>41</v>
      </c>
      <c r="C47" s="365" t="s">
        <v>5671</v>
      </c>
      <c r="D47" s="112"/>
      <c r="E47" s="125"/>
      <c r="F47" s="176"/>
      <c r="G47" s="112"/>
    </row>
    <row r="48" spans="1:7" s="57" customFormat="1" ht="42.75" x14ac:dyDescent="0.2">
      <c r="A48" s="200">
        <f t="shared" si="2"/>
        <v>45806</v>
      </c>
      <c r="B48" s="55">
        <f t="shared" si="3"/>
        <v>42</v>
      </c>
      <c r="C48" s="365" t="s">
        <v>5672</v>
      </c>
      <c r="D48" s="112"/>
      <c r="E48" s="125"/>
      <c r="F48" s="176"/>
      <c r="G48" s="112"/>
    </row>
    <row r="49" spans="1:9" s="57" customFormat="1" ht="42.75" x14ac:dyDescent="0.2">
      <c r="A49" s="200">
        <f t="shared" si="2"/>
        <v>45806</v>
      </c>
      <c r="B49" s="55">
        <f t="shared" si="3"/>
        <v>43</v>
      </c>
      <c r="C49" s="365" t="s">
        <v>5673</v>
      </c>
      <c r="D49" s="112"/>
      <c r="E49" s="125"/>
      <c r="F49" s="176"/>
      <c r="G49" s="112"/>
    </row>
    <row r="50" spans="1:9" s="57" customFormat="1" ht="57" x14ac:dyDescent="0.2">
      <c r="A50" s="200">
        <f t="shared" si="2"/>
        <v>45806</v>
      </c>
      <c r="B50" s="55">
        <f t="shared" si="3"/>
        <v>44</v>
      </c>
      <c r="C50" s="365" t="s">
        <v>5674</v>
      </c>
      <c r="D50" s="112"/>
      <c r="E50" s="125"/>
      <c r="F50" s="176"/>
      <c r="G50" s="112"/>
    </row>
    <row r="51" spans="1:9" s="57" customFormat="1" ht="57" x14ac:dyDescent="0.2">
      <c r="A51" s="200">
        <f>A50</f>
        <v>45806</v>
      </c>
      <c r="B51" s="55">
        <f t="shared" si="3"/>
        <v>45</v>
      </c>
      <c r="C51" s="365" t="s">
        <v>5675</v>
      </c>
      <c r="D51" s="112"/>
      <c r="E51" s="125"/>
      <c r="F51" s="176"/>
      <c r="G51" s="112"/>
    </row>
    <row r="52" spans="1:9" s="57" customFormat="1" ht="42.75" x14ac:dyDescent="0.2">
      <c r="A52" s="200">
        <f t="shared" ref="A52:A57" si="4">A51</f>
        <v>45806</v>
      </c>
      <c r="B52" s="55">
        <f t="shared" ref="B52:B57" si="5">B51+1</f>
        <v>46</v>
      </c>
      <c r="C52" s="365" t="s">
        <v>5676</v>
      </c>
      <c r="D52" s="112"/>
      <c r="E52" s="125"/>
      <c r="F52" s="176"/>
      <c r="G52" s="112"/>
    </row>
    <row r="53" spans="1:9" s="57" customFormat="1" x14ac:dyDescent="0.2">
      <c r="A53" s="200">
        <f t="shared" si="4"/>
        <v>45806</v>
      </c>
      <c r="B53" s="55">
        <f t="shared" si="5"/>
        <v>47</v>
      </c>
      <c r="C53" s="365" t="s">
        <v>5677</v>
      </c>
      <c r="D53" s="112"/>
      <c r="E53" s="125"/>
      <c r="F53" s="176"/>
      <c r="G53" s="112"/>
    </row>
    <row r="54" spans="1:9" s="57" customFormat="1" ht="42.75" x14ac:dyDescent="0.2">
      <c r="A54" s="200">
        <f t="shared" si="4"/>
        <v>45806</v>
      </c>
      <c r="B54" s="55">
        <f t="shared" si="5"/>
        <v>48</v>
      </c>
      <c r="C54" s="365" t="s">
        <v>5678</v>
      </c>
      <c r="D54" s="112"/>
      <c r="E54" s="125"/>
      <c r="F54" s="176"/>
      <c r="G54" s="112"/>
    </row>
    <row r="55" spans="1:9" s="57" customFormat="1" ht="28.5" x14ac:dyDescent="0.2">
      <c r="A55" s="200">
        <f t="shared" si="4"/>
        <v>45806</v>
      </c>
      <c r="B55" s="55">
        <f t="shared" si="5"/>
        <v>49</v>
      </c>
      <c r="C55" s="365" t="s">
        <v>5680</v>
      </c>
      <c r="D55" s="112"/>
      <c r="E55" s="125"/>
      <c r="F55" s="176"/>
      <c r="G55" s="112"/>
    </row>
    <row r="56" spans="1:9" s="57" customFormat="1" ht="28.5" x14ac:dyDescent="0.2">
      <c r="A56" s="200">
        <f t="shared" si="4"/>
        <v>45806</v>
      </c>
      <c r="B56" s="55">
        <f t="shared" si="5"/>
        <v>50</v>
      </c>
      <c r="C56" s="365" t="s">
        <v>5679</v>
      </c>
      <c r="D56" s="112"/>
      <c r="E56" s="125"/>
      <c r="F56" s="176"/>
      <c r="G56" s="112"/>
    </row>
    <row r="57" spans="1:9" s="57" customFormat="1" ht="28.5" x14ac:dyDescent="0.2">
      <c r="A57" s="200">
        <f t="shared" si="4"/>
        <v>45806</v>
      </c>
      <c r="B57" s="55">
        <f t="shared" si="5"/>
        <v>51</v>
      </c>
      <c r="C57" s="365" t="s">
        <v>5681</v>
      </c>
      <c r="D57" s="112"/>
      <c r="E57" s="125"/>
      <c r="F57" s="176"/>
      <c r="G57" s="112"/>
    </row>
    <row r="58" spans="1:9" s="279" customFormat="1" x14ac:dyDescent="0.2">
      <c r="A58" s="615" t="s">
        <v>7</v>
      </c>
      <c r="B58" s="615"/>
      <c r="C58" s="615"/>
      <c r="D58" s="615"/>
      <c r="E58" s="615"/>
      <c r="F58" s="615"/>
      <c r="G58" s="615"/>
      <c r="I58" s="280"/>
    </row>
    <row r="59" spans="1:9" s="279" customFormat="1" x14ac:dyDescent="0.2">
      <c r="A59" s="528"/>
      <c r="B59" s="528"/>
      <c r="C59" s="528"/>
      <c r="D59" s="528"/>
      <c r="E59" s="528"/>
      <c r="F59" s="528"/>
      <c r="G59" s="528"/>
      <c r="I59" s="280"/>
    </row>
    <row r="60" spans="1:9" s="279" customFormat="1" x14ac:dyDescent="0.2">
      <c r="A60" s="528"/>
      <c r="B60" s="528"/>
      <c r="C60" s="528"/>
      <c r="D60" s="528"/>
      <c r="E60" s="528"/>
      <c r="F60" s="528"/>
      <c r="G60" s="528"/>
      <c r="I60" s="280"/>
    </row>
    <row r="61" spans="1:9" s="279" customFormat="1" x14ac:dyDescent="0.2">
      <c r="A61" s="232"/>
      <c r="B61" s="251"/>
      <c r="C61" s="252"/>
      <c r="D61" s="252"/>
      <c r="E61" s="253"/>
      <c r="F61" s="254"/>
      <c r="G61" s="252"/>
      <c r="I61" s="280"/>
    </row>
    <row r="62" spans="1:9" s="279" customFormat="1" x14ac:dyDescent="0.2">
      <c r="A62" s="232"/>
      <c r="B62" s="251"/>
      <c r="C62" s="252"/>
      <c r="D62" s="252"/>
      <c r="E62" s="253"/>
      <c r="F62" s="254"/>
      <c r="G62" s="252"/>
      <c r="I62" s="280"/>
    </row>
    <row r="64" spans="1:9" x14ac:dyDescent="0.2">
      <c r="A64" s="528"/>
      <c r="B64" s="528"/>
      <c r="C64" s="528"/>
      <c r="D64" s="310"/>
      <c r="E64" s="528"/>
      <c r="F64" s="528"/>
      <c r="G64" s="528"/>
    </row>
    <row r="65" spans="1:7" x14ac:dyDescent="0.2">
      <c r="A65" s="528"/>
      <c r="B65" s="528"/>
      <c r="C65" s="528"/>
      <c r="D65" s="310"/>
      <c r="E65" s="528"/>
      <c r="F65" s="528"/>
      <c r="G65" s="528"/>
    </row>
    <row r="66" spans="1:7" x14ac:dyDescent="0.2">
      <c r="A66" s="182"/>
      <c r="B66" s="6"/>
      <c r="D66" s="622"/>
      <c r="E66" s="622"/>
      <c r="F66" s="622"/>
      <c r="G66" s="6"/>
    </row>
    <row r="67" spans="1:7" x14ac:dyDescent="0.2">
      <c r="D67" s="638"/>
      <c r="E67" s="638"/>
      <c r="F67" s="638"/>
    </row>
    <row r="73" spans="1:7" x14ac:dyDescent="0.2">
      <c r="F73" s="1"/>
    </row>
  </sheetData>
  <mergeCells count="12">
    <mergeCell ref="J7:M7"/>
    <mergeCell ref="A58:G58"/>
    <mergeCell ref="D66:F66"/>
    <mergeCell ref="D67:F67"/>
    <mergeCell ref="A1:G1"/>
    <mergeCell ref="A2:G2"/>
    <mergeCell ref="A3:G3"/>
    <mergeCell ref="B4:G4"/>
    <mergeCell ref="A5:B6"/>
    <mergeCell ref="C5:E5"/>
    <mergeCell ref="F5:F6"/>
    <mergeCell ref="G5:G6"/>
  </mergeCells>
  <conditionalFormatting sqref="D7:E7 D13 D8:D10 D58:E62 D15:D24 D26 E27 D28:D57">
    <cfRule type="cellIs" dxfId="2704" priority="188" operator="equal">
      <formula>"CATNES"</formula>
    </cfRule>
    <cfRule type="cellIs" dxfId="2703" priority="189" operator="equal">
      <formula>"FINANCE"</formula>
    </cfRule>
    <cfRule type="cellIs" dxfId="2702" priority="190" operator="equal">
      <formula>"ADMIN"</formula>
    </cfRule>
    <cfRule type="cellIs" dxfId="2701" priority="191" operator="equal">
      <formula>"ENG'G"</formula>
    </cfRule>
    <cfRule type="cellIs" dxfId="2700" priority="192" operator="equal">
      <formula>"BAC"</formula>
    </cfRule>
    <cfRule type="cellIs" dxfId="2699" priority="193" operator="equal">
      <formula>"BAC"</formula>
    </cfRule>
    <cfRule type="cellIs" dxfId="2698" priority="194" operator="equal">
      <formula>"OMS"</formula>
    </cfRule>
    <cfRule type="cellIs" dxfId="2697" priority="195" operator="equal">
      <formula>"BAC"</formula>
    </cfRule>
    <cfRule type="cellIs" dxfId="2696" priority="196" operator="equal">
      <formula>"OMS"</formula>
    </cfRule>
    <cfRule type="cellIs" dxfId="2695" priority="197" operator="equal">
      <formula>"BAC"</formula>
    </cfRule>
    <cfRule type="cellIs" dxfId="2694" priority="198" operator="equal">
      <formula>"OMS"</formula>
    </cfRule>
  </conditionalFormatting>
  <conditionalFormatting sqref="F15:F22 F58:F62 F26:F28">
    <cfRule type="cellIs" dxfId="2693" priority="183" operator="equal">
      <formula>"MME"</formula>
    </cfRule>
    <cfRule type="cellIs" dxfId="2692" priority="184" operator="equal">
      <formula>"VMM"</formula>
    </cfRule>
    <cfRule type="cellIs" dxfId="2691" priority="185" operator="equal">
      <formula>"VEP"</formula>
    </cfRule>
    <cfRule type="cellIs" dxfId="2690" priority="186" operator="equal">
      <formula>"LFCP"</formula>
    </cfRule>
    <cfRule type="cellIs" dxfId="2689" priority="187" operator="equal">
      <formula>"BPB"</formula>
    </cfRule>
  </conditionalFormatting>
  <conditionalFormatting sqref="E15">
    <cfRule type="cellIs" dxfId="2688" priority="172" operator="equal">
      <formula>"CATNES"</formula>
    </cfRule>
    <cfRule type="cellIs" dxfId="2687" priority="173" operator="equal">
      <formula>"FINANCE"</formula>
    </cfRule>
    <cfRule type="cellIs" dxfId="2686" priority="174" operator="equal">
      <formula>"ADMIN"</formula>
    </cfRule>
    <cfRule type="cellIs" dxfId="2685" priority="175" operator="equal">
      <formula>"ENG'G"</formula>
    </cfRule>
    <cfRule type="cellIs" dxfId="2684" priority="176" operator="equal">
      <formula>"BAC"</formula>
    </cfRule>
    <cfRule type="cellIs" dxfId="2683" priority="177" operator="equal">
      <formula>"BAC"</formula>
    </cfRule>
    <cfRule type="cellIs" dxfId="2682" priority="178" operator="equal">
      <formula>"OMS"</formula>
    </cfRule>
    <cfRule type="cellIs" dxfId="2681" priority="179" operator="equal">
      <formula>"BAC"</formula>
    </cfRule>
    <cfRule type="cellIs" dxfId="2680" priority="180" operator="equal">
      <formula>"OMS"</formula>
    </cfRule>
    <cfRule type="cellIs" dxfId="2679" priority="181" operator="equal">
      <formula>"BAC"</formula>
    </cfRule>
    <cfRule type="cellIs" dxfId="2678" priority="182" operator="equal">
      <formula>"OMS"</formula>
    </cfRule>
  </conditionalFormatting>
  <conditionalFormatting sqref="E16">
    <cfRule type="cellIs" dxfId="2677" priority="161" operator="equal">
      <formula>"CATNES"</formula>
    </cfRule>
    <cfRule type="cellIs" dxfId="2676" priority="162" operator="equal">
      <formula>"FINANCE"</formula>
    </cfRule>
    <cfRule type="cellIs" dxfId="2675" priority="163" operator="equal">
      <formula>"ADMIN"</formula>
    </cfRule>
    <cfRule type="cellIs" dxfId="2674" priority="164" operator="equal">
      <formula>"ENG'G"</formula>
    </cfRule>
    <cfRule type="cellIs" dxfId="2673" priority="165" operator="equal">
      <formula>"BAC"</formula>
    </cfRule>
    <cfRule type="cellIs" dxfId="2672" priority="166" operator="equal">
      <formula>"BAC"</formula>
    </cfRule>
    <cfRule type="cellIs" dxfId="2671" priority="167" operator="equal">
      <formula>"OMS"</formula>
    </cfRule>
    <cfRule type="cellIs" dxfId="2670" priority="168" operator="equal">
      <formula>"BAC"</formula>
    </cfRule>
    <cfRule type="cellIs" dxfId="2669" priority="169" operator="equal">
      <formula>"OMS"</formula>
    </cfRule>
    <cfRule type="cellIs" dxfId="2668" priority="170" operator="equal">
      <formula>"BAC"</formula>
    </cfRule>
    <cfRule type="cellIs" dxfId="2667" priority="171" operator="equal">
      <formula>"OMS"</formula>
    </cfRule>
  </conditionalFormatting>
  <conditionalFormatting sqref="E17:E57">
    <cfRule type="cellIs" dxfId="2666" priority="150" operator="equal">
      <formula>"CATNES"</formula>
    </cfRule>
    <cfRule type="cellIs" dxfId="2665" priority="151" operator="equal">
      <formula>"FINANCE"</formula>
    </cfRule>
    <cfRule type="cellIs" dxfId="2664" priority="152" operator="equal">
      <formula>"ADMIN"</formula>
    </cfRule>
    <cfRule type="cellIs" dxfId="2663" priority="153" operator="equal">
      <formula>"ENG'G"</formula>
    </cfRule>
    <cfRule type="cellIs" dxfId="2662" priority="154" operator="equal">
      <formula>"BAC"</formula>
    </cfRule>
    <cfRule type="cellIs" dxfId="2661" priority="155" operator="equal">
      <formula>"BAC"</formula>
    </cfRule>
    <cfRule type="cellIs" dxfId="2660" priority="156" operator="equal">
      <formula>"OMS"</formula>
    </cfRule>
    <cfRule type="cellIs" dxfId="2659" priority="157" operator="equal">
      <formula>"BAC"</formula>
    </cfRule>
    <cfRule type="cellIs" dxfId="2658" priority="158" operator="equal">
      <formula>"OMS"</formula>
    </cfRule>
    <cfRule type="cellIs" dxfId="2657" priority="159" operator="equal">
      <formula>"BAC"</formula>
    </cfRule>
    <cfRule type="cellIs" dxfId="2656" priority="160" operator="equal">
      <formula>"OMS"</formula>
    </cfRule>
  </conditionalFormatting>
  <conditionalFormatting sqref="E8:E10">
    <cfRule type="cellIs" dxfId="2655" priority="139" operator="equal">
      <formula>"CATNES"</formula>
    </cfRule>
    <cfRule type="cellIs" dxfId="2654" priority="140" operator="equal">
      <formula>"FINANCE"</formula>
    </cfRule>
    <cfRule type="cellIs" dxfId="2653" priority="141" operator="equal">
      <formula>"ADMIN"</formula>
    </cfRule>
    <cfRule type="cellIs" dxfId="2652" priority="142" operator="equal">
      <formula>"ENG'G"</formula>
    </cfRule>
    <cfRule type="cellIs" dxfId="2651" priority="143" operator="equal">
      <formula>"BAC"</formula>
    </cfRule>
    <cfRule type="cellIs" dxfId="2650" priority="144" operator="equal">
      <formula>"BAC"</formula>
    </cfRule>
    <cfRule type="cellIs" dxfId="2649" priority="145" operator="equal">
      <formula>"OMS"</formula>
    </cfRule>
    <cfRule type="cellIs" dxfId="2648" priority="146" operator="equal">
      <formula>"BAC"</formula>
    </cfRule>
    <cfRule type="cellIs" dxfId="2647" priority="147" operator="equal">
      <formula>"OMS"</formula>
    </cfRule>
    <cfRule type="cellIs" dxfId="2646" priority="148" operator="equal">
      <formula>"BAC"</formula>
    </cfRule>
    <cfRule type="cellIs" dxfId="2645" priority="149" operator="equal">
      <formula>"OMS"</formula>
    </cfRule>
  </conditionalFormatting>
  <conditionalFormatting sqref="E13">
    <cfRule type="cellIs" dxfId="2644" priority="128" operator="equal">
      <formula>"CATNES"</formula>
    </cfRule>
    <cfRule type="cellIs" dxfId="2643" priority="129" operator="equal">
      <formula>"FINANCE"</formula>
    </cfRule>
    <cfRule type="cellIs" dxfId="2642" priority="130" operator="equal">
      <formula>"ADMIN"</formula>
    </cfRule>
    <cfRule type="cellIs" dxfId="2641" priority="131" operator="equal">
      <formula>"ENG'G"</formula>
    </cfRule>
    <cfRule type="cellIs" dxfId="2640" priority="132" operator="equal">
      <formula>"BAC"</formula>
    </cfRule>
    <cfRule type="cellIs" dxfId="2639" priority="133" operator="equal">
      <formula>"BAC"</formula>
    </cfRule>
    <cfRule type="cellIs" dxfId="2638" priority="134" operator="equal">
      <formula>"OMS"</formula>
    </cfRule>
    <cfRule type="cellIs" dxfId="2637" priority="135" operator="equal">
      <formula>"BAC"</formula>
    </cfRule>
    <cfRule type="cellIs" dxfId="2636" priority="136" operator="equal">
      <formula>"OMS"</formula>
    </cfRule>
    <cfRule type="cellIs" dxfId="2635" priority="137" operator="equal">
      <formula>"BAC"</formula>
    </cfRule>
    <cfRule type="cellIs" dxfId="2634" priority="138" operator="equal">
      <formula>"OMS"</formula>
    </cfRule>
  </conditionalFormatting>
  <conditionalFormatting sqref="D11">
    <cfRule type="cellIs" dxfId="2633" priority="117" operator="equal">
      <formula>"CATNES"</formula>
    </cfRule>
    <cfRule type="cellIs" dxfId="2632" priority="118" operator="equal">
      <formula>"FINANCE"</formula>
    </cfRule>
    <cfRule type="cellIs" dxfId="2631" priority="119" operator="equal">
      <formula>"ADMIN"</formula>
    </cfRule>
    <cfRule type="cellIs" dxfId="2630" priority="120" operator="equal">
      <formula>"ENG'G"</formula>
    </cfRule>
    <cfRule type="cellIs" dxfId="2629" priority="121" operator="equal">
      <formula>"BAC"</formula>
    </cfRule>
    <cfRule type="cellIs" dxfId="2628" priority="122" operator="equal">
      <formula>"BAC"</formula>
    </cfRule>
    <cfRule type="cellIs" dxfId="2627" priority="123" operator="equal">
      <formula>"OMS"</formula>
    </cfRule>
    <cfRule type="cellIs" dxfId="2626" priority="124" operator="equal">
      <formula>"BAC"</formula>
    </cfRule>
    <cfRule type="cellIs" dxfId="2625" priority="125" operator="equal">
      <formula>"OMS"</formula>
    </cfRule>
    <cfRule type="cellIs" dxfId="2624" priority="126" operator="equal">
      <formula>"BAC"</formula>
    </cfRule>
    <cfRule type="cellIs" dxfId="2623" priority="127" operator="equal">
      <formula>"OMS"</formula>
    </cfRule>
  </conditionalFormatting>
  <conditionalFormatting sqref="F11">
    <cfRule type="cellIs" dxfId="2622" priority="112" operator="equal">
      <formula>"MME"</formula>
    </cfRule>
    <cfRule type="cellIs" dxfId="2621" priority="113" operator="equal">
      <formula>"VMM"</formula>
    </cfRule>
    <cfRule type="cellIs" dxfId="2620" priority="114" operator="equal">
      <formula>"VEP"</formula>
    </cfRule>
    <cfRule type="cellIs" dxfId="2619" priority="115" operator="equal">
      <formula>"LFCP"</formula>
    </cfRule>
    <cfRule type="cellIs" dxfId="2618" priority="116" operator="equal">
      <formula>"BPB"</formula>
    </cfRule>
  </conditionalFormatting>
  <conditionalFormatting sqref="E11">
    <cfRule type="cellIs" dxfId="2617" priority="101" operator="equal">
      <formula>"CATNES"</formula>
    </cfRule>
    <cfRule type="cellIs" dxfId="2616" priority="102" operator="equal">
      <formula>"FINANCE"</formula>
    </cfRule>
    <cfRule type="cellIs" dxfId="2615" priority="103" operator="equal">
      <formula>"ADMIN"</formula>
    </cfRule>
    <cfRule type="cellIs" dxfId="2614" priority="104" operator="equal">
      <formula>"ENG'G"</formula>
    </cfRule>
    <cfRule type="cellIs" dxfId="2613" priority="105" operator="equal">
      <formula>"BAC"</formula>
    </cfRule>
    <cfRule type="cellIs" dxfId="2612" priority="106" operator="equal">
      <formula>"BAC"</formula>
    </cfRule>
    <cfRule type="cellIs" dxfId="2611" priority="107" operator="equal">
      <formula>"OMS"</formula>
    </cfRule>
    <cfRule type="cellIs" dxfId="2610" priority="108" operator="equal">
      <formula>"BAC"</formula>
    </cfRule>
    <cfRule type="cellIs" dxfId="2609" priority="109" operator="equal">
      <formula>"OMS"</formula>
    </cfRule>
    <cfRule type="cellIs" dxfId="2608" priority="110" operator="equal">
      <formula>"BAC"</formula>
    </cfRule>
    <cfRule type="cellIs" dxfId="2607" priority="111" operator="equal">
      <formula>"OMS"</formula>
    </cfRule>
  </conditionalFormatting>
  <conditionalFormatting sqref="D12">
    <cfRule type="cellIs" dxfId="2606" priority="90" operator="equal">
      <formula>"CATNES"</formula>
    </cfRule>
    <cfRule type="cellIs" dxfId="2605" priority="91" operator="equal">
      <formula>"FINANCE"</formula>
    </cfRule>
    <cfRule type="cellIs" dxfId="2604" priority="92" operator="equal">
      <formula>"ADMIN"</formula>
    </cfRule>
    <cfRule type="cellIs" dxfId="2603" priority="93" operator="equal">
      <formula>"ENG'G"</formula>
    </cfRule>
    <cfRule type="cellIs" dxfId="2602" priority="94" operator="equal">
      <formula>"BAC"</formula>
    </cfRule>
    <cfRule type="cellIs" dxfId="2601" priority="95" operator="equal">
      <formula>"BAC"</formula>
    </cfRule>
    <cfRule type="cellIs" dxfId="2600" priority="96" operator="equal">
      <formula>"OMS"</formula>
    </cfRule>
    <cfRule type="cellIs" dxfId="2599" priority="97" operator="equal">
      <formula>"BAC"</formula>
    </cfRule>
    <cfRule type="cellIs" dxfId="2598" priority="98" operator="equal">
      <formula>"OMS"</formula>
    </cfRule>
    <cfRule type="cellIs" dxfId="2597" priority="99" operator="equal">
      <formula>"BAC"</formula>
    </cfRule>
    <cfRule type="cellIs" dxfId="2596" priority="100" operator="equal">
      <formula>"OMS"</formula>
    </cfRule>
  </conditionalFormatting>
  <conditionalFormatting sqref="F12">
    <cfRule type="cellIs" dxfId="2595" priority="85" operator="equal">
      <formula>"MME"</formula>
    </cfRule>
    <cfRule type="cellIs" dxfId="2594" priority="86" operator="equal">
      <formula>"VMM"</formula>
    </cfRule>
    <cfRule type="cellIs" dxfId="2593" priority="87" operator="equal">
      <formula>"VEP"</formula>
    </cfRule>
    <cfRule type="cellIs" dxfId="2592" priority="88" operator="equal">
      <formula>"LFCP"</formula>
    </cfRule>
    <cfRule type="cellIs" dxfId="2591" priority="89" operator="equal">
      <formula>"BPB"</formula>
    </cfRule>
  </conditionalFormatting>
  <conditionalFormatting sqref="E12">
    <cfRule type="cellIs" dxfId="2590" priority="74" operator="equal">
      <formula>"CATNES"</formula>
    </cfRule>
    <cfRule type="cellIs" dxfId="2589" priority="75" operator="equal">
      <formula>"FINANCE"</formula>
    </cfRule>
    <cfRule type="cellIs" dxfId="2588" priority="76" operator="equal">
      <formula>"ADMIN"</formula>
    </cfRule>
    <cfRule type="cellIs" dxfId="2587" priority="77" operator="equal">
      <formula>"ENG'G"</formula>
    </cfRule>
    <cfRule type="cellIs" dxfId="2586" priority="78" operator="equal">
      <formula>"BAC"</formula>
    </cfRule>
    <cfRule type="cellIs" dxfId="2585" priority="79" operator="equal">
      <formula>"BAC"</formula>
    </cfRule>
    <cfRule type="cellIs" dxfId="2584" priority="80" operator="equal">
      <formula>"OMS"</formula>
    </cfRule>
    <cfRule type="cellIs" dxfId="2583" priority="81" operator="equal">
      <formula>"BAC"</formula>
    </cfRule>
    <cfRule type="cellIs" dxfId="2582" priority="82" operator="equal">
      <formula>"OMS"</formula>
    </cfRule>
    <cfRule type="cellIs" dxfId="2581" priority="83" operator="equal">
      <formula>"BAC"</formula>
    </cfRule>
    <cfRule type="cellIs" dxfId="2580" priority="84" operator="equal">
      <formula>"OMS"</formula>
    </cfRule>
  </conditionalFormatting>
  <conditionalFormatting sqref="F13">
    <cfRule type="cellIs" dxfId="2579" priority="54" operator="equal">
      <formula>"MME"</formula>
    </cfRule>
    <cfRule type="cellIs" dxfId="2578" priority="55" operator="equal">
      <formula>"VMM"</formula>
    </cfRule>
    <cfRule type="cellIs" dxfId="2577" priority="56" operator="equal">
      <formula>"VEP"</formula>
    </cfRule>
    <cfRule type="cellIs" dxfId="2576" priority="57" operator="equal">
      <formula>"LFCP"</formula>
    </cfRule>
    <cfRule type="cellIs" dxfId="2575" priority="58" operator="equal">
      <formula>"BPB"</formula>
    </cfRule>
  </conditionalFormatting>
  <conditionalFormatting sqref="F7:F8">
    <cfRule type="cellIs" dxfId="2574" priority="69" operator="equal">
      <formula>"MME"</formula>
    </cfRule>
    <cfRule type="cellIs" dxfId="2573" priority="70" operator="equal">
      <formula>"VMM"</formula>
    </cfRule>
    <cfRule type="cellIs" dxfId="2572" priority="71" operator="equal">
      <formula>"VEP"</formula>
    </cfRule>
    <cfRule type="cellIs" dxfId="2571" priority="72" operator="equal">
      <formula>"LFCP"</formula>
    </cfRule>
    <cfRule type="cellIs" dxfId="2570" priority="73" operator="equal">
      <formula>"BPB"</formula>
    </cfRule>
  </conditionalFormatting>
  <conditionalFormatting sqref="F9">
    <cfRule type="cellIs" dxfId="2569" priority="64" operator="equal">
      <formula>"MME"</formula>
    </cfRule>
    <cfRule type="cellIs" dxfId="2568" priority="65" operator="equal">
      <formula>"VMM"</formula>
    </cfRule>
    <cfRule type="cellIs" dxfId="2567" priority="66" operator="equal">
      <formula>"VEP"</formula>
    </cfRule>
    <cfRule type="cellIs" dxfId="2566" priority="67" operator="equal">
      <formula>"LFCP"</formula>
    </cfRule>
    <cfRule type="cellIs" dxfId="2565" priority="68" operator="equal">
      <formula>"BPB"</formula>
    </cfRule>
  </conditionalFormatting>
  <conditionalFormatting sqref="F10">
    <cfRule type="cellIs" dxfId="2564" priority="59" operator="equal">
      <formula>"MME"</formula>
    </cfRule>
    <cfRule type="cellIs" dxfId="2563" priority="60" operator="equal">
      <formula>"VMM"</formula>
    </cfRule>
    <cfRule type="cellIs" dxfId="2562" priority="61" operator="equal">
      <formula>"VEP"</formula>
    </cfRule>
    <cfRule type="cellIs" dxfId="2561" priority="62" operator="equal">
      <formula>"LFCP"</formula>
    </cfRule>
    <cfRule type="cellIs" dxfId="2560" priority="63" operator="equal">
      <formula>"BPB"</formula>
    </cfRule>
  </conditionalFormatting>
  <conditionalFormatting sqref="D14">
    <cfRule type="cellIs" dxfId="2559" priority="43" operator="equal">
      <formula>"CATNES"</formula>
    </cfRule>
    <cfRule type="cellIs" dxfId="2558" priority="44" operator="equal">
      <formula>"FINANCE"</formula>
    </cfRule>
    <cfRule type="cellIs" dxfId="2557" priority="45" operator="equal">
      <formula>"ADMIN"</formula>
    </cfRule>
    <cfRule type="cellIs" dxfId="2556" priority="46" operator="equal">
      <formula>"ENG'G"</formula>
    </cfRule>
    <cfRule type="cellIs" dxfId="2555" priority="47" operator="equal">
      <formula>"BAC"</formula>
    </cfRule>
    <cfRule type="cellIs" dxfId="2554" priority="48" operator="equal">
      <formula>"BAC"</formula>
    </cfRule>
    <cfRule type="cellIs" dxfId="2553" priority="49" operator="equal">
      <formula>"OMS"</formula>
    </cfRule>
    <cfRule type="cellIs" dxfId="2552" priority="50" operator="equal">
      <formula>"BAC"</formula>
    </cfRule>
    <cfRule type="cellIs" dxfId="2551" priority="51" operator="equal">
      <formula>"OMS"</formula>
    </cfRule>
    <cfRule type="cellIs" dxfId="2550" priority="52" operator="equal">
      <formula>"BAC"</formula>
    </cfRule>
    <cfRule type="cellIs" dxfId="2549" priority="53" operator="equal">
      <formula>"OMS"</formula>
    </cfRule>
  </conditionalFormatting>
  <conditionalFormatting sqref="F14">
    <cfRule type="cellIs" dxfId="2548" priority="38" operator="equal">
      <formula>"MME"</formula>
    </cfRule>
    <cfRule type="cellIs" dxfId="2547" priority="39" operator="equal">
      <formula>"VMM"</formula>
    </cfRule>
    <cfRule type="cellIs" dxfId="2546" priority="40" operator="equal">
      <formula>"VEP"</formula>
    </cfRule>
    <cfRule type="cellIs" dxfId="2545" priority="41" operator="equal">
      <formula>"LFCP"</formula>
    </cfRule>
    <cfRule type="cellIs" dxfId="2544" priority="42" operator="equal">
      <formula>"BPB"</formula>
    </cfRule>
  </conditionalFormatting>
  <conditionalFormatting sqref="E14">
    <cfRule type="cellIs" dxfId="2543" priority="27" operator="equal">
      <formula>"CATNES"</formula>
    </cfRule>
    <cfRule type="cellIs" dxfId="2542" priority="28" operator="equal">
      <formula>"FINANCE"</formula>
    </cfRule>
    <cfRule type="cellIs" dxfId="2541" priority="29" operator="equal">
      <formula>"ADMIN"</formula>
    </cfRule>
    <cfRule type="cellIs" dxfId="2540" priority="30" operator="equal">
      <formula>"ENG'G"</formula>
    </cfRule>
    <cfRule type="cellIs" dxfId="2539" priority="31" operator="equal">
      <formula>"BAC"</formula>
    </cfRule>
    <cfRule type="cellIs" dxfId="2538" priority="32" operator="equal">
      <formula>"BAC"</formula>
    </cfRule>
    <cfRule type="cellIs" dxfId="2537" priority="33" operator="equal">
      <formula>"OMS"</formula>
    </cfRule>
    <cfRule type="cellIs" dxfId="2536" priority="34" operator="equal">
      <formula>"BAC"</formula>
    </cfRule>
    <cfRule type="cellIs" dxfId="2535" priority="35" operator="equal">
      <formula>"OMS"</formula>
    </cfRule>
    <cfRule type="cellIs" dxfId="2534" priority="36" operator="equal">
      <formula>"BAC"</formula>
    </cfRule>
    <cfRule type="cellIs" dxfId="2533" priority="37" operator="equal">
      <formula>"OMS"</formula>
    </cfRule>
  </conditionalFormatting>
  <conditionalFormatting sqref="F23:F24">
    <cfRule type="cellIs" dxfId="2532" priority="22" operator="equal">
      <formula>"MME"</formula>
    </cfRule>
    <cfRule type="cellIs" dxfId="2531" priority="23" operator="equal">
      <formula>"VMM"</formula>
    </cfRule>
    <cfRule type="cellIs" dxfId="2530" priority="24" operator="equal">
      <formula>"VEP"</formula>
    </cfRule>
    <cfRule type="cellIs" dxfId="2529" priority="25" operator="equal">
      <formula>"LFCP"</formula>
    </cfRule>
    <cfRule type="cellIs" dxfId="2528" priority="26" operator="equal">
      <formula>"BPB"</formula>
    </cfRule>
  </conditionalFormatting>
  <conditionalFormatting sqref="D25">
    <cfRule type="cellIs" dxfId="2527" priority="11" operator="equal">
      <formula>"CATNES"</formula>
    </cfRule>
    <cfRule type="cellIs" dxfId="2526" priority="12" operator="equal">
      <formula>"FINANCE"</formula>
    </cfRule>
    <cfRule type="cellIs" dxfId="2525" priority="13" operator="equal">
      <formula>"ADMIN"</formula>
    </cfRule>
    <cfRule type="cellIs" dxfId="2524" priority="14" operator="equal">
      <formula>"ENG'G"</formula>
    </cfRule>
    <cfRule type="cellIs" dxfId="2523" priority="15" operator="equal">
      <formula>"BAC"</formula>
    </cfRule>
    <cfRule type="cellIs" dxfId="2522" priority="16" operator="equal">
      <formula>"BAC"</formula>
    </cfRule>
    <cfRule type="cellIs" dxfId="2521" priority="17" operator="equal">
      <formula>"OMS"</formula>
    </cfRule>
    <cfRule type="cellIs" dxfId="2520" priority="18" operator="equal">
      <formula>"BAC"</formula>
    </cfRule>
    <cfRule type="cellIs" dxfId="2519" priority="19" operator="equal">
      <formula>"OMS"</formula>
    </cfRule>
    <cfRule type="cellIs" dxfId="2518" priority="20" operator="equal">
      <formula>"BAC"</formula>
    </cfRule>
    <cfRule type="cellIs" dxfId="2517" priority="21" operator="equal">
      <formula>"OMS"</formula>
    </cfRule>
  </conditionalFormatting>
  <conditionalFormatting sqref="F25">
    <cfRule type="cellIs" dxfId="2516" priority="6" operator="equal">
      <formula>"MME"</formula>
    </cfRule>
    <cfRule type="cellIs" dxfId="2515" priority="7" operator="equal">
      <formula>"VMM"</formula>
    </cfRule>
    <cfRule type="cellIs" dxfId="2514" priority="8" operator="equal">
      <formula>"VEP"</formula>
    </cfRule>
    <cfRule type="cellIs" dxfId="2513" priority="9" operator="equal">
      <formula>"LFCP"</formula>
    </cfRule>
    <cfRule type="cellIs" dxfId="2512" priority="10" operator="equal">
      <formula>"BPB"</formula>
    </cfRule>
  </conditionalFormatting>
  <conditionalFormatting sqref="F29:F57">
    <cfRule type="cellIs" dxfId="2511" priority="1" operator="equal">
      <formula>"MME"</formula>
    </cfRule>
    <cfRule type="cellIs" dxfId="2510" priority="2" operator="equal">
      <formula>"VMM"</formula>
    </cfRule>
    <cfRule type="cellIs" dxfId="2509" priority="3" operator="equal">
      <formula>"VEP"</formula>
    </cfRule>
    <cfRule type="cellIs" dxfId="2508" priority="4" operator="equal">
      <formula>"LFCP"</formula>
    </cfRule>
    <cfRule type="cellIs" dxfId="2507"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9C3FB6F-E204-45D0-9F31-EFDAAA7CBF59}">
          <x14:formula1>
            <xm:f>DropdownLIST!$A$11:$A$17</xm:f>
          </x14:formula1>
          <xm:sqref>E27 D7:E26 D28:E62</xm:sqref>
        </x14:dataValidation>
        <x14:dataValidation type="list" allowBlank="1" showInputMessage="1" showErrorMessage="1" xr:uid="{5D19E4CA-51E7-4C26-8FCD-47B2B5160687}">
          <x14:formula1>
            <xm:f>DropdownLIST!$A$2:$A$7</xm:f>
          </x14:formula1>
          <xm:sqref>F7:F62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B047-3D78-488A-918C-C7A99FBD0B8E}">
  <dimension ref="A1:N61"/>
  <sheetViews>
    <sheetView topLeftCell="A26" zoomScaleNormal="100"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35"/>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457</v>
      </c>
      <c r="B1" s="620"/>
      <c r="C1" s="620"/>
      <c r="D1" s="620"/>
      <c r="E1" s="620"/>
      <c r="F1" s="620"/>
      <c r="G1" s="620"/>
    </row>
    <row r="2" spans="1:14" x14ac:dyDescent="0.2">
      <c r="A2" s="621">
        <v>45807</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45807</v>
      </c>
      <c r="B7" s="55">
        <v>1</v>
      </c>
      <c r="C7" s="57" t="s">
        <v>5682</v>
      </c>
      <c r="D7" s="112"/>
      <c r="E7" s="125"/>
      <c r="F7" s="176"/>
      <c r="G7" s="112"/>
      <c r="J7" s="642" t="s">
        <v>2817</v>
      </c>
      <c r="K7" s="642"/>
      <c r="L7" s="642"/>
      <c r="M7" s="642"/>
    </row>
    <row r="8" spans="1:14" s="57" customFormat="1" ht="57" x14ac:dyDescent="0.2">
      <c r="A8" s="200">
        <f>A7</f>
        <v>45807</v>
      </c>
      <c r="B8" s="55">
        <f>B7+1</f>
        <v>2</v>
      </c>
      <c r="C8" s="141" t="s">
        <v>5683</v>
      </c>
      <c r="D8" s="112"/>
      <c r="E8" s="125"/>
      <c r="F8" s="176"/>
      <c r="G8" s="112"/>
      <c r="J8" s="537" t="s">
        <v>698</v>
      </c>
      <c r="L8" s="57" t="s">
        <v>3178</v>
      </c>
      <c r="N8" s="57" t="s">
        <v>2822</v>
      </c>
    </row>
    <row r="9" spans="1:14" s="57" customFormat="1" ht="99.75" x14ac:dyDescent="0.2">
      <c r="A9" s="200">
        <f t="shared" ref="A9:A30" si="0">A8</f>
        <v>45807</v>
      </c>
      <c r="B9" s="55">
        <f t="shared" ref="B9:B30" si="1">B8+1</f>
        <v>3</v>
      </c>
      <c r="C9" s="141" t="s">
        <v>5684</v>
      </c>
      <c r="D9" s="112"/>
      <c r="E9" s="125"/>
      <c r="F9" s="176"/>
      <c r="G9" s="112"/>
      <c r="I9" s="57">
        <v>1</v>
      </c>
    </row>
    <row r="10" spans="1:14" s="57" customFormat="1" ht="85.5" x14ac:dyDescent="0.2">
      <c r="A10" s="200">
        <f t="shared" si="0"/>
        <v>45807</v>
      </c>
      <c r="B10" s="55">
        <f t="shared" si="1"/>
        <v>4</v>
      </c>
      <c r="C10" s="365" t="s">
        <v>5685</v>
      </c>
      <c r="D10" s="112"/>
      <c r="E10" s="125"/>
      <c r="F10" s="176"/>
      <c r="G10" s="112"/>
      <c r="I10" s="57">
        <v>2</v>
      </c>
      <c r="J10" s="57">
        <f>23+24+24+23</f>
        <v>94</v>
      </c>
    </row>
    <row r="11" spans="1:14" s="57" customFormat="1" ht="28.5" x14ac:dyDescent="0.2">
      <c r="A11" s="200">
        <f t="shared" si="0"/>
        <v>45807</v>
      </c>
      <c r="B11" s="55">
        <f t="shared" si="1"/>
        <v>5</v>
      </c>
      <c r="C11" s="141" t="s">
        <v>5686</v>
      </c>
      <c r="D11" s="112"/>
      <c r="E11" s="125"/>
      <c r="F11" s="176"/>
      <c r="G11" s="112"/>
      <c r="I11" s="57">
        <v>3</v>
      </c>
    </row>
    <row r="12" spans="1:14" s="57" customFormat="1" ht="28.5" x14ac:dyDescent="0.2">
      <c r="A12" s="200">
        <f t="shared" si="0"/>
        <v>45807</v>
      </c>
      <c r="B12" s="55">
        <f t="shared" si="1"/>
        <v>6</v>
      </c>
      <c r="C12" s="365" t="s">
        <v>5688</v>
      </c>
      <c r="D12" s="112"/>
      <c r="E12" s="125"/>
      <c r="F12" s="176"/>
      <c r="G12" s="112"/>
      <c r="I12" s="57">
        <v>4</v>
      </c>
    </row>
    <row r="13" spans="1:14" s="57" customFormat="1" ht="28.5" x14ac:dyDescent="0.2">
      <c r="A13" s="200">
        <f t="shared" si="0"/>
        <v>45807</v>
      </c>
      <c r="B13" s="55">
        <f t="shared" si="1"/>
        <v>7</v>
      </c>
      <c r="C13" s="365" t="s">
        <v>5689</v>
      </c>
      <c r="D13" s="112"/>
      <c r="E13" s="125"/>
      <c r="F13" s="176"/>
      <c r="G13" s="112"/>
      <c r="I13" s="57">
        <v>5</v>
      </c>
    </row>
    <row r="14" spans="1:14" s="57" customFormat="1" ht="42.75" x14ac:dyDescent="0.2">
      <c r="A14" s="200">
        <f t="shared" si="0"/>
        <v>45807</v>
      </c>
      <c r="B14" s="55">
        <f t="shared" si="1"/>
        <v>8</v>
      </c>
      <c r="C14" s="365" t="s">
        <v>5690</v>
      </c>
      <c r="D14" s="112"/>
      <c r="E14" s="125"/>
      <c r="F14" s="176"/>
      <c r="G14" s="112"/>
      <c r="I14" s="57">
        <v>6</v>
      </c>
    </row>
    <row r="15" spans="1:14" s="57" customFormat="1" ht="42.75" x14ac:dyDescent="0.2">
      <c r="A15" s="200">
        <f t="shared" si="0"/>
        <v>45807</v>
      </c>
      <c r="B15" s="55">
        <f t="shared" si="1"/>
        <v>9</v>
      </c>
      <c r="C15" s="365" t="s">
        <v>5692</v>
      </c>
      <c r="D15" s="112"/>
      <c r="E15" s="125"/>
      <c r="F15" s="176"/>
      <c r="G15" s="112"/>
      <c r="I15" s="57" t="s">
        <v>310</v>
      </c>
    </row>
    <row r="16" spans="1:14" s="57" customFormat="1" ht="28.5" x14ac:dyDescent="0.2">
      <c r="A16" s="200">
        <f t="shared" si="0"/>
        <v>45807</v>
      </c>
      <c r="B16" s="55">
        <f t="shared" si="1"/>
        <v>10</v>
      </c>
      <c r="C16" s="365" t="s">
        <v>5691</v>
      </c>
      <c r="D16" s="112"/>
      <c r="E16" s="125"/>
      <c r="F16" s="176"/>
      <c r="G16" s="112"/>
      <c r="I16" s="57">
        <v>8</v>
      </c>
    </row>
    <row r="17" spans="1:10" s="57" customFormat="1" ht="42.75" x14ac:dyDescent="0.2">
      <c r="A17" s="200">
        <f t="shared" si="0"/>
        <v>45807</v>
      </c>
      <c r="B17" s="55">
        <f t="shared" si="1"/>
        <v>11</v>
      </c>
      <c r="C17" s="365" t="s">
        <v>5693</v>
      </c>
      <c r="D17" s="112"/>
      <c r="E17" s="125"/>
      <c r="F17" s="176"/>
      <c r="G17" s="112"/>
      <c r="I17" s="57">
        <v>9</v>
      </c>
    </row>
    <row r="18" spans="1:10" s="57" customFormat="1" ht="42.75" x14ac:dyDescent="0.2">
      <c r="A18" s="200">
        <f t="shared" si="0"/>
        <v>45807</v>
      </c>
      <c r="B18" s="55">
        <f t="shared" si="1"/>
        <v>12</v>
      </c>
      <c r="C18" s="365" t="s">
        <v>5694</v>
      </c>
      <c r="D18" s="112"/>
      <c r="E18" s="125"/>
      <c r="F18" s="176"/>
      <c r="G18" s="112"/>
      <c r="J18" s="57" t="s">
        <v>457</v>
      </c>
    </row>
    <row r="19" spans="1:10" s="57" customFormat="1" x14ac:dyDescent="0.2">
      <c r="A19" s="200">
        <f t="shared" si="0"/>
        <v>45807</v>
      </c>
      <c r="B19" s="55">
        <f t="shared" si="1"/>
        <v>13</v>
      </c>
      <c r="C19" s="365" t="s">
        <v>5695</v>
      </c>
      <c r="D19" s="112"/>
      <c r="E19" s="125"/>
      <c r="F19" s="176"/>
      <c r="G19" s="112"/>
    </row>
    <row r="20" spans="1:10" s="57" customFormat="1" ht="71.25" x14ac:dyDescent="0.2">
      <c r="A20" s="200">
        <f t="shared" si="0"/>
        <v>45807</v>
      </c>
      <c r="B20" s="55">
        <f t="shared" si="1"/>
        <v>14</v>
      </c>
      <c r="C20" s="365" t="s">
        <v>5696</v>
      </c>
      <c r="D20" s="112"/>
      <c r="E20" s="125"/>
      <c r="F20" s="176"/>
      <c r="G20" s="112"/>
    </row>
    <row r="21" spans="1:10" s="57" customFormat="1" x14ac:dyDescent="0.2">
      <c r="A21" s="200">
        <f t="shared" si="0"/>
        <v>45807</v>
      </c>
      <c r="B21" s="55">
        <f t="shared" si="1"/>
        <v>15</v>
      </c>
      <c r="C21" s="57" t="s">
        <v>5697</v>
      </c>
      <c r="D21" s="112"/>
      <c r="E21" s="125"/>
      <c r="F21" s="176"/>
      <c r="G21" s="112"/>
    </row>
    <row r="22" spans="1:10" s="57" customFormat="1" ht="42.75" x14ac:dyDescent="0.2">
      <c r="A22" s="200">
        <f t="shared" si="0"/>
        <v>45807</v>
      </c>
      <c r="B22" s="55">
        <f t="shared" si="1"/>
        <v>16</v>
      </c>
      <c r="C22" s="365" t="s">
        <v>5698</v>
      </c>
      <c r="D22" s="112"/>
      <c r="E22" s="125"/>
      <c r="F22" s="176"/>
      <c r="G22" s="112"/>
    </row>
    <row r="23" spans="1:10" s="57" customFormat="1" ht="42.75" x14ac:dyDescent="0.2">
      <c r="A23" s="200">
        <f t="shared" si="0"/>
        <v>45807</v>
      </c>
      <c r="B23" s="55">
        <f t="shared" si="1"/>
        <v>17</v>
      </c>
      <c r="C23" s="365" t="s">
        <v>5699</v>
      </c>
      <c r="D23" s="112"/>
      <c r="E23" s="125"/>
      <c r="F23" s="176"/>
      <c r="G23" s="112"/>
    </row>
    <row r="24" spans="1:10" s="57" customFormat="1" ht="42.75" x14ac:dyDescent="0.2">
      <c r="A24" s="200">
        <f t="shared" si="0"/>
        <v>45807</v>
      </c>
      <c r="B24" s="55">
        <f t="shared" si="1"/>
        <v>18</v>
      </c>
      <c r="C24" s="365" t="s">
        <v>5700</v>
      </c>
      <c r="D24" s="112"/>
      <c r="E24" s="125"/>
      <c r="F24" s="176"/>
      <c r="G24" s="112"/>
    </row>
    <row r="25" spans="1:10" s="57" customFormat="1" ht="28.5" x14ac:dyDescent="0.2">
      <c r="A25" s="200">
        <f t="shared" si="0"/>
        <v>45807</v>
      </c>
      <c r="B25" s="55">
        <f t="shared" si="1"/>
        <v>19</v>
      </c>
      <c r="C25" s="365" t="s">
        <v>5701</v>
      </c>
      <c r="D25" s="112"/>
      <c r="E25" s="125"/>
      <c r="F25" s="176"/>
      <c r="G25" s="112"/>
    </row>
    <row r="26" spans="1:10" s="57" customFormat="1" x14ac:dyDescent="0.2">
      <c r="A26" s="200">
        <f t="shared" si="0"/>
        <v>45807</v>
      </c>
      <c r="B26" s="55">
        <f t="shared" si="1"/>
        <v>20</v>
      </c>
      <c r="C26" s="365" t="s">
        <v>5702</v>
      </c>
      <c r="D26" s="112"/>
      <c r="E26" s="125"/>
      <c r="F26" s="176"/>
      <c r="G26" s="112"/>
    </row>
    <row r="27" spans="1:10" s="57" customFormat="1" ht="42.75" x14ac:dyDescent="0.2">
      <c r="A27" s="200">
        <f t="shared" si="0"/>
        <v>45807</v>
      </c>
      <c r="B27" s="55">
        <f t="shared" si="1"/>
        <v>21</v>
      </c>
      <c r="C27" s="365" t="s">
        <v>5703</v>
      </c>
      <c r="D27" s="365"/>
      <c r="E27" s="112"/>
      <c r="F27" s="176"/>
      <c r="G27" s="112"/>
    </row>
    <row r="28" spans="1:10" s="57" customFormat="1" ht="42.75" x14ac:dyDescent="0.2">
      <c r="A28" s="200">
        <f t="shared" si="0"/>
        <v>45807</v>
      </c>
      <c r="B28" s="55">
        <f t="shared" si="1"/>
        <v>22</v>
      </c>
      <c r="C28" s="365" t="s">
        <v>5704</v>
      </c>
      <c r="D28" s="112"/>
      <c r="E28" s="125"/>
      <c r="F28" s="176"/>
      <c r="G28" s="112"/>
    </row>
    <row r="29" spans="1:10" s="57" customFormat="1" ht="42.75" x14ac:dyDescent="0.2">
      <c r="A29" s="200">
        <f t="shared" si="0"/>
        <v>45807</v>
      </c>
      <c r="B29" s="55">
        <f t="shared" si="1"/>
        <v>23</v>
      </c>
      <c r="C29" s="365" t="s">
        <v>5705</v>
      </c>
      <c r="D29" s="112"/>
      <c r="E29" s="125"/>
      <c r="F29" s="176"/>
      <c r="G29" s="112"/>
    </row>
    <row r="30" spans="1:10" s="57" customFormat="1" ht="57" x14ac:dyDescent="0.2">
      <c r="A30" s="200">
        <f t="shared" si="0"/>
        <v>45807</v>
      </c>
      <c r="B30" s="55">
        <f t="shared" si="1"/>
        <v>24</v>
      </c>
      <c r="C30" s="365" t="s">
        <v>5706</v>
      </c>
      <c r="D30" s="112"/>
      <c r="E30" s="125"/>
      <c r="F30" s="176"/>
      <c r="G30" s="112"/>
    </row>
    <row r="31" spans="1:10" s="57" customFormat="1" ht="42.75" x14ac:dyDescent="0.2">
      <c r="A31" s="200">
        <f>A30</f>
        <v>45807</v>
      </c>
      <c r="B31" s="55">
        <f>B30+1</f>
        <v>25</v>
      </c>
      <c r="C31" s="365" t="s">
        <v>5707</v>
      </c>
      <c r="D31" s="112"/>
      <c r="E31" s="125"/>
      <c r="F31" s="176"/>
      <c r="G31" s="112"/>
    </row>
    <row r="32" spans="1:10" s="57" customFormat="1" ht="28.5" x14ac:dyDescent="0.2">
      <c r="A32" s="200">
        <f t="shared" ref="A32:A45" si="2">A31</f>
        <v>45807</v>
      </c>
      <c r="B32" s="55">
        <f t="shared" ref="B32:B45" si="3">B31+1</f>
        <v>26</v>
      </c>
      <c r="C32" s="365" t="s">
        <v>5708</v>
      </c>
      <c r="D32" s="112"/>
      <c r="E32" s="125"/>
      <c r="F32" s="176"/>
      <c r="G32" s="112"/>
    </row>
    <row r="33" spans="1:9" s="57" customFormat="1" ht="42.75" x14ac:dyDescent="0.2">
      <c r="A33" s="200">
        <f t="shared" si="2"/>
        <v>45807</v>
      </c>
      <c r="B33" s="55">
        <f t="shared" si="3"/>
        <v>27</v>
      </c>
      <c r="C33" s="365" t="s">
        <v>5709</v>
      </c>
      <c r="D33" s="112"/>
      <c r="E33" s="125"/>
      <c r="F33" s="176"/>
      <c r="G33" s="112"/>
    </row>
    <row r="34" spans="1:9" s="57" customFormat="1" ht="42.75" x14ac:dyDescent="0.2">
      <c r="A34" s="200">
        <f t="shared" si="2"/>
        <v>45807</v>
      </c>
      <c r="B34" s="55">
        <f t="shared" si="3"/>
        <v>28</v>
      </c>
      <c r="C34" s="365" t="s">
        <v>5710</v>
      </c>
      <c r="D34" s="112"/>
      <c r="E34" s="125"/>
      <c r="F34" s="176"/>
      <c r="G34" s="112"/>
    </row>
    <row r="35" spans="1:9" s="57" customFormat="1" ht="42.75" x14ac:dyDescent="0.2">
      <c r="A35" s="200">
        <f t="shared" si="2"/>
        <v>45807</v>
      </c>
      <c r="B35" s="55">
        <f t="shared" si="3"/>
        <v>29</v>
      </c>
      <c r="C35" s="365" t="s">
        <v>5711</v>
      </c>
      <c r="D35" s="112"/>
      <c r="E35" s="125"/>
      <c r="F35" s="176"/>
      <c r="G35" s="112"/>
    </row>
    <row r="36" spans="1:9" s="57" customFormat="1" ht="28.5" x14ac:dyDescent="0.2">
      <c r="A36" s="200">
        <f t="shared" si="2"/>
        <v>45807</v>
      </c>
      <c r="B36" s="55">
        <f t="shared" si="3"/>
        <v>30</v>
      </c>
      <c r="C36" s="365" t="s">
        <v>5712</v>
      </c>
      <c r="D36" s="112"/>
      <c r="E36" s="125"/>
      <c r="F36" s="176"/>
      <c r="G36" s="112"/>
    </row>
    <row r="37" spans="1:9" s="57" customFormat="1" ht="42.75" x14ac:dyDescent="0.2">
      <c r="A37" s="200">
        <f t="shared" si="2"/>
        <v>45807</v>
      </c>
      <c r="B37" s="55">
        <f t="shared" si="3"/>
        <v>31</v>
      </c>
      <c r="C37" s="365" t="s">
        <v>5713</v>
      </c>
      <c r="D37" s="112"/>
      <c r="E37" s="125"/>
      <c r="F37" s="176"/>
      <c r="G37" s="112"/>
    </row>
    <row r="38" spans="1:9" s="57" customFormat="1" ht="42.75" x14ac:dyDescent="0.2">
      <c r="A38" s="200">
        <f t="shared" si="2"/>
        <v>45807</v>
      </c>
      <c r="B38" s="55">
        <f t="shared" si="3"/>
        <v>32</v>
      </c>
      <c r="C38" s="365" t="s">
        <v>5714</v>
      </c>
      <c r="D38" s="112"/>
      <c r="E38" s="125"/>
      <c r="F38" s="176"/>
      <c r="G38" s="112"/>
    </row>
    <row r="39" spans="1:9" s="57" customFormat="1" x14ac:dyDescent="0.2">
      <c r="A39" s="200">
        <f t="shared" si="2"/>
        <v>45807</v>
      </c>
      <c r="B39" s="55">
        <f t="shared" si="3"/>
        <v>33</v>
      </c>
      <c r="C39" s="365" t="s">
        <v>5715</v>
      </c>
      <c r="D39" s="112"/>
      <c r="E39" s="125"/>
      <c r="F39" s="176"/>
      <c r="G39" s="112"/>
    </row>
    <row r="40" spans="1:9" s="57" customFormat="1" ht="57" x14ac:dyDescent="0.2">
      <c r="A40" s="200">
        <f t="shared" si="2"/>
        <v>45807</v>
      </c>
      <c r="B40" s="55">
        <f t="shared" si="3"/>
        <v>34</v>
      </c>
      <c r="C40" s="365" t="s">
        <v>5716</v>
      </c>
      <c r="D40" s="112"/>
      <c r="E40" s="125"/>
      <c r="F40" s="176"/>
      <c r="G40" s="112"/>
    </row>
    <row r="41" spans="1:9" s="57" customFormat="1" ht="42.75" x14ac:dyDescent="0.2">
      <c r="A41" s="200">
        <f t="shared" si="2"/>
        <v>45807</v>
      </c>
      <c r="B41" s="55">
        <f t="shared" si="3"/>
        <v>35</v>
      </c>
      <c r="C41" s="365" t="s">
        <v>5717</v>
      </c>
      <c r="D41" s="112"/>
      <c r="E41" s="125"/>
      <c r="F41" s="176"/>
      <c r="G41" s="112"/>
    </row>
    <row r="42" spans="1:9" s="57" customFormat="1" ht="42.75" x14ac:dyDescent="0.2">
      <c r="A42" s="200">
        <f t="shared" si="2"/>
        <v>45807</v>
      </c>
      <c r="B42" s="55">
        <f t="shared" si="3"/>
        <v>36</v>
      </c>
      <c r="C42" s="365" t="s">
        <v>5718</v>
      </c>
      <c r="D42" s="112"/>
      <c r="E42" s="125"/>
      <c r="F42" s="176"/>
      <c r="G42" s="112"/>
    </row>
    <row r="43" spans="1:9" s="57" customFormat="1" ht="42.75" x14ac:dyDescent="0.2">
      <c r="A43" s="200">
        <f t="shared" si="2"/>
        <v>45807</v>
      </c>
      <c r="B43" s="55">
        <f t="shared" si="3"/>
        <v>37</v>
      </c>
      <c r="C43" s="365" t="s">
        <v>5719</v>
      </c>
      <c r="D43" s="112"/>
      <c r="E43" s="125"/>
      <c r="F43" s="176"/>
      <c r="G43" s="112"/>
    </row>
    <row r="44" spans="1:9" s="57" customFormat="1" ht="42.75" x14ac:dyDescent="0.2">
      <c r="A44" s="200">
        <f t="shared" si="2"/>
        <v>45807</v>
      </c>
      <c r="B44" s="55">
        <f t="shared" si="3"/>
        <v>38</v>
      </c>
      <c r="C44" s="365" t="s">
        <v>5720</v>
      </c>
      <c r="D44" s="112"/>
      <c r="E44" s="125"/>
      <c r="F44" s="176"/>
      <c r="G44" s="112"/>
    </row>
    <row r="45" spans="1:9" s="57" customFormat="1" ht="42.75" x14ac:dyDescent="0.2">
      <c r="A45" s="200">
        <f t="shared" si="2"/>
        <v>45807</v>
      </c>
      <c r="B45" s="55">
        <f t="shared" si="3"/>
        <v>39</v>
      </c>
      <c r="C45" s="365" t="s">
        <v>5721</v>
      </c>
      <c r="D45" s="112"/>
      <c r="E45" s="125"/>
      <c r="F45" s="176"/>
      <c r="G45" s="112"/>
    </row>
    <row r="46" spans="1:9" s="279" customFormat="1" x14ac:dyDescent="0.2">
      <c r="A46" s="615" t="s">
        <v>7</v>
      </c>
      <c r="B46" s="615"/>
      <c r="C46" s="615"/>
      <c r="D46" s="615"/>
      <c r="E46" s="615"/>
      <c r="F46" s="615"/>
      <c r="G46" s="615"/>
      <c r="I46" s="280"/>
    </row>
    <row r="47" spans="1:9" s="279" customFormat="1" x14ac:dyDescent="0.2">
      <c r="A47" s="536"/>
      <c r="B47" s="536"/>
      <c r="C47" s="536"/>
      <c r="D47" s="536"/>
      <c r="E47" s="536"/>
      <c r="F47" s="536"/>
      <c r="G47" s="536"/>
      <c r="I47" s="280"/>
    </row>
    <row r="48" spans="1:9" s="279" customFormat="1" x14ac:dyDescent="0.2">
      <c r="A48" s="536"/>
      <c r="B48" s="536"/>
      <c r="C48" s="536"/>
      <c r="D48" s="536"/>
      <c r="E48" s="536"/>
      <c r="F48" s="536"/>
      <c r="G48" s="536"/>
      <c r="I48" s="280"/>
    </row>
    <row r="49" spans="1:9" s="279" customFormat="1" x14ac:dyDescent="0.2">
      <c r="A49" s="232"/>
      <c r="B49" s="251"/>
      <c r="C49" s="252"/>
      <c r="D49" s="252"/>
      <c r="E49" s="253"/>
      <c r="F49" s="254"/>
      <c r="G49" s="252"/>
      <c r="I49" s="280"/>
    </row>
    <row r="50" spans="1:9" s="279" customFormat="1" x14ac:dyDescent="0.2">
      <c r="A50" s="232"/>
      <c r="B50" s="251"/>
      <c r="C50" s="252"/>
      <c r="D50" s="252"/>
      <c r="E50" s="253"/>
      <c r="F50" s="254"/>
      <c r="G50" s="252"/>
      <c r="I50" s="280"/>
    </row>
    <row r="52" spans="1:9" x14ac:dyDescent="0.2">
      <c r="A52" s="536"/>
      <c r="B52" s="536"/>
      <c r="C52" s="536"/>
      <c r="D52" s="310"/>
      <c r="E52" s="536"/>
      <c r="F52" s="536"/>
      <c r="G52" s="536"/>
    </row>
    <row r="53" spans="1:9" x14ac:dyDescent="0.2">
      <c r="A53" s="536"/>
      <c r="B53" s="536"/>
      <c r="C53" s="536"/>
      <c r="D53" s="310"/>
      <c r="E53" s="536"/>
      <c r="F53" s="536"/>
      <c r="G53" s="536"/>
    </row>
    <row r="54" spans="1:9" x14ac:dyDescent="0.2">
      <c r="A54" s="182"/>
      <c r="B54" s="6"/>
      <c r="D54" s="622"/>
      <c r="E54" s="622"/>
      <c r="F54" s="622"/>
      <c r="G54" s="6"/>
    </row>
    <row r="55" spans="1:9" x14ac:dyDescent="0.2">
      <c r="D55" s="638"/>
      <c r="E55" s="638"/>
      <c r="F55" s="638"/>
    </row>
    <row r="61" spans="1:9" x14ac:dyDescent="0.2">
      <c r="F61" s="1"/>
    </row>
  </sheetData>
  <mergeCells count="12">
    <mergeCell ref="J7:M7"/>
    <mergeCell ref="A46:G46"/>
    <mergeCell ref="D54:F54"/>
    <mergeCell ref="D55:F55"/>
    <mergeCell ref="A1:G1"/>
    <mergeCell ref="A2:G2"/>
    <mergeCell ref="A3:G3"/>
    <mergeCell ref="B4:G4"/>
    <mergeCell ref="A5:B6"/>
    <mergeCell ref="C5:E5"/>
    <mergeCell ref="F5:F6"/>
    <mergeCell ref="G5:G6"/>
  </mergeCells>
  <conditionalFormatting sqref="D7:E7 D13 D8:D10 D46:E50 D15:D24 D26 E27 D28:D45">
    <cfRule type="cellIs" dxfId="2506" priority="188" operator="equal">
      <formula>"CATNES"</formula>
    </cfRule>
    <cfRule type="cellIs" dxfId="2505" priority="189" operator="equal">
      <formula>"FINANCE"</formula>
    </cfRule>
    <cfRule type="cellIs" dxfId="2504" priority="190" operator="equal">
      <formula>"ADMIN"</formula>
    </cfRule>
    <cfRule type="cellIs" dxfId="2503" priority="191" operator="equal">
      <formula>"ENG'G"</formula>
    </cfRule>
    <cfRule type="cellIs" dxfId="2502" priority="192" operator="equal">
      <formula>"BAC"</formula>
    </cfRule>
    <cfRule type="cellIs" dxfId="2501" priority="193" operator="equal">
      <formula>"BAC"</formula>
    </cfRule>
    <cfRule type="cellIs" dxfId="2500" priority="194" operator="equal">
      <formula>"OMS"</formula>
    </cfRule>
    <cfRule type="cellIs" dxfId="2499" priority="195" operator="equal">
      <formula>"BAC"</formula>
    </cfRule>
    <cfRule type="cellIs" dxfId="2498" priority="196" operator="equal">
      <formula>"OMS"</formula>
    </cfRule>
    <cfRule type="cellIs" dxfId="2497" priority="197" operator="equal">
      <formula>"BAC"</formula>
    </cfRule>
    <cfRule type="cellIs" dxfId="2496" priority="198" operator="equal">
      <formula>"OMS"</formula>
    </cfRule>
  </conditionalFormatting>
  <conditionalFormatting sqref="F15:F22 F46:F50 F26:F28">
    <cfRule type="cellIs" dxfId="2495" priority="183" operator="equal">
      <formula>"MME"</formula>
    </cfRule>
    <cfRule type="cellIs" dxfId="2494" priority="184" operator="equal">
      <formula>"VMM"</formula>
    </cfRule>
    <cfRule type="cellIs" dxfId="2493" priority="185" operator="equal">
      <formula>"VEP"</formula>
    </cfRule>
    <cfRule type="cellIs" dxfId="2492" priority="186" operator="equal">
      <formula>"LFCP"</formula>
    </cfRule>
    <cfRule type="cellIs" dxfId="2491" priority="187" operator="equal">
      <formula>"BPB"</formula>
    </cfRule>
  </conditionalFormatting>
  <conditionalFormatting sqref="E15">
    <cfRule type="cellIs" dxfId="2490" priority="172" operator="equal">
      <formula>"CATNES"</formula>
    </cfRule>
    <cfRule type="cellIs" dxfId="2489" priority="173" operator="equal">
      <formula>"FINANCE"</formula>
    </cfRule>
    <cfRule type="cellIs" dxfId="2488" priority="174" operator="equal">
      <formula>"ADMIN"</formula>
    </cfRule>
    <cfRule type="cellIs" dxfId="2487" priority="175" operator="equal">
      <formula>"ENG'G"</formula>
    </cfRule>
    <cfRule type="cellIs" dxfId="2486" priority="176" operator="equal">
      <formula>"BAC"</formula>
    </cfRule>
    <cfRule type="cellIs" dxfId="2485" priority="177" operator="equal">
      <formula>"BAC"</formula>
    </cfRule>
    <cfRule type="cellIs" dxfId="2484" priority="178" operator="equal">
      <formula>"OMS"</formula>
    </cfRule>
    <cfRule type="cellIs" dxfId="2483" priority="179" operator="equal">
      <formula>"BAC"</formula>
    </cfRule>
    <cfRule type="cellIs" dxfId="2482" priority="180" operator="equal">
      <formula>"OMS"</formula>
    </cfRule>
    <cfRule type="cellIs" dxfId="2481" priority="181" operator="equal">
      <formula>"BAC"</formula>
    </cfRule>
    <cfRule type="cellIs" dxfId="2480" priority="182" operator="equal">
      <formula>"OMS"</formula>
    </cfRule>
  </conditionalFormatting>
  <conditionalFormatting sqref="E16">
    <cfRule type="cellIs" dxfId="2479" priority="161" operator="equal">
      <formula>"CATNES"</formula>
    </cfRule>
    <cfRule type="cellIs" dxfId="2478" priority="162" operator="equal">
      <formula>"FINANCE"</formula>
    </cfRule>
    <cfRule type="cellIs" dxfId="2477" priority="163" operator="equal">
      <formula>"ADMIN"</formula>
    </cfRule>
    <cfRule type="cellIs" dxfId="2476" priority="164" operator="equal">
      <formula>"ENG'G"</formula>
    </cfRule>
    <cfRule type="cellIs" dxfId="2475" priority="165" operator="equal">
      <formula>"BAC"</formula>
    </cfRule>
    <cfRule type="cellIs" dxfId="2474" priority="166" operator="equal">
      <formula>"BAC"</formula>
    </cfRule>
    <cfRule type="cellIs" dxfId="2473" priority="167" operator="equal">
      <formula>"OMS"</formula>
    </cfRule>
    <cfRule type="cellIs" dxfId="2472" priority="168" operator="equal">
      <formula>"BAC"</formula>
    </cfRule>
    <cfRule type="cellIs" dxfId="2471" priority="169" operator="equal">
      <formula>"OMS"</formula>
    </cfRule>
    <cfRule type="cellIs" dxfId="2470" priority="170" operator="equal">
      <formula>"BAC"</formula>
    </cfRule>
    <cfRule type="cellIs" dxfId="2469" priority="171" operator="equal">
      <formula>"OMS"</formula>
    </cfRule>
  </conditionalFormatting>
  <conditionalFormatting sqref="E17:E45">
    <cfRule type="cellIs" dxfId="2468" priority="150" operator="equal">
      <formula>"CATNES"</formula>
    </cfRule>
    <cfRule type="cellIs" dxfId="2467" priority="151" operator="equal">
      <formula>"FINANCE"</formula>
    </cfRule>
    <cfRule type="cellIs" dxfId="2466" priority="152" operator="equal">
      <formula>"ADMIN"</formula>
    </cfRule>
    <cfRule type="cellIs" dxfId="2465" priority="153" operator="equal">
      <formula>"ENG'G"</formula>
    </cfRule>
    <cfRule type="cellIs" dxfId="2464" priority="154" operator="equal">
      <formula>"BAC"</formula>
    </cfRule>
    <cfRule type="cellIs" dxfId="2463" priority="155" operator="equal">
      <formula>"BAC"</formula>
    </cfRule>
    <cfRule type="cellIs" dxfId="2462" priority="156" operator="equal">
      <formula>"OMS"</formula>
    </cfRule>
    <cfRule type="cellIs" dxfId="2461" priority="157" operator="equal">
      <formula>"BAC"</formula>
    </cfRule>
    <cfRule type="cellIs" dxfId="2460" priority="158" operator="equal">
      <formula>"OMS"</formula>
    </cfRule>
    <cfRule type="cellIs" dxfId="2459" priority="159" operator="equal">
      <formula>"BAC"</formula>
    </cfRule>
    <cfRule type="cellIs" dxfId="2458" priority="160" operator="equal">
      <formula>"OMS"</formula>
    </cfRule>
  </conditionalFormatting>
  <conditionalFormatting sqref="E8:E10">
    <cfRule type="cellIs" dxfId="2457" priority="139" operator="equal">
      <formula>"CATNES"</formula>
    </cfRule>
    <cfRule type="cellIs" dxfId="2456" priority="140" operator="equal">
      <formula>"FINANCE"</formula>
    </cfRule>
    <cfRule type="cellIs" dxfId="2455" priority="141" operator="equal">
      <formula>"ADMIN"</formula>
    </cfRule>
    <cfRule type="cellIs" dxfId="2454" priority="142" operator="equal">
      <formula>"ENG'G"</formula>
    </cfRule>
    <cfRule type="cellIs" dxfId="2453" priority="143" operator="equal">
      <formula>"BAC"</formula>
    </cfRule>
    <cfRule type="cellIs" dxfId="2452" priority="144" operator="equal">
      <formula>"BAC"</formula>
    </cfRule>
    <cfRule type="cellIs" dxfId="2451" priority="145" operator="equal">
      <formula>"OMS"</formula>
    </cfRule>
    <cfRule type="cellIs" dxfId="2450" priority="146" operator="equal">
      <formula>"BAC"</formula>
    </cfRule>
    <cfRule type="cellIs" dxfId="2449" priority="147" operator="equal">
      <formula>"OMS"</formula>
    </cfRule>
    <cfRule type="cellIs" dxfId="2448" priority="148" operator="equal">
      <formula>"BAC"</formula>
    </cfRule>
    <cfRule type="cellIs" dxfId="2447" priority="149" operator="equal">
      <formula>"OMS"</formula>
    </cfRule>
  </conditionalFormatting>
  <conditionalFormatting sqref="E13">
    <cfRule type="cellIs" dxfId="2446" priority="128" operator="equal">
      <formula>"CATNES"</formula>
    </cfRule>
    <cfRule type="cellIs" dxfId="2445" priority="129" operator="equal">
      <formula>"FINANCE"</formula>
    </cfRule>
    <cfRule type="cellIs" dxfId="2444" priority="130" operator="equal">
      <formula>"ADMIN"</formula>
    </cfRule>
    <cfRule type="cellIs" dxfId="2443" priority="131" operator="equal">
      <formula>"ENG'G"</formula>
    </cfRule>
    <cfRule type="cellIs" dxfId="2442" priority="132" operator="equal">
      <formula>"BAC"</formula>
    </cfRule>
    <cfRule type="cellIs" dxfId="2441" priority="133" operator="equal">
      <formula>"BAC"</formula>
    </cfRule>
    <cfRule type="cellIs" dxfId="2440" priority="134" operator="equal">
      <formula>"OMS"</formula>
    </cfRule>
    <cfRule type="cellIs" dxfId="2439" priority="135" operator="equal">
      <formula>"BAC"</formula>
    </cfRule>
    <cfRule type="cellIs" dxfId="2438" priority="136" operator="equal">
      <formula>"OMS"</formula>
    </cfRule>
    <cfRule type="cellIs" dxfId="2437" priority="137" operator="equal">
      <formula>"BAC"</formula>
    </cfRule>
    <cfRule type="cellIs" dxfId="2436" priority="138" operator="equal">
      <formula>"OMS"</formula>
    </cfRule>
  </conditionalFormatting>
  <conditionalFormatting sqref="D11">
    <cfRule type="cellIs" dxfId="2435" priority="117" operator="equal">
      <formula>"CATNES"</formula>
    </cfRule>
    <cfRule type="cellIs" dxfId="2434" priority="118" operator="equal">
      <formula>"FINANCE"</formula>
    </cfRule>
    <cfRule type="cellIs" dxfId="2433" priority="119" operator="equal">
      <formula>"ADMIN"</formula>
    </cfRule>
    <cfRule type="cellIs" dxfId="2432" priority="120" operator="equal">
      <formula>"ENG'G"</formula>
    </cfRule>
    <cfRule type="cellIs" dxfId="2431" priority="121" operator="equal">
      <formula>"BAC"</formula>
    </cfRule>
    <cfRule type="cellIs" dxfId="2430" priority="122" operator="equal">
      <formula>"BAC"</formula>
    </cfRule>
    <cfRule type="cellIs" dxfId="2429" priority="123" operator="equal">
      <formula>"OMS"</formula>
    </cfRule>
    <cfRule type="cellIs" dxfId="2428" priority="124" operator="equal">
      <formula>"BAC"</formula>
    </cfRule>
    <cfRule type="cellIs" dxfId="2427" priority="125" operator="equal">
      <formula>"OMS"</formula>
    </cfRule>
    <cfRule type="cellIs" dxfId="2426" priority="126" operator="equal">
      <formula>"BAC"</formula>
    </cfRule>
    <cfRule type="cellIs" dxfId="2425" priority="127" operator="equal">
      <formula>"OMS"</formula>
    </cfRule>
  </conditionalFormatting>
  <conditionalFormatting sqref="F11">
    <cfRule type="cellIs" dxfId="2424" priority="112" operator="equal">
      <formula>"MME"</formula>
    </cfRule>
    <cfRule type="cellIs" dxfId="2423" priority="113" operator="equal">
      <formula>"VMM"</formula>
    </cfRule>
    <cfRule type="cellIs" dxfId="2422" priority="114" operator="equal">
      <formula>"VEP"</formula>
    </cfRule>
    <cfRule type="cellIs" dxfId="2421" priority="115" operator="equal">
      <formula>"LFCP"</formula>
    </cfRule>
    <cfRule type="cellIs" dxfId="2420" priority="116" operator="equal">
      <formula>"BPB"</formula>
    </cfRule>
  </conditionalFormatting>
  <conditionalFormatting sqref="E11">
    <cfRule type="cellIs" dxfId="2419" priority="101" operator="equal">
      <formula>"CATNES"</formula>
    </cfRule>
    <cfRule type="cellIs" dxfId="2418" priority="102" operator="equal">
      <formula>"FINANCE"</formula>
    </cfRule>
    <cfRule type="cellIs" dxfId="2417" priority="103" operator="equal">
      <formula>"ADMIN"</formula>
    </cfRule>
    <cfRule type="cellIs" dxfId="2416" priority="104" operator="equal">
      <formula>"ENG'G"</formula>
    </cfRule>
    <cfRule type="cellIs" dxfId="2415" priority="105" operator="equal">
      <formula>"BAC"</formula>
    </cfRule>
    <cfRule type="cellIs" dxfId="2414" priority="106" operator="equal">
      <formula>"BAC"</formula>
    </cfRule>
    <cfRule type="cellIs" dxfId="2413" priority="107" operator="equal">
      <formula>"OMS"</formula>
    </cfRule>
    <cfRule type="cellIs" dxfId="2412" priority="108" operator="equal">
      <formula>"BAC"</formula>
    </cfRule>
    <cfRule type="cellIs" dxfId="2411" priority="109" operator="equal">
      <formula>"OMS"</formula>
    </cfRule>
    <cfRule type="cellIs" dxfId="2410" priority="110" operator="equal">
      <formula>"BAC"</formula>
    </cfRule>
    <cfRule type="cellIs" dxfId="2409" priority="111" operator="equal">
      <formula>"OMS"</formula>
    </cfRule>
  </conditionalFormatting>
  <conditionalFormatting sqref="D12">
    <cfRule type="cellIs" dxfId="2408" priority="90" operator="equal">
      <formula>"CATNES"</formula>
    </cfRule>
    <cfRule type="cellIs" dxfId="2407" priority="91" operator="equal">
      <formula>"FINANCE"</formula>
    </cfRule>
    <cfRule type="cellIs" dxfId="2406" priority="92" operator="equal">
      <formula>"ADMIN"</formula>
    </cfRule>
    <cfRule type="cellIs" dxfId="2405" priority="93" operator="equal">
      <formula>"ENG'G"</formula>
    </cfRule>
    <cfRule type="cellIs" dxfId="2404" priority="94" operator="equal">
      <formula>"BAC"</formula>
    </cfRule>
    <cfRule type="cellIs" dxfId="2403" priority="95" operator="equal">
      <formula>"BAC"</formula>
    </cfRule>
    <cfRule type="cellIs" dxfId="2402" priority="96" operator="equal">
      <formula>"OMS"</formula>
    </cfRule>
    <cfRule type="cellIs" dxfId="2401" priority="97" operator="equal">
      <formula>"BAC"</formula>
    </cfRule>
    <cfRule type="cellIs" dxfId="2400" priority="98" operator="equal">
      <formula>"OMS"</formula>
    </cfRule>
    <cfRule type="cellIs" dxfId="2399" priority="99" operator="equal">
      <formula>"BAC"</formula>
    </cfRule>
    <cfRule type="cellIs" dxfId="2398" priority="100" operator="equal">
      <formula>"OMS"</formula>
    </cfRule>
  </conditionalFormatting>
  <conditionalFormatting sqref="F12">
    <cfRule type="cellIs" dxfId="2397" priority="85" operator="equal">
      <formula>"MME"</formula>
    </cfRule>
    <cfRule type="cellIs" dxfId="2396" priority="86" operator="equal">
      <formula>"VMM"</formula>
    </cfRule>
    <cfRule type="cellIs" dxfId="2395" priority="87" operator="equal">
      <formula>"VEP"</formula>
    </cfRule>
    <cfRule type="cellIs" dxfId="2394" priority="88" operator="equal">
      <formula>"LFCP"</formula>
    </cfRule>
    <cfRule type="cellIs" dxfId="2393" priority="89" operator="equal">
      <formula>"BPB"</formula>
    </cfRule>
  </conditionalFormatting>
  <conditionalFormatting sqref="E12">
    <cfRule type="cellIs" dxfId="2392" priority="74" operator="equal">
      <formula>"CATNES"</formula>
    </cfRule>
    <cfRule type="cellIs" dxfId="2391" priority="75" operator="equal">
      <formula>"FINANCE"</formula>
    </cfRule>
    <cfRule type="cellIs" dxfId="2390" priority="76" operator="equal">
      <formula>"ADMIN"</formula>
    </cfRule>
    <cfRule type="cellIs" dxfId="2389" priority="77" operator="equal">
      <formula>"ENG'G"</formula>
    </cfRule>
    <cfRule type="cellIs" dxfId="2388" priority="78" operator="equal">
      <formula>"BAC"</formula>
    </cfRule>
    <cfRule type="cellIs" dxfId="2387" priority="79" operator="equal">
      <formula>"BAC"</formula>
    </cfRule>
    <cfRule type="cellIs" dxfId="2386" priority="80" operator="equal">
      <formula>"OMS"</formula>
    </cfRule>
    <cfRule type="cellIs" dxfId="2385" priority="81" operator="equal">
      <formula>"BAC"</formula>
    </cfRule>
    <cfRule type="cellIs" dxfId="2384" priority="82" operator="equal">
      <formula>"OMS"</formula>
    </cfRule>
    <cfRule type="cellIs" dxfId="2383" priority="83" operator="equal">
      <formula>"BAC"</formula>
    </cfRule>
    <cfRule type="cellIs" dxfId="2382" priority="84" operator="equal">
      <formula>"OMS"</formula>
    </cfRule>
  </conditionalFormatting>
  <conditionalFormatting sqref="F13">
    <cfRule type="cellIs" dxfId="2381" priority="54" operator="equal">
      <formula>"MME"</formula>
    </cfRule>
    <cfRule type="cellIs" dxfId="2380" priority="55" operator="equal">
      <formula>"VMM"</formula>
    </cfRule>
    <cfRule type="cellIs" dxfId="2379" priority="56" operator="equal">
      <formula>"VEP"</formula>
    </cfRule>
    <cfRule type="cellIs" dxfId="2378" priority="57" operator="equal">
      <formula>"LFCP"</formula>
    </cfRule>
    <cfRule type="cellIs" dxfId="2377" priority="58" operator="equal">
      <formula>"BPB"</formula>
    </cfRule>
  </conditionalFormatting>
  <conditionalFormatting sqref="F7:F8">
    <cfRule type="cellIs" dxfId="2376" priority="69" operator="equal">
      <formula>"MME"</formula>
    </cfRule>
    <cfRule type="cellIs" dxfId="2375" priority="70" operator="equal">
      <formula>"VMM"</formula>
    </cfRule>
    <cfRule type="cellIs" dxfId="2374" priority="71" operator="equal">
      <formula>"VEP"</formula>
    </cfRule>
    <cfRule type="cellIs" dxfId="2373" priority="72" operator="equal">
      <formula>"LFCP"</formula>
    </cfRule>
    <cfRule type="cellIs" dxfId="2372" priority="73" operator="equal">
      <formula>"BPB"</formula>
    </cfRule>
  </conditionalFormatting>
  <conditionalFormatting sqref="F9">
    <cfRule type="cellIs" dxfId="2371" priority="64" operator="equal">
      <formula>"MME"</formula>
    </cfRule>
    <cfRule type="cellIs" dxfId="2370" priority="65" operator="equal">
      <formula>"VMM"</formula>
    </cfRule>
    <cfRule type="cellIs" dxfId="2369" priority="66" operator="equal">
      <formula>"VEP"</formula>
    </cfRule>
    <cfRule type="cellIs" dxfId="2368" priority="67" operator="equal">
      <formula>"LFCP"</formula>
    </cfRule>
    <cfRule type="cellIs" dxfId="2367" priority="68" operator="equal">
      <formula>"BPB"</formula>
    </cfRule>
  </conditionalFormatting>
  <conditionalFormatting sqref="F10">
    <cfRule type="cellIs" dxfId="2366" priority="59" operator="equal">
      <formula>"MME"</formula>
    </cfRule>
    <cfRule type="cellIs" dxfId="2365" priority="60" operator="equal">
      <formula>"VMM"</formula>
    </cfRule>
    <cfRule type="cellIs" dxfId="2364" priority="61" operator="equal">
      <formula>"VEP"</formula>
    </cfRule>
    <cfRule type="cellIs" dxfId="2363" priority="62" operator="equal">
      <formula>"LFCP"</formula>
    </cfRule>
    <cfRule type="cellIs" dxfId="2362" priority="63" operator="equal">
      <formula>"BPB"</formula>
    </cfRule>
  </conditionalFormatting>
  <conditionalFormatting sqref="D14">
    <cfRule type="cellIs" dxfId="2361" priority="43" operator="equal">
      <formula>"CATNES"</formula>
    </cfRule>
    <cfRule type="cellIs" dxfId="2360" priority="44" operator="equal">
      <formula>"FINANCE"</formula>
    </cfRule>
    <cfRule type="cellIs" dxfId="2359" priority="45" operator="equal">
      <formula>"ADMIN"</formula>
    </cfRule>
    <cfRule type="cellIs" dxfId="2358" priority="46" operator="equal">
      <formula>"ENG'G"</formula>
    </cfRule>
    <cfRule type="cellIs" dxfId="2357" priority="47" operator="equal">
      <formula>"BAC"</formula>
    </cfRule>
    <cfRule type="cellIs" dxfId="2356" priority="48" operator="equal">
      <formula>"BAC"</formula>
    </cfRule>
    <cfRule type="cellIs" dxfId="2355" priority="49" operator="equal">
      <formula>"OMS"</formula>
    </cfRule>
    <cfRule type="cellIs" dxfId="2354" priority="50" operator="equal">
      <formula>"BAC"</formula>
    </cfRule>
    <cfRule type="cellIs" dxfId="2353" priority="51" operator="equal">
      <formula>"OMS"</formula>
    </cfRule>
    <cfRule type="cellIs" dxfId="2352" priority="52" operator="equal">
      <formula>"BAC"</formula>
    </cfRule>
    <cfRule type="cellIs" dxfId="2351" priority="53" operator="equal">
      <formula>"OMS"</formula>
    </cfRule>
  </conditionalFormatting>
  <conditionalFormatting sqref="F14">
    <cfRule type="cellIs" dxfId="2350" priority="38" operator="equal">
      <formula>"MME"</formula>
    </cfRule>
    <cfRule type="cellIs" dxfId="2349" priority="39" operator="equal">
      <formula>"VMM"</formula>
    </cfRule>
    <cfRule type="cellIs" dxfId="2348" priority="40" operator="equal">
      <formula>"VEP"</formula>
    </cfRule>
    <cfRule type="cellIs" dxfId="2347" priority="41" operator="equal">
      <formula>"LFCP"</formula>
    </cfRule>
    <cfRule type="cellIs" dxfId="2346" priority="42" operator="equal">
      <formula>"BPB"</formula>
    </cfRule>
  </conditionalFormatting>
  <conditionalFormatting sqref="E14">
    <cfRule type="cellIs" dxfId="2345" priority="27" operator="equal">
      <formula>"CATNES"</formula>
    </cfRule>
    <cfRule type="cellIs" dxfId="2344" priority="28" operator="equal">
      <formula>"FINANCE"</formula>
    </cfRule>
    <cfRule type="cellIs" dxfId="2343" priority="29" operator="equal">
      <formula>"ADMIN"</formula>
    </cfRule>
    <cfRule type="cellIs" dxfId="2342" priority="30" operator="equal">
      <formula>"ENG'G"</formula>
    </cfRule>
    <cfRule type="cellIs" dxfId="2341" priority="31" operator="equal">
      <formula>"BAC"</formula>
    </cfRule>
    <cfRule type="cellIs" dxfId="2340" priority="32" operator="equal">
      <formula>"BAC"</formula>
    </cfRule>
    <cfRule type="cellIs" dxfId="2339" priority="33" operator="equal">
      <formula>"OMS"</formula>
    </cfRule>
    <cfRule type="cellIs" dxfId="2338" priority="34" operator="equal">
      <formula>"BAC"</formula>
    </cfRule>
    <cfRule type="cellIs" dxfId="2337" priority="35" operator="equal">
      <formula>"OMS"</formula>
    </cfRule>
    <cfRule type="cellIs" dxfId="2336" priority="36" operator="equal">
      <formula>"BAC"</formula>
    </cfRule>
    <cfRule type="cellIs" dxfId="2335" priority="37" operator="equal">
      <formula>"OMS"</formula>
    </cfRule>
  </conditionalFormatting>
  <conditionalFormatting sqref="F23:F24">
    <cfRule type="cellIs" dxfId="2334" priority="22" operator="equal">
      <formula>"MME"</formula>
    </cfRule>
    <cfRule type="cellIs" dxfId="2333" priority="23" operator="equal">
      <formula>"VMM"</formula>
    </cfRule>
    <cfRule type="cellIs" dxfId="2332" priority="24" operator="equal">
      <formula>"VEP"</formula>
    </cfRule>
    <cfRule type="cellIs" dxfId="2331" priority="25" operator="equal">
      <formula>"LFCP"</formula>
    </cfRule>
    <cfRule type="cellIs" dxfId="2330" priority="26" operator="equal">
      <formula>"BPB"</formula>
    </cfRule>
  </conditionalFormatting>
  <conditionalFormatting sqref="D25">
    <cfRule type="cellIs" dxfId="2329" priority="11" operator="equal">
      <formula>"CATNES"</formula>
    </cfRule>
    <cfRule type="cellIs" dxfId="2328" priority="12" operator="equal">
      <formula>"FINANCE"</formula>
    </cfRule>
    <cfRule type="cellIs" dxfId="2327" priority="13" operator="equal">
      <formula>"ADMIN"</formula>
    </cfRule>
    <cfRule type="cellIs" dxfId="2326" priority="14" operator="equal">
      <formula>"ENG'G"</formula>
    </cfRule>
    <cfRule type="cellIs" dxfId="2325" priority="15" operator="equal">
      <formula>"BAC"</formula>
    </cfRule>
    <cfRule type="cellIs" dxfId="2324" priority="16" operator="equal">
      <formula>"BAC"</formula>
    </cfRule>
    <cfRule type="cellIs" dxfId="2323" priority="17" operator="equal">
      <formula>"OMS"</formula>
    </cfRule>
    <cfRule type="cellIs" dxfId="2322" priority="18" operator="equal">
      <formula>"BAC"</formula>
    </cfRule>
    <cfRule type="cellIs" dxfId="2321" priority="19" operator="equal">
      <formula>"OMS"</formula>
    </cfRule>
    <cfRule type="cellIs" dxfId="2320" priority="20" operator="equal">
      <formula>"BAC"</formula>
    </cfRule>
    <cfRule type="cellIs" dxfId="2319" priority="21" operator="equal">
      <formula>"OMS"</formula>
    </cfRule>
  </conditionalFormatting>
  <conditionalFormatting sqref="F25">
    <cfRule type="cellIs" dxfId="2318" priority="6" operator="equal">
      <formula>"MME"</formula>
    </cfRule>
    <cfRule type="cellIs" dxfId="2317" priority="7" operator="equal">
      <formula>"VMM"</formula>
    </cfRule>
    <cfRule type="cellIs" dxfId="2316" priority="8" operator="equal">
      <formula>"VEP"</formula>
    </cfRule>
    <cfRule type="cellIs" dxfId="2315" priority="9" operator="equal">
      <formula>"LFCP"</formula>
    </cfRule>
    <cfRule type="cellIs" dxfId="2314" priority="10" operator="equal">
      <formula>"BPB"</formula>
    </cfRule>
  </conditionalFormatting>
  <conditionalFormatting sqref="F29:F45">
    <cfRule type="cellIs" dxfId="2313" priority="1" operator="equal">
      <formula>"MME"</formula>
    </cfRule>
    <cfRule type="cellIs" dxfId="2312" priority="2" operator="equal">
      <formula>"VMM"</formula>
    </cfRule>
    <cfRule type="cellIs" dxfId="2311" priority="3" operator="equal">
      <formula>"VEP"</formula>
    </cfRule>
    <cfRule type="cellIs" dxfId="2310" priority="4" operator="equal">
      <formula>"LFCP"</formula>
    </cfRule>
    <cfRule type="cellIs" dxfId="230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C27D5AF-7FE0-4506-934C-DC3176BD0280}">
          <x14:formula1>
            <xm:f>DropdownLIST!$A$11:$A$17</xm:f>
          </x14:formula1>
          <xm:sqref>E27 D7:E26 D28:E50</xm:sqref>
        </x14:dataValidation>
        <x14:dataValidation type="list" allowBlank="1" showInputMessage="1" showErrorMessage="1" xr:uid="{224A5355-DF8D-481C-B9A9-6AD46F09A2C7}">
          <x14:formula1>
            <xm:f>DropdownLIST!$A$2:$A$7</xm:f>
          </x14:formula1>
          <xm:sqref>F7:F50</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AE2D-FF79-4D8B-B3E7-BFAB97B9B73C}">
  <dimension ref="A1:N75"/>
  <sheetViews>
    <sheetView topLeftCell="A16" zoomScale="124" zoomScaleNormal="124" zoomScaleSheetLayoutView="190" workbookViewId="0">
      <selection activeCell="C26" sqref="C2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38"/>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45810</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5722</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45810</v>
      </c>
      <c r="B7" s="55">
        <v>1</v>
      </c>
      <c r="C7" s="57" t="s">
        <v>5723</v>
      </c>
      <c r="D7" s="112"/>
      <c r="E7" s="125"/>
      <c r="F7" s="176" t="s">
        <v>20</v>
      </c>
      <c r="G7" s="112"/>
      <c r="J7" s="642" t="s">
        <v>2817</v>
      </c>
      <c r="K7" s="642"/>
      <c r="L7" s="642"/>
      <c r="M7" s="642"/>
    </row>
    <row r="8" spans="1:14" s="57" customFormat="1" x14ac:dyDescent="0.2">
      <c r="A8" s="200">
        <f>A7</f>
        <v>45810</v>
      </c>
      <c r="B8" s="55">
        <f>B7+1</f>
        <v>2</v>
      </c>
      <c r="C8" s="141" t="s">
        <v>5724</v>
      </c>
      <c r="D8" s="112"/>
      <c r="E8" s="125"/>
      <c r="F8" s="176"/>
      <c r="G8" s="112"/>
      <c r="J8" s="540" t="s">
        <v>698</v>
      </c>
      <c r="L8" s="57" t="s">
        <v>3178</v>
      </c>
      <c r="N8" s="57" t="s">
        <v>2822</v>
      </c>
    </row>
    <row r="9" spans="1:14" s="57" customFormat="1" ht="42.75" x14ac:dyDescent="0.2">
      <c r="A9" s="200">
        <f t="shared" ref="A9:A30" si="0">A8</f>
        <v>45810</v>
      </c>
      <c r="B9" s="55">
        <f t="shared" ref="B9:B30" si="1">B8+1</f>
        <v>3</v>
      </c>
      <c r="C9" s="141" t="s">
        <v>5725</v>
      </c>
      <c r="D9" s="112"/>
      <c r="E9" s="125"/>
      <c r="F9" s="176" t="s">
        <v>20</v>
      </c>
      <c r="G9" s="112"/>
      <c r="I9" s="57">
        <v>1</v>
      </c>
    </row>
    <row r="10" spans="1:14" s="57" customFormat="1" ht="57" x14ac:dyDescent="0.2">
      <c r="A10" s="200">
        <f t="shared" si="0"/>
        <v>45810</v>
      </c>
      <c r="B10" s="55">
        <f t="shared" si="1"/>
        <v>4</v>
      </c>
      <c r="C10" s="365" t="s">
        <v>5726</v>
      </c>
      <c r="D10" s="112"/>
      <c r="E10" s="125"/>
      <c r="F10" s="176"/>
      <c r="G10" s="112"/>
      <c r="I10" s="57">
        <v>2</v>
      </c>
      <c r="J10" s="57">
        <f>23+24+24+23</f>
        <v>94</v>
      </c>
    </row>
    <row r="11" spans="1:14" s="57" customFormat="1" ht="71.25" x14ac:dyDescent="0.2">
      <c r="A11" s="200">
        <f t="shared" si="0"/>
        <v>45810</v>
      </c>
      <c r="B11" s="55">
        <f t="shared" si="1"/>
        <v>5</v>
      </c>
      <c r="C11" s="141" t="s">
        <v>5727</v>
      </c>
      <c r="D11" s="112"/>
      <c r="E11" s="125"/>
      <c r="F11" s="176"/>
      <c r="G11" s="112"/>
      <c r="I11" s="57">
        <v>3</v>
      </c>
    </row>
    <row r="12" spans="1:14" s="57" customFormat="1" ht="28.5" x14ac:dyDescent="0.2">
      <c r="A12" s="200">
        <f t="shared" si="0"/>
        <v>45810</v>
      </c>
      <c r="B12" s="55">
        <f t="shared" si="1"/>
        <v>6</v>
      </c>
      <c r="C12" s="365" t="s">
        <v>5728</v>
      </c>
      <c r="D12" s="112"/>
      <c r="E12" s="125"/>
      <c r="F12" s="176" t="s">
        <v>20</v>
      </c>
      <c r="G12" s="112"/>
      <c r="I12" s="57">
        <v>4</v>
      </c>
    </row>
    <row r="13" spans="1:14" s="57" customFormat="1" ht="57" x14ac:dyDescent="0.2">
      <c r="A13" s="200">
        <f t="shared" si="0"/>
        <v>45810</v>
      </c>
      <c r="B13" s="55">
        <f t="shared" si="1"/>
        <v>7</v>
      </c>
      <c r="C13" s="365" t="s">
        <v>5729</v>
      </c>
      <c r="D13" s="112"/>
      <c r="E13" s="125"/>
      <c r="F13" s="176"/>
      <c r="G13" s="112"/>
      <c r="I13" s="57">
        <v>5</v>
      </c>
    </row>
    <row r="14" spans="1:14" s="57" customFormat="1" ht="28.5" x14ac:dyDescent="0.2">
      <c r="A14" s="200">
        <f t="shared" si="0"/>
        <v>45810</v>
      </c>
      <c r="B14" s="55">
        <f t="shared" si="1"/>
        <v>8</v>
      </c>
      <c r="C14" s="365" t="s">
        <v>5730</v>
      </c>
      <c r="D14" s="112"/>
      <c r="E14" s="125"/>
      <c r="F14" s="176" t="s">
        <v>20</v>
      </c>
      <c r="G14" s="112"/>
      <c r="I14" s="57">
        <v>6</v>
      </c>
    </row>
    <row r="15" spans="1:14" s="57" customFormat="1" ht="42.75" x14ac:dyDescent="0.2">
      <c r="A15" s="200">
        <f t="shared" si="0"/>
        <v>45810</v>
      </c>
      <c r="B15" s="55">
        <f t="shared" si="1"/>
        <v>9</v>
      </c>
      <c r="C15" s="365" t="s">
        <v>5754</v>
      </c>
      <c r="D15" s="112"/>
      <c r="E15" s="125"/>
      <c r="F15" s="176" t="s">
        <v>20</v>
      </c>
      <c r="G15" s="112"/>
      <c r="I15" s="57" t="s">
        <v>310</v>
      </c>
    </row>
    <row r="16" spans="1:14" s="57" customFormat="1" ht="42.75" x14ac:dyDescent="0.2">
      <c r="A16" s="200">
        <f t="shared" si="0"/>
        <v>45810</v>
      </c>
      <c r="B16" s="55">
        <f t="shared" si="1"/>
        <v>10</v>
      </c>
      <c r="C16" s="365" t="s">
        <v>5755</v>
      </c>
      <c r="D16" s="112"/>
      <c r="E16" s="125"/>
      <c r="F16" s="176"/>
      <c r="G16" s="112"/>
      <c r="I16" s="57">
        <v>8</v>
      </c>
    </row>
    <row r="17" spans="1:10" s="57" customFormat="1" ht="42.75" x14ac:dyDescent="0.2">
      <c r="A17" s="200">
        <f t="shared" si="0"/>
        <v>45810</v>
      </c>
      <c r="B17" s="55">
        <f t="shared" si="1"/>
        <v>11</v>
      </c>
      <c r="C17" s="365" t="s">
        <v>5756</v>
      </c>
      <c r="D17" s="112"/>
      <c r="E17" s="125"/>
      <c r="F17" s="176"/>
      <c r="G17" s="112"/>
      <c r="I17" s="57">
        <v>9</v>
      </c>
    </row>
    <row r="18" spans="1:10" s="57" customFormat="1" ht="42.75" x14ac:dyDescent="0.2">
      <c r="A18" s="200">
        <f t="shared" si="0"/>
        <v>45810</v>
      </c>
      <c r="B18" s="55">
        <f t="shared" si="1"/>
        <v>12</v>
      </c>
      <c r="C18" s="365" t="s">
        <v>5757</v>
      </c>
      <c r="D18" s="112"/>
      <c r="E18" s="125"/>
      <c r="F18" s="176"/>
      <c r="G18" s="112"/>
      <c r="J18" s="57" t="s">
        <v>457</v>
      </c>
    </row>
    <row r="19" spans="1:10" s="57" customFormat="1" ht="42.75" x14ac:dyDescent="0.2">
      <c r="A19" s="200">
        <f t="shared" si="0"/>
        <v>45810</v>
      </c>
      <c r="B19" s="55">
        <f t="shared" si="1"/>
        <v>13</v>
      </c>
      <c r="C19" s="365" t="s">
        <v>5758</v>
      </c>
      <c r="D19" s="112"/>
      <c r="E19" s="125"/>
      <c r="F19" s="176"/>
      <c r="G19" s="112"/>
    </row>
    <row r="20" spans="1:10" s="57" customFormat="1" ht="42.75" x14ac:dyDescent="0.2">
      <c r="A20" s="200">
        <f t="shared" si="0"/>
        <v>45810</v>
      </c>
      <c r="B20" s="55">
        <f t="shared" si="1"/>
        <v>14</v>
      </c>
      <c r="C20" s="580" t="s">
        <v>5759</v>
      </c>
      <c r="D20" s="112"/>
      <c r="E20" s="125"/>
      <c r="F20" s="176"/>
      <c r="G20" s="112"/>
    </row>
    <row r="21" spans="1:10" s="57" customFormat="1" ht="42.75" x14ac:dyDescent="0.2">
      <c r="A21" s="200">
        <f t="shared" si="0"/>
        <v>45810</v>
      </c>
      <c r="B21" s="55">
        <f t="shared" si="1"/>
        <v>15</v>
      </c>
      <c r="C21" s="57" t="s">
        <v>5760</v>
      </c>
      <c r="D21" s="112"/>
      <c r="E21" s="125"/>
      <c r="F21" s="176"/>
      <c r="G21" s="112"/>
    </row>
    <row r="22" spans="1:10" s="57" customFormat="1" ht="42.75" x14ac:dyDescent="0.2">
      <c r="A22" s="200">
        <f t="shared" si="0"/>
        <v>45810</v>
      </c>
      <c r="B22" s="55">
        <f t="shared" si="1"/>
        <v>16</v>
      </c>
      <c r="C22" s="365" t="s">
        <v>5761</v>
      </c>
      <c r="D22" s="112"/>
      <c r="E22" s="125"/>
      <c r="F22" s="176"/>
      <c r="G22" s="112"/>
    </row>
    <row r="23" spans="1:10" s="57" customFormat="1" ht="28.5" x14ac:dyDescent="0.2">
      <c r="A23" s="200">
        <f t="shared" si="0"/>
        <v>45810</v>
      </c>
      <c r="B23" s="55">
        <f t="shared" si="1"/>
        <v>17</v>
      </c>
      <c r="C23" s="365" t="s">
        <v>5762</v>
      </c>
      <c r="D23" s="112"/>
      <c r="E23" s="125"/>
      <c r="F23" s="176"/>
      <c r="G23" s="112"/>
    </row>
    <row r="24" spans="1:10" s="57" customFormat="1" ht="42.75" x14ac:dyDescent="0.2">
      <c r="A24" s="200">
        <f t="shared" si="0"/>
        <v>45810</v>
      </c>
      <c r="B24" s="55">
        <f t="shared" si="1"/>
        <v>18</v>
      </c>
      <c r="C24" s="365" t="s">
        <v>5763</v>
      </c>
      <c r="D24" s="112"/>
      <c r="E24" s="125"/>
      <c r="F24" s="176"/>
      <c r="G24" s="112"/>
    </row>
    <row r="25" spans="1:10" s="57" customFormat="1" ht="28.5" x14ac:dyDescent="0.2">
      <c r="A25" s="200">
        <f t="shared" si="0"/>
        <v>45810</v>
      </c>
      <c r="B25" s="55">
        <f t="shared" si="1"/>
        <v>19</v>
      </c>
      <c r="C25" s="365" t="s">
        <v>5764</v>
      </c>
      <c r="D25" s="112"/>
      <c r="E25" s="125"/>
      <c r="F25" s="176"/>
      <c r="G25" s="112"/>
    </row>
    <row r="26" spans="1:10" s="57" customFormat="1" ht="42.75" x14ac:dyDescent="0.2">
      <c r="A26" s="200">
        <f t="shared" si="0"/>
        <v>45810</v>
      </c>
      <c r="B26" s="55">
        <f t="shared" si="1"/>
        <v>20</v>
      </c>
      <c r="C26" s="365" t="s">
        <v>5765</v>
      </c>
      <c r="D26" s="112"/>
      <c r="E26" s="125"/>
      <c r="F26" s="176"/>
      <c r="G26" s="112"/>
    </row>
    <row r="27" spans="1:10" s="57" customFormat="1" ht="42.75" x14ac:dyDescent="0.2">
      <c r="A27" s="200">
        <f t="shared" si="0"/>
        <v>45810</v>
      </c>
      <c r="B27" s="55">
        <f t="shared" si="1"/>
        <v>21</v>
      </c>
      <c r="C27" s="365" t="s">
        <v>5766</v>
      </c>
      <c r="D27" s="365"/>
      <c r="E27" s="112"/>
      <c r="F27" s="176"/>
      <c r="G27" s="112" t="s">
        <v>5782</v>
      </c>
    </row>
    <row r="28" spans="1:10" s="57" customFormat="1" ht="57" x14ac:dyDescent="0.2">
      <c r="A28" s="200">
        <f t="shared" si="0"/>
        <v>45810</v>
      </c>
      <c r="B28" s="55">
        <f t="shared" si="1"/>
        <v>22</v>
      </c>
      <c r="C28" s="365" t="s">
        <v>5767</v>
      </c>
      <c r="D28" s="112"/>
      <c r="E28" s="125"/>
      <c r="F28" s="176"/>
      <c r="G28" s="112" t="s">
        <v>5782</v>
      </c>
    </row>
    <row r="29" spans="1:10" s="57" customFormat="1" ht="57" x14ac:dyDescent="0.2">
      <c r="A29" s="200">
        <f t="shared" si="0"/>
        <v>45810</v>
      </c>
      <c r="B29" s="55">
        <f t="shared" si="1"/>
        <v>23</v>
      </c>
      <c r="C29" s="365" t="s">
        <v>5768</v>
      </c>
      <c r="D29" s="112"/>
      <c r="E29" s="125"/>
      <c r="F29" s="176"/>
      <c r="G29" s="112" t="s">
        <v>5782</v>
      </c>
    </row>
    <row r="30" spans="1:10" s="57" customFormat="1" x14ac:dyDescent="0.2">
      <c r="A30" s="200">
        <f t="shared" si="0"/>
        <v>45810</v>
      </c>
      <c r="B30" s="55">
        <f t="shared" si="1"/>
        <v>24</v>
      </c>
      <c r="C30" s="365" t="s">
        <v>5769</v>
      </c>
      <c r="D30" s="112"/>
      <c r="E30" s="125"/>
      <c r="F30" s="176" t="s">
        <v>19</v>
      </c>
      <c r="G30" s="112"/>
    </row>
    <row r="31" spans="1:10" s="57" customFormat="1" x14ac:dyDescent="0.2">
      <c r="A31" s="200">
        <f>A30</f>
        <v>45810</v>
      </c>
      <c r="B31" s="55">
        <f>B30+1</f>
        <v>25</v>
      </c>
      <c r="C31" s="365" t="s">
        <v>5771</v>
      </c>
      <c r="D31" s="112"/>
      <c r="E31" s="125"/>
      <c r="F31" s="176" t="s">
        <v>19</v>
      </c>
      <c r="G31" s="112"/>
    </row>
    <row r="32" spans="1:10" s="57" customFormat="1" ht="42.75" x14ac:dyDescent="0.2">
      <c r="A32" s="200">
        <f t="shared" ref="A32:A59" si="2">A31</f>
        <v>45810</v>
      </c>
      <c r="B32" s="55">
        <f t="shared" ref="B32:B59" si="3">B31+1</f>
        <v>26</v>
      </c>
      <c r="C32" s="365" t="s">
        <v>5778</v>
      </c>
      <c r="D32" s="112"/>
      <c r="E32" s="125"/>
      <c r="F32" s="176"/>
      <c r="G32" s="112" t="s">
        <v>5782</v>
      </c>
    </row>
    <row r="33" spans="1:7" s="57" customFormat="1" ht="42.75" x14ac:dyDescent="0.2">
      <c r="A33" s="200">
        <f t="shared" si="2"/>
        <v>45810</v>
      </c>
      <c r="B33" s="55">
        <f t="shared" si="3"/>
        <v>27</v>
      </c>
      <c r="C33" s="365" t="s">
        <v>5770</v>
      </c>
      <c r="D33" s="112"/>
      <c r="E33" s="125"/>
      <c r="F33" s="176"/>
      <c r="G33" s="112" t="s">
        <v>5782</v>
      </c>
    </row>
    <row r="34" spans="1:7" s="57" customFormat="1" ht="42.75" x14ac:dyDescent="0.2">
      <c r="A34" s="200">
        <f t="shared" si="2"/>
        <v>45810</v>
      </c>
      <c r="B34" s="55">
        <f t="shared" si="3"/>
        <v>28</v>
      </c>
      <c r="C34" s="365" t="s">
        <v>5772</v>
      </c>
      <c r="D34" s="112"/>
      <c r="E34" s="125"/>
      <c r="F34" s="176"/>
      <c r="G34" s="112"/>
    </row>
    <row r="35" spans="1:7" s="57" customFormat="1" ht="42.75" x14ac:dyDescent="0.2">
      <c r="A35" s="200">
        <f t="shared" si="2"/>
        <v>45810</v>
      </c>
      <c r="B35" s="55">
        <f t="shared" si="3"/>
        <v>29</v>
      </c>
      <c r="C35" s="365" t="s">
        <v>5773</v>
      </c>
      <c r="D35" s="112"/>
      <c r="E35" s="125"/>
      <c r="F35" s="176"/>
      <c r="G35" s="112" t="s">
        <v>310</v>
      </c>
    </row>
    <row r="36" spans="1:7" s="57" customFormat="1" ht="42.75" x14ac:dyDescent="0.2">
      <c r="A36" s="200">
        <f t="shared" si="2"/>
        <v>45810</v>
      </c>
      <c r="B36" s="55">
        <f t="shared" si="3"/>
        <v>30</v>
      </c>
      <c r="C36" s="365" t="s">
        <v>5774</v>
      </c>
      <c r="D36" s="112"/>
      <c r="E36" s="125"/>
      <c r="F36" s="176"/>
      <c r="G36" s="112" t="s">
        <v>5782</v>
      </c>
    </row>
    <row r="37" spans="1:7" s="57" customFormat="1" ht="28.5" x14ac:dyDescent="0.2">
      <c r="A37" s="200">
        <f t="shared" si="2"/>
        <v>45810</v>
      </c>
      <c r="B37" s="55">
        <f t="shared" si="3"/>
        <v>31</v>
      </c>
      <c r="C37" s="365" t="s">
        <v>5775</v>
      </c>
      <c r="D37" s="112"/>
      <c r="E37" s="125"/>
      <c r="F37" s="176"/>
      <c r="G37" s="112" t="s">
        <v>5782</v>
      </c>
    </row>
    <row r="38" spans="1:7" s="57" customFormat="1" ht="28.5" x14ac:dyDescent="0.2">
      <c r="A38" s="200">
        <f t="shared" si="2"/>
        <v>45810</v>
      </c>
      <c r="B38" s="55">
        <f t="shared" si="3"/>
        <v>32</v>
      </c>
      <c r="C38" s="365" t="s">
        <v>5776</v>
      </c>
      <c r="D38" s="112"/>
      <c r="E38" s="125"/>
      <c r="F38" s="176"/>
      <c r="G38" s="112" t="s">
        <v>5782</v>
      </c>
    </row>
    <row r="39" spans="1:7" s="57" customFormat="1" ht="42.75" x14ac:dyDescent="0.2">
      <c r="A39" s="200">
        <f t="shared" si="2"/>
        <v>45810</v>
      </c>
      <c r="B39" s="55">
        <f t="shared" si="3"/>
        <v>33</v>
      </c>
      <c r="C39" s="365" t="s">
        <v>5777</v>
      </c>
      <c r="D39" s="112"/>
      <c r="E39" s="125"/>
      <c r="F39" s="176"/>
      <c r="G39" s="112" t="s">
        <v>5782</v>
      </c>
    </row>
    <row r="40" spans="1:7" s="57" customFormat="1" x14ac:dyDescent="0.2">
      <c r="A40" s="200">
        <f t="shared" si="2"/>
        <v>45810</v>
      </c>
      <c r="B40" s="55">
        <f t="shared" si="3"/>
        <v>34</v>
      </c>
      <c r="C40" s="365" t="s">
        <v>5779</v>
      </c>
      <c r="D40" s="112"/>
      <c r="E40" s="125"/>
      <c r="F40" s="176" t="s">
        <v>19</v>
      </c>
      <c r="G40" s="112"/>
    </row>
    <row r="41" spans="1:7" s="57" customFormat="1" ht="42.75" x14ac:dyDescent="0.2">
      <c r="A41" s="200">
        <f t="shared" si="2"/>
        <v>45810</v>
      </c>
      <c r="B41" s="55">
        <f t="shared" si="3"/>
        <v>35</v>
      </c>
      <c r="C41" s="365" t="s">
        <v>5780</v>
      </c>
      <c r="D41" s="112"/>
      <c r="E41" s="125"/>
      <c r="F41" s="176" t="s">
        <v>19</v>
      </c>
      <c r="G41" s="112"/>
    </row>
    <row r="42" spans="1:7" s="57" customFormat="1" x14ac:dyDescent="0.2">
      <c r="A42" s="200">
        <f t="shared" si="2"/>
        <v>45810</v>
      </c>
      <c r="B42" s="55">
        <f t="shared" si="3"/>
        <v>36</v>
      </c>
      <c r="C42" s="365" t="s">
        <v>5781</v>
      </c>
      <c r="D42" s="112"/>
      <c r="E42" s="125"/>
      <c r="F42" s="176" t="s">
        <v>19</v>
      </c>
      <c r="G42" s="112"/>
    </row>
    <row r="43" spans="1:7" s="57" customFormat="1" ht="42.75" x14ac:dyDescent="0.2">
      <c r="A43" s="200">
        <f t="shared" si="2"/>
        <v>45810</v>
      </c>
      <c r="B43" s="55">
        <f t="shared" si="3"/>
        <v>37</v>
      </c>
      <c r="C43" s="365" t="s">
        <v>5783</v>
      </c>
      <c r="D43" s="112"/>
      <c r="E43" s="125"/>
      <c r="F43" s="176" t="s">
        <v>19</v>
      </c>
      <c r="G43" s="112"/>
    </row>
    <row r="44" spans="1:7" s="57" customFormat="1" ht="42.75" x14ac:dyDescent="0.2">
      <c r="A44" s="200">
        <f t="shared" si="2"/>
        <v>45810</v>
      </c>
      <c r="B44" s="55">
        <f t="shared" si="3"/>
        <v>38</v>
      </c>
      <c r="C44" s="365" t="s">
        <v>5784</v>
      </c>
      <c r="D44" s="112"/>
      <c r="E44" s="125"/>
      <c r="F44" s="176" t="s">
        <v>19</v>
      </c>
      <c r="G44" s="112"/>
    </row>
    <row r="45" spans="1:7" s="57" customFormat="1" x14ac:dyDescent="0.2">
      <c r="A45" s="200">
        <f t="shared" si="2"/>
        <v>45810</v>
      </c>
      <c r="B45" s="55">
        <f t="shared" si="3"/>
        <v>39</v>
      </c>
      <c r="C45" s="365" t="s">
        <v>5788</v>
      </c>
      <c r="D45" s="112"/>
      <c r="E45" s="125"/>
      <c r="F45" s="176" t="s">
        <v>19</v>
      </c>
      <c r="G45" s="112"/>
    </row>
    <row r="46" spans="1:7" s="57" customFormat="1" ht="28.5" x14ac:dyDescent="0.2">
      <c r="A46" s="200">
        <f t="shared" si="2"/>
        <v>45810</v>
      </c>
      <c r="B46" s="55">
        <f t="shared" si="3"/>
        <v>40</v>
      </c>
      <c r="C46" s="365" t="s">
        <v>5789</v>
      </c>
      <c r="D46" s="112"/>
      <c r="E46" s="125"/>
      <c r="F46" s="176" t="s">
        <v>19</v>
      </c>
      <c r="G46" s="112"/>
    </row>
    <row r="47" spans="1:7" s="57" customFormat="1" x14ac:dyDescent="0.2">
      <c r="A47" s="200">
        <f t="shared" si="2"/>
        <v>45810</v>
      </c>
      <c r="B47" s="55">
        <f t="shared" si="3"/>
        <v>41</v>
      </c>
      <c r="C47" s="365" t="s">
        <v>5790</v>
      </c>
      <c r="D47" s="112"/>
      <c r="E47" s="125"/>
      <c r="F47" s="176" t="s">
        <v>19</v>
      </c>
      <c r="G47" s="112"/>
    </row>
    <row r="48" spans="1:7" s="57" customFormat="1" x14ac:dyDescent="0.2">
      <c r="A48" s="200">
        <f t="shared" si="2"/>
        <v>45810</v>
      </c>
      <c r="B48" s="55">
        <f t="shared" si="3"/>
        <v>42</v>
      </c>
      <c r="C48" s="365" t="s">
        <v>5791</v>
      </c>
      <c r="D48" s="112"/>
      <c r="E48" s="125"/>
      <c r="F48" s="176" t="s">
        <v>17</v>
      </c>
      <c r="G48" s="112"/>
    </row>
    <row r="49" spans="1:9" s="57" customFormat="1" ht="42.75" x14ac:dyDescent="0.2">
      <c r="A49" s="200">
        <f t="shared" si="2"/>
        <v>45810</v>
      </c>
      <c r="B49" s="55">
        <f t="shared" si="3"/>
        <v>43</v>
      </c>
      <c r="C49" s="365" t="s">
        <v>5792</v>
      </c>
      <c r="D49" s="112"/>
      <c r="E49" s="125"/>
      <c r="F49" s="176" t="s">
        <v>17</v>
      </c>
      <c r="G49" s="112"/>
    </row>
    <row r="50" spans="1:9" s="57" customFormat="1" ht="28.5" x14ac:dyDescent="0.2">
      <c r="A50" s="200">
        <f t="shared" si="2"/>
        <v>45810</v>
      </c>
      <c r="B50" s="55">
        <f t="shared" si="3"/>
        <v>44</v>
      </c>
      <c r="C50" s="365" t="s">
        <v>5793</v>
      </c>
      <c r="D50" s="112"/>
      <c r="E50" s="125"/>
      <c r="F50" s="176" t="s">
        <v>19</v>
      </c>
      <c r="G50" s="112"/>
    </row>
    <row r="51" spans="1:9" s="57" customFormat="1" ht="42.75" x14ac:dyDescent="0.2">
      <c r="A51" s="200">
        <f t="shared" si="2"/>
        <v>45810</v>
      </c>
      <c r="B51" s="55">
        <f t="shared" si="3"/>
        <v>45</v>
      </c>
      <c r="C51" s="365" t="s">
        <v>5794</v>
      </c>
      <c r="D51" s="112"/>
      <c r="E51" s="125"/>
      <c r="F51" s="176" t="s">
        <v>19</v>
      </c>
      <c r="G51" s="112"/>
    </row>
    <row r="52" spans="1:9" s="57" customFormat="1" ht="42.75" x14ac:dyDescent="0.2">
      <c r="A52" s="200">
        <f t="shared" si="2"/>
        <v>45810</v>
      </c>
      <c r="B52" s="55">
        <f t="shared" si="3"/>
        <v>46</v>
      </c>
      <c r="C52" s="365" t="s">
        <v>5800</v>
      </c>
      <c r="D52" s="112"/>
      <c r="E52" s="125"/>
      <c r="F52" s="176" t="s">
        <v>19</v>
      </c>
      <c r="G52" s="112"/>
    </row>
    <row r="53" spans="1:9" s="57" customFormat="1" ht="42.75" x14ac:dyDescent="0.2">
      <c r="A53" s="200">
        <f t="shared" si="2"/>
        <v>45810</v>
      </c>
      <c r="B53" s="55">
        <f t="shared" si="3"/>
        <v>47</v>
      </c>
      <c r="C53" s="365" t="s">
        <v>5795</v>
      </c>
      <c r="D53" s="112"/>
      <c r="E53" s="125"/>
      <c r="F53" s="176" t="s">
        <v>19</v>
      </c>
      <c r="G53" s="112"/>
    </row>
    <row r="54" spans="1:9" s="57" customFormat="1" ht="57" x14ac:dyDescent="0.2">
      <c r="A54" s="200">
        <f t="shared" si="2"/>
        <v>45810</v>
      </c>
      <c r="B54" s="55">
        <f>B53+1</f>
        <v>48</v>
      </c>
      <c r="C54" s="365" t="s">
        <v>5796</v>
      </c>
      <c r="D54" s="112"/>
      <c r="E54" s="125"/>
      <c r="F54" s="176"/>
      <c r="G54" s="112"/>
    </row>
    <row r="55" spans="1:9" s="57" customFormat="1" ht="28.5" x14ac:dyDescent="0.2">
      <c r="A55" s="200">
        <f t="shared" si="2"/>
        <v>45810</v>
      </c>
      <c r="B55" s="69">
        <f t="shared" si="3"/>
        <v>49</v>
      </c>
      <c r="C55" s="365" t="s">
        <v>5797</v>
      </c>
      <c r="D55" s="112"/>
      <c r="E55" s="125"/>
      <c r="F55" s="176"/>
      <c r="G55" s="112"/>
    </row>
    <row r="56" spans="1:9" s="57" customFormat="1" ht="42.75" x14ac:dyDescent="0.2">
      <c r="A56" s="200">
        <f t="shared" si="2"/>
        <v>45810</v>
      </c>
      <c r="B56" s="55">
        <f t="shared" si="3"/>
        <v>50</v>
      </c>
      <c r="C56" s="365" t="s">
        <v>5798</v>
      </c>
      <c r="D56" s="112"/>
      <c r="E56" s="125"/>
      <c r="F56" s="176"/>
      <c r="G56" s="112"/>
    </row>
    <row r="57" spans="1:9" s="57" customFormat="1" ht="28.5" x14ac:dyDescent="0.2">
      <c r="A57" s="200">
        <f t="shared" si="2"/>
        <v>45810</v>
      </c>
      <c r="B57" s="69">
        <f t="shared" si="3"/>
        <v>51</v>
      </c>
      <c r="C57" s="365" t="s">
        <v>5799</v>
      </c>
      <c r="D57" s="112"/>
      <c r="E57" s="125"/>
      <c r="F57" s="176"/>
      <c r="G57" s="112"/>
    </row>
    <row r="58" spans="1:9" s="57" customFormat="1" ht="28.5" x14ac:dyDescent="0.2">
      <c r="A58" s="200">
        <f t="shared" si="2"/>
        <v>45810</v>
      </c>
      <c r="B58" s="55">
        <f t="shared" si="3"/>
        <v>52</v>
      </c>
      <c r="C58" s="365" t="s">
        <v>5801</v>
      </c>
      <c r="D58" s="112"/>
      <c r="E58" s="125"/>
      <c r="F58" s="176" t="s">
        <v>19</v>
      </c>
      <c r="G58" s="112"/>
    </row>
    <row r="59" spans="1:9" s="57" customFormat="1" ht="42.75" x14ac:dyDescent="0.2">
      <c r="A59" s="200">
        <f t="shared" si="2"/>
        <v>45810</v>
      </c>
      <c r="B59" s="69">
        <f t="shared" si="3"/>
        <v>53</v>
      </c>
      <c r="C59" s="365" t="s">
        <v>5802</v>
      </c>
      <c r="D59" s="112"/>
      <c r="E59" s="125"/>
      <c r="F59" s="176"/>
      <c r="G59" s="112"/>
    </row>
    <row r="60" spans="1:9" s="279" customFormat="1" x14ac:dyDescent="0.2">
      <c r="A60" s="615" t="s">
        <v>7</v>
      </c>
      <c r="B60" s="615"/>
      <c r="C60" s="615"/>
      <c r="D60" s="615"/>
      <c r="E60" s="615"/>
      <c r="F60" s="615"/>
      <c r="G60" s="615"/>
      <c r="I60" s="280"/>
    </row>
    <row r="61" spans="1:9" s="279" customFormat="1" x14ac:dyDescent="0.2">
      <c r="A61" s="539"/>
      <c r="B61" s="539"/>
      <c r="C61" s="539"/>
      <c r="D61" s="539"/>
      <c r="E61" s="539"/>
      <c r="F61" s="539"/>
      <c r="G61" s="539"/>
      <c r="I61" s="280"/>
    </row>
    <row r="62" spans="1:9" s="279" customFormat="1" x14ac:dyDescent="0.2">
      <c r="A62" s="539"/>
      <c r="B62" s="539"/>
      <c r="C62" s="539"/>
      <c r="D62" s="539"/>
      <c r="E62" s="539"/>
      <c r="F62" s="539"/>
      <c r="G62" s="539"/>
      <c r="I62" s="280"/>
    </row>
    <row r="63" spans="1:9" s="279" customFormat="1" x14ac:dyDescent="0.2">
      <c r="A63" s="232"/>
      <c r="B63" s="251"/>
      <c r="C63" s="252"/>
      <c r="D63" s="252"/>
      <c r="E63" s="253"/>
      <c r="F63" s="254"/>
      <c r="G63" s="252"/>
      <c r="I63" s="280"/>
    </row>
    <row r="64" spans="1:9" s="279" customFormat="1" x14ac:dyDescent="0.2">
      <c r="A64" s="232"/>
      <c r="B64" s="251"/>
      <c r="C64" s="252"/>
      <c r="D64" s="252"/>
      <c r="E64" s="253"/>
      <c r="F64" s="254"/>
      <c r="G64" s="252"/>
      <c r="I64" s="280"/>
    </row>
    <row r="66" spans="1:7" x14ac:dyDescent="0.2">
      <c r="A66" s="539"/>
      <c r="B66" s="539"/>
      <c r="C66" s="539"/>
      <c r="D66" s="310"/>
      <c r="E66" s="539"/>
      <c r="F66" s="539"/>
      <c r="G66" s="539"/>
    </row>
    <row r="67" spans="1:7" x14ac:dyDescent="0.2">
      <c r="A67" s="539"/>
      <c r="B67" s="539"/>
      <c r="C67" s="539"/>
      <c r="D67" s="310"/>
      <c r="E67" s="539"/>
      <c r="F67" s="539"/>
      <c r="G67" s="539"/>
    </row>
    <row r="68" spans="1:7" x14ac:dyDescent="0.2">
      <c r="A68" s="182"/>
      <c r="B68" s="6"/>
      <c r="D68" s="622"/>
      <c r="E68" s="622"/>
      <c r="F68" s="622"/>
      <c r="G68" s="6"/>
    </row>
    <row r="69" spans="1:7" x14ac:dyDescent="0.2">
      <c r="D69" s="638"/>
      <c r="E69" s="638"/>
      <c r="F69" s="638"/>
    </row>
    <row r="75" spans="1:7" x14ac:dyDescent="0.2">
      <c r="F75" s="1"/>
    </row>
  </sheetData>
  <mergeCells count="12">
    <mergeCell ref="J7:M7"/>
    <mergeCell ref="A60:G60"/>
    <mergeCell ref="D68:F68"/>
    <mergeCell ref="D69:F69"/>
    <mergeCell ref="A1:G1"/>
    <mergeCell ref="A2:G2"/>
    <mergeCell ref="A3:G3"/>
    <mergeCell ref="B4:G4"/>
    <mergeCell ref="A5:B6"/>
    <mergeCell ref="C5:E5"/>
    <mergeCell ref="F5:F6"/>
    <mergeCell ref="G5:G6"/>
  </mergeCells>
  <conditionalFormatting sqref="D7:E7 D13 D8:D10 D60:E64 D15:D24 D26 E27 D28:D59">
    <cfRule type="cellIs" dxfId="2308" priority="203" operator="equal">
      <formula>"CATNES"</formula>
    </cfRule>
    <cfRule type="cellIs" dxfId="2307" priority="204" operator="equal">
      <formula>"FINANCE"</formula>
    </cfRule>
    <cfRule type="cellIs" dxfId="2306" priority="205" operator="equal">
      <formula>"ADMIN"</formula>
    </cfRule>
    <cfRule type="cellIs" dxfId="2305" priority="206" operator="equal">
      <formula>"ENG'G"</formula>
    </cfRule>
    <cfRule type="cellIs" dxfId="2304" priority="207" operator="equal">
      <formula>"BAC"</formula>
    </cfRule>
    <cfRule type="cellIs" dxfId="2303" priority="208" operator="equal">
      <formula>"BAC"</formula>
    </cfRule>
    <cfRule type="cellIs" dxfId="2302" priority="209" operator="equal">
      <formula>"OMS"</formula>
    </cfRule>
    <cfRule type="cellIs" dxfId="2301" priority="210" operator="equal">
      <formula>"BAC"</formula>
    </cfRule>
    <cfRule type="cellIs" dxfId="2300" priority="211" operator="equal">
      <formula>"OMS"</formula>
    </cfRule>
    <cfRule type="cellIs" dxfId="2299" priority="212" operator="equal">
      <formula>"BAC"</formula>
    </cfRule>
    <cfRule type="cellIs" dxfId="2298" priority="213" operator="equal">
      <formula>"OMS"</formula>
    </cfRule>
  </conditionalFormatting>
  <conditionalFormatting sqref="F16:F22 F60:F64 F26:F28">
    <cfRule type="cellIs" dxfId="2297" priority="198" operator="equal">
      <formula>"MME"</formula>
    </cfRule>
    <cfRule type="cellIs" dxfId="2296" priority="199" operator="equal">
      <formula>"VMM"</formula>
    </cfRule>
    <cfRule type="cellIs" dxfId="2295" priority="200" operator="equal">
      <formula>"VEP"</formula>
    </cfRule>
    <cfRule type="cellIs" dxfId="2294" priority="201" operator="equal">
      <formula>"LFCP"</formula>
    </cfRule>
    <cfRule type="cellIs" dxfId="2293" priority="202" operator="equal">
      <formula>"BPB"</formula>
    </cfRule>
  </conditionalFormatting>
  <conditionalFormatting sqref="E15">
    <cfRule type="cellIs" dxfId="2292" priority="187" operator="equal">
      <formula>"CATNES"</formula>
    </cfRule>
    <cfRule type="cellIs" dxfId="2291" priority="188" operator="equal">
      <formula>"FINANCE"</formula>
    </cfRule>
    <cfRule type="cellIs" dxfId="2290" priority="189" operator="equal">
      <formula>"ADMIN"</formula>
    </cfRule>
    <cfRule type="cellIs" dxfId="2289" priority="190" operator="equal">
      <formula>"ENG'G"</formula>
    </cfRule>
    <cfRule type="cellIs" dxfId="2288" priority="191" operator="equal">
      <formula>"BAC"</formula>
    </cfRule>
    <cfRule type="cellIs" dxfId="2287" priority="192" operator="equal">
      <formula>"BAC"</formula>
    </cfRule>
    <cfRule type="cellIs" dxfId="2286" priority="193" operator="equal">
      <formula>"OMS"</formula>
    </cfRule>
    <cfRule type="cellIs" dxfId="2285" priority="194" operator="equal">
      <formula>"BAC"</formula>
    </cfRule>
    <cfRule type="cellIs" dxfId="2284" priority="195" operator="equal">
      <formula>"OMS"</formula>
    </cfRule>
    <cfRule type="cellIs" dxfId="2283" priority="196" operator="equal">
      <formula>"BAC"</formula>
    </cfRule>
    <cfRule type="cellIs" dxfId="2282" priority="197" operator="equal">
      <formula>"OMS"</formula>
    </cfRule>
  </conditionalFormatting>
  <conditionalFormatting sqref="E16">
    <cfRule type="cellIs" dxfId="2281" priority="176" operator="equal">
      <formula>"CATNES"</formula>
    </cfRule>
    <cfRule type="cellIs" dxfId="2280" priority="177" operator="equal">
      <formula>"FINANCE"</formula>
    </cfRule>
    <cfRule type="cellIs" dxfId="2279" priority="178" operator="equal">
      <formula>"ADMIN"</formula>
    </cfRule>
    <cfRule type="cellIs" dxfId="2278" priority="179" operator="equal">
      <formula>"ENG'G"</formula>
    </cfRule>
    <cfRule type="cellIs" dxfId="2277" priority="180" operator="equal">
      <formula>"BAC"</formula>
    </cfRule>
    <cfRule type="cellIs" dxfId="2276" priority="181" operator="equal">
      <formula>"BAC"</formula>
    </cfRule>
    <cfRule type="cellIs" dxfId="2275" priority="182" operator="equal">
      <formula>"OMS"</formula>
    </cfRule>
    <cfRule type="cellIs" dxfId="2274" priority="183" operator="equal">
      <formula>"BAC"</formula>
    </cfRule>
    <cfRule type="cellIs" dxfId="2273" priority="184" operator="equal">
      <formula>"OMS"</formula>
    </cfRule>
    <cfRule type="cellIs" dxfId="2272" priority="185" operator="equal">
      <formula>"BAC"</formula>
    </cfRule>
    <cfRule type="cellIs" dxfId="2271" priority="186" operator="equal">
      <formula>"OMS"</formula>
    </cfRule>
  </conditionalFormatting>
  <conditionalFormatting sqref="E17:E59">
    <cfRule type="cellIs" dxfId="2270" priority="165" operator="equal">
      <formula>"CATNES"</formula>
    </cfRule>
    <cfRule type="cellIs" dxfId="2269" priority="166" operator="equal">
      <formula>"FINANCE"</formula>
    </cfRule>
    <cfRule type="cellIs" dxfId="2268" priority="167" operator="equal">
      <formula>"ADMIN"</formula>
    </cfRule>
    <cfRule type="cellIs" dxfId="2267" priority="168" operator="equal">
      <formula>"ENG'G"</formula>
    </cfRule>
    <cfRule type="cellIs" dxfId="2266" priority="169" operator="equal">
      <formula>"BAC"</formula>
    </cfRule>
    <cfRule type="cellIs" dxfId="2265" priority="170" operator="equal">
      <formula>"BAC"</formula>
    </cfRule>
    <cfRule type="cellIs" dxfId="2264" priority="171" operator="equal">
      <formula>"OMS"</formula>
    </cfRule>
    <cfRule type="cellIs" dxfId="2263" priority="172" operator="equal">
      <formula>"BAC"</formula>
    </cfRule>
    <cfRule type="cellIs" dxfId="2262" priority="173" operator="equal">
      <formula>"OMS"</formula>
    </cfRule>
    <cfRule type="cellIs" dxfId="2261" priority="174" operator="equal">
      <formula>"BAC"</formula>
    </cfRule>
    <cfRule type="cellIs" dxfId="2260" priority="175" operator="equal">
      <formula>"OMS"</formula>
    </cfRule>
  </conditionalFormatting>
  <conditionalFormatting sqref="E8:E10">
    <cfRule type="cellIs" dxfId="2259" priority="154" operator="equal">
      <formula>"CATNES"</formula>
    </cfRule>
    <cfRule type="cellIs" dxfId="2258" priority="155" operator="equal">
      <formula>"FINANCE"</formula>
    </cfRule>
    <cfRule type="cellIs" dxfId="2257" priority="156" operator="equal">
      <formula>"ADMIN"</formula>
    </cfRule>
    <cfRule type="cellIs" dxfId="2256" priority="157" operator="equal">
      <formula>"ENG'G"</formula>
    </cfRule>
    <cfRule type="cellIs" dxfId="2255" priority="158" operator="equal">
      <formula>"BAC"</formula>
    </cfRule>
    <cfRule type="cellIs" dxfId="2254" priority="159" operator="equal">
      <formula>"BAC"</formula>
    </cfRule>
    <cfRule type="cellIs" dxfId="2253" priority="160" operator="equal">
      <formula>"OMS"</formula>
    </cfRule>
    <cfRule type="cellIs" dxfId="2252" priority="161" operator="equal">
      <formula>"BAC"</formula>
    </cfRule>
    <cfRule type="cellIs" dxfId="2251" priority="162" operator="equal">
      <formula>"OMS"</formula>
    </cfRule>
    <cfRule type="cellIs" dxfId="2250" priority="163" operator="equal">
      <formula>"BAC"</formula>
    </cfRule>
    <cfRule type="cellIs" dxfId="2249" priority="164" operator="equal">
      <formula>"OMS"</formula>
    </cfRule>
  </conditionalFormatting>
  <conditionalFormatting sqref="E13">
    <cfRule type="cellIs" dxfId="2248" priority="143" operator="equal">
      <formula>"CATNES"</formula>
    </cfRule>
    <cfRule type="cellIs" dxfId="2247" priority="144" operator="equal">
      <formula>"FINANCE"</formula>
    </cfRule>
    <cfRule type="cellIs" dxfId="2246" priority="145" operator="equal">
      <formula>"ADMIN"</formula>
    </cfRule>
    <cfRule type="cellIs" dxfId="2245" priority="146" operator="equal">
      <formula>"ENG'G"</formula>
    </cfRule>
    <cfRule type="cellIs" dxfId="2244" priority="147" operator="equal">
      <formula>"BAC"</formula>
    </cfRule>
    <cfRule type="cellIs" dxfId="2243" priority="148" operator="equal">
      <formula>"BAC"</formula>
    </cfRule>
    <cfRule type="cellIs" dxfId="2242" priority="149" operator="equal">
      <formula>"OMS"</formula>
    </cfRule>
    <cfRule type="cellIs" dxfId="2241" priority="150" operator="equal">
      <formula>"BAC"</formula>
    </cfRule>
    <cfRule type="cellIs" dxfId="2240" priority="151" operator="equal">
      <formula>"OMS"</formula>
    </cfRule>
    <cfRule type="cellIs" dxfId="2239" priority="152" operator="equal">
      <formula>"BAC"</formula>
    </cfRule>
    <cfRule type="cellIs" dxfId="2238" priority="153" operator="equal">
      <formula>"OMS"</formula>
    </cfRule>
  </conditionalFormatting>
  <conditionalFormatting sqref="D11">
    <cfRule type="cellIs" dxfId="2237" priority="132" operator="equal">
      <formula>"CATNES"</formula>
    </cfRule>
    <cfRule type="cellIs" dxfId="2236" priority="133" operator="equal">
      <formula>"FINANCE"</formula>
    </cfRule>
    <cfRule type="cellIs" dxfId="2235" priority="134" operator="equal">
      <formula>"ADMIN"</formula>
    </cfRule>
    <cfRule type="cellIs" dxfId="2234" priority="135" operator="equal">
      <formula>"ENG'G"</formula>
    </cfRule>
    <cfRule type="cellIs" dxfId="2233" priority="136" operator="equal">
      <formula>"BAC"</formula>
    </cfRule>
    <cfRule type="cellIs" dxfId="2232" priority="137" operator="equal">
      <formula>"BAC"</formula>
    </cfRule>
    <cfRule type="cellIs" dxfId="2231" priority="138" operator="equal">
      <formula>"OMS"</formula>
    </cfRule>
    <cfRule type="cellIs" dxfId="2230" priority="139" operator="equal">
      <formula>"BAC"</formula>
    </cfRule>
    <cfRule type="cellIs" dxfId="2229" priority="140" operator="equal">
      <formula>"OMS"</formula>
    </cfRule>
    <cfRule type="cellIs" dxfId="2228" priority="141" operator="equal">
      <formula>"BAC"</formula>
    </cfRule>
    <cfRule type="cellIs" dxfId="2227" priority="142" operator="equal">
      <formula>"OMS"</formula>
    </cfRule>
  </conditionalFormatting>
  <conditionalFormatting sqref="F11">
    <cfRule type="cellIs" dxfId="2226" priority="127" operator="equal">
      <formula>"MME"</formula>
    </cfRule>
    <cfRule type="cellIs" dxfId="2225" priority="128" operator="equal">
      <formula>"VMM"</formula>
    </cfRule>
    <cfRule type="cellIs" dxfId="2224" priority="129" operator="equal">
      <formula>"VEP"</formula>
    </cfRule>
    <cfRule type="cellIs" dxfId="2223" priority="130" operator="equal">
      <formula>"LFCP"</formula>
    </cfRule>
    <cfRule type="cellIs" dxfId="2222" priority="131" operator="equal">
      <formula>"BPB"</formula>
    </cfRule>
  </conditionalFormatting>
  <conditionalFormatting sqref="E11">
    <cfRule type="cellIs" dxfId="2221" priority="116" operator="equal">
      <formula>"CATNES"</formula>
    </cfRule>
    <cfRule type="cellIs" dxfId="2220" priority="117" operator="equal">
      <formula>"FINANCE"</formula>
    </cfRule>
    <cfRule type="cellIs" dxfId="2219" priority="118" operator="equal">
      <formula>"ADMIN"</formula>
    </cfRule>
    <cfRule type="cellIs" dxfId="2218" priority="119" operator="equal">
      <formula>"ENG'G"</formula>
    </cfRule>
    <cfRule type="cellIs" dxfId="2217" priority="120" operator="equal">
      <formula>"BAC"</formula>
    </cfRule>
    <cfRule type="cellIs" dxfId="2216" priority="121" operator="equal">
      <formula>"BAC"</formula>
    </cfRule>
    <cfRule type="cellIs" dxfId="2215" priority="122" operator="equal">
      <formula>"OMS"</formula>
    </cfRule>
    <cfRule type="cellIs" dxfId="2214" priority="123" operator="equal">
      <formula>"BAC"</formula>
    </cfRule>
    <cfRule type="cellIs" dxfId="2213" priority="124" operator="equal">
      <formula>"OMS"</formula>
    </cfRule>
    <cfRule type="cellIs" dxfId="2212" priority="125" operator="equal">
      <formula>"BAC"</formula>
    </cfRule>
    <cfRule type="cellIs" dxfId="2211" priority="126" operator="equal">
      <formula>"OMS"</formula>
    </cfRule>
  </conditionalFormatting>
  <conditionalFormatting sqref="D12">
    <cfRule type="cellIs" dxfId="2210" priority="105" operator="equal">
      <formula>"CATNES"</formula>
    </cfRule>
    <cfRule type="cellIs" dxfId="2209" priority="106" operator="equal">
      <formula>"FINANCE"</formula>
    </cfRule>
    <cfRule type="cellIs" dxfId="2208" priority="107" operator="equal">
      <formula>"ADMIN"</formula>
    </cfRule>
    <cfRule type="cellIs" dxfId="2207" priority="108" operator="equal">
      <formula>"ENG'G"</formula>
    </cfRule>
    <cfRule type="cellIs" dxfId="2206" priority="109" operator="equal">
      <formula>"BAC"</formula>
    </cfRule>
    <cfRule type="cellIs" dxfId="2205" priority="110" operator="equal">
      <formula>"BAC"</formula>
    </cfRule>
    <cfRule type="cellIs" dxfId="2204" priority="111" operator="equal">
      <formula>"OMS"</formula>
    </cfRule>
    <cfRule type="cellIs" dxfId="2203" priority="112" operator="equal">
      <formula>"BAC"</formula>
    </cfRule>
    <cfRule type="cellIs" dxfId="2202" priority="113" operator="equal">
      <formula>"OMS"</formula>
    </cfRule>
    <cfRule type="cellIs" dxfId="2201" priority="114" operator="equal">
      <formula>"BAC"</formula>
    </cfRule>
    <cfRule type="cellIs" dxfId="2200" priority="115" operator="equal">
      <formula>"OMS"</formula>
    </cfRule>
  </conditionalFormatting>
  <conditionalFormatting sqref="E12">
    <cfRule type="cellIs" dxfId="2199" priority="89" operator="equal">
      <formula>"CATNES"</formula>
    </cfRule>
    <cfRule type="cellIs" dxfId="2198" priority="90" operator="equal">
      <formula>"FINANCE"</formula>
    </cfRule>
    <cfRule type="cellIs" dxfId="2197" priority="91" operator="equal">
      <formula>"ADMIN"</formula>
    </cfRule>
    <cfRule type="cellIs" dxfId="2196" priority="92" operator="equal">
      <formula>"ENG'G"</formula>
    </cfRule>
    <cfRule type="cellIs" dxfId="2195" priority="93" operator="equal">
      <formula>"BAC"</formula>
    </cfRule>
    <cfRule type="cellIs" dxfId="2194" priority="94" operator="equal">
      <formula>"BAC"</formula>
    </cfRule>
    <cfRule type="cellIs" dxfId="2193" priority="95" operator="equal">
      <formula>"OMS"</formula>
    </cfRule>
    <cfRule type="cellIs" dxfId="2192" priority="96" operator="equal">
      <formula>"BAC"</formula>
    </cfRule>
    <cfRule type="cellIs" dxfId="2191" priority="97" operator="equal">
      <formula>"OMS"</formula>
    </cfRule>
    <cfRule type="cellIs" dxfId="2190" priority="98" operator="equal">
      <formula>"BAC"</formula>
    </cfRule>
    <cfRule type="cellIs" dxfId="2189" priority="99" operator="equal">
      <formula>"OMS"</formula>
    </cfRule>
  </conditionalFormatting>
  <conditionalFormatting sqref="F13">
    <cfRule type="cellIs" dxfId="2188" priority="69" operator="equal">
      <formula>"MME"</formula>
    </cfRule>
    <cfRule type="cellIs" dxfId="2187" priority="70" operator="equal">
      <formula>"VMM"</formula>
    </cfRule>
    <cfRule type="cellIs" dxfId="2186" priority="71" operator="equal">
      <formula>"VEP"</formula>
    </cfRule>
    <cfRule type="cellIs" dxfId="2185" priority="72" operator="equal">
      <formula>"LFCP"</formula>
    </cfRule>
    <cfRule type="cellIs" dxfId="2184" priority="73" operator="equal">
      <formula>"BPB"</formula>
    </cfRule>
  </conditionalFormatting>
  <conditionalFormatting sqref="F7:F8">
    <cfRule type="cellIs" dxfId="2183" priority="84" operator="equal">
      <formula>"MME"</formula>
    </cfRule>
    <cfRule type="cellIs" dxfId="2182" priority="85" operator="equal">
      <formula>"VMM"</formula>
    </cfRule>
    <cfRule type="cellIs" dxfId="2181" priority="86" operator="equal">
      <formula>"VEP"</formula>
    </cfRule>
    <cfRule type="cellIs" dxfId="2180" priority="87" operator="equal">
      <formula>"LFCP"</formula>
    </cfRule>
    <cfRule type="cellIs" dxfId="2179" priority="88" operator="equal">
      <formula>"BPB"</formula>
    </cfRule>
  </conditionalFormatting>
  <conditionalFormatting sqref="F10">
    <cfRule type="cellIs" dxfId="2178" priority="74" operator="equal">
      <formula>"MME"</formula>
    </cfRule>
    <cfRule type="cellIs" dxfId="2177" priority="75" operator="equal">
      <formula>"VMM"</formula>
    </cfRule>
    <cfRule type="cellIs" dxfId="2176" priority="76" operator="equal">
      <formula>"VEP"</formula>
    </cfRule>
    <cfRule type="cellIs" dxfId="2175" priority="77" operator="equal">
      <formula>"LFCP"</formula>
    </cfRule>
    <cfRule type="cellIs" dxfId="2174" priority="78" operator="equal">
      <formula>"BPB"</formula>
    </cfRule>
  </conditionalFormatting>
  <conditionalFormatting sqref="D14">
    <cfRule type="cellIs" dxfId="2173" priority="58" operator="equal">
      <formula>"CATNES"</formula>
    </cfRule>
    <cfRule type="cellIs" dxfId="2172" priority="59" operator="equal">
      <formula>"FINANCE"</formula>
    </cfRule>
    <cfRule type="cellIs" dxfId="2171" priority="60" operator="equal">
      <formula>"ADMIN"</formula>
    </cfRule>
    <cfRule type="cellIs" dxfId="2170" priority="61" operator="equal">
      <formula>"ENG'G"</formula>
    </cfRule>
    <cfRule type="cellIs" dxfId="2169" priority="62" operator="equal">
      <formula>"BAC"</formula>
    </cfRule>
    <cfRule type="cellIs" dxfId="2168" priority="63" operator="equal">
      <formula>"BAC"</formula>
    </cfRule>
    <cfRule type="cellIs" dxfId="2167" priority="64" operator="equal">
      <formula>"OMS"</formula>
    </cfRule>
    <cfRule type="cellIs" dxfId="2166" priority="65" operator="equal">
      <formula>"BAC"</formula>
    </cfRule>
    <cfRule type="cellIs" dxfId="2165" priority="66" operator="equal">
      <formula>"OMS"</formula>
    </cfRule>
    <cfRule type="cellIs" dxfId="2164" priority="67" operator="equal">
      <formula>"BAC"</formula>
    </cfRule>
    <cfRule type="cellIs" dxfId="2163" priority="68" operator="equal">
      <formula>"OMS"</formula>
    </cfRule>
  </conditionalFormatting>
  <conditionalFormatting sqref="E14">
    <cfRule type="cellIs" dxfId="2162" priority="42" operator="equal">
      <formula>"CATNES"</formula>
    </cfRule>
    <cfRule type="cellIs" dxfId="2161" priority="43" operator="equal">
      <formula>"FINANCE"</formula>
    </cfRule>
    <cfRule type="cellIs" dxfId="2160" priority="44" operator="equal">
      <formula>"ADMIN"</formula>
    </cfRule>
    <cfRule type="cellIs" dxfId="2159" priority="45" operator="equal">
      <formula>"ENG'G"</formula>
    </cfRule>
    <cfRule type="cellIs" dxfId="2158" priority="46" operator="equal">
      <formula>"BAC"</formula>
    </cfRule>
    <cfRule type="cellIs" dxfId="2157" priority="47" operator="equal">
      <formula>"BAC"</formula>
    </cfRule>
    <cfRule type="cellIs" dxfId="2156" priority="48" operator="equal">
      <formula>"OMS"</formula>
    </cfRule>
    <cfRule type="cellIs" dxfId="2155" priority="49" operator="equal">
      <formula>"BAC"</formula>
    </cfRule>
    <cfRule type="cellIs" dxfId="2154" priority="50" operator="equal">
      <formula>"OMS"</formula>
    </cfRule>
    <cfRule type="cellIs" dxfId="2153" priority="51" operator="equal">
      <formula>"BAC"</formula>
    </cfRule>
    <cfRule type="cellIs" dxfId="2152" priority="52" operator="equal">
      <formula>"OMS"</formula>
    </cfRule>
  </conditionalFormatting>
  <conditionalFormatting sqref="F23:F24">
    <cfRule type="cellIs" dxfId="2151" priority="37" operator="equal">
      <formula>"MME"</formula>
    </cfRule>
    <cfRule type="cellIs" dxfId="2150" priority="38" operator="equal">
      <formula>"VMM"</formula>
    </cfRule>
    <cfRule type="cellIs" dxfId="2149" priority="39" operator="equal">
      <formula>"VEP"</formula>
    </cfRule>
    <cfRule type="cellIs" dxfId="2148" priority="40" operator="equal">
      <formula>"LFCP"</formula>
    </cfRule>
    <cfRule type="cellIs" dxfId="2147" priority="41" operator="equal">
      <formula>"BPB"</formula>
    </cfRule>
  </conditionalFormatting>
  <conditionalFormatting sqref="D25">
    <cfRule type="cellIs" dxfId="2146" priority="26" operator="equal">
      <formula>"CATNES"</formula>
    </cfRule>
    <cfRule type="cellIs" dxfId="2145" priority="27" operator="equal">
      <formula>"FINANCE"</formula>
    </cfRule>
    <cfRule type="cellIs" dxfId="2144" priority="28" operator="equal">
      <formula>"ADMIN"</formula>
    </cfRule>
    <cfRule type="cellIs" dxfId="2143" priority="29" operator="equal">
      <formula>"ENG'G"</formula>
    </cfRule>
    <cfRule type="cellIs" dxfId="2142" priority="30" operator="equal">
      <formula>"BAC"</formula>
    </cfRule>
    <cfRule type="cellIs" dxfId="2141" priority="31" operator="equal">
      <formula>"BAC"</formula>
    </cfRule>
    <cfRule type="cellIs" dxfId="2140" priority="32" operator="equal">
      <formula>"OMS"</formula>
    </cfRule>
    <cfRule type="cellIs" dxfId="2139" priority="33" operator="equal">
      <formula>"BAC"</formula>
    </cfRule>
    <cfRule type="cellIs" dxfId="2138" priority="34" operator="equal">
      <formula>"OMS"</formula>
    </cfRule>
    <cfRule type="cellIs" dxfId="2137" priority="35" operator="equal">
      <formula>"BAC"</formula>
    </cfRule>
    <cfRule type="cellIs" dxfId="2136" priority="36" operator="equal">
      <formula>"OMS"</formula>
    </cfRule>
  </conditionalFormatting>
  <conditionalFormatting sqref="F25">
    <cfRule type="cellIs" dxfId="2135" priority="21" operator="equal">
      <formula>"MME"</formula>
    </cfRule>
    <cfRule type="cellIs" dxfId="2134" priority="22" operator="equal">
      <formula>"VMM"</formula>
    </cfRule>
    <cfRule type="cellIs" dxfId="2133" priority="23" operator="equal">
      <formula>"VEP"</formula>
    </cfRule>
    <cfRule type="cellIs" dxfId="2132" priority="24" operator="equal">
      <formula>"LFCP"</formula>
    </cfRule>
    <cfRule type="cellIs" dxfId="2131" priority="25" operator="equal">
      <formula>"BPB"</formula>
    </cfRule>
  </conditionalFormatting>
  <conditionalFormatting sqref="F29:F59">
    <cfRule type="cellIs" dxfId="2130" priority="16" operator="equal">
      <formula>"MME"</formula>
    </cfRule>
    <cfRule type="cellIs" dxfId="2129" priority="17" operator="equal">
      <formula>"VMM"</formula>
    </cfRule>
    <cfRule type="cellIs" dxfId="2128" priority="18" operator="equal">
      <formula>"VEP"</formula>
    </cfRule>
    <cfRule type="cellIs" dxfId="2127" priority="19" operator="equal">
      <formula>"LFCP"</formula>
    </cfRule>
    <cfRule type="cellIs" dxfId="2126" priority="20" operator="equal">
      <formula>"BPB"</formula>
    </cfRule>
  </conditionalFormatting>
  <conditionalFormatting sqref="F9">
    <cfRule type="cellIs" dxfId="2125" priority="11" operator="equal">
      <formula>"MME"</formula>
    </cfRule>
    <cfRule type="cellIs" dxfId="2124" priority="12" operator="equal">
      <formula>"VMM"</formula>
    </cfRule>
    <cfRule type="cellIs" dxfId="2123" priority="13" operator="equal">
      <formula>"VEP"</formula>
    </cfRule>
    <cfRule type="cellIs" dxfId="2122" priority="14" operator="equal">
      <formula>"LFCP"</formula>
    </cfRule>
    <cfRule type="cellIs" dxfId="2121" priority="15" operator="equal">
      <formula>"BPB"</formula>
    </cfRule>
  </conditionalFormatting>
  <conditionalFormatting sqref="F12">
    <cfRule type="cellIs" dxfId="2120" priority="6" operator="equal">
      <formula>"MME"</formula>
    </cfRule>
    <cfRule type="cellIs" dxfId="2119" priority="7" operator="equal">
      <formula>"VMM"</formula>
    </cfRule>
    <cfRule type="cellIs" dxfId="2118" priority="8" operator="equal">
      <formula>"VEP"</formula>
    </cfRule>
    <cfRule type="cellIs" dxfId="2117" priority="9" operator="equal">
      <formula>"LFCP"</formula>
    </cfRule>
    <cfRule type="cellIs" dxfId="2116" priority="10" operator="equal">
      <formula>"BPB"</formula>
    </cfRule>
  </conditionalFormatting>
  <conditionalFormatting sqref="F14:F15">
    <cfRule type="cellIs" dxfId="2115" priority="1" operator="equal">
      <formula>"MME"</formula>
    </cfRule>
    <cfRule type="cellIs" dxfId="2114" priority="2" operator="equal">
      <formula>"VMM"</formula>
    </cfRule>
    <cfRule type="cellIs" dxfId="2113" priority="3" operator="equal">
      <formula>"VEP"</formula>
    </cfRule>
    <cfRule type="cellIs" dxfId="2112" priority="4" operator="equal">
      <formula>"LFCP"</formula>
    </cfRule>
    <cfRule type="cellIs" dxfId="211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AF1154A-A96C-48C1-BF38-1A5D404CCD31}">
          <x14:formula1>
            <xm:f>DropdownLIST!$A$11:$A$17</xm:f>
          </x14:formula1>
          <xm:sqref>E27 D7:E26 D28:E64</xm:sqref>
        </x14:dataValidation>
        <x14:dataValidation type="list" allowBlank="1" showInputMessage="1" showErrorMessage="1" xr:uid="{94934F52-4C82-432C-A06A-272F9EA7011B}">
          <x14:formula1>
            <xm:f>DropdownLIST!$A$2:$A$7</xm:f>
          </x14:formula1>
          <xm:sqref>F7:F64</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6036-6325-4412-ACEB-36AB1BF75269}">
  <dimension ref="A1:N75"/>
  <sheetViews>
    <sheetView topLeftCell="B7" zoomScale="145" zoomScaleNormal="145" zoomScaleSheetLayoutView="190" workbookViewId="0">
      <selection activeCell="C16" sqref="C16"/>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4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45811</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45811</v>
      </c>
      <c r="B7" s="55">
        <v>1</v>
      </c>
      <c r="C7" s="57" t="s">
        <v>5806</v>
      </c>
      <c r="D7" s="112"/>
      <c r="E7" s="125"/>
      <c r="F7" s="176"/>
      <c r="G7" s="112"/>
      <c r="J7" s="642" t="s">
        <v>2817</v>
      </c>
      <c r="K7" s="642"/>
      <c r="L7" s="642"/>
      <c r="M7" s="642"/>
    </row>
    <row r="8" spans="1:14" s="57" customFormat="1" x14ac:dyDescent="0.2">
      <c r="A8" s="200">
        <f>A7</f>
        <v>45811</v>
      </c>
      <c r="B8" s="55">
        <f>B7+1</f>
        <v>2</v>
      </c>
      <c r="C8" s="141" t="s">
        <v>5807</v>
      </c>
      <c r="D8" s="112"/>
      <c r="E8" s="125"/>
      <c r="F8" s="176"/>
      <c r="G8" s="112"/>
      <c r="J8" s="545" t="s">
        <v>698</v>
      </c>
      <c r="L8" s="57" t="s">
        <v>3178</v>
      </c>
      <c r="N8" s="57" t="s">
        <v>2822</v>
      </c>
    </row>
    <row r="9" spans="1:14" s="57" customFormat="1" ht="57" x14ac:dyDescent="0.2">
      <c r="A9" s="200">
        <f t="shared" ref="A9:A30" si="0">A8</f>
        <v>45811</v>
      </c>
      <c r="B9" s="55">
        <f t="shared" ref="B9:B30" si="1">B8+1</f>
        <v>3</v>
      </c>
      <c r="C9" s="141" t="s">
        <v>5809</v>
      </c>
      <c r="D9" s="112"/>
      <c r="E9" s="125"/>
      <c r="F9" s="176"/>
      <c r="G9" s="112"/>
      <c r="I9" s="57">
        <v>1</v>
      </c>
    </row>
    <row r="10" spans="1:14" s="57" customFormat="1" ht="57" x14ac:dyDescent="0.2">
      <c r="A10" s="200">
        <f t="shared" si="0"/>
        <v>45811</v>
      </c>
      <c r="B10" s="55">
        <f t="shared" si="1"/>
        <v>4</v>
      </c>
      <c r="C10" s="141" t="s">
        <v>5808</v>
      </c>
      <c r="D10" s="112"/>
      <c r="E10" s="125"/>
      <c r="F10" s="176"/>
      <c r="G10" s="112"/>
      <c r="I10" s="57">
        <v>2</v>
      </c>
      <c r="J10" s="57">
        <f>23+24+24+23</f>
        <v>94</v>
      </c>
    </row>
    <row r="11" spans="1:14" s="57" customFormat="1" ht="28.5" x14ac:dyDescent="0.2">
      <c r="A11" s="200">
        <f t="shared" si="0"/>
        <v>45811</v>
      </c>
      <c r="B11" s="55">
        <f t="shared" si="1"/>
        <v>5</v>
      </c>
      <c r="C11" s="141" t="s">
        <v>5810</v>
      </c>
      <c r="D11" s="112"/>
      <c r="E11" s="125"/>
      <c r="F11" s="176"/>
      <c r="G11" s="112"/>
      <c r="I11" s="57">
        <v>3</v>
      </c>
    </row>
    <row r="12" spans="1:14" s="57" customFormat="1" x14ac:dyDescent="0.2">
      <c r="A12" s="200">
        <f t="shared" si="0"/>
        <v>45811</v>
      </c>
      <c r="B12" s="55">
        <f t="shared" si="1"/>
        <v>6</v>
      </c>
      <c r="C12" s="365" t="s">
        <v>5812</v>
      </c>
      <c r="D12" s="112"/>
      <c r="E12" s="125"/>
      <c r="F12" s="176"/>
      <c r="G12" s="112"/>
      <c r="I12" s="57">
        <v>4</v>
      </c>
    </row>
    <row r="13" spans="1:14" s="57" customFormat="1" ht="42.75" x14ac:dyDescent="0.2">
      <c r="A13" s="200">
        <f t="shared" si="0"/>
        <v>45811</v>
      </c>
      <c r="B13" s="55">
        <f t="shared" si="1"/>
        <v>7</v>
      </c>
      <c r="C13" s="365" t="s">
        <v>5811</v>
      </c>
      <c r="D13" s="112"/>
      <c r="E13" s="125"/>
      <c r="F13" s="176"/>
      <c r="G13" s="112"/>
      <c r="I13" s="57">
        <v>5</v>
      </c>
    </row>
    <row r="14" spans="1:14" s="57" customFormat="1" ht="57" x14ac:dyDescent="0.2">
      <c r="A14" s="200">
        <f t="shared" si="0"/>
        <v>45811</v>
      </c>
      <c r="B14" s="55">
        <f t="shared" si="1"/>
        <v>8</v>
      </c>
      <c r="C14" s="365" t="s">
        <v>5813</v>
      </c>
      <c r="D14" s="112"/>
      <c r="E14" s="125"/>
      <c r="F14" s="176"/>
      <c r="G14" s="112"/>
      <c r="I14" s="57">
        <v>6</v>
      </c>
    </row>
    <row r="15" spans="1:14" s="57" customFormat="1" ht="28.5" x14ac:dyDescent="0.2">
      <c r="A15" s="200">
        <f t="shared" si="0"/>
        <v>45811</v>
      </c>
      <c r="B15" s="55">
        <f t="shared" si="1"/>
        <v>9</v>
      </c>
      <c r="C15" s="365" t="s">
        <v>5814</v>
      </c>
      <c r="D15" s="112"/>
      <c r="E15" s="125"/>
      <c r="F15" s="176"/>
      <c r="G15" s="112"/>
      <c r="I15" s="57" t="s">
        <v>310</v>
      </c>
    </row>
    <row r="16" spans="1:14" s="57" customFormat="1" ht="28.5" x14ac:dyDescent="0.2">
      <c r="A16" s="200">
        <f t="shared" si="0"/>
        <v>45811</v>
      </c>
      <c r="B16" s="55">
        <f t="shared" si="1"/>
        <v>10</v>
      </c>
      <c r="C16" s="365" t="s">
        <v>5815</v>
      </c>
      <c r="D16" s="112"/>
      <c r="E16" s="125"/>
      <c r="F16" s="176"/>
      <c r="G16" s="112"/>
      <c r="I16" s="57">
        <v>8</v>
      </c>
    </row>
    <row r="17" spans="1:10" s="57" customFormat="1" ht="57" x14ac:dyDescent="0.2">
      <c r="A17" s="200">
        <f t="shared" si="0"/>
        <v>45811</v>
      </c>
      <c r="B17" s="55">
        <f t="shared" si="1"/>
        <v>11</v>
      </c>
      <c r="C17" s="365" t="s">
        <v>5816</v>
      </c>
      <c r="D17" s="112"/>
      <c r="E17" s="125"/>
      <c r="F17" s="176"/>
      <c r="G17" s="112"/>
      <c r="I17" s="57">
        <v>9</v>
      </c>
    </row>
    <row r="18" spans="1:10" s="57" customFormat="1" ht="28.5" x14ac:dyDescent="0.2">
      <c r="A18" s="200">
        <f t="shared" si="0"/>
        <v>45811</v>
      </c>
      <c r="B18" s="55">
        <f t="shared" si="1"/>
        <v>12</v>
      </c>
      <c r="C18" s="365" t="s">
        <v>5817</v>
      </c>
      <c r="D18" s="112"/>
      <c r="E18" s="125"/>
      <c r="F18" s="176"/>
      <c r="G18" s="112"/>
      <c r="J18" s="57" t="s">
        <v>457</v>
      </c>
    </row>
    <row r="19" spans="1:10" s="57" customFormat="1" ht="42.75" x14ac:dyDescent="0.2">
      <c r="A19" s="200">
        <f t="shared" si="0"/>
        <v>45811</v>
      </c>
      <c r="B19" s="55">
        <f t="shared" si="1"/>
        <v>13</v>
      </c>
      <c r="C19" s="365" t="s">
        <v>5818</v>
      </c>
      <c r="D19" s="112"/>
      <c r="E19" s="125"/>
      <c r="F19" s="176"/>
      <c r="G19" s="112"/>
    </row>
    <row r="20" spans="1:10" s="57" customFormat="1" ht="28.5" x14ac:dyDescent="0.2">
      <c r="A20" s="200">
        <f t="shared" si="0"/>
        <v>45811</v>
      </c>
      <c r="B20" s="55">
        <f t="shared" si="1"/>
        <v>14</v>
      </c>
      <c r="C20" s="550" t="s">
        <v>5819</v>
      </c>
      <c r="D20" s="112"/>
      <c r="E20" s="125"/>
      <c r="F20" s="176"/>
      <c r="G20" s="112"/>
    </row>
    <row r="21" spans="1:10" s="57" customFormat="1" ht="42.75" x14ac:dyDescent="0.2">
      <c r="A21" s="200">
        <f t="shared" si="0"/>
        <v>45811</v>
      </c>
      <c r="B21" s="55">
        <f t="shared" si="1"/>
        <v>15</v>
      </c>
      <c r="C21" s="57" t="s">
        <v>5820</v>
      </c>
      <c r="D21" s="112"/>
      <c r="E21" s="125"/>
      <c r="F21" s="176"/>
      <c r="G21" s="112"/>
    </row>
    <row r="22" spans="1:10" s="57" customFormat="1" ht="42.75" x14ac:dyDescent="0.2">
      <c r="A22" s="200">
        <f t="shared" si="0"/>
        <v>45811</v>
      </c>
      <c r="B22" s="55">
        <f t="shared" si="1"/>
        <v>16</v>
      </c>
      <c r="C22" s="365" t="s">
        <v>5821</v>
      </c>
      <c r="D22" s="112"/>
      <c r="E22" s="125"/>
      <c r="F22" s="176"/>
      <c r="G22" s="112"/>
    </row>
    <row r="23" spans="1:10" s="57" customFormat="1" ht="42.75" x14ac:dyDescent="0.2">
      <c r="A23" s="200">
        <f t="shared" si="0"/>
        <v>45811</v>
      </c>
      <c r="B23" s="55">
        <f t="shared" si="1"/>
        <v>17</v>
      </c>
      <c r="C23" s="365" t="s">
        <v>5822</v>
      </c>
      <c r="D23" s="112"/>
      <c r="E23" s="125"/>
      <c r="F23" s="176"/>
      <c r="G23" s="112"/>
    </row>
    <row r="24" spans="1:10" s="57" customFormat="1" x14ac:dyDescent="0.2">
      <c r="A24" s="200">
        <f t="shared" si="0"/>
        <v>45811</v>
      </c>
      <c r="B24" s="55">
        <f t="shared" si="1"/>
        <v>18</v>
      </c>
      <c r="C24" s="365" t="s">
        <v>5823</v>
      </c>
      <c r="D24" s="112"/>
      <c r="E24" s="125"/>
      <c r="F24" s="176"/>
      <c r="G24" s="112"/>
    </row>
    <row r="25" spans="1:10" s="57" customFormat="1" ht="42.75" x14ac:dyDescent="0.2">
      <c r="A25" s="200">
        <f t="shared" si="0"/>
        <v>45811</v>
      </c>
      <c r="B25" s="55">
        <f t="shared" si="1"/>
        <v>19</v>
      </c>
      <c r="C25" s="365" t="s">
        <v>5824</v>
      </c>
      <c r="D25" s="112"/>
      <c r="E25" s="125"/>
      <c r="F25" s="176"/>
      <c r="G25" s="112"/>
    </row>
    <row r="26" spans="1:10" s="57" customFormat="1" ht="57" x14ac:dyDescent="0.2">
      <c r="A26" s="200">
        <f t="shared" si="0"/>
        <v>45811</v>
      </c>
      <c r="B26" s="55">
        <f t="shared" si="1"/>
        <v>20</v>
      </c>
      <c r="C26" s="365" t="s">
        <v>5826</v>
      </c>
      <c r="D26" s="112"/>
      <c r="E26" s="125"/>
      <c r="F26" s="176"/>
      <c r="G26" s="112"/>
    </row>
    <row r="27" spans="1:10" s="57" customFormat="1" ht="57" x14ac:dyDescent="0.2">
      <c r="A27" s="200">
        <f t="shared" si="0"/>
        <v>45811</v>
      </c>
      <c r="B27" s="55">
        <f t="shared" si="1"/>
        <v>21</v>
      </c>
      <c r="C27" s="365" t="s">
        <v>5825</v>
      </c>
      <c r="D27" s="365"/>
      <c r="E27" s="112"/>
      <c r="F27" s="176"/>
      <c r="G27" s="112"/>
    </row>
    <row r="28" spans="1:10" s="57" customFormat="1" ht="42.75" x14ac:dyDescent="0.2">
      <c r="A28" s="200">
        <f t="shared" si="0"/>
        <v>45811</v>
      </c>
      <c r="B28" s="55">
        <f t="shared" si="1"/>
        <v>22</v>
      </c>
      <c r="C28" s="365" t="s">
        <v>5827</v>
      </c>
      <c r="D28" s="112"/>
      <c r="E28" s="125"/>
      <c r="F28" s="176"/>
      <c r="G28" s="112"/>
    </row>
    <row r="29" spans="1:10" s="57" customFormat="1" ht="57" x14ac:dyDescent="0.2">
      <c r="A29" s="200">
        <f t="shared" si="0"/>
        <v>45811</v>
      </c>
      <c r="B29" s="55">
        <f t="shared" si="1"/>
        <v>23</v>
      </c>
      <c r="C29" s="57" t="s">
        <v>5828</v>
      </c>
      <c r="D29" s="112"/>
      <c r="E29" s="125"/>
      <c r="F29" s="176"/>
      <c r="G29" s="112"/>
    </row>
    <row r="30" spans="1:10" s="57" customFormat="1" ht="31.5" customHeight="1" x14ac:dyDescent="0.2">
      <c r="A30" s="200">
        <f t="shared" si="0"/>
        <v>45811</v>
      </c>
      <c r="B30" s="55">
        <f t="shared" si="1"/>
        <v>24</v>
      </c>
      <c r="C30" s="365" t="s">
        <v>5829</v>
      </c>
      <c r="D30" s="112"/>
      <c r="E30" s="125"/>
      <c r="F30" s="176"/>
      <c r="G30" s="112"/>
    </row>
    <row r="31" spans="1:10" s="57" customFormat="1" x14ac:dyDescent="0.2">
      <c r="A31" s="200">
        <f>A30</f>
        <v>45811</v>
      </c>
      <c r="B31" s="55">
        <f>B30+1</f>
        <v>25</v>
      </c>
      <c r="C31" s="365" t="s">
        <v>5833</v>
      </c>
      <c r="D31" s="112"/>
      <c r="E31" s="125"/>
      <c r="F31" s="176"/>
      <c r="G31" s="112" t="s">
        <v>310</v>
      </c>
    </row>
    <row r="32" spans="1:10" s="57" customFormat="1" ht="42.75" x14ac:dyDescent="0.2">
      <c r="A32" s="200">
        <f t="shared" ref="A32:A43" si="2">A31</f>
        <v>45811</v>
      </c>
      <c r="B32" s="55">
        <f t="shared" ref="B32:B43" si="3">B31+1</f>
        <v>26</v>
      </c>
      <c r="C32" s="365" t="s">
        <v>5834</v>
      </c>
      <c r="D32" s="112"/>
      <c r="E32" s="125"/>
      <c r="F32" s="176"/>
      <c r="G32" s="112"/>
    </row>
    <row r="33" spans="1:7" s="57" customFormat="1" ht="85.5" x14ac:dyDescent="0.2">
      <c r="A33" s="200">
        <f t="shared" si="2"/>
        <v>45811</v>
      </c>
      <c r="B33" s="55">
        <f t="shared" si="3"/>
        <v>27</v>
      </c>
      <c r="C33" s="365" t="s">
        <v>5836</v>
      </c>
      <c r="D33" s="112"/>
      <c r="E33" s="125"/>
      <c r="F33" s="176"/>
      <c r="G33" s="112"/>
    </row>
    <row r="34" spans="1:7" s="57" customFormat="1" ht="28.5" x14ac:dyDescent="0.2">
      <c r="A34" s="200">
        <f t="shared" si="2"/>
        <v>45811</v>
      </c>
      <c r="B34" s="55">
        <f t="shared" si="3"/>
        <v>28</v>
      </c>
      <c r="C34" s="365" t="s">
        <v>5837</v>
      </c>
      <c r="D34" s="112"/>
      <c r="E34" s="125"/>
      <c r="F34" s="176"/>
      <c r="G34" s="112"/>
    </row>
    <row r="35" spans="1:7" s="57" customFormat="1" ht="71.25" x14ac:dyDescent="0.2">
      <c r="A35" s="200">
        <f t="shared" si="2"/>
        <v>45811</v>
      </c>
      <c r="B35" s="55">
        <f t="shared" si="3"/>
        <v>29</v>
      </c>
      <c r="C35" s="365" t="s">
        <v>5838</v>
      </c>
      <c r="D35" s="112"/>
      <c r="E35" s="125"/>
      <c r="F35" s="176"/>
      <c r="G35" s="112"/>
    </row>
    <row r="36" spans="1:7" s="57" customFormat="1" ht="42.75" x14ac:dyDescent="0.2">
      <c r="A36" s="200">
        <f t="shared" si="2"/>
        <v>45811</v>
      </c>
      <c r="B36" s="55">
        <f t="shared" si="3"/>
        <v>30</v>
      </c>
      <c r="C36" s="365" t="s">
        <v>5839</v>
      </c>
      <c r="D36" s="112"/>
      <c r="E36" s="125"/>
      <c r="F36" s="176"/>
      <c r="G36" s="112"/>
    </row>
    <row r="37" spans="1:7" s="57" customFormat="1" ht="28.5" x14ac:dyDescent="0.2">
      <c r="A37" s="200">
        <f t="shared" si="2"/>
        <v>45811</v>
      </c>
      <c r="B37" s="55">
        <f t="shared" si="3"/>
        <v>31</v>
      </c>
      <c r="C37" s="365" t="s">
        <v>5840</v>
      </c>
      <c r="D37" s="112"/>
      <c r="E37" s="125"/>
      <c r="F37" s="176"/>
      <c r="G37" s="112"/>
    </row>
    <row r="38" spans="1:7" s="57" customFormat="1" ht="99.75" x14ac:dyDescent="0.2">
      <c r="A38" s="200">
        <f t="shared" si="2"/>
        <v>45811</v>
      </c>
      <c r="B38" s="55">
        <f t="shared" si="3"/>
        <v>32</v>
      </c>
      <c r="C38" s="365" t="s">
        <v>5841</v>
      </c>
      <c r="D38" s="112"/>
      <c r="E38" s="125"/>
      <c r="F38" s="176"/>
      <c r="G38" s="112"/>
    </row>
    <row r="39" spans="1:7" s="57" customFormat="1" ht="171" x14ac:dyDescent="0.2">
      <c r="A39" s="200">
        <f t="shared" si="2"/>
        <v>45811</v>
      </c>
      <c r="B39" s="55">
        <f t="shared" si="3"/>
        <v>33</v>
      </c>
      <c r="C39" s="365" t="s">
        <v>5842</v>
      </c>
      <c r="D39" s="112"/>
      <c r="E39" s="125"/>
      <c r="F39" s="176"/>
      <c r="G39" s="112"/>
    </row>
    <row r="40" spans="1:7" s="57" customFormat="1" ht="42.75" x14ac:dyDescent="0.2">
      <c r="A40" s="200">
        <f t="shared" si="2"/>
        <v>45811</v>
      </c>
      <c r="B40" s="55">
        <f t="shared" si="3"/>
        <v>34</v>
      </c>
      <c r="C40" s="365" t="s">
        <v>5843</v>
      </c>
      <c r="D40" s="112"/>
      <c r="E40" s="125"/>
      <c r="F40" s="176"/>
      <c r="G40" s="112"/>
    </row>
    <row r="41" spans="1:7" s="57" customFormat="1" ht="42.75" x14ac:dyDescent="0.2">
      <c r="A41" s="200">
        <f t="shared" si="2"/>
        <v>45811</v>
      </c>
      <c r="B41" s="55">
        <f t="shared" si="3"/>
        <v>35</v>
      </c>
      <c r="C41" s="365" t="s">
        <v>5844</v>
      </c>
      <c r="D41" s="112"/>
      <c r="E41" s="125"/>
      <c r="F41" s="176"/>
      <c r="G41" s="112"/>
    </row>
    <row r="42" spans="1:7" s="57" customFormat="1" ht="42.75" x14ac:dyDescent="0.2">
      <c r="A42" s="200">
        <f t="shared" si="2"/>
        <v>45811</v>
      </c>
      <c r="B42" s="55">
        <f t="shared" si="3"/>
        <v>36</v>
      </c>
      <c r="C42" s="365" t="s">
        <v>5845</v>
      </c>
      <c r="D42" s="112"/>
      <c r="E42" s="125"/>
      <c r="F42" s="176"/>
      <c r="G42" s="112"/>
    </row>
    <row r="43" spans="1:7" s="57" customFormat="1" x14ac:dyDescent="0.2">
      <c r="A43" s="200">
        <f t="shared" si="2"/>
        <v>45811</v>
      </c>
      <c r="B43" s="55">
        <f t="shared" si="3"/>
        <v>37</v>
      </c>
      <c r="C43" s="365" t="s">
        <v>5846</v>
      </c>
      <c r="D43" s="112"/>
      <c r="E43" s="125"/>
      <c r="F43" s="176"/>
      <c r="G43" s="112"/>
    </row>
    <row r="44" spans="1:7" s="57" customFormat="1" hidden="1" x14ac:dyDescent="0.2">
      <c r="A44" s="200"/>
      <c r="B44" s="55"/>
      <c r="C44" s="365"/>
      <c r="D44" s="112"/>
      <c r="E44" s="125"/>
      <c r="F44" s="176"/>
      <c r="G44" s="112"/>
    </row>
    <row r="45" spans="1:7" s="57" customFormat="1" hidden="1" x14ac:dyDescent="0.2">
      <c r="A45" s="200"/>
      <c r="B45" s="55"/>
      <c r="C45" s="365"/>
      <c r="D45" s="112"/>
      <c r="E45" s="125"/>
      <c r="F45" s="176"/>
      <c r="G45" s="112"/>
    </row>
    <row r="46" spans="1:7" s="57" customFormat="1" hidden="1" x14ac:dyDescent="0.2">
      <c r="A46" s="200"/>
      <c r="B46" s="55"/>
      <c r="C46" s="365"/>
      <c r="D46" s="112"/>
      <c r="E46" s="125"/>
      <c r="F46" s="176"/>
      <c r="G46" s="112"/>
    </row>
    <row r="47" spans="1:7" s="57" customFormat="1" hidden="1" x14ac:dyDescent="0.2">
      <c r="A47" s="200"/>
      <c r="B47" s="55"/>
      <c r="C47" s="365"/>
      <c r="D47" s="112"/>
      <c r="E47" s="125"/>
      <c r="F47" s="176"/>
      <c r="G47" s="112"/>
    </row>
    <row r="48" spans="1:7" s="57" customFormat="1" hidden="1" x14ac:dyDescent="0.2">
      <c r="A48" s="200"/>
      <c r="B48" s="55"/>
      <c r="C48" s="365"/>
      <c r="D48" s="112"/>
      <c r="E48" s="125"/>
      <c r="F48" s="176"/>
      <c r="G48" s="112"/>
    </row>
    <row r="49" spans="1:9" s="57" customFormat="1" hidden="1" x14ac:dyDescent="0.2">
      <c r="A49" s="200"/>
      <c r="B49" s="55"/>
      <c r="C49" s="365"/>
      <c r="D49" s="112"/>
      <c r="E49" s="125"/>
      <c r="F49" s="176"/>
      <c r="G49" s="112"/>
    </row>
    <row r="50" spans="1:9" s="57" customFormat="1" hidden="1" x14ac:dyDescent="0.2">
      <c r="A50" s="200"/>
      <c r="B50" s="55"/>
      <c r="C50" s="365"/>
      <c r="D50" s="112"/>
      <c r="E50" s="125"/>
      <c r="F50" s="176"/>
      <c r="G50" s="112"/>
    </row>
    <row r="51" spans="1:9" s="57" customFormat="1" hidden="1" x14ac:dyDescent="0.2">
      <c r="A51" s="200"/>
      <c r="B51" s="55"/>
      <c r="C51" s="365"/>
      <c r="D51" s="112"/>
      <c r="E51" s="125"/>
      <c r="F51" s="176"/>
      <c r="G51" s="112"/>
    </row>
    <row r="52" spans="1:9" s="57" customFormat="1" hidden="1" x14ac:dyDescent="0.2">
      <c r="A52" s="200"/>
      <c r="B52" s="55"/>
      <c r="C52" s="365"/>
      <c r="D52" s="112"/>
      <c r="E52" s="125"/>
      <c r="F52" s="176"/>
      <c r="G52" s="112"/>
    </row>
    <row r="53" spans="1:9" s="57" customFormat="1" hidden="1" x14ac:dyDescent="0.2">
      <c r="A53" s="200"/>
      <c r="B53" s="55"/>
      <c r="C53" s="365"/>
      <c r="D53" s="112"/>
      <c r="E53" s="125"/>
      <c r="F53" s="176"/>
      <c r="G53" s="112"/>
    </row>
    <row r="54" spans="1:9" s="57" customFormat="1" hidden="1" x14ac:dyDescent="0.2">
      <c r="A54" s="200"/>
      <c r="B54" s="55"/>
      <c r="C54" s="365"/>
      <c r="D54" s="112"/>
      <c r="E54" s="125"/>
      <c r="F54" s="176"/>
      <c r="G54" s="112"/>
    </row>
    <row r="55" spans="1:9" s="57" customFormat="1" hidden="1" x14ac:dyDescent="0.2">
      <c r="A55" s="200"/>
      <c r="B55" s="69"/>
      <c r="C55" s="365"/>
      <c r="D55" s="112"/>
      <c r="E55" s="125"/>
      <c r="F55" s="176"/>
      <c r="G55" s="112"/>
    </row>
    <row r="56" spans="1:9" s="57" customFormat="1" hidden="1" x14ac:dyDescent="0.2">
      <c r="A56" s="200"/>
      <c r="B56" s="55"/>
      <c r="C56" s="365"/>
      <c r="D56" s="112"/>
      <c r="E56" s="125"/>
      <c r="F56" s="176"/>
      <c r="G56" s="112"/>
    </row>
    <row r="57" spans="1:9" s="57" customFormat="1" hidden="1" x14ac:dyDescent="0.2">
      <c r="A57" s="200"/>
      <c r="B57" s="69"/>
      <c r="C57" s="365"/>
      <c r="D57" s="112"/>
      <c r="E57" s="125"/>
      <c r="F57" s="176"/>
      <c r="G57" s="112"/>
    </row>
    <row r="58" spans="1:9" s="57" customFormat="1" hidden="1" x14ac:dyDescent="0.2">
      <c r="A58" s="200"/>
      <c r="B58" s="55"/>
      <c r="C58" s="365"/>
      <c r="D58" s="112"/>
      <c r="E58" s="125"/>
      <c r="F58" s="176"/>
      <c r="G58" s="112"/>
    </row>
    <row r="59" spans="1:9" s="57" customFormat="1" hidden="1" x14ac:dyDescent="0.2">
      <c r="A59" s="200"/>
      <c r="B59" s="69"/>
      <c r="C59" s="365"/>
      <c r="D59" s="112"/>
      <c r="E59" s="125"/>
      <c r="F59" s="176"/>
      <c r="G59" s="112"/>
    </row>
    <row r="60" spans="1:9" s="279" customFormat="1" x14ac:dyDescent="0.2">
      <c r="A60" s="615" t="s">
        <v>7</v>
      </c>
      <c r="B60" s="615"/>
      <c r="C60" s="615"/>
      <c r="D60" s="615"/>
      <c r="E60" s="615"/>
      <c r="F60" s="615"/>
      <c r="G60" s="615"/>
      <c r="I60" s="280"/>
    </row>
    <row r="61" spans="1:9" s="279" customFormat="1" x14ac:dyDescent="0.2">
      <c r="A61" s="544"/>
      <c r="B61" s="544"/>
      <c r="C61" s="544"/>
      <c r="D61" s="544"/>
      <c r="E61" s="544"/>
      <c r="F61" s="544"/>
      <c r="G61" s="544"/>
      <c r="I61" s="280"/>
    </row>
    <row r="62" spans="1:9" s="279" customFormat="1" x14ac:dyDescent="0.2">
      <c r="A62" s="544"/>
      <c r="B62" s="544"/>
      <c r="C62" s="544"/>
      <c r="D62" s="544"/>
      <c r="E62" s="544"/>
      <c r="F62" s="544"/>
      <c r="G62" s="544"/>
      <c r="I62" s="280"/>
    </row>
    <row r="63" spans="1:9" s="279" customFormat="1" x14ac:dyDescent="0.2">
      <c r="A63" s="232"/>
      <c r="B63" s="251"/>
      <c r="C63" s="252"/>
      <c r="D63" s="252"/>
      <c r="E63" s="253"/>
      <c r="F63" s="254"/>
      <c r="G63" s="252"/>
      <c r="I63" s="280"/>
    </row>
    <row r="64" spans="1:9" s="279" customFormat="1" x14ac:dyDescent="0.2">
      <c r="A64" s="232"/>
      <c r="B64" s="251"/>
      <c r="C64" s="252"/>
      <c r="D64" s="252"/>
      <c r="E64" s="253"/>
      <c r="F64" s="254"/>
      <c r="G64" s="252"/>
      <c r="I64" s="280"/>
    </row>
    <row r="66" spans="1:7" x14ac:dyDescent="0.2">
      <c r="A66" s="544"/>
      <c r="B66" s="544"/>
      <c r="C66" s="544"/>
      <c r="D66" s="310"/>
      <c r="E66" s="544"/>
      <c r="F66" s="544"/>
      <c r="G66" s="544"/>
    </row>
    <row r="67" spans="1:7" x14ac:dyDescent="0.2">
      <c r="A67" s="544"/>
      <c r="B67" s="544"/>
      <c r="C67" s="544"/>
      <c r="D67" s="310"/>
      <c r="E67" s="544"/>
      <c r="F67" s="544"/>
      <c r="G67" s="544"/>
    </row>
    <row r="68" spans="1:7" x14ac:dyDescent="0.2">
      <c r="A68" s="182"/>
      <c r="B68" s="6"/>
      <c r="D68" s="622"/>
      <c r="E68" s="622"/>
      <c r="F68" s="622"/>
      <c r="G68" s="6"/>
    </row>
    <row r="69" spans="1:7" x14ac:dyDescent="0.2">
      <c r="D69" s="638"/>
      <c r="E69" s="638"/>
      <c r="F69" s="638"/>
    </row>
    <row r="75" spans="1:7" x14ac:dyDescent="0.2">
      <c r="F75" s="1"/>
    </row>
  </sheetData>
  <mergeCells count="12">
    <mergeCell ref="J7:M7"/>
    <mergeCell ref="A60:G60"/>
    <mergeCell ref="D68:F68"/>
    <mergeCell ref="D69:F69"/>
    <mergeCell ref="A1:G1"/>
    <mergeCell ref="A2:G2"/>
    <mergeCell ref="A3:G3"/>
    <mergeCell ref="B4:G4"/>
    <mergeCell ref="A5:B6"/>
    <mergeCell ref="C5:E5"/>
    <mergeCell ref="F5:F6"/>
    <mergeCell ref="G5:G6"/>
  </mergeCells>
  <conditionalFormatting sqref="D7:E7 D13 D8:D10 D60:E64 D15:D24 D26 E27 D28:D59">
    <cfRule type="cellIs" dxfId="2110" priority="188" operator="equal">
      <formula>"CATNES"</formula>
    </cfRule>
    <cfRule type="cellIs" dxfId="2109" priority="189" operator="equal">
      <formula>"FINANCE"</formula>
    </cfRule>
    <cfRule type="cellIs" dxfId="2108" priority="190" operator="equal">
      <formula>"ADMIN"</formula>
    </cfRule>
    <cfRule type="cellIs" dxfId="2107" priority="191" operator="equal">
      <formula>"ENG'G"</formula>
    </cfRule>
    <cfRule type="cellIs" dxfId="2106" priority="192" operator="equal">
      <formula>"BAC"</formula>
    </cfRule>
    <cfRule type="cellIs" dxfId="2105" priority="193" operator="equal">
      <formula>"BAC"</formula>
    </cfRule>
    <cfRule type="cellIs" dxfId="2104" priority="194" operator="equal">
      <formula>"OMS"</formula>
    </cfRule>
    <cfRule type="cellIs" dxfId="2103" priority="195" operator="equal">
      <formula>"BAC"</formula>
    </cfRule>
    <cfRule type="cellIs" dxfId="2102" priority="196" operator="equal">
      <formula>"OMS"</formula>
    </cfRule>
    <cfRule type="cellIs" dxfId="2101" priority="197" operator="equal">
      <formula>"BAC"</formula>
    </cfRule>
    <cfRule type="cellIs" dxfId="2100" priority="198" operator="equal">
      <formula>"OMS"</formula>
    </cfRule>
  </conditionalFormatting>
  <conditionalFormatting sqref="F16:F22 F60:F64 F26:F28">
    <cfRule type="cellIs" dxfId="2099" priority="183" operator="equal">
      <formula>"MME"</formula>
    </cfRule>
    <cfRule type="cellIs" dxfId="2098" priority="184" operator="equal">
      <formula>"VMM"</formula>
    </cfRule>
    <cfRule type="cellIs" dxfId="2097" priority="185" operator="equal">
      <formula>"VEP"</formula>
    </cfRule>
    <cfRule type="cellIs" dxfId="2096" priority="186" operator="equal">
      <formula>"LFCP"</formula>
    </cfRule>
    <cfRule type="cellIs" dxfId="2095" priority="187" operator="equal">
      <formula>"BPB"</formula>
    </cfRule>
  </conditionalFormatting>
  <conditionalFormatting sqref="E15">
    <cfRule type="cellIs" dxfId="2094" priority="172" operator="equal">
      <formula>"CATNES"</formula>
    </cfRule>
    <cfRule type="cellIs" dxfId="2093" priority="173" operator="equal">
      <formula>"FINANCE"</formula>
    </cfRule>
    <cfRule type="cellIs" dxfId="2092" priority="174" operator="equal">
      <formula>"ADMIN"</formula>
    </cfRule>
    <cfRule type="cellIs" dxfId="2091" priority="175" operator="equal">
      <formula>"ENG'G"</formula>
    </cfRule>
    <cfRule type="cellIs" dxfId="2090" priority="176" operator="equal">
      <formula>"BAC"</formula>
    </cfRule>
    <cfRule type="cellIs" dxfId="2089" priority="177" operator="equal">
      <formula>"BAC"</formula>
    </cfRule>
    <cfRule type="cellIs" dxfId="2088" priority="178" operator="equal">
      <formula>"OMS"</formula>
    </cfRule>
    <cfRule type="cellIs" dxfId="2087" priority="179" operator="equal">
      <formula>"BAC"</formula>
    </cfRule>
    <cfRule type="cellIs" dxfId="2086" priority="180" operator="equal">
      <formula>"OMS"</formula>
    </cfRule>
    <cfRule type="cellIs" dxfId="2085" priority="181" operator="equal">
      <formula>"BAC"</formula>
    </cfRule>
    <cfRule type="cellIs" dxfId="2084" priority="182" operator="equal">
      <formula>"OMS"</formula>
    </cfRule>
  </conditionalFormatting>
  <conditionalFormatting sqref="E16">
    <cfRule type="cellIs" dxfId="2083" priority="161" operator="equal">
      <formula>"CATNES"</formula>
    </cfRule>
    <cfRule type="cellIs" dxfId="2082" priority="162" operator="equal">
      <formula>"FINANCE"</formula>
    </cfRule>
    <cfRule type="cellIs" dxfId="2081" priority="163" operator="equal">
      <formula>"ADMIN"</formula>
    </cfRule>
    <cfRule type="cellIs" dxfId="2080" priority="164" operator="equal">
      <formula>"ENG'G"</formula>
    </cfRule>
    <cfRule type="cellIs" dxfId="2079" priority="165" operator="equal">
      <formula>"BAC"</formula>
    </cfRule>
    <cfRule type="cellIs" dxfId="2078" priority="166" operator="equal">
      <formula>"BAC"</formula>
    </cfRule>
    <cfRule type="cellIs" dxfId="2077" priority="167" operator="equal">
      <formula>"OMS"</formula>
    </cfRule>
    <cfRule type="cellIs" dxfId="2076" priority="168" operator="equal">
      <formula>"BAC"</formula>
    </cfRule>
    <cfRule type="cellIs" dxfId="2075" priority="169" operator="equal">
      <formula>"OMS"</formula>
    </cfRule>
    <cfRule type="cellIs" dxfId="2074" priority="170" operator="equal">
      <formula>"BAC"</formula>
    </cfRule>
    <cfRule type="cellIs" dxfId="2073" priority="171" operator="equal">
      <formula>"OMS"</formula>
    </cfRule>
  </conditionalFormatting>
  <conditionalFormatting sqref="E17:E59">
    <cfRule type="cellIs" dxfId="2072" priority="150" operator="equal">
      <formula>"CATNES"</formula>
    </cfRule>
    <cfRule type="cellIs" dxfId="2071" priority="151" operator="equal">
      <formula>"FINANCE"</formula>
    </cfRule>
    <cfRule type="cellIs" dxfId="2070" priority="152" operator="equal">
      <formula>"ADMIN"</formula>
    </cfRule>
    <cfRule type="cellIs" dxfId="2069" priority="153" operator="equal">
      <formula>"ENG'G"</formula>
    </cfRule>
    <cfRule type="cellIs" dxfId="2068" priority="154" operator="equal">
      <formula>"BAC"</formula>
    </cfRule>
    <cfRule type="cellIs" dxfId="2067" priority="155" operator="equal">
      <formula>"BAC"</formula>
    </cfRule>
    <cfRule type="cellIs" dxfId="2066" priority="156" operator="equal">
      <formula>"OMS"</formula>
    </cfRule>
    <cfRule type="cellIs" dxfId="2065" priority="157" operator="equal">
      <formula>"BAC"</formula>
    </cfRule>
    <cfRule type="cellIs" dxfId="2064" priority="158" operator="equal">
      <formula>"OMS"</formula>
    </cfRule>
    <cfRule type="cellIs" dxfId="2063" priority="159" operator="equal">
      <formula>"BAC"</formula>
    </cfRule>
    <cfRule type="cellIs" dxfId="2062" priority="160" operator="equal">
      <formula>"OMS"</formula>
    </cfRule>
  </conditionalFormatting>
  <conditionalFormatting sqref="E8:E10">
    <cfRule type="cellIs" dxfId="2061" priority="139" operator="equal">
      <formula>"CATNES"</formula>
    </cfRule>
    <cfRule type="cellIs" dxfId="2060" priority="140" operator="equal">
      <formula>"FINANCE"</formula>
    </cfRule>
    <cfRule type="cellIs" dxfId="2059" priority="141" operator="equal">
      <formula>"ADMIN"</formula>
    </cfRule>
    <cfRule type="cellIs" dxfId="2058" priority="142" operator="equal">
      <formula>"ENG'G"</formula>
    </cfRule>
    <cfRule type="cellIs" dxfId="2057" priority="143" operator="equal">
      <formula>"BAC"</formula>
    </cfRule>
    <cfRule type="cellIs" dxfId="2056" priority="144" operator="equal">
      <formula>"BAC"</formula>
    </cfRule>
    <cfRule type="cellIs" dxfId="2055" priority="145" operator="equal">
      <formula>"OMS"</formula>
    </cfRule>
    <cfRule type="cellIs" dxfId="2054" priority="146" operator="equal">
      <formula>"BAC"</formula>
    </cfRule>
    <cfRule type="cellIs" dxfId="2053" priority="147" operator="equal">
      <formula>"OMS"</formula>
    </cfRule>
    <cfRule type="cellIs" dxfId="2052" priority="148" operator="equal">
      <formula>"BAC"</formula>
    </cfRule>
    <cfRule type="cellIs" dxfId="2051" priority="149" operator="equal">
      <formula>"OMS"</formula>
    </cfRule>
  </conditionalFormatting>
  <conditionalFormatting sqref="E13">
    <cfRule type="cellIs" dxfId="2050" priority="128" operator="equal">
      <formula>"CATNES"</formula>
    </cfRule>
    <cfRule type="cellIs" dxfId="2049" priority="129" operator="equal">
      <formula>"FINANCE"</formula>
    </cfRule>
    <cfRule type="cellIs" dxfId="2048" priority="130" operator="equal">
      <formula>"ADMIN"</formula>
    </cfRule>
    <cfRule type="cellIs" dxfId="2047" priority="131" operator="equal">
      <formula>"ENG'G"</formula>
    </cfRule>
    <cfRule type="cellIs" dxfId="2046" priority="132" operator="equal">
      <formula>"BAC"</formula>
    </cfRule>
    <cfRule type="cellIs" dxfId="2045" priority="133" operator="equal">
      <formula>"BAC"</formula>
    </cfRule>
    <cfRule type="cellIs" dxfId="2044" priority="134" operator="equal">
      <formula>"OMS"</formula>
    </cfRule>
    <cfRule type="cellIs" dxfId="2043" priority="135" operator="equal">
      <formula>"BAC"</formula>
    </cfRule>
    <cfRule type="cellIs" dxfId="2042" priority="136" operator="equal">
      <formula>"OMS"</formula>
    </cfRule>
    <cfRule type="cellIs" dxfId="2041" priority="137" operator="equal">
      <formula>"BAC"</formula>
    </cfRule>
    <cfRule type="cellIs" dxfId="2040" priority="138" operator="equal">
      <formula>"OMS"</formula>
    </cfRule>
  </conditionalFormatting>
  <conditionalFormatting sqref="D11">
    <cfRule type="cellIs" dxfId="2039" priority="117" operator="equal">
      <formula>"CATNES"</formula>
    </cfRule>
    <cfRule type="cellIs" dxfId="2038" priority="118" operator="equal">
      <formula>"FINANCE"</formula>
    </cfRule>
    <cfRule type="cellIs" dxfId="2037" priority="119" operator="equal">
      <formula>"ADMIN"</formula>
    </cfRule>
    <cfRule type="cellIs" dxfId="2036" priority="120" operator="equal">
      <formula>"ENG'G"</formula>
    </cfRule>
    <cfRule type="cellIs" dxfId="2035" priority="121" operator="equal">
      <formula>"BAC"</formula>
    </cfRule>
    <cfRule type="cellIs" dxfId="2034" priority="122" operator="equal">
      <formula>"BAC"</formula>
    </cfRule>
    <cfRule type="cellIs" dxfId="2033" priority="123" operator="equal">
      <formula>"OMS"</formula>
    </cfRule>
    <cfRule type="cellIs" dxfId="2032" priority="124" operator="equal">
      <formula>"BAC"</formula>
    </cfRule>
    <cfRule type="cellIs" dxfId="2031" priority="125" operator="equal">
      <formula>"OMS"</formula>
    </cfRule>
    <cfRule type="cellIs" dxfId="2030" priority="126" operator="equal">
      <formula>"BAC"</formula>
    </cfRule>
    <cfRule type="cellIs" dxfId="2029" priority="127" operator="equal">
      <formula>"OMS"</formula>
    </cfRule>
  </conditionalFormatting>
  <conditionalFormatting sqref="F11">
    <cfRule type="cellIs" dxfId="2028" priority="112" operator="equal">
      <formula>"MME"</formula>
    </cfRule>
    <cfRule type="cellIs" dxfId="2027" priority="113" operator="equal">
      <formula>"VMM"</formula>
    </cfRule>
    <cfRule type="cellIs" dxfId="2026" priority="114" operator="equal">
      <formula>"VEP"</formula>
    </cfRule>
    <cfRule type="cellIs" dxfId="2025" priority="115" operator="equal">
      <formula>"LFCP"</formula>
    </cfRule>
    <cfRule type="cellIs" dxfId="2024" priority="116" operator="equal">
      <formula>"BPB"</formula>
    </cfRule>
  </conditionalFormatting>
  <conditionalFormatting sqref="E11">
    <cfRule type="cellIs" dxfId="2023" priority="101" operator="equal">
      <formula>"CATNES"</formula>
    </cfRule>
    <cfRule type="cellIs" dxfId="2022" priority="102" operator="equal">
      <formula>"FINANCE"</formula>
    </cfRule>
    <cfRule type="cellIs" dxfId="2021" priority="103" operator="equal">
      <formula>"ADMIN"</formula>
    </cfRule>
    <cfRule type="cellIs" dxfId="2020" priority="104" operator="equal">
      <formula>"ENG'G"</formula>
    </cfRule>
    <cfRule type="cellIs" dxfId="2019" priority="105" operator="equal">
      <formula>"BAC"</formula>
    </cfRule>
    <cfRule type="cellIs" dxfId="2018" priority="106" operator="equal">
      <formula>"BAC"</formula>
    </cfRule>
    <cfRule type="cellIs" dxfId="2017" priority="107" operator="equal">
      <formula>"OMS"</formula>
    </cfRule>
    <cfRule type="cellIs" dxfId="2016" priority="108" operator="equal">
      <formula>"BAC"</formula>
    </cfRule>
    <cfRule type="cellIs" dxfId="2015" priority="109" operator="equal">
      <formula>"OMS"</formula>
    </cfRule>
    <cfRule type="cellIs" dxfId="2014" priority="110" operator="equal">
      <formula>"BAC"</formula>
    </cfRule>
    <cfRule type="cellIs" dxfId="2013" priority="111" operator="equal">
      <formula>"OMS"</formula>
    </cfRule>
  </conditionalFormatting>
  <conditionalFormatting sqref="D12">
    <cfRule type="cellIs" dxfId="2012" priority="90" operator="equal">
      <formula>"CATNES"</formula>
    </cfRule>
    <cfRule type="cellIs" dxfId="2011" priority="91" operator="equal">
      <formula>"FINANCE"</formula>
    </cfRule>
    <cfRule type="cellIs" dxfId="2010" priority="92" operator="equal">
      <formula>"ADMIN"</formula>
    </cfRule>
    <cfRule type="cellIs" dxfId="2009" priority="93" operator="equal">
      <formula>"ENG'G"</formula>
    </cfRule>
    <cfRule type="cellIs" dxfId="2008" priority="94" operator="equal">
      <formula>"BAC"</formula>
    </cfRule>
    <cfRule type="cellIs" dxfId="2007" priority="95" operator="equal">
      <formula>"BAC"</formula>
    </cfRule>
    <cfRule type="cellIs" dxfId="2006" priority="96" operator="equal">
      <formula>"OMS"</formula>
    </cfRule>
    <cfRule type="cellIs" dxfId="2005" priority="97" operator="equal">
      <formula>"BAC"</formula>
    </cfRule>
    <cfRule type="cellIs" dxfId="2004" priority="98" operator="equal">
      <formula>"OMS"</formula>
    </cfRule>
    <cfRule type="cellIs" dxfId="2003" priority="99" operator="equal">
      <formula>"BAC"</formula>
    </cfRule>
    <cfRule type="cellIs" dxfId="2002" priority="100" operator="equal">
      <formula>"OMS"</formula>
    </cfRule>
  </conditionalFormatting>
  <conditionalFormatting sqref="E12">
    <cfRule type="cellIs" dxfId="2001" priority="79" operator="equal">
      <formula>"CATNES"</formula>
    </cfRule>
    <cfRule type="cellIs" dxfId="2000" priority="80" operator="equal">
      <formula>"FINANCE"</formula>
    </cfRule>
    <cfRule type="cellIs" dxfId="1999" priority="81" operator="equal">
      <formula>"ADMIN"</formula>
    </cfRule>
    <cfRule type="cellIs" dxfId="1998" priority="82" operator="equal">
      <formula>"ENG'G"</formula>
    </cfRule>
    <cfRule type="cellIs" dxfId="1997" priority="83" operator="equal">
      <formula>"BAC"</formula>
    </cfRule>
    <cfRule type="cellIs" dxfId="1996" priority="84" operator="equal">
      <formula>"BAC"</formula>
    </cfRule>
    <cfRule type="cellIs" dxfId="1995" priority="85" operator="equal">
      <formula>"OMS"</formula>
    </cfRule>
    <cfRule type="cellIs" dxfId="1994" priority="86" operator="equal">
      <formula>"BAC"</formula>
    </cfRule>
    <cfRule type="cellIs" dxfId="1993" priority="87" operator="equal">
      <formula>"OMS"</formula>
    </cfRule>
    <cfRule type="cellIs" dxfId="1992" priority="88" operator="equal">
      <formula>"BAC"</formula>
    </cfRule>
    <cfRule type="cellIs" dxfId="1991" priority="89" operator="equal">
      <formula>"OMS"</formula>
    </cfRule>
  </conditionalFormatting>
  <conditionalFormatting sqref="F13">
    <cfRule type="cellIs" dxfId="1990" priority="64" operator="equal">
      <formula>"MME"</formula>
    </cfRule>
    <cfRule type="cellIs" dxfId="1989" priority="65" operator="equal">
      <formula>"VMM"</formula>
    </cfRule>
    <cfRule type="cellIs" dxfId="1988" priority="66" operator="equal">
      <formula>"VEP"</formula>
    </cfRule>
    <cfRule type="cellIs" dxfId="1987" priority="67" operator="equal">
      <formula>"LFCP"</formula>
    </cfRule>
    <cfRule type="cellIs" dxfId="1986" priority="68" operator="equal">
      <formula>"BPB"</formula>
    </cfRule>
  </conditionalFormatting>
  <conditionalFormatting sqref="F7:F8">
    <cfRule type="cellIs" dxfId="1985" priority="74" operator="equal">
      <formula>"MME"</formula>
    </cfRule>
    <cfRule type="cellIs" dxfId="1984" priority="75" operator="equal">
      <formula>"VMM"</formula>
    </cfRule>
    <cfRule type="cellIs" dxfId="1983" priority="76" operator="equal">
      <formula>"VEP"</formula>
    </cfRule>
    <cfRule type="cellIs" dxfId="1982" priority="77" operator="equal">
      <formula>"LFCP"</formula>
    </cfRule>
    <cfRule type="cellIs" dxfId="1981" priority="78" operator="equal">
      <formula>"BPB"</formula>
    </cfRule>
  </conditionalFormatting>
  <conditionalFormatting sqref="F10">
    <cfRule type="cellIs" dxfId="1980" priority="69" operator="equal">
      <formula>"MME"</formula>
    </cfRule>
    <cfRule type="cellIs" dxfId="1979" priority="70" operator="equal">
      <formula>"VMM"</formula>
    </cfRule>
    <cfRule type="cellIs" dxfId="1978" priority="71" operator="equal">
      <formula>"VEP"</formula>
    </cfRule>
    <cfRule type="cellIs" dxfId="1977" priority="72" operator="equal">
      <formula>"LFCP"</formula>
    </cfRule>
    <cfRule type="cellIs" dxfId="1976" priority="73" operator="equal">
      <formula>"BPB"</formula>
    </cfRule>
  </conditionalFormatting>
  <conditionalFormatting sqref="D14">
    <cfRule type="cellIs" dxfId="1975" priority="53" operator="equal">
      <formula>"CATNES"</formula>
    </cfRule>
    <cfRule type="cellIs" dxfId="1974" priority="54" operator="equal">
      <formula>"FINANCE"</formula>
    </cfRule>
    <cfRule type="cellIs" dxfId="1973" priority="55" operator="equal">
      <formula>"ADMIN"</formula>
    </cfRule>
    <cfRule type="cellIs" dxfId="1972" priority="56" operator="equal">
      <formula>"ENG'G"</formula>
    </cfRule>
    <cfRule type="cellIs" dxfId="1971" priority="57" operator="equal">
      <formula>"BAC"</formula>
    </cfRule>
    <cfRule type="cellIs" dxfId="1970" priority="58" operator="equal">
      <formula>"BAC"</formula>
    </cfRule>
    <cfRule type="cellIs" dxfId="1969" priority="59" operator="equal">
      <formula>"OMS"</formula>
    </cfRule>
    <cfRule type="cellIs" dxfId="1968" priority="60" operator="equal">
      <formula>"BAC"</formula>
    </cfRule>
    <cfRule type="cellIs" dxfId="1967" priority="61" operator="equal">
      <formula>"OMS"</formula>
    </cfRule>
    <cfRule type="cellIs" dxfId="1966" priority="62" operator="equal">
      <formula>"BAC"</formula>
    </cfRule>
    <cfRule type="cellIs" dxfId="1965" priority="63" operator="equal">
      <formula>"OMS"</formula>
    </cfRule>
  </conditionalFormatting>
  <conditionalFormatting sqref="E14">
    <cfRule type="cellIs" dxfId="1964" priority="42" operator="equal">
      <formula>"CATNES"</formula>
    </cfRule>
    <cfRule type="cellIs" dxfId="1963" priority="43" operator="equal">
      <formula>"FINANCE"</formula>
    </cfRule>
    <cfRule type="cellIs" dxfId="1962" priority="44" operator="equal">
      <formula>"ADMIN"</formula>
    </cfRule>
    <cfRule type="cellIs" dxfId="1961" priority="45" operator="equal">
      <formula>"ENG'G"</formula>
    </cfRule>
    <cfRule type="cellIs" dxfId="1960" priority="46" operator="equal">
      <formula>"BAC"</formula>
    </cfRule>
    <cfRule type="cellIs" dxfId="1959" priority="47" operator="equal">
      <formula>"BAC"</formula>
    </cfRule>
    <cfRule type="cellIs" dxfId="1958" priority="48" operator="equal">
      <formula>"OMS"</formula>
    </cfRule>
    <cfRule type="cellIs" dxfId="1957" priority="49" operator="equal">
      <formula>"BAC"</formula>
    </cfRule>
    <cfRule type="cellIs" dxfId="1956" priority="50" operator="equal">
      <formula>"OMS"</formula>
    </cfRule>
    <cfRule type="cellIs" dxfId="1955" priority="51" operator="equal">
      <formula>"BAC"</formula>
    </cfRule>
    <cfRule type="cellIs" dxfId="1954" priority="52" operator="equal">
      <formula>"OMS"</formula>
    </cfRule>
  </conditionalFormatting>
  <conditionalFormatting sqref="F23:F24">
    <cfRule type="cellIs" dxfId="1953" priority="37" operator="equal">
      <formula>"MME"</formula>
    </cfRule>
    <cfRule type="cellIs" dxfId="1952" priority="38" operator="equal">
      <formula>"VMM"</formula>
    </cfRule>
    <cfRule type="cellIs" dxfId="1951" priority="39" operator="equal">
      <formula>"VEP"</formula>
    </cfRule>
    <cfRule type="cellIs" dxfId="1950" priority="40" operator="equal">
      <formula>"LFCP"</formula>
    </cfRule>
    <cfRule type="cellIs" dxfId="1949" priority="41" operator="equal">
      <formula>"BPB"</formula>
    </cfRule>
  </conditionalFormatting>
  <conditionalFormatting sqref="D25">
    <cfRule type="cellIs" dxfId="1948" priority="26" operator="equal">
      <formula>"CATNES"</formula>
    </cfRule>
    <cfRule type="cellIs" dxfId="1947" priority="27" operator="equal">
      <formula>"FINANCE"</formula>
    </cfRule>
    <cfRule type="cellIs" dxfId="1946" priority="28" operator="equal">
      <formula>"ADMIN"</formula>
    </cfRule>
    <cfRule type="cellIs" dxfId="1945" priority="29" operator="equal">
      <formula>"ENG'G"</formula>
    </cfRule>
    <cfRule type="cellIs" dxfId="1944" priority="30" operator="equal">
      <formula>"BAC"</formula>
    </cfRule>
    <cfRule type="cellIs" dxfId="1943" priority="31" operator="equal">
      <formula>"BAC"</formula>
    </cfRule>
    <cfRule type="cellIs" dxfId="1942" priority="32" operator="equal">
      <formula>"OMS"</formula>
    </cfRule>
    <cfRule type="cellIs" dxfId="1941" priority="33" operator="equal">
      <formula>"BAC"</formula>
    </cfRule>
    <cfRule type="cellIs" dxfId="1940" priority="34" operator="equal">
      <formula>"OMS"</formula>
    </cfRule>
    <cfRule type="cellIs" dxfId="1939" priority="35" operator="equal">
      <formula>"BAC"</formula>
    </cfRule>
    <cfRule type="cellIs" dxfId="1938" priority="36" operator="equal">
      <formula>"OMS"</formula>
    </cfRule>
  </conditionalFormatting>
  <conditionalFormatting sqref="F25">
    <cfRule type="cellIs" dxfId="1937" priority="21" operator="equal">
      <formula>"MME"</formula>
    </cfRule>
    <cfRule type="cellIs" dxfId="1936" priority="22" operator="equal">
      <formula>"VMM"</formula>
    </cfRule>
    <cfRule type="cellIs" dxfId="1935" priority="23" operator="equal">
      <formula>"VEP"</formula>
    </cfRule>
    <cfRule type="cellIs" dxfId="1934" priority="24" operator="equal">
      <formula>"LFCP"</formula>
    </cfRule>
    <cfRule type="cellIs" dxfId="1933" priority="25" operator="equal">
      <formula>"BPB"</formula>
    </cfRule>
  </conditionalFormatting>
  <conditionalFormatting sqref="F29:F59">
    <cfRule type="cellIs" dxfId="1932" priority="16" operator="equal">
      <formula>"MME"</formula>
    </cfRule>
    <cfRule type="cellIs" dxfId="1931" priority="17" operator="equal">
      <formula>"VMM"</formula>
    </cfRule>
    <cfRule type="cellIs" dxfId="1930" priority="18" operator="equal">
      <formula>"VEP"</formula>
    </cfRule>
    <cfRule type="cellIs" dxfId="1929" priority="19" operator="equal">
      <formula>"LFCP"</formula>
    </cfRule>
    <cfRule type="cellIs" dxfId="1928" priority="20" operator="equal">
      <formula>"BPB"</formula>
    </cfRule>
  </conditionalFormatting>
  <conditionalFormatting sqref="F9">
    <cfRule type="cellIs" dxfId="1927" priority="11" operator="equal">
      <formula>"MME"</formula>
    </cfRule>
    <cfRule type="cellIs" dxfId="1926" priority="12" operator="equal">
      <formula>"VMM"</formula>
    </cfRule>
    <cfRule type="cellIs" dxfId="1925" priority="13" operator="equal">
      <formula>"VEP"</formula>
    </cfRule>
    <cfRule type="cellIs" dxfId="1924" priority="14" operator="equal">
      <formula>"LFCP"</formula>
    </cfRule>
    <cfRule type="cellIs" dxfId="1923" priority="15" operator="equal">
      <formula>"BPB"</formula>
    </cfRule>
  </conditionalFormatting>
  <conditionalFormatting sqref="F12">
    <cfRule type="cellIs" dxfId="1922" priority="6" operator="equal">
      <formula>"MME"</formula>
    </cfRule>
    <cfRule type="cellIs" dxfId="1921" priority="7" operator="equal">
      <formula>"VMM"</formula>
    </cfRule>
    <cfRule type="cellIs" dxfId="1920" priority="8" operator="equal">
      <formula>"VEP"</formula>
    </cfRule>
    <cfRule type="cellIs" dxfId="1919" priority="9" operator="equal">
      <formula>"LFCP"</formula>
    </cfRule>
    <cfRule type="cellIs" dxfId="1918" priority="10" operator="equal">
      <formula>"BPB"</formula>
    </cfRule>
  </conditionalFormatting>
  <conditionalFormatting sqref="F14:F15">
    <cfRule type="cellIs" dxfId="1917" priority="1" operator="equal">
      <formula>"MME"</formula>
    </cfRule>
    <cfRule type="cellIs" dxfId="1916" priority="2" operator="equal">
      <formula>"VMM"</formula>
    </cfRule>
    <cfRule type="cellIs" dxfId="1915" priority="3" operator="equal">
      <formula>"VEP"</formula>
    </cfRule>
    <cfRule type="cellIs" dxfId="1914" priority="4" operator="equal">
      <formula>"LFCP"</formula>
    </cfRule>
    <cfRule type="cellIs" dxfId="1913"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0"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752F406-B1E0-44E6-9EAB-BA326EB79EF1}">
          <x14:formula1>
            <xm:f>DropdownLIST!$A$2:$A$7</xm:f>
          </x14:formula1>
          <xm:sqref>F7:F64</xm:sqref>
        </x14:dataValidation>
        <x14:dataValidation type="list" allowBlank="1" showInputMessage="1" showErrorMessage="1" xr:uid="{BE57885C-123E-4BA8-83DC-74DED8FDC6CC}">
          <x14:formula1>
            <xm:f>DropdownLIST!$A$11:$A$17</xm:f>
          </x14:formula1>
          <xm:sqref>E27 D7:E26 D28:E64</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9B4D-1129-47B4-9C29-12B6311EB160}">
  <sheetPr>
    <pageSetUpPr fitToPage="1"/>
  </sheetPr>
  <dimension ref="A1:N67"/>
  <sheetViews>
    <sheetView topLeftCell="A13" zoomScale="130" zoomScaleNormal="130" zoomScaleSheetLayoutView="190" workbookViewId="0">
      <selection activeCell="D23" sqref="D23"/>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4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45812</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45812</v>
      </c>
      <c r="B7" s="55">
        <v>1</v>
      </c>
      <c r="C7" s="57" t="s">
        <v>5847</v>
      </c>
      <c r="D7" s="112"/>
      <c r="E7" s="125"/>
      <c r="F7" s="176" t="s">
        <v>19</v>
      </c>
      <c r="G7" s="112"/>
      <c r="J7" s="642" t="s">
        <v>2817</v>
      </c>
      <c r="K7" s="642"/>
      <c r="L7" s="642"/>
      <c r="M7" s="642"/>
    </row>
    <row r="8" spans="1:14" s="57" customFormat="1" ht="28.5" x14ac:dyDescent="0.2">
      <c r="A8" s="200">
        <f>A7</f>
        <v>45812</v>
      </c>
      <c r="B8" s="55">
        <f>B7+1</f>
        <v>2</v>
      </c>
      <c r="C8" s="141" t="s">
        <v>5848</v>
      </c>
      <c r="D8" s="112"/>
      <c r="E8" s="125"/>
      <c r="F8" s="176" t="s">
        <v>19</v>
      </c>
      <c r="G8" s="112"/>
      <c r="J8" s="549" t="s">
        <v>698</v>
      </c>
      <c r="L8" s="57" t="s">
        <v>3178</v>
      </c>
      <c r="N8" s="57" t="s">
        <v>2822</v>
      </c>
    </row>
    <row r="9" spans="1:14" s="57" customFormat="1" ht="28.5" x14ac:dyDescent="0.2">
      <c r="A9" s="200">
        <f t="shared" ref="A9:A30" si="0">A8</f>
        <v>45812</v>
      </c>
      <c r="B9" s="55">
        <f t="shared" ref="B9:B30" si="1">B8+1</f>
        <v>3</v>
      </c>
      <c r="C9" s="141" t="s">
        <v>5849</v>
      </c>
      <c r="D9" s="112"/>
      <c r="E9" s="125"/>
      <c r="F9" s="176" t="s">
        <v>19</v>
      </c>
      <c r="G9" s="112"/>
      <c r="I9" s="57">
        <v>1</v>
      </c>
    </row>
    <row r="10" spans="1:14" s="57" customFormat="1" ht="28.5" x14ac:dyDescent="0.2">
      <c r="A10" s="200">
        <f t="shared" si="0"/>
        <v>45812</v>
      </c>
      <c r="B10" s="55">
        <f t="shared" si="1"/>
        <v>4</v>
      </c>
      <c r="C10" s="141" t="s">
        <v>5850</v>
      </c>
      <c r="D10" s="112"/>
      <c r="E10" s="125"/>
      <c r="F10" s="176" t="s">
        <v>19</v>
      </c>
      <c r="G10" s="112"/>
      <c r="I10" s="57">
        <v>2</v>
      </c>
      <c r="J10" s="57">
        <f>23+24+24+23</f>
        <v>94</v>
      </c>
    </row>
    <row r="11" spans="1:14" s="57" customFormat="1" ht="28.5" x14ac:dyDescent="0.2">
      <c r="A11" s="200">
        <f t="shared" si="0"/>
        <v>45812</v>
      </c>
      <c r="B11" s="55">
        <f t="shared" si="1"/>
        <v>5</v>
      </c>
      <c r="C11" s="141" t="s">
        <v>5851</v>
      </c>
      <c r="D11" s="112"/>
      <c r="E11" s="125"/>
      <c r="F11" s="176" t="s">
        <v>17</v>
      </c>
      <c r="G11" s="112"/>
      <c r="I11" s="57">
        <v>3</v>
      </c>
    </row>
    <row r="12" spans="1:14" s="57" customFormat="1" ht="28.5" x14ac:dyDescent="0.2">
      <c r="A12" s="200">
        <f t="shared" si="0"/>
        <v>45812</v>
      </c>
      <c r="B12" s="55">
        <f t="shared" si="1"/>
        <v>6</v>
      </c>
      <c r="C12" s="365" t="s">
        <v>5852</v>
      </c>
      <c r="D12" s="112"/>
      <c r="E12" s="125"/>
      <c r="F12" s="176" t="s">
        <v>17</v>
      </c>
      <c r="G12" s="112"/>
      <c r="I12" s="57">
        <v>4</v>
      </c>
    </row>
    <row r="13" spans="1:14" s="57" customFormat="1" ht="57" x14ac:dyDescent="0.2">
      <c r="A13" s="200">
        <f t="shared" si="0"/>
        <v>45812</v>
      </c>
      <c r="B13" s="55">
        <f t="shared" si="1"/>
        <v>7</v>
      </c>
      <c r="C13" s="365" t="s">
        <v>5853</v>
      </c>
      <c r="D13" s="112"/>
      <c r="E13" s="125"/>
      <c r="F13" s="176" t="s">
        <v>17</v>
      </c>
      <c r="G13" s="112"/>
      <c r="I13" s="57">
        <v>5</v>
      </c>
    </row>
    <row r="14" spans="1:14" s="57" customFormat="1" ht="28.5" x14ac:dyDescent="0.2">
      <c r="A14" s="200">
        <f t="shared" si="0"/>
        <v>45812</v>
      </c>
      <c r="B14" s="55">
        <f t="shared" si="1"/>
        <v>8</v>
      </c>
      <c r="C14" s="365" t="s">
        <v>5854</v>
      </c>
      <c r="D14" s="112"/>
      <c r="E14" s="125"/>
      <c r="F14" s="176" t="s">
        <v>17</v>
      </c>
      <c r="G14" s="112"/>
      <c r="I14" s="57">
        <v>6</v>
      </c>
    </row>
    <row r="15" spans="1:14" s="57" customFormat="1" ht="42.75" x14ac:dyDescent="0.2">
      <c r="A15" s="200">
        <f t="shared" si="0"/>
        <v>45812</v>
      </c>
      <c r="B15" s="55">
        <f t="shared" si="1"/>
        <v>9</v>
      </c>
      <c r="C15" s="365" t="s">
        <v>5855</v>
      </c>
      <c r="D15" s="112"/>
      <c r="E15" s="125"/>
      <c r="F15" s="176" t="s">
        <v>17</v>
      </c>
      <c r="G15" s="112"/>
      <c r="I15" s="57" t="s">
        <v>310</v>
      </c>
    </row>
    <row r="16" spans="1:14" s="57" customFormat="1" x14ac:dyDescent="0.2">
      <c r="A16" s="200">
        <f t="shared" si="0"/>
        <v>45812</v>
      </c>
      <c r="B16" s="55">
        <f t="shared" si="1"/>
        <v>10</v>
      </c>
      <c r="C16" s="365" t="s">
        <v>457</v>
      </c>
      <c r="D16" s="112"/>
      <c r="E16" s="125"/>
      <c r="F16" s="176" t="s">
        <v>17</v>
      </c>
      <c r="G16" s="112"/>
      <c r="I16" s="57">
        <v>8</v>
      </c>
    </row>
    <row r="17" spans="1:10" s="57" customFormat="1" ht="28.5" x14ac:dyDescent="0.2">
      <c r="A17" s="200">
        <f t="shared" si="0"/>
        <v>45812</v>
      </c>
      <c r="B17" s="55">
        <f t="shared" si="1"/>
        <v>11</v>
      </c>
      <c r="C17" s="365" t="s">
        <v>5856</v>
      </c>
      <c r="D17" s="112"/>
      <c r="E17" s="125"/>
      <c r="F17" s="176" t="s">
        <v>17</v>
      </c>
      <c r="G17" s="112"/>
      <c r="I17" s="57">
        <v>9</v>
      </c>
    </row>
    <row r="18" spans="1:10" s="57" customFormat="1" ht="28.5" x14ac:dyDescent="0.2">
      <c r="A18" s="200">
        <f t="shared" si="0"/>
        <v>45812</v>
      </c>
      <c r="B18" s="55">
        <f t="shared" si="1"/>
        <v>12</v>
      </c>
      <c r="C18" s="365" t="s">
        <v>5857</v>
      </c>
      <c r="D18" s="112"/>
      <c r="E18" s="125"/>
      <c r="F18" s="176" t="s">
        <v>19</v>
      </c>
      <c r="G18" s="112"/>
      <c r="J18" s="57" t="s">
        <v>457</v>
      </c>
    </row>
    <row r="19" spans="1:10" s="57" customFormat="1" x14ac:dyDescent="0.2">
      <c r="A19" s="200">
        <f t="shared" si="0"/>
        <v>45812</v>
      </c>
      <c r="B19" s="55">
        <f t="shared" si="1"/>
        <v>13</v>
      </c>
      <c r="C19" s="365" t="s">
        <v>5858</v>
      </c>
      <c r="D19" s="112"/>
      <c r="E19" s="125"/>
      <c r="F19" s="176" t="s">
        <v>19</v>
      </c>
      <c r="G19" s="112"/>
    </row>
    <row r="20" spans="1:10" s="57" customFormat="1" ht="28.5" x14ac:dyDescent="0.2">
      <c r="A20" s="200">
        <f t="shared" si="0"/>
        <v>45812</v>
      </c>
      <c r="B20" s="55">
        <f t="shared" si="1"/>
        <v>14</v>
      </c>
      <c r="C20" s="550" t="s">
        <v>5859</v>
      </c>
      <c r="D20" s="112"/>
      <c r="E20" s="125"/>
      <c r="F20" s="176"/>
      <c r="G20" s="112"/>
    </row>
    <row r="21" spans="1:10" s="57" customFormat="1" ht="28.5" x14ac:dyDescent="0.2">
      <c r="A21" s="200">
        <f t="shared" si="0"/>
        <v>45812</v>
      </c>
      <c r="B21" s="55">
        <f t="shared" si="1"/>
        <v>15</v>
      </c>
      <c r="C21" s="57" t="s">
        <v>5860</v>
      </c>
      <c r="D21" s="112"/>
      <c r="E21" s="125"/>
      <c r="F21" s="176"/>
      <c r="G21" s="112"/>
    </row>
    <row r="22" spans="1:10" s="57" customFormat="1" ht="57" x14ac:dyDescent="0.2">
      <c r="A22" s="200">
        <f t="shared" si="0"/>
        <v>45812</v>
      </c>
      <c r="B22" s="55">
        <f t="shared" si="1"/>
        <v>16</v>
      </c>
      <c r="C22" s="365" t="s">
        <v>5861</v>
      </c>
      <c r="D22" s="112"/>
      <c r="E22" s="125"/>
      <c r="F22" s="176"/>
      <c r="G22" s="112"/>
    </row>
    <row r="23" spans="1:10" s="57" customFormat="1" ht="28.5" x14ac:dyDescent="0.2">
      <c r="A23" s="200">
        <f t="shared" si="0"/>
        <v>45812</v>
      </c>
      <c r="B23" s="55">
        <f t="shared" si="1"/>
        <v>17</v>
      </c>
      <c r="C23" s="365" t="s">
        <v>5862</v>
      </c>
      <c r="D23" s="112"/>
      <c r="E23" s="125"/>
      <c r="F23" s="176"/>
      <c r="G23" s="112"/>
    </row>
    <row r="24" spans="1:10" s="57" customFormat="1" ht="28.5" x14ac:dyDescent="0.2">
      <c r="A24" s="200">
        <f t="shared" si="0"/>
        <v>45812</v>
      </c>
      <c r="B24" s="55">
        <f t="shared" si="1"/>
        <v>18</v>
      </c>
      <c r="C24" s="365" t="s">
        <v>5863</v>
      </c>
      <c r="D24" s="112"/>
      <c r="E24" s="125"/>
      <c r="F24" s="176"/>
      <c r="G24" s="112"/>
    </row>
    <row r="25" spans="1:10" s="57" customFormat="1" ht="42.75" x14ac:dyDescent="0.2">
      <c r="A25" s="200">
        <f t="shared" si="0"/>
        <v>45812</v>
      </c>
      <c r="B25" s="55">
        <f t="shared" si="1"/>
        <v>19</v>
      </c>
      <c r="C25" s="365" t="s">
        <v>5864</v>
      </c>
      <c r="D25" s="112"/>
      <c r="E25" s="125"/>
      <c r="F25" s="176"/>
      <c r="G25" s="112"/>
    </row>
    <row r="26" spans="1:10" s="57" customFormat="1" ht="42.75" x14ac:dyDescent="0.2">
      <c r="A26" s="200">
        <f t="shared" si="0"/>
        <v>45812</v>
      </c>
      <c r="B26" s="55">
        <f t="shared" si="1"/>
        <v>20</v>
      </c>
      <c r="C26" s="365" t="s">
        <v>5865</v>
      </c>
      <c r="D26" s="112"/>
      <c r="E26" s="125"/>
      <c r="F26" s="176"/>
      <c r="G26" s="112"/>
    </row>
    <row r="27" spans="1:10" s="57" customFormat="1" ht="28.5" x14ac:dyDescent="0.2">
      <c r="A27" s="200">
        <f t="shared" si="0"/>
        <v>45812</v>
      </c>
      <c r="B27" s="55">
        <f t="shared" si="1"/>
        <v>21</v>
      </c>
      <c r="C27" s="365" t="s">
        <v>5866</v>
      </c>
      <c r="D27" s="365"/>
      <c r="E27" s="112"/>
      <c r="F27" s="176"/>
      <c r="G27" s="112"/>
    </row>
    <row r="28" spans="1:10" s="57" customFormat="1" ht="71.25" x14ac:dyDescent="0.2">
      <c r="A28" s="200">
        <f t="shared" si="0"/>
        <v>45812</v>
      </c>
      <c r="B28" s="55">
        <f t="shared" si="1"/>
        <v>22</v>
      </c>
      <c r="C28" s="365" t="s">
        <v>5867</v>
      </c>
      <c r="D28" s="112"/>
      <c r="E28" s="125"/>
      <c r="F28" s="176"/>
      <c r="G28" s="112"/>
    </row>
    <row r="29" spans="1:10" s="57" customFormat="1" ht="28.5" x14ac:dyDescent="0.2">
      <c r="A29" s="200">
        <f t="shared" si="0"/>
        <v>45812</v>
      </c>
      <c r="B29" s="55">
        <f t="shared" si="1"/>
        <v>23</v>
      </c>
      <c r="C29" s="57" t="s">
        <v>5868</v>
      </c>
      <c r="D29" s="112"/>
      <c r="E29" s="125"/>
      <c r="F29" s="176"/>
      <c r="G29" s="112"/>
    </row>
    <row r="30" spans="1:10" s="57" customFormat="1" ht="42.75" x14ac:dyDescent="0.2">
      <c r="A30" s="200">
        <f t="shared" si="0"/>
        <v>45812</v>
      </c>
      <c r="B30" s="55">
        <f t="shared" si="1"/>
        <v>24</v>
      </c>
      <c r="C30" s="365" t="s">
        <v>5869</v>
      </c>
      <c r="D30" s="112"/>
      <c r="E30" s="125"/>
      <c r="F30" s="176"/>
      <c r="G30" s="112"/>
    </row>
    <row r="31" spans="1:10" s="57" customFormat="1" ht="42.75" x14ac:dyDescent="0.2">
      <c r="A31" s="200">
        <f>A30</f>
        <v>45812</v>
      </c>
      <c r="B31" s="55">
        <f>B30+1</f>
        <v>25</v>
      </c>
      <c r="C31" s="365" t="s">
        <v>5870</v>
      </c>
      <c r="D31" s="112"/>
      <c r="E31" s="125"/>
      <c r="F31" s="176"/>
      <c r="G31" s="112" t="s">
        <v>310</v>
      </c>
    </row>
    <row r="32" spans="1:10" s="57" customFormat="1" ht="57" x14ac:dyDescent="0.2">
      <c r="A32" s="200">
        <f t="shared" ref="A32:A35" si="2">A31</f>
        <v>45812</v>
      </c>
      <c r="B32" s="55">
        <f t="shared" ref="B32:B35" si="3">B31+1</f>
        <v>26</v>
      </c>
      <c r="C32" s="365" t="s">
        <v>5876</v>
      </c>
      <c r="D32" s="112"/>
      <c r="E32" s="125"/>
      <c r="F32" s="176"/>
      <c r="G32" s="112"/>
    </row>
    <row r="33" spans="1:7" s="57" customFormat="1" ht="28.5" x14ac:dyDescent="0.2">
      <c r="A33" s="200">
        <f t="shared" si="2"/>
        <v>45812</v>
      </c>
      <c r="B33" s="55">
        <f t="shared" si="3"/>
        <v>27</v>
      </c>
      <c r="C33" s="365" t="s">
        <v>5872</v>
      </c>
      <c r="D33" s="112"/>
      <c r="E33" s="125"/>
      <c r="F33" s="176"/>
      <c r="G33" s="112"/>
    </row>
    <row r="34" spans="1:7" s="57" customFormat="1" ht="42.75" x14ac:dyDescent="0.2">
      <c r="A34" s="200">
        <f t="shared" si="2"/>
        <v>45812</v>
      </c>
      <c r="B34" s="55">
        <f t="shared" si="3"/>
        <v>28</v>
      </c>
      <c r="C34" s="365" t="s">
        <v>5871</v>
      </c>
      <c r="D34" s="112"/>
      <c r="E34" s="125"/>
      <c r="F34" s="176"/>
      <c r="G34" s="112"/>
    </row>
    <row r="35" spans="1:7" s="57" customFormat="1" ht="28.5" x14ac:dyDescent="0.2">
      <c r="A35" s="200">
        <f t="shared" si="2"/>
        <v>45812</v>
      </c>
      <c r="B35" s="55">
        <f t="shared" si="3"/>
        <v>29</v>
      </c>
      <c r="C35" s="365" t="s">
        <v>5873</v>
      </c>
      <c r="D35" s="112"/>
      <c r="E35" s="125"/>
      <c r="F35" s="176"/>
      <c r="G35" s="112"/>
    </row>
    <row r="36" spans="1:7" s="57" customFormat="1" hidden="1" x14ac:dyDescent="0.2">
      <c r="A36" s="200"/>
      <c r="B36" s="55"/>
      <c r="C36" s="365"/>
      <c r="D36" s="112"/>
      <c r="E36" s="125"/>
      <c r="F36" s="176"/>
      <c r="G36" s="112"/>
    </row>
    <row r="37" spans="1:7" s="57" customFormat="1" hidden="1" x14ac:dyDescent="0.2">
      <c r="A37" s="200"/>
      <c r="B37" s="55"/>
      <c r="C37" s="365"/>
      <c r="D37" s="112"/>
      <c r="E37" s="125"/>
      <c r="F37" s="176"/>
      <c r="G37" s="112"/>
    </row>
    <row r="38" spans="1:7" s="57" customFormat="1" hidden="1" x14ac:dyDescent="0.2">
      <c r="A38" s="200"/>
      <c r="B38" s="55"/>
      <c r="C38" s="365"/>
      <c r="D38" s="112"/>
      <c r="E38" s="125"/>
      <c r="F38" s="176"/>
      <c r="G38" s="112"/>
    </row>
    <row r="39" spans="1:7" s="57" customFormat="1" hidden="1" x14ac:dyDescent="0.2">
      <c r="A39" s="200"/>
      <c r="B39" s="55"/>
      <c r="C39" s="365"/>
      <c r="D39" s="112"/>
      <c r="E39" s="125"/>
      <c r="F39" s="176"/>
      <c r="G39" s="112"/>
    </row>
    <row r="40" spans="1:7" s="57" customFormat="1" hidden="1" x14ac:dyDescent="0.2">
      <c r="A40" s="200"/>
      <c r="B40" s="55"/>
      <c r="C40" s="365"/>
      <c r="D40" s="112"/>
      <c r="E40" s="125"/>
      <c r="F40" s="176"/>
      <c r="G40" s="112"/>
    </row>
    <row r="41" spans="1:7" s="57" customFormat="1" hidden="1" x14ac:dyDescent="0.2">
      <c r="A41" s="200"/>
      <c r="B41" s="55"/>
      <c r="C41" s="365"/>
      <c r="D41" s="112"/>
      <c r="E41" s="125"/>
      <c r="F41" s="176"/>
      <c r="G41" s="112"/>
    </row>
    <row r="42" spans="1:7" s="57" customFormat="1" hidden="1" x14ac:dyDescent="0.2">
      <c r="A42" s="200"/>
      <c r="B42" s="55"/>
      <c r="C42" s="365"/>
      <c r="D42" s="112"/>
      <c r="E42" s="125"/>
      <c r="F42" s="176"/>
      <c r="G42" s="112"/>
    </row>
    <row r="43" spans="1:7" s="57" customFormat="1" hidden="1" x14ac:dyDescent="0.2">
      <c r="A43" s="200"/>
      <c r="B43" s="55"/>
      <c r="C43" s="365"/>
      <c r="D43" s="112"/>
      <c r="E43" s="125"/>
      <c r="F43" s="176"/>
      <c r="G43" s="112"/>
    </row>
    <row r="44" spans="1:7" s="57" customFormat="1" hidden="1" x14ac:dyDescent="0.2">
      <c r="A44" s="200"/>
      <c r="B44" s="55"/>
      <c r="C44" s="365"/>
      <c r="D44" s="112"/>
      <c r="E44" s="125"/>
      <c r="F44" s="176"/>
      <c r="G44" s="112"/>
    </row>
    <row r="45" spans="1:7" s="57" customFormat="1" hidden="1" x14ac:dyDescent="0.2">
      <c r="A45" s="200"/>
      <c r="B45" s="55"/>
      <c r="C45" s="365"/>
      <c r="D45" s="112"/>
      <c r="E45" s="125"/>
      <c r="F45" s="176"/>
      <c r="G45" s="112"/>
    </row>
    <row r="46" spans="1:7" s="57" customFormat="1" hidden="1" x14ac:dyDescent="0.2">
      <c r="A46" s="200"/>
      <c r="B46" s="55"/>
      <c r="C46" s="365"/>
      <c r="D46" s="112"/>
      <c r="E46" s="125"/>
      <c r="F46" s="176"/>
      <c r="G46" s="112"/>
    </row>
    <row r="47" spans="1:7" s="57" customFormat="1" hidden="1" x14ac:dyDescent="0.2">
      <c r="A47" s="200"/>
      <c r="B47" s="69"/>
      <c r="C47" s="365"/>
      <c r="D47" s="112"/>
      <c r="E47" s="125"/>
      <c r="F47" s="176"/>
      <c r="G47" s="112"/>
    </row>
    <row r="48" spans="1:7" s="57" customFormat="1" hidden="1" x14ac:dyDescent="0.2">
      <c r="A48" s="200"/>
      <c r="B48" s="55"/>
      <c r="C48" s="365"/>
      <c r="D48" s="112"/>
      <c r="E48" s="125"/>
      <c r="F48" s="176"/>
      <c r="G48" s="112"/>
    </row>
    <row r="49" spans="1:9" s="57" customFormat="1" hidden="1" x14ac:dyDescent="0.2">
      <c r="A49" s="200"/>
      <c r="B49" s="69"/>
      <c r="C49" s="365"/>
      <c r="D49" s="112"/>
      <c r="E49" s="125"/>
      <c r="F49" s="176"/>
      <c r="G49" s="112"/>
    </row>
    <row r="50" spans="1:9" s="57" customFormat="1" hidden="1" x14ac:dyDescent="0.2">
      <c r="A50" s="200"/>
      <c r="B50" s="55"/>
      <c r="C50" s="365"/>
      <c r="D50" s="112"/>
      <c r="E50" s="125"/>
      <c r="F50" s="176"/>
      <c r="G50" s="112"/>
    </row>
    <row r="51" spans="1:9" s="57" customFormat="1" hidden="1" x14ac:dyDescent="0.2">
      <c r="A51" s="200"/>
      <c r="B51" s="69"/>
      <c r="C51" s="365"/>
      <c r="D51" s="112"/>
      <c r="E51" s="125"/>
      <c r="F51" s="176"/>
      <c r="G51" s="112"/>
    </row>
    <row r="52" spans="1:9" s="279" customFormat="1" x14ac:dyDescent="0.2">
      <c r="A52" s="615" t="s">
        <v>7</v>
      </c>
      <c r="B52" s="615"/>
      <c r="C52" s="615"/>
      <c r="D52" s="615"/>
      <c r="E52" s="615"/>
      <c r="F52" s="615"/>
      <c r="G52" s="615"/>
      <c r="I52" s="280"/>
    </row>
    <row r="53" spans="1:9" s="279" customFormat="1" x14ac:dyDescent="0.2">
      <c r="A53" s="548"/>
      <c r="B53" s="548"/>
      <c r="C53" s="548"/>
      <c r="D53" s="548"/>
      <c r="E53" s="548"/>
      <c r="F53" s="548"/>
      <c r="G53" s="548"/>
      <c r="I53" s="280"/>
    </row>
    <row r="54" spans="1:9" s="279" customFormat="1" x14ac:dyDescent="0.2">
      <c r="A54" s="548"/>
      <c r="B54" s="548"/>
      <c r="C54" s="548"/>
      <c r="D54" s="548"/>
      <c r="E54" s="548"/>
      <c r="F54" s="548"/>
      <c r="G54" s="548"/>
      <c r="I54" s="280"/>
    </row>
    <row r="55" spans="1:9" s="279" customFormat="1" x14ac:dyDescent="0.2">
      <c r="A55" s="232"/>
      <c r="B55" s="251"/>
      <c r="C55" s="252"/>
      <c r="D55" s="252"/>
      <c r="E55" s="253"/>
      <c r="F55" s="254"/>
      <c r="G55" s="252"/>
      <c r="I55" s="280"/>
    </row>
    <row r="56" spans="1:9" s="279" customFormat="1" x14ac:dyDescent="0.2">
      <c r="A56" s="232"/>
      <c r="B56" s="251"/>
      <c r="C56" s="252"/>
      <c r="D56" s="252"/>
      <c r="E56" s="253"/>
      <c r="F56" s="254"/>
      <c r="G56" s="252"/>
      <c r="I56" s="280"/>
    </row>
    <row r="58" spans="1:9" x14ac:dyDescent="0.2">
      <c r="A58" s="548"/>
      <c r="B58" s="548"/>
      <c r="C58" s="548"/>
      <c r="D58" s="310" t="s">
        <v>457</v>
      </c>
      <c r="E58" s="548"/>
      <c r="F58" s="548"/>
      <c r="G58" s="548"/>
    </row>
    <row r="59" spans="1:9" x14ac:dyDescent="0.2">
      <c r="A59" s="548"/>
      <c r="B59" s="548"/>
      <c r="C59" s="548"/>
      <c r="D59" s="310"/>
      <c r="E59" s="548"/>
      <c r="F59" s="548"/>
      <c r="G59" s="548"/>
    </row>
    <row r="60" spans="1:9" x14ac:dyDescent="0.2">
      <c r="A60" s="182"/>
      <c r="B60" s="6"/>
      <c r="D60" s="622"/>
      <c r="E60" s="622"/>
      <c r="F60" s="622"/>
      <c r="G60" s="6"/>
    </row>
    <row r="61" spans="1:9" x14ac:dyDescent="0.2">
      <c r="D61" s="638"/>
      <c r="E61" s="638"/>
      <c r="F61" s="638"/>
    </row>
    <row r="67" spans="6:6" x14ac:dyDescent="0.2">
      <c r="F67" s="1"/>
    </row>
  </sheetData>
  <mergeCells count="12">
    <mergeCell ref="J7:M7"/>
    <mergeCell ref="A52:G52"/>
    <mergeCell ref="D60:F60"/>
    <mergeCell ref="D61:F61"/>
    <mergeCell ref="A1:G1"/>
    <mergeCell ref="A2:G2"/>
    <mergeCell ref="A3:G3"/>
    <mergeCell ref="B4:G4"/>
    <mergeCell ref="A5:B6"/>
    <mergeCell ref="C5:E5"/>
    <mergeCell ref="F5:F6"/>
    <mergeCell ref="G5:G6"/>
  </mergeCells>
  <conditionalFormatting sqref="D7:E7 D13 D8:D10 D52:E56 D15:D24 D26 D28:D51 E17:E51">
    <cfRule type="cellIs" dxfId="1912" priority="188" operator="equal">
      <formula>"CATNES"</formula>
    </cfRule>
    <cfRule type="cellIs" dxfId="1911" priority="189" operator="equal">
      <formula>"FINANCE"</formula>
    </cfRule>
    <cfRule type="cellIs" dxfId="1910" priority="190" operator="equal">
      <formula>"ADMIN"</formula>
    </cfRule>
    <cfRule type="cellIs" dxfId="1909" priority="191" operator="equal">
      <formula>"ENG'G"</formula>
    </cfRule>
    <cfRule type="cellIs" dxfId="1908" priority="192" operator="equal">
      <formula>"BAC"</formula>
    </cfRule>
    <cfRule type="cellIs" dxfId="1907" priority="193" operator="equal">
      <formula>"BAC"</formula>
    </cfRule>
    <cfRule type="cellIs" dxfId="1906" priority="194" operator="equal">
      <formula>"OMS"</formula>
    </cfRule>
    <cfRule type="cellIs" dxfId="1905" priority="195" operator="equal">
      <formula>"BAC"</formula>
    </cfRule>
    <cfRule type="cellIs" dxfId="1904" priority="196" operator="equal">
      <formula>"OMS"</formula>
    </cfRule>
    <cfRule type="cellIs" dxfId="1903" priority="197" operator="equal">
      <formula>"BAC"</formula>
    </cfRule>
    <cfRule type="cellIs" dxfId="1902" priority="198" operator="equal">
      <formula>"OMS"</formula>
    </cfRule>
  </conditionalFormatting>
  <conditionalFormatting sqref="F18:F22 F26:F56">
    <cfRule type="cellIs" dxfId="1901" priority="183" operator="equal">
      <formula>"MME"</formula>
    </cfRule>
    <cfRule type="cellIs" dxfId="1900" priority="184" operator="equal">
      <formula>"VMM"</formula>
    </cfRule>
    <cfRule type="cellIs" dxfId="1899" priority="185" operator="equal">
      <formula>"VEP"</formula>
    </cfRule>
    <cfRule type="cellIs" dxfId="1898" priority="186" operator="equal">
      <formula>"LFCP"</formula>
    </cfRule>
    <cfRule type="cellIs" dxfId="1897" priority="187" operator="equal">
      <formula>"BPB"</formula>
    </cfRule>
  </conditionalFormatting>
  <conditionalFormatting sqref="E15">
    <cfRule type="cellIs" dxfId="1896" priority="172" operator="equal">
      <formula>"CATNES"</formula>
    </cfRule>
    <cfRule type="cellIs" dxfId="1895" priority="173" operator="equal">
      <formula>"FINANCE"</formula>
    </cfRule>
    <cfRule type="cellIs" dxfId="1894" priority="174" operator="equal">
      <formula>"ADMIN"</formula>
    </cfRule>
    <cfRule type="cellIs" dxfId="1893" priority="175" operator="equal">
      <formula>"ENG'G"</formula>
    </cfRule>
    <cfRule type="cellIs" dxfId="1892" priority="176" operator="equal">
      <formula>"BAC"</formula>
    </cfRule>
    <cfRule type="cellIs" dxfId="1891" priority="177" operator="equal">
      <formula>"BAC"</formula>
    </cfRule>
    <cfRule type="cellIs" dxfId="1890" priority="178" operator="equal">
      <formula>"OMS"</formula>
    </cfRule>
    <cfRule type="cellIs" dxfId="1889" priority="179" operator="equal">
      <formula>"BAC"</formula>
    </cfRule>
    <cfRule type="cellIs" dxfId="1888" priority="180" operator="equal">
      <formula>"OMS"</formula>
    </cfRule>
    <cfRule type="cellIs" dxfId="1887" priority="181" operator="equal">
      <formula>"BAC"</formula>
    </cfRule>
    <cfRule type="cellIs" dxfId="1886" priority="182" operator="equal">
      <formula>"OMS"</formula>
    </cfRule>
  </conditionalFormatting>
  <conditionalFormatting sqref="E16">
    <cfRule type="cellIs" dxfId="1885" priority="161" operator="equal">
      <formula>"CATNES"</formula>
    </cfRule>
    <cfRule type="cellIs" dxfId="1884" priority="162" operator="equal">
      <formula>"FINANCE"</formula>
    </cfRule>
    <cfRule type="cellIs" dxfId="1883" priority="163" operator="equal">
      <formula>"ADMIN"</formula>
    </cfRule>
    <cfRule type="cellIs" dxfId="1882" priority="164" operator="equal">
      <formula>"ENG'G"</formula>
    </cfRule>
    <cfRule type="cellIs" dxfId="1881" priority="165" operator="equal">
      <formula>"BAC"</formula>
    </cfRule>
    <cfRule type="cellIs" dxfId="1880" priority="166" operator="equal">
      <formula>"BAC"</formula>
    </cfRule>
    <cfRule type="cellIs" dxfId="1879" priority="167" operator="equal">
      <formula>"OMS"</formula>
    </cfRule>
    <cfRule type="cellIs" dxfId="1878" priority="168" operator="equal">
      <formula>"BAC"</formula>
    </cfRule>
    <cfRule type="cellIs" dxfId="1877" priority="169" operator="equal">
      <formula>"OMS"</formula>
    </cfRule>
    <cfRule type="cellIs" dxfId="1876" priority="170" operator="equal">
      <formula>"BAC"</formula>
    </cfRule>
    <cfRule type="cellIs" dxfId="1875" priority="171" operator="equal">
      <formula>"OMS"</formula>
    </cfRule>
  </conditionalFormatting>
  <conditionalFormatting sqref="E8:E10">
    <cfRule type="cellIs" dxfId="1874" priority="139" operator="equal">
      <formula>"CATNES"</formula>
    </cfRule>
    <cfRule type="cellIs" dxfId="1873" priority="140" operator="equal">
      <formula>"FINANCE"</formula>
    </cfRule>
    <cfRule type="cellIs" dxfId="1872" priority="141" operator="equal">
      <formula>"ADMIN"</formula>
    </cfRule>
    <cfRule type="cellIs" dxfId="1871" priority="142" operator="equal">
      <formula>"ENG'G"</formula>
    </cfRule>
    <cfRule type="cellIs" dxfId="1870" priority="143" operator="equal">
      <formula>"BAC"</formula>
    </cfRule>
    <cfRule type="cellIs" dxfId="1869" priority="144" operator="equal">
      <formula>"BAC"</formula>
    </cfRule>
    <cfRule type="cellIs" dxfId="1868" priority="145" operator="equal">
      <formula>"OMS"</formula>
    </cfRule>
    <cfRule type="cellIs" dxfId="1867" priority="146" operator="equal">
      <formula>"BAC"</formula>
    </cfRule>
    <cfRule type="cellIs" dxfId="1866" priority="147" operator="equal">
      <formula>"OMS"</formula>
    </cfRule>
    <cfRule type="cellIs" dxfId="1865" priority="148" operator="equal">
      <formula>"BAC"</formula>
    </cfRule>
    <cfRule type="cellIs" dxfId="1864" priority="149" operator="equal">
      <formula>"OMS"</formula>
    </cfRule>
  </conditionalFormatting>
  <conditionalFormatting sqref="E13">
    <cfRule type="cellIs" dxfId="1863" priority="128" operator="equal">
      <formula>"CATNES"</formula>
    </cfRule>
    <cfRule type="cellIs" dxfId="1862" priority="129" operator="equal">
      <formula>"FINANCE"</formula>
    </cfRule>
    <cfRule type="cellIs" dxfId="1861" priority="130" operator="equal">
      <formula>"ADMIN"</formula>
    </cfRule>
    <cfRule type="cellIs" dxfId="1860" priority="131" operator="equal">
      <formula>"ENG'G"</formula>
    </cfRule>
    <cfRule type="cellIs" dxfId="1859" priority="132" operator="equal">
      <formula>"BAC"</formula>
    </cfRule>
    <cfRule type="cellIs" dxfId="1858" priority="133" operator="equal">
      <formula>"BAC"</formula>
    </cfRule>
    <cfRule type="cellIs" dxfId="1857" priority="134" operator="equal">
      <formula>"OMS"</formula>
    </cfRule>
    <cfRule type="cellIs" dxfId="1856" priority="135" operator="equal">
      <formula>"BAC"</formula>
    </cfRule>
    <cfRule type="cellIs" dxfId="1855" priority="136" operator="equal">
      <formula>"OMS"</formula>
    </cfRule>
    <cfRule type="cellIs" dxfId="1854" priority="137" operator="equal">
      <formula>"BAC"</formula>
    </cfRule>
    <cfRule type="cellIs" dxfId="1853" priority="138" operator="equal">
      <formula>"OMS"</formula>
    </cfRule>
  </conditionalFormatting>
  <conditionalFormatting sqref="D11">
    <cfRule type="cellIs" dxfId="1852" priority="117" operator="equal">
      <formula>"CATNES"</formula>
    </cfRule>
    <cfRule type="cellIs" dxfId="1851" priority="118" operator="equal">
      <formula>"FINANCE"</formula>
    </cfRule>
    <cfRule type="cellIs" dxfId="1850" priority="119" operator="equal">
      <formula>"ADMIN"</formula>
    </cfRule>
    <cfRule type="cellIs" dxfId="1849" priority="120" operator="equal">
      <formula>"ENG'G"</formula>
    </cfRule>
    <cfRule type="cellIs" dxfId="1848" priority="121" operator="equal">
      <formula>"BAC"</formula>
    </cfRule>
    <cfRule type="cellIs" dxfId="1847" priority="122" operator="equal">
      <formula>"BAC"</formula>
    </cfRule>
    <cfRule type="cellIs" dxfId="1846" priority="123" operator="equal">
      <formula>"OMS"</formula>
    </cfRule>
    <cfRule type="cellIs" dxfId="1845" priority="124" operator="equal">
      <formula>"BAC"</formula>
    </cfRule>
    <cfRule type="cellIs" dxfId="1844" priority="125" operator="equal">
      <formula>"OMS"</formula>
    </cfRule>
    <cfRule type="cellIs" dxfId="1843" priority="126" operator="equal">
      <formula>"BAC"</formula>
    </cfRule>
    <cfRule type="cellIs" dxfId="1842" priority="127" operator="equal">
      <formula>"OMS"</formula>
    </cfRule>
  </conditionalFormatting>
  <conditionalFormatting sqref="F11:F17">
    <cfRule type="cellIs" dxfId="1841" priority="112" operator="equal">
      <formula>"MME"</formula>
    </cfRule>
    <cfRule type="cellIs" dxfId="1840" priority="113" operator="equal">
      <formula>"VMM"</formula>
    </cfRule>
    <cfRule type="cellIs" dxfId="1839" priority="114" operator="equal">
      <formula>"VEP"</formula>
    </cfRule>
    <cfRule type="cellIs" dxfId="1838" priority="115" operator="equal">
      <formula>"LFCP"</formula>
    </cfRule>
    <cfRule type="cellIs" dxfId="1837" priority="116" operator="equal">
      <formula>"BPB"</formula>
    </cfRule>
  </conditionalFormatting>
  <conditionalFormatting sqref="E11">
    <cfRule type="cellIs" dxfId="1836" priority="101" operator="equal">
      <formula>"CATNES"</formula>
    </cfRule>
    <cfRule type="cellIs" dxfId="1835" priority="102" operator="equal">
      <formula>"FINANCE"</formula>
    </cfRule>
    <cfRule type="cellIs" dxfId="1834" priority="103" operator="equal">
      <formula>"ADMIN"</formula>
    </cfRule>
    <cfRule type="cellIs" dxfId="1833" priority="104" operator="equal">
      <formula>"ENG'G"</formula>
    </cfRule>
    <cfRule type="cellIs" dxfId="1832" priority="105" operator="equal">
      <formula>"BAC"</formula>
    </cfRule>
    <cfRule type="cellIs" dxfId="1831" priority="106" operator="equal">
      <formula>"BAC"</formula>
    </cfRule>
    <cfRule type="cellIs" dxfId="1830" priority="107" operator="equal">
      <formula>"OMS"</formula>
    </cfRule>
    <cfRule type="cellIs" dxfId="1829" priority="108" operator="equal">
      <formula>"BAC"</formula>
    </cfRule>
    <cfRule type="cellIs" dxfId="1828" priority="109" operator="equal">
      <formula>"OMS"</formula>
    </cfRule>
    <cfRule type="cellIs" dxfId="1827" priority="110" operator="equal">
      <formula>"BAC"</formula>
    </cfRule>
    <cfRule type="cellIs" dxfId="1826" priority="111" operator="equal">
      <formula>"OMS"</formula>
    </cfRule>
  </conditionalFormatting>
  <conditionalFormatting sqref="D12">
    <cfRule type="cellIs" dxfId="1825" priority="90" operator="equal">
      <formula>"CATNES"</formula>
    </cfRule>
    <cfRule type="cellIs" dxfId="1824" priority="91" operator="equal">
      <formula>"FINANCE"</formula>
    </cfRule>
    <cfRule type="cellIs" dxfId="1823" priority="92" operator="equal">
      <formula>"ADMIN"</formula>
    </cfRule>
    <cfRule type="cellIs" dxfId="1822" priority="93" operator="equal">
      <formula>"ENG'G"</formula>
    </cfRule>
    <cfRule type="cellIs" dxfId="1821" priority="94" operator="equal">
      <formula>"BAC"</formula>
    </cfRule>
    <cfRule type="cellIs" dxfId="1820" priority="95" operator="equal">
      <formula>"BAC"</formula>
    </cfRule>
    <cfRule type="cellIs" dxfId="1819" priority="96" operator="equal">
      <formula>"OMS"</formula>
    </cfRule>
    <cfRule type="cellIs" dxfId="1818" priority="97" operator="equal">
      <formula>"BAC"</formula>
    </cfRule>
    <cfRule type="cellIs" dxfId="1817" priority="98" operator="equal">
      <formula>"OMS"</formula>
    </cfRule>
    <cfRule type="cellIs" dxfId="1816" priority="99" operator="equal">
      <formula>"BAC"</formula>
    </cfRule>
    <cfRule type="cellIs" dxfId="1815" priority="100" operator="equal">
      <formula>"OMS"</formula>
    </cfRule>
  </conditionalFormatting>
  <conditionalFormatting sqref="E12">
    <cfRule type="cellIs" dxfId="1814" priority="79" operator="equal">
      <formula>"CATNES"</formula>
    </cfRule>
    <cfRule type="cellIs" dxfId="1813" priority="80" operator="equal">
      <formula>"FINANCE"</formula>
    </cfRule>
    <cfRule type="cellIs" dxfId="1812" priority="81" operator="equal">
      <formula>"ADMIN"</formula>
    </cfRule>
    <cfRule type="cellIs" dxfId="1811" priority="82" operator="equal">
      <formula>"ENG'G"</formula>
    </cfRule>
    <cfRule type="cellIs" dxfId="1810" priority="83" operator="equal">
      <formula>"BAC"</formula>
    </cfRule>
    <cfRule type="cellIs" dxfId="1809" priority="84" operator="equal">
      <formula>"BAC"</formula>
    </cfRule>
    <cfRule type="cellIs" dxfId="1808" priority="85" operator="equal">
      <formula>"OMS"</formula>
    </cfRule>
    <cfRule type="cellIs" dxfId="1807" priority="86" operator="equal">
      <formula>"BAC"</formula>
    </cfRule>
    <cfRule type="cellIs" dxfId="1806" priority="87" operator="equal">
      <formula>"OMS"</formula>
    </cfRule>
    <cfRule type="cellIs" dxfId="1805" priority="88" operator="equal">
      <formula>"BAC"</formula>
    </cfRule>
    <cfRule type="cellIs" dxfId="1804" priority="89" operator="equal">
      <formula>"OMS"</formula>
    </cfRule>
  </conditionalFormatting>
  <conditionalFormatting sqref="F7:F10">
    <cfRule type="cellIs" dxfId="1803" priority="74" operator="equal">
      <formula>"MME"</formula>
    </cfRule>
    <cfRule type="cellIs" dxfId="1802" priority="75" operator="equal">
      <formula>"VMM"</formula>
    </cfRule>
    <cfRule type="cellIs" dxfId="1801" priority="76" operator="equal">
      <formula>"VEP"</formula>
    </cfRule>
    <cfRule type="cellIs" dxfId="1800" priority="77" operator="equal">
      <formula>"LFCP"</formula>
    </cfRule>
    <cfRule type="cellIs" dxfId="1799" priority="78" operator="equal">
      <formula>"BPB"</formula>
    </cfRule>
  </conditionalFormatting>
  <conditionalFormatting sqref="D14">
    <cfRule type="cellIs" dxfId="1798" priority="53" operator="equal">
      <formula>"CATNES"</formula>
    </cfRule>
    <cfRule type="cellIs" dxfId="1797" priority="54" operator="equal">
      <formula>"FINANCE"</formula>
    </cfRule>
    <cfRule type="cellIs" dxfId="1796" priority="55" operator="equal">
      <formula>"ADMIN"</formula>
    </cfRule>
    <cfRule type="cellIs" dxfId="1795" priority="56" operator="equal">
      <formula>"ENG'G"</formula>
    </cfRule>
    <cfRule type="cellIs" dxfId="1794" priority="57" operator="equal">
      <formula>"BAC"</formula>
    </cfRule>
    <cfRule type="cellIs" dxfId="1793" priority="58" operator="equal">
      <formula>"BAC"</formula>
    </cfRule>
    <cfRule type="cellIs" dxfId="1792" priority="59" operator="equal">
      <formula>"OMS"</formula>
    </cfRule>
    <cfRule type="cellIs" dxfId="1791" priority="60" operator="equal">
      <formula>"BAC"</formula>
    </cfRule>
    <cfRule type="cellIs" dxfId="1790" priority="61" operator="equal">
      <formula>"OMS"</formula>
    </cfRule>
    <cfRule type="cellIs" dxfId="1789" priority="62" operator="equal">
      <formula>"BAC"</formula>
    </cfRule>
    <cfRule type="cellIs" dxfId="1788" priority="63" operator="equal">
      <formula>"OMS"</formula>
    </cfRule>
  </conditionalFormatting>
  <conditionalFormatting sqref="E14">
    <cfRule type="cellIs" dxfId="1787" priority="42" operator="equal">
      <formula>"CATNES"</formula>
    </cfRule>
    <cfRule type="cellIs" dxfId="1786" priority="43" operator="equal">
      <formula>"FINANCE"</formula>
    </cfRule>
    <cfRule type="cellIs" dxfId="1785" priority="44" operator="equal">
      <formula>"ADMIN"</formula>
    </cfRule>
    <cfRule type="cellIs" dxfId="1784" priority="45" operator="equal">
      <formula>"ENG'G"</formula>
    </cfRule>
    <cfRule type="cellIs" dxfId="1783" priority="46" operator="equal">
      <formula>"BAC"</formula>
    </cfRule>
    <cfRule type="cellIs" dxfId="1782" priority="47" operator="equal">
      <formula>"BAC"</formula>
    </cfRule>
    <cfRule type="cellIs" dxfId="1781" priority="48" operator="equal">
      <formula>"OMS"</formula>
    </cfRule>
    <cfRule type="cellIs" dxfId="1780" priority="49" operator="equal">
      <formula>"BAC"</formula>
    </cfRule>
    <cfRule type="cellIs" dxfId="1779" priority="50" operator="equal">
      <formula>"OMS"</formula>
    </cfRule>
    <cfRule type="cellIs" dxfId="1778" priority="51" operator="equal">
      <formula>"BAC"</formula>
    </cfRule>
    <cfRule type="cellIs" dxfId="1777" priority="52" operator="equal">
      <formula>"OMS"</formula>
    </cfRule>
  </conditionalFormatting>
  <conditionalFormatting sqref="F23:F24">
    <cfRule type="cellIs" dxfId="1776" priority="37" operator="equal">
      <formula>"MME"</formula>
    </cfRule>
    <cfRule type="cellIs" dxfId="1775" priority="38" operator="equal">
      <formula>"VMM"</formula>
    </cfRule>
    <cfRule type="cellIs" dxfId="1774" priority="39" operator="equal">
      <formula>"VEP"</formula>
    </cfRule>
    <cfRule type="cellIs" dxfId="1773" priority="40" operator="equal">
      <formula>"LFCP"</formula>
    </cfRule>
    <cfRule type="cellIs" dxfId="1772" priority="41" operator="equal">
      <formula>"BPB"</formula>
    </cfRule>
  </conditionalFormatting>
  <conditionalFormatting sqref="D25">
    <cfRule type="cellIs" dxfId="1771" priority="26" operator="equal">
      <formula>"CATNES"</formula>
    </cfRule>
    <cfRule type="cellIs" dxfId="1770" priority="27" operator="equal">
      <formula>"FINANCE"</formula>
    </cfRule>
    <cfRule type="cellIs" dxfId="1769" priority="28" operator="equal">
      <formula>"ADMIN"</formula>
    </cfRule>
    <cfRule type="cellIs" dxfId="1768" priority="29" operator="equal">
      <formula>"ENG'G"</formula>
    </cfRule>
    <cfRule type="cellIs" dxfId="1767" priority="30" operator="equal">
      <formula>"BAC"</formula>
    </cfRule>
    <cfRule type="cellIs" dxfId="1766" priority="31" operator="equal">
      <formula>"BAC"</formula>
    </cfRule>
    <cfRule type="cellIs" dxfId="1765" priority="32" operator="equal">
      <formula>"OMS"</formula>
    </cfRule>
    <cfRule type="cellIs" dxfId="1764" priority="33" operator="equal">
      <formula>"BAC"</formula>
    </cfRule>
    <cfRule type="cellIs" dxfId="1763" priority="34" operator="equal">
      <formula>"OMS"</formula>
    </cfRule>
    <cfRule type="cellIs" dxfId="1762" priority="35" operator="equal">
      <formula>"BAC"</formula>
    </cfRule>
    <cfRule type="cellIs" dxfId="1761" priority="36" operator="equal">
      <formula>"OMS"</formula>
    </cfRule>
  </conditionalFormatting>
  <conditionalFormatting sqref="F25">
    <cfRule type="cellIs" dxfId="1760" priority="21" operator="equal">
      <formula>"MME"</formula>
    </cfRule>
    <cfRule type="cellIs" dxfId="1759" priority="22" operator="equal">
      <formula>"VMM"</formula>
    </cfRule>
    <cfRule type="cellIs" dxfId="1758" priority="23" operator="equal">
      <formula>"VEP"</formula>
    </cfRule>
    <cfRule type="cellIs" dxfId="1757" priority="24" operator="equal">
      <formula>"LFCP"</formula>
    </cfRule>
    <cfRule type="cellIs" dxfId="1756" priority="25" operator="equal">
      <formula>"BPB"</formula>
    </cfRule>
  </conditionalFormatting>
  <printOptions horizontalCentered="1"/>
  <pageMargins left="0.31496062992125984" right="0.31496062992125984" top="0.74803149606299213" bottom="0.35433070866141736" header="0.31496062992125984" footer="0.31496062992125984"/>
  <pageSetup paperSize="14" scale="7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A418C20-26AC-4221-8160-2D2DDA1A591B}">
          <x14:formula1>
            <xm:f>DropdownLIST!$A$11:$A$17</xm:f>
          </x14:formula1>
          <xm:sqref>E27 D7:E26 D28:E56</xm:sqref>
        </x14:dataValidation>
        <x14:dataValidation type="list" allowBlank="1" showInputMessage="1" showErrorMessage="1" xr:uid="{F83350F4-AFAC-42E8-BCBF-3310A28259AB}">
          <x14:formula1>
            <xm:f>DropdownLIST!$A$2:$A$7</xm:f>
          </x14:formula1>
          <xm:sqref>F7:F56</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B208-3802-4A5D-B8EF-666684117614}">
  <sheetPr>
    <pageSetUpPr fitToPage="1"/>
  </sheetPr>
  <dimension ref="A1:N59"/>
  <sheetViews>
    <sheetView topLeftCell="A18" zoomScale="130" zoomScaleNormal="130" zoomScaleSheetLayoutView="190" workbookViewId="0">
      <selection activeCell="C24" sqref="C24"/>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5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45813</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t="s">
        <v>5590</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45813</v>
      </c>
      <c r="B7" s="55">
        <v>1</v>
      </c>
      <c r="C7" s="57" t="s">
        <v>5874</v>
      </c>
      <c r="D7" s="112"/>
      <c r="E7" s="125"/>
      <c r="F7" s="176"/>
      <c r="G7" s="112"/>
      <c r="J7" s="642" t="s">
        <v>2817</v>
      </c>
      <c r="K7" s="642"/>
      <c r="L7" s="642"/>
      <c r="M7" s="642"/>
    </row>
    <row r="8" spans="1:14" s="57" customFormat="1" ht="57" x14ac:dyDescent="0.2">
      <c r="A8" s="200">
        <f>A7</f>
        <v>45813</v>
      </c>
      <c r="B8" s="55">
        <f>B7+1</f>
        <v>2</v>
      </c>
      <c r="C8" s="141" t="s">
        <v>5875</v>
      </c>
      <c r="D8" s="112"/>
      <c r="E8" s="125"/>
      <c r="F8" s="176"/>
      <c r="G8" s="112"/>
      <c r="J8" s="554" t="s">
        <v>698</v>
      </c>
      <c r="L8" s="57" t="s">
        <v>3178</v>
      </c>
      <c r="N8" s="57" t="s">
        <v>2822</v>
      </c>
    </row>
    <row r="9" spans="1:14" s="57" customFormat="1" x14ac:dyDescent="0.2">
      <c r="A9" s="200">
        <f t="shared" ref="A9:A27" si="0">A8</f>
        <v>45813</v>
      </c>
      <c r="B9" s="55">
        <f t="shared" ref="B9:B27" si="1">B8+1</f>
        <v>3</v>
      </c>
      <c r="C9" s="141" t="s">
        <v>5880</v>
      </c>
      <c r="D9" s="112"/>
      <c r="E9" s="125"/>
      <c r="F9" s="176"/>
      <c r="G9" s="112"/>
      <c r="I9" s="57">
        <v>1</v>
      </c>
    </row>
    <row r="10" spans="1:14" s="57" customFormat="1" ht="28.5" x14ac:dyDescent="0.2">
      <c r="A10" s="200">
        <f t="shared" si="0"/>
        <v>45813</v>
      </c>
      <c r="B10" s="55">
        <f t="shared" si="1"/>
        <v>4</v>
      </c>
      <c r="C10" s="141" t="s">
        <v>5881</v>
      </c>
      <c r="D10" s="112"/>
      <c r="E10" s="125"/>
      <c r="F10" s="176"/>
      <c r="G10" s="112"/>
      <c r="I10" s="57">
        <v>2</v>
      </c>
      <c r="J10" s="57">
        <f>23+24+24+23</f>
        <v>94</v>
      </c>
    </row>
    <row r="11" spans="1:14" s="57" customFormat="1" ht="57" x14ac:dyDescent="0.2">
      <c r="A11" s="200">
        <f t="shared" si="0"/>
        <v>45813</v>
      </c>
      <c r="B11" s="55">
        <f t="shared" si="1"/>
        <v>5</v>
      </c>
      <c r="C11" s="141" t="s">
        <v>5882</v>
      </c>
      <c r="D11" s="112"/>
      <c r="E11" s="125"/>
      <c r="F11" s="176"/>
      <c r="G11" s="112"/>
      <c r="I11" s="57">
        <v>3</v>
      </c>
    </row>
    <row r="12" spans="1:14" s="57" customFormat="1" ht="42.75" x14ac:dyDescent="0.2">
      <c r="A12" s="200">
        <f t="shared" si="0"/>
        <v>45813</v>
      </c>
      <c r="B12" s="55">
        <f t="shared" si="1"/>
        <v>6</v>
      </c>
      <c r="C12" s="365" t="s">
        <v>5883</v>
      </c>
      <c r="D12" s="112"/>
      <c r="E12" s="125"/>
      <c r="F12" s="176"/>
      <c r="G12" s="112"/>
      <c r="I12" s="57">
        <v>4</v>
      </c>
    </row>
    <row r="13" spans="1:14" s="57" customFormat="1" ht="28.5" x14ac:dyDescent="0.2">
      <c r="A13" s="200">
        <f t="shared" si="0"/>
        <v>45813</v>
      </c>
      <c r="B13" s="55">
        <f t="shared" si="1"/>
        <v>7</v>
      </c>
      <c r="C13" s="365" t="s">
        <v>5884</v>
      </c>
      <c r="D13" s="112"/>
      <c r="E13" s="125"/>
      <c r="F13" s="176"/>
      <c r="G13" s="112"/>
      <c r="I13" s="57">
        <v>5</v>
      </c>
    </row>
    <row r="14" spans="1:14" s="57" customFormat="1" ht="28.5" x14ac:dyDescent="0.2">
      <c r="A14" s="200">
        <f t="shared" si="0"/>
        <v>45813</v>
      </c>
      <c r="B14" s="55">
        <f t="shared" si="1"/>
        <v>8</v>
      </c>
      <c r="C14" s="365" t="s">
        <v>5885</v>
      </c>
      <c r="D14" s="112"/>
      <c r="E14" s="125"/>
      <c r="F14" s="176"/>
      <c r="G14" s="112"/>
      <c r="I14" s="57">
        <v>6</v>
      </c>
    </row>
    <row r="15" spans="1:14" s="57" customFormat="1" ht="28.5" x14ac:dyDescent="0.2">
      <c r="A15" s="200">
        <f t="shared" si="0"/>
        <v>45813</v>
      </c>
      <c r="B15" s="55">
        <f t="shared" si="1"/>
        <v>9</v>
      </c>
      <c r="C15" s="365" t="s">
        <v>5887</v>
      </c>
      <c r="D15" s="112"/>
      <c r="E15" s="125"/>
      <c r="F15" s="176"/>
      <c r="G15" s="112"/>
      <c r="I15" s="57" t="s">
        <v>310</v>
      </c>
    </row>
    <row r="16" spans="1:14" s="57" customFormat="1" ht="42.75" x14ac:dyDescent="0.2">
      <c r="A16" s="200">
        <f t="shared" si="0"/>
        <v>45813</v>
      </c>
      <c r="B16" s="55">
        <f t="shared" si="1"/>
        <v>10</v>
      </c>
      <c r="C16" s="57" t="s">
        <v>5886</v>
      </c>
      <c r="D16" s="112"/>
      <c r="E16" s="125"/>
      <c r="F16" s="176"/>
      <c r="G16" s="112"/>
      <c r="I16" s="57">
        <v>8</v>
      </c>
    </row>
    <row r="17" spans="1:10" s="57" customFormat="1" x14ac:dyDescent="0.2">
      <c r="A17" s="200">
        <f t="shared" si="0"/>
        <v>45813</v>
      </c>
      <c r="B17" s="55">
        <f t="shared" si="1"/>
        <v>11</v>
      </c>
      <c r="C17" s="365" t="s">
        <v>5888</v>
      </c>
      <c r="D17" s="112"/>
      <c r="E17" s="125"/>
      <c r="F17" s="176"/>
      <c r="G17" s="112"/>
      <c r="I17" s="57">
        <v>9</v>
      </c>
    </row>
    <row r="18" spans="1:10" s="57" customFormat="1" x14ac:dyDescent="0.2">
      <c r="A18" s="200">
        <f t="shared" si="0"/>
        <v>45813</v>
      </c>
      <c r="B18" s="55">
        <f t="shared" si="1"/>
        <v>12</v>
      </c>
      <c r="C18" s="365" t="s">
        <v>5889</v>
      </c>
      <c r="D18" s="112"/>
      <c r="E18" s="125"/>
      <c r="F18" s="176"/>
      <c r="G18" s="112"/>
      <c r="J18" s="57" t="s">
        <v>457</v>
      </c>
    </row>
    <row r="19" spans="1:10" s="57" customFormat="1" ht="85.5" x14ac:dyDescent="0.2">
      <c r="A19" s="200">
        <f t="shared" si="0"/>
        <v>45813</v>
      </c>
      <c r="B19" s="55">
        <f t="shared" si="1"/>
        <v>13</v>
      </c>
      <c r="C19" s="365" t="s">
        <v>5890</v>
      </c>
      <c r="D19" s="112"/>
      <c r="E19" s="125"/>
      <c r="F19" s="176"/>
      <c r="G19" s="112"/>
    </row>
    <row r="20" spans="1:10" s="57" customFormat="1" ht="28.5" x14ac:dyDescent="0.2">
      <c r="A20" s="200">
        <f t="shared" si="0"/>
        <v>45813</v>
      </c>
      <c r="B20" s="55">
        <f t="shared" si="1"/>
        <v>14</v>
      </c>
      <c r="C20" s="550" t="s">
        <v>5891</v>
      </c>
      <c r="D20" s="112"/>
      <c r="E20" s="125"/>
      <c r="F20" s="176"/>
      <c r="G20" s="112"/>
    </row>
    <row r="21" spans="1:10" s="57" customFormat="1" ht="28.5" x14ac:dyDescent="0.2">
      <c r="A21" s="200">
        <f t="shared" si="0"/>
        <v>45813</v>
      </c>
      <c r="B21" s="55">
        <f t="shared" si="1"/>
        <v>15</v>
      </c>
      <c r="C21" s="57" t="s">
        <v>5892</v>
      </c>
      <c r="D21" s="112"/>
      <c r="E21" s="125"/>
      <c r="F21" s="176"/>
      <c r="G21" s="112"/>
    </row>
    <row r="22" spans="1:10" s="57" customFormat="1" ht="42.75" x14ac:dyDescent="0.2">
      <c r="A22" s="200">
        <f t="shared" si="0"/>
        <v>45813</v>
      </c>
      <c r="B22" s="55">
        <f t="shared" si="1"/>
        <v>16</v>
      </c>
      <c r="C22" s="365" t="s">
        <v>5893</v>
      </c>
      <c r="D22" s="112"/>
      <c r="E22" s="125"/>
      <c r="F22" s="176"/>
      <c r="G22" s="112"/>
    </row>
    <row r="23" spans="1:10" s="57" customFormat="1" ht="57" x14ac:dyDescent="0.2">
      <c r="A23" s="200">
        <f t="shared" si="0"/>
        <v>45813</v>
      </c>
      <c r="B23" s="55">
        <f t="shared" si="1"/>
        <v>17</v>
      </c>
      <c r="C23" s="365" t="s">
        <v>5894</v>
      </c>
      <c r="D23" s="112"/>
      <c r="E23" s="125"/>
      <c r="F23" s="176"/>
      <c r="G23" s="112"/>
    </row>
    <row r="24" spans="1:10" s="57" customFormat="1" ht="171" x14ac:dyDescent="0.2">
      <c r="A24" s="200">
        <f t="shared" si="0"/>
        <v>45813</v>
      </c>
      <c r="B24" s="55">
        <f t="shared" si="1"/>
        <v>18</v>
      </c>
      <c r="C24" s="365" t="s">
        <v>5896</v>
      </c>
      <c r="D24" s="112"/>
      <c r="E24" s="125"/>
      <c r="F24" s="176"/>
      <c r="G24" s="112"/>
    </row>
    <row r="25" spans="1:10" s="57" customFormat="1" ht="28.5" x14ac:dyDescent="0.2">
      <c r="A25" s="200">
        <f t="shared" si="0"/>
        <v>45813</v>
      </c>
      <c r="B25" s="55">
        <f t="shared" si="1"/>
        <v>19</v>
      </c>
      <c r="C25" s="365" t="s">
        <v>5897</v>
      </c>
      <c r="D25" s="112"/>
      <c r="E25" s="125"/>
      <c r="F25" s="176"/>
      <c r="G25" s="112"/>
    </row>
    <row r="26" spans="1:10" s="57" customFormat="1" ht="28.5" x14ac:dyDescent="0.2">
      <c r="A26" s="200">
        <f t="shared" si="0"/>
        <v>45813</v>
      </c>
      <c r="B26" s="55">
        <f t="shared" si="1"/>
        <v>20</v>
      </c>
      <c r="C26" s="365" t="s">
        <v>5898</v>
      </c>
      <c r="D26" s="112"/>
      <c r="E26" s="125"/>
      <c r="F26" s="176"/>
      <c r="G26" s="112"/>
    </row>
    <row r="27" spans="1:10" s="57" customFormat="1" ht="57" x14ac:dyDescent="0.2">
      <c r="A27" s="200">
        <f t="shared" si="0"/>
        <v>45813</v>
      </c>
      <c r="B27" s="55">
        <f t="shared" si="1"/>
        <v>21</v>
      </c>
      <c r="C27" s="365" t="s">
        <v>5899</v>
      </c>
      <c r="D27" s="365"/>
      <c r="E27" s="112"/>
      <c r="F27" s="176"/>
      <c r="G27" s="112"/>
    </row>
    <row r="28" spans="1:10" s="57" customFormat="1" hidden="1" x14ac:dyDescent="0.2">
      <c r="A28" s="200"/>
      <c r="B28" s="55"/>
      <c r="C28" s="365"/>
      <c r="D28" s="112"/>
      <c r="E28" s="125"/>
      <c r="F28" s="176"/>
      <c r="G28" s="112"/>
    </row>
    <row r="29" spans="1:10" s="57" customFormat="1" hidden="1" x14ac:dyDescent="0.2">
      <c r="A29" s="200"/>
      <c r="B29" s="55"/>
      <c r="C29" s="365"/>
      <c r="D29" s="112"/>
      <c r="E29" s="125"/>
      <c r="F29" s="176"/>
      <c r="G29" s="112"/>
    </row>
    <row r="30" spans="1:10" s="57" customFormat="1" hidden="1" x14ac:dyDescent="0.2">
      <c r="A30" s="200"/>
      <c r="B30" s="55"/>
      <c r="C30" s="365"/>
      <c r="D30" s="112"/>
      <c r="E30" s="125"/>
      <c r="F30" s="176"/>
      <c r="G30" s="112"/>
    </row>
    <row r="31" spans="1:10" s="57" customFormat="1" hidden="1" x14ac:dyDescent="0.2">
      <c r="A31" s="200"/>
      <c r="B31" s="55"/>
      <c r="C31" s="365"/>
      <c r="D31" s="112"/>
      <c r="E31" s="125"/>
      <c r="F31" s="176"/>
      <c r="G31" s="112"/>
    </row>
    <row r="32" spans="1:10" s="57" customFormat="1" hidden="1" x14ac:dyDescent="0.2">
      <c r="A32" s="200"/>
      <c r="B32" s="55"/>
      <c r="C32" s="365"/>
      <c r="D32" s="112"/>
      <c r="E32" s="125"/>
      <c r="F32" s="176"/>
      <c r="G32" s="112"/>
    </row>
    <row r="33" spans="1:9" s="57" customFormat="1" hidden="1" x14ac:dyDescent="0.2">
      <c r="A33" s="200"/>
      <c r="B33" s="55"/>
      <c r="C33" s="365"/>
      <c r="D33" s="112"/>
      <c r="E33" s="125"/>
      <c r="F33" s="176"/>
      <c r="G33" s="112"/>
    </row>
    <row r="34" spans="1:9" s="57" customFormat="1" hidden="1" x14ac:dyDescent="0.2">
      <c r="A34" s="200"/>
      <c r="B34" s="55"/>
      <c r="C34" s="365"/>
      <c r="D34" s="112"/>
      <c r="E34" s="125"/>
      <c r="F34" s="176"/>
      <c r="G34" s="112"/>
    </row>
    <row r="35" spans="1:9" s="57" customFormat="1" hidden="1" x14ac:dyDescent="0.2">
      <c r="A35" s="200"/>
      <c r="B35" s="55"/>
      <c r="C35" s="365"/>
      <c r="D35" s="112"/>
      <c r="E35" s="125"/>
      <c r="F35" s="176"/>
      <c r="G35" s="112"/>
    </row>
    <row r="36" spans="1:9" s="57" customFormat="1" hidden="1" x14ac:dyDescent="0.2">
      <c r="A36" s="200"/>
      <c r="B36" s="55"/>
      <c r="C36" s="365"/>
      <c r="D36" s="112"/>
      <c r="E36" s="125"/>
      <c r="F36" s="176"/>
      <c r="G36" s="112"/>
    </row>
    <row r="37" spans="1:9" s="57" customFormat="1" hidden="1" x14ac:dyDescent="0.2">
      <c r="A37" s="200"/>
      <c r="B37" s="55"/>
      <c r="C37" s="365"/>
      <c r="D37" s="112"/>
      <c r="E37" s="125"/>
      <c r="F37" s="176"/>
      <c r="G37" s="112"/>
    </row>
    <row r="38" spans="1:9" s="57" customFormat="1" hidden="1" x14ac:dyDescent="0.2">
      <c r="A38" s="200"/>
      <c r="B38" s="55"/>
      <c r="C38" s="365"/>
      <c r="D38" s="112"/>
      <c r="E38" s="125"/>
      <c r="F38" s="176"/>
      <c r="G38" s="112"/>
    </row>
    <row r="39" spans="1:9" s="57" customFormat="1" hidden="1" x14ac:dyDescent="0.2">
      <c r="A39" s="200"/>
      <c r="B39" s="69"/>
      <c r="C39" s="365"/>
      <c r="D39" s="112"/>
      <c r="E39" s="125"/>
      <c r="F39" s="176"/>
      <c r="G39" s="112"/>
    </row>
    <row r="40" spans="1:9" s="57" customFormat="1" hidden="1" x14ac:dyDescent="0.2">
      <c r="A40" s="200"/>
      <c r="B40" s="55"/>
      <c r="C40" s="365"/>
      <c r="D40" s="112"/>
      <c r="E40" s="125"/>
      <c r="F40" s="176"/>
      <c r="G40" s="112"/>
    </row>
    <row r="41" spans="1:9" s="57" customFormat="1" hidden="1" x14ac:dyDescent="0.2">
      <c r="A41" s="200"/>
      <c r="B41" s="69"/>
      <c r="C41" s="365"/>
      <c r="D41" s="112"/>
      <c r="E41" s="125"/>
      <c r="F41" s="176"/>
      <c r="G41" s="112"/>
    </row>
    <row r="42" spans="1:9" s="57" customFormat="1" hidden="1" x14ac:dyDescent="0.2">
      <c r="A42" s="200"/>
      <c r="B42" s="55"/>
      <c r="C42" s="365"/>
      <c r="D42" s="112"/>
      <c r="E42" s="125"/>
      <c r="F42" s="176"/>
      <c r="G42" s="112"/>
    </row>
    <row r="43" spans="1:9" s="57" customFormat="1" hidden="1" x14ac:dyDescent="0.2">
      <c r="A43" s="200"/>
      <c r="B43" s="69"/>
      <c r="C43" s="365"/>
      <c r="D43" s="112"/>
      <c r="E43" s="125"/>
      <c r="F43" s="176"/>
      <c r="G43" s="112"/>
    </row>
    <row r="44" spans="1:9" s="279" customFormat="1" x14ac:dyDescent="0.2">
      <c r="A44" s="615" t="s">
        <v>7</v>
      </c>
      <c r="B44" s="615"/>
      <c r="C44" s="615"/>
      <c r="D44" s="615"/>
      <c r="E44" s="615"/>
      <c r="F44" s="615"/>
      <c r="G44" s="615"/>
      <c r="I44" s="280"/>
    </row>
    <row r="45" spans="1:9" s="279" customFormat="1" x14ac:dyDescent="0.2">
      <c r="A45" s="553"/>
      <c r="B45" s="553"/>
      <c r="C45" s="553"/>
      <c r="D45" s="553"/>
      <c r="E45" s="553"/>
      <c r="F45" s="553"/>
      <c r="G45" s="553"/>
      <c r="I45" s="280"/>
    </row>
    <row r="46" spans="1:9" s="279" customFormat="1" x14ac:dyDescent="0.2">
      <c r="A46" s="553"/>
      <c r="B46" s="553"/>
      <c r="C46" s="553"/>
      <c r="D46" s="553"/>
      <c r="E46" s="553"/>
      <c r="F46" s="553"/>
      <c r="G46" s="553"/>
      <c r="I46" s="280"/>
    </row>
    <row r="47" spans="1:9" s="279" customFormat="1" x14ac:dyDescent="0.2">
      <c r="A47" s="232"/>
      <c r="B47" s="251"/>
      <c r="C47" s="252"/>
      <c r="D47" s="252"/>
      <c r="E47" s="253"/>
      <c r="F47" s="254"/>
      <c r="G47" s="252"/>
      <c r="I47" s="280"/>
    </row>
    <row r="48" spans="1:9" s="279" customFormat="1" x14ac:dyDescent="0.2">
      <c r="A48" s="232"/>
      <c r="B48" s="251"/>
      <c r="C48" s="252"/>
      <c r="D48" s="252"/>
      <c r="E48" s="253"/>
      <c r="F48" s="254"/>
      <c r="G48" s="252"/>
      <c r="I48" s="280"/>
    </row>
    <row r="50" spans="1:7" x14ac:dyDescent="0.2">
      <c r="A50" s="553"/>
      <c r="B50" s="553"/>
      <c r="C50" s="553"/>
      <c r="D50" s="310"/>
      <c r="E50" s="553"/>
      <c r="F50" s="553"/>
      <c r="G50" s="553"/>
    </row>
    <row r="51" spans="1:7" x14ac:dyDescent="0.2">
      <c r="A51" s="553"/>
      <c r="B51" s="553"/>
      <c r="C51" s="553"/>
      <c r="D51" s="310"/>
      <c r="E51" s="553"/>
      <c r="F51" s="553"/>
    </row>
    <row r="52" spans="1:7" x14ac:dyDescent="0.2">
      <c r="A52" s="182"/>
      <c r="B52" s="6"/>
      <c r="D52" s="622"/>
      <c r="E52" s="622"/>
      <c r="F52" s="622"/>
      <c r="G52" s="6"/>
    </row>
    <row r="53" spans="1:7" x14ac:dyDescent="0.2">
      <c r="D53" s="638"/>
      <c r="E53" s="638"/>
      <c r="F53" s="638"/>
    </row>
    <row r="59" spans="1:7" x14ac:dyDescent="0.2">
      <c r="F59" s="1"/>
    </row>
  </sheetData>
  <mergeCells count="12">
    <mergeCell ref="J7:M7"/>
    <mergeCell ref="A44:G44"/>
    <mergeCell ref="D52:F52"/>
    <mergeCell ref="D53:F53"/>
    <mergeCell ref="A1:G1"/>
    <mergeCell ref="A2:G2"/>
    <mergeCell ref="A3:G3"/>
    <mergeCell ref="B4:G4"/>
    <mergeCell ref="A5:B6"/>
    <mergeCell ref="C5:E5"/>
    <mergeCell ref="F5:F6"/>
    <mergeCell ref="G5:G6"/>
  </mergeCells>
  <conditionalFormatting sqref="D7:E7 D13 D8:D10 D44:E48 D15:D24 D26 D28:D43 E17:E43">
    <cfRule type="cellIs" dxfId="1755" priority="147" operator="equal">
      <formula>"CATNES"</formula>
    </cfRule>
    <cfRule type="cellIs" dxfId="1754" priority="148" operator="equal">
      <formula>"FINANCE"</formula>
    </cfRule>
    <cfRule type="cellIs" dxfId="1753" priority="149" operator="equal">
      <formula>"ADMIN"</formula>
    </cfRule>
    <cfRule type="cellIs" dxfId="1752" priority="150" operator="equal">
      <formula>"ENG'G"</formula>
    </cfRule>
    <cfRule type="cellIs" dxfId="1751" priority="151" operator="equal">
      <formula>"BAC"</formula>
    </cfRule>
    <cfRule type="cellIs" dxfId="1750" priority="152" operator="equal">
      <formula>"BAC"</formula>
    </cfRule>
    <cfRule type="cellIs" dxfId="1749" priority="153" operator="equal">
      <formula>"OMS"</formula>
    </cfRule>
    <cfRule type="cellIs" dxfId="1748" priority="154" operator="equal">
      <formula>"BAC"</formula>
    </cfRule>
    <cfRule type="cellIs" dxfId="1747" priority="155" operator="equal">
      <formula>"OMS"</formula>
    </cfRule>
    <cfRule type="cellIs" dxfId="1746" priority="156" operator="equal">
      <formula>"BAC"</formula>
    </cfRule>
    <cfRule type="cellIs" dxfId="1745" priority="157" operator="equal">
      <formula>"OMS"</formula>
    </cfRule>
  </conditionalFormatting>
  <conditionalFormatting sqref="F18:F22 F26:F48">
    <cfRule type="cellIs" dxfId="1744" priority="142" operator="equal">
      <formula>"MME"</formula>
    </cfRule>
    <cfRule type="cellIs" dxfId="1743" priority="143" operator="equal">
      <formula>"VMM"</formula>
    </cfRule>
    <cfRule type="cellIs" dxfId="1742" priority="144" operator="equal">
      <formula>"VEP"</formula>
    </cfRule>
    <cfRule type="cellIs" dxfId="1741" priority="145" operator="equal">
      <formula>"LFCP"</formula>
    </cfRule>
    <cfRule type="cellIs" dxfId="1740" priority="146" operator="equal">
      <formula>"BPB"</formula>
    </cfRule>
  </conditionalFormatting>
  <conditionalFormatting sqref="E15">
    <cfRule type="cellIs" dxfId="1739" priority="131" operator="equal">
      <formula>"CATNES"</formula>
    </cfRule>
    <cfRule type="cellIs" dxfId="1738" priority="132" operator="equal">
      <formula>"FINANCE"</formula>
    </cfRule>
    <cfRule type="cellIs" dxfId="1737" priority="133" operator="equal">
      <formula>"ADMIN"</formula>
    </cfRule>
    <cfRule type="cellIs" dxfId="1736" priority="134" operator="equal">
      <formula>"ENG'G"</formula>
    </cfRule>
    <cfRule type="cellIs" dxfId="1735" priority="135" operator="equal">
      <formula>"BAC"</formula>
    </cfRule>
    <cfRule type="cellIs" dxfId="1734" priority="136" operator="equal">
      <formula>"BAC"</formula>
    </cfRule>
    <cfRule type="cellIs" dxfId="1733" priority="137" operator="equal">
      <formula>"OMS"</formula>
    </cfRule>
    <cfRule type="cellIs" dxfId="1732" priority="138" operator="equal">
      <formula>"BAC"</formula>
    </cfRule>
    <cfRule type="cellIs" dxfId="1731" priority="139" operator="equal">
      <formula>"OMS"</formula>
    </cfRule>
    <cfRule type="cellIs" dxfId="1730" priority="140" operator="equal">
      <formula>"BAC"</formula>
    </cfRule>
    <cfRule type="cellIs" dxfId="1729" priority="141" operator="equal">
      <formula>"OMS"</formula>
    </cfRule>
  </conditionalFormatting>
  <conditionalFormatting sqref="E16">
    <cfRule type="cellIs" dxfId="1728" priority="120" operator="equal">
      <formula>"CATNES"</formula>
    </cfRule>
    <cfRule type="cellIs" dxfId="1727" priority="121" operator="equal">
      <formula>"FINANCE"</formula>
    </cfRule>
    <cfRule type="cellIs" dxfId="1726" priority="122" operator="equal">
      <formula>"ADMIN"</formula>
    </cfRule>
    <cfRule type="cellIs" dxfId="1725" priority="123" operator="equal">
      <formula>"ENG'G"</formula>
    </cfRule>
    <cfRule type="cellIs" dxfId="1724" priority="124" operator="equal">
      <formula>"BAC"</formula>
    </cfRule>
    <cfRule type="cellIs" dxfId="1723" priority="125" operator="equal">
      <formula>"BAC"</formula>
    </cfRule>
    <cfRule type="cellIs" dxfId="1722" priority="126" operator="equal">
      <formula>"OMS"</formula>
    </cfRule>
    <cfRule type="cellIs" dxfId="1721" priority="127" operator="equal">
      <formula>"BAC"</formula>
    </cfRule>
    <cfRule type="cellIs" dxfId="1720" priority="128" operator="equal">
      <formula>"OMS"</formula>
    </cfRule>
    <cfRule type="cellIs" dxfId="1719" priority="129" operator="equal">
      <formula>"BAC"</formula>
    </cfRule>
    <cfRule type="cellIs" dxfId="1718" priority="130" operator="equal">
      <formula>"OMS"</formula>
    </cfRule>
  </conditionalFormatting>
  <conditionalFormatting sqref="E8:E10">
    <cfRule type="cellIs" dxfId="1717" priority="109" operator="equal">
      <formula>"CATNES"</formula>
    </cfRule>
    <cfRule type="cellIs" dxfId="1716" priority="110" operator="equal">
      <formula>"FINANCE"</formula>
    </cfRule>
    <cfRule type="cellIs" dxfId="1715" priority="111" operator="equal">
      <formula>"ADMIN"</formula>
    </cfRule>
    <cfRule type="cellIs" dxfId="1714" priority="112" operator="equal">
      <formula>"ENG'G"</formula>
    </cfRule>
    <cfRule type="cellIs" dxfId="1713" priority="113" operator="equal">
      <formula>"BAC"</formula>
    </cfRule>
    <cfRule type="cellIs" dxfId="1712" priority="114" operator="equal">
      <formula>"BAC"</formula>
    </cfRule>
    <cfRule type="cellIs" dxfId="1711" priority="115" operator="equal">
      <formula>"OMS"</formula>
    </cfRule>
    <cfRule type="cellIs" dxfId="1710" priority="116" operator="equal">
      <formula>"BAC"</formula>
    </cfRule>
    <cfRule type="cellIs" dxfId="1709" priority="117" operator="equal">
      <formula>"OMS"</formula>
    </cfRule>
    <cfRule type="cellIs" dxfId="1708" priority="118" operator="equal">
      <formula>"BAC"</formula>
    </cfRule>
    <cfRule type="cellIs" dxfId="1707" priority="119" operator="equal">
      <formula>"OMS"</formula>
    </cfRule>
  </conditionalFormatting>
  <conditionalFormatting sqref="E13">
    <cfRule type="cellIs" dxfId="1706" priority="98" operator="equal">
      <formula>"CATNES"</formula>
    </cfRule>
    <cfRule type="cellIs" dxfId="1705" priority="99" operator="equal">
      <formula>"FINANCE"</formula>
    </cfRule>
    <cfRule type="cellIs" dxfId="1704" priority="100" operator="equal">
      <formula>"ADMIN"</formula>
    </cfRule>
    <cfRule type="cellIs" dxfId="1703" priority="101" operator="equal">
      <formula>"ENG'G"</formula>
    </cfRule>
    <cfRule type="cellIs" dxfId="1702" priority="102" operator="equal">
      <formula>"BAC"</formula>
    </cfRule>
    <cfRule type="cellIs" dxfId="1701" priority="103" operator="equal">
      <formula>"BAC"</formula>
    </cfRule>
    <cfRule type="cellIs" dxfId="1700" priority="104" operator="equal">
      <formula>"OMS"</formula>
    </cfRule>
    <cfRule type="cellIs" dxfId="1699" priority="105" operator="equal">
      <formula>"BAC"</formula>
    </cfRule>
    <cfRule type="cellIs" dxfId="1698" priority="106" operator="equal">
      <formula>"OMS"</formula>
    </cfRule>
    <cfRule type="cellIs" dxfId="1697" priority="107" operator="equal">
      <formula>"BAC"</formula>
    </cfRule>
    <cfRule type="cellIs" dxfId="1696" priority="108" operator="equal">
      <formula>"OMS"</formula>
    </cfRule>
  </conditionalFormatting>
  <conditionalFormatting sqref="D11">
    <cfRule type="cellIs" dxfId="1695" priority="87" operator="equal">
      <formula>"CATNES"</formula>
    </cfRule>
    <cfRule type="cellIs" dxfId="1694" priority="88" operator="equal">
      <formula>"FINANCE"</formula>
    </cfRule>
    <cfRule type="cellIs" dxfId="1693" priority="89" operator="equal">
      <formula>"ADMIN"</formula>
    </cfRule>
    <cfRule type="cellIs" dxfId="1692" priority="90" operator="equal">
      <formula>"ENG'G"</formula>
    </cfRule>
    <cfRule type="cellIs" dxfId="1691" priority="91" operator="equal">
      <formula>"BAC"</formula>
    </cfRule>
    <cfRule type="cellIs" dxfId="1690" priority="92" operator="equal">
      <formula>"BAC"</formula>
    </cfRule>
    <cfRule type="cellIs" dxfId="1689" priority="93" operator="equal">
      <formula>"OMS"</formula>
    </cfRule>
    <cfRule type="cellIs" dxfId="1688" priority="94" operator="equal">
      <formula>"BAC"</formula>
    </cfRule>
    <cfRule type="cellIs" dxfId="1687" priority="95" operator="equal">
      <formula>"OMS"</formula>
    </cfRule>
    <cfRule type="cellIs" dxfId="1686" priority="96" operator="equal">
      <formula>"BAC"</formula>
    </cfRule>
    <cfRule type="cellIs" dxfId="1685" priority="97" operator="equal">
      <formula>"OMS"</formula>
    </cfRule>
  </conditionalFormatting>
  <conditionalFormatting sqref="F11:F17">
    <cfRule type="cellIs" dxfId="1684" priority="82" operator="equal">
      <formula>"MME"</formula>
    </cfRule>
    <cfRule type="cellIs" dxfId="1683" priority="83" operator="equal">
      <formula>"VMM"</formula>
    </cfRule>
    <cfRule type="cellIs" dxfId="1682" priority="84" operator="equal">
      <formula>"VEP"</formula>
    </cfRule>
    <cfRule type="cellIs" dxfId="1681" priority="85" operator="equal">
      <formula>"LFCP"</formula>
    </cfRule>
    <cfRule type="cellIs" dxfId="1680" priority="86" operator="equal">
      <formula>"BPB"</formula>
    </cfRule>
  </conditionalFormatting>
  <conditionalFormatting sqref="E11">
    <cfRule type="cellIs" dxfId="1679" priority="71" operator="equal">
      <formula>"CATNES"</formula>
    </cfRule>
    <cfRule type="cellIs" dxfId="1678" priority="72" operator="equal">
      <formula>"FINANCE"</formula>
    </cfRule>
    <cfRule type="cellIs" dxfId="1677" priority="73" operator="equal">
      <formula>"ADMIN"</formula>
    </cfRule>
    <cfRule type="cellIs" dxfId="1676" priority="74" operator="equal">
      <formula>"ENG'G"</formula>
    </cfRule>
    <cfRule type="cellIs" dxfId="1675" priority="75" operator="equal">
      <formula>"BAC"</formula>
    </cfRule>
    <cfRule type="cellIs" dxfId="1674" priority="76" operator="equal">
      <formula>"BAC"</formula>
    </cfRule>
    <cfRule type="cellIs" dxfId="1673" priority="77" operator="equal">
      <formula>"OMS"</formula>
    </cfRule>
    <cfRule type="cellIs" dxfId="1672" priority="78" operator="equal">
      <formula>"BAC"</formula>
    </cfRule>
    <cfRule type="cellIs" dxfId="1671" priority="79" operator="equal">
      <formula>"OMS"</formula>
    </cfRule>
    <cfRule type="cellIs" dxfId="1670" priority="80" operator="equal">
      <formula>"BAC"</formula>
    </cfRule>
    <cfRule type="cellIs" dxfId="1669" priority="81" operator="equal">
      <formula>"OMS"</formula>
    </cfRule>
  </conditionalFormatting>
  <conditionalFormatting sqref="D12">
    <cfRule type="cellIs" dxfId="1668" priority="60" operator="equal">
      <formula>"CATNES"</formula>
    </cfRule>
    <cfRule type="cellIs" dxfId="1667" priority="61" operator="equal">
      <formula>"FINANCE"</formula>
    </cfRule>
    <cfRule type="cellIs" dxfId="1666" priority="62" operator="equal">
      <formula>"ADMIN"</formula>
    </cfRule>
    <cfRule type="cellIs" dxfId="1665" priority="63" operator="equal">
      <formula>"ENG'G"</formula>
    </cfRule>
    <cfRule type="cellIs" dxfId="1664" priority="64" operator="equal">
      <formula>"BAC"</formula>
    </cfRule>
    <cfRule type="cellIs" dxfId="1663" priority="65" operator="equal">
      <formula>"BAC"</formula>
    </cfRule>
    <cfRule type="cellIs" dxfId="1662" priority="66" operator="equal">
      <formula>"OMS"</formula>
    </cfRule>
    <cfRule type="cellIs" dxfId="1661" priority="67" operator="equal">
      <formula>"BAC"</formula>
    </cfRule>
    <cfRule type="cellIs" dxfId="1660" priority="68" operator="equal">
      <formula>"OMS"</formula>
    </cfRule>
    <cfRule type="cellIs" dxfId="1659" priority="69" operator="equal">
      <formula>"BAC"</formula>
    </cfRule>
    <cfRule type="cellIs" dxfId="1658" priority="70" operator="equal">
      <formula>"OMS"</formula>
    </cfRule>
  </conditionalFormatting>
  <conditionalFormatting sqref="E12">
    <cfRule type="cellIs" dxfId="1657" priority="49" operator="equal">
      <formula>"CATNES"</formula>
    </cfRule>
    <cfRule type="cellIs" dxfId="1656" priority="50" operator="equal">
      <formula>"FINANCE"</formula>
    </cfRule>
    <cfRule type="cellIs" dxfId="1655" priority="51" operator="equal">
      <formula>"ADMIN"</formula>
    </cfRule>
    <cfRule type="cellIs" dxfId="1654" priority="52" operator="equal">
      <formula>"ENG'G"</formula>
    </cfRule>
    <cfRule type="cellIs" dxfId="1653" priority="53" operator="equal">
      <formula>"BAC"</formula>
    </cfRule>
    <cfRule type="cellIs" dxfId="1652" priority="54" operator="equal">
      <formula>"BAC"</formula>
    </cfRule>
    <cfRule type="cellIs" dxfId="1651" priority="55" operator="equal">
      <formula>"OMS"</formula>
    </cfRule>
    <cfRule type="cellIs" dxfId="1650" priority="56" operator="equal">
      <formula>"BAC"</formula>
    </cfRule>
    <cfRule type="cellIs" dxfId="1649" priority="57" operator="equal">
      <formula>"OMS"</formula>
    </cfRule>
    <cfRule type="cellIs" dxfId="1648" priority="58" operator="equal">
      <formula>"BAC"</formula>
    </cfRule>
    <cfRule type="cellIs" dxfId="1647" priority="59" operator="equal">
      <formula>"OMS"</formula>
    </cfRule>
  </conditionalFormatting>
  <conditionalFormatting sqref="F7:F10">
    <cfRule type="cellIs" dxfId="1646" priority="44" operator="equal">
      <formula>"MME"</formula>
    </cfRule>
    <cfRule type="cellIs" dxfId="1645" priority="45" operator="equal">
      <formula>"VMM"</formula>
    </cfRule>
    <cfRule type="cellIs" dxfId="1644" priority="46" operator="equal">
      <formula>"VEP"</formula>
    </cfRule>
    <cfRule type="cellIs" dxfId="1643" priority="47" operator="equal">
      <formula>"LFCP"</formula>
    </cfRule>
    <cfRule type="cellIs" dxfId="1642" priority="48" operator="equal">
      <formula>"BPB"</formula>
    </cfRule>
  </conditionalFormatting>
  <conditionalFormatting sqref="D14">
    <cfRule type="cellIs" dxfId="1641" priority="33" operator="equal">
      <formula>"CATNES"</formula>
    </cfRule>
    <cfRule type="cellIs" dxfId="1640" priority="34" operator="equal">
      <formula>"FINANCE"</formula>
    </cfRule>
    <cfRule type="cellIs" dxfId="1639" priority="35" operator="equal">
      <formula>"ADMIN"</formula>
    </cfRule>
    <cfRule type="cellIs" dxfId="1638" priority="36" operator="equal">
      <formula>"ENG'G"</formula>
    </cfRule>
    <cfRule type="cellIs" dxfId="1637" priority="37" operator="equal">
      <formula>"BAC"</formula>
    </cfRule>
    <cfRule type="cellIs" dxfId="1636" priority="38" operator="equal">
      <formula>"BAC"</formula>
    </cfRule>
    <cfRule type="cellIs" dxfId="1635" priority="39" operator="equal">
      <formula>"OMS"</formula>
    </cfRule>
    <cfRule type="cellIs" dxfId="1634" priority="40" operator="equal">
      <formula>"BAC"</formula>
    </cfRule>
    <cfRule type="cellIs" dxfId="1633" priority="41" operator="equal">
      <formula>"OMS"</formula>
    </cfRule>
    <cfRule type="cellIs" dxfId="1632" priority="42" operator="equal">
      <formula>"BAC"</formula>
    </cfRule>
    <cfRule type="cellIs" dxfId="1631" priority="43" operator="equal">
      <formula>"OMS"</formula>
    </cfRule>
  </conditionalFormatting>
  <conditionalFormatting sqref="E14">
    <cfRule type="cellIs" dxfId="1630" priority="22" operator="equal">
      <formula>"CATNES"</formula>
    </cfRule>
    <cfRule type="cellIs" dxfId="1629" priority="23" operator="equal">
      <formula>"FINANCE"</formula>
    </cfRule>
    <cfRule type="cellIs" dxfId="1628" priority="24" operator="equal">
      <formula>"ADMIN"</formula>
    </cfRule>
    <cfRule type="cellIs" dxfId="1627" priority="25" operator="equal">
      <formula>"ENG'G"</formula>
    </cfRule>
    <cfRule type="cellIs" dxfId="1626" priority="26" operator="equal">
      <formula>"BAC"</formula>
    </cfRule>
    <cfRule type="cellIs" dxfId="1625" priority="27" operator="equal">
      <formula>"BAC"</formula>
    </cfRule>
    <cfRule type="cellIs" dxfId="1624" priority="28" operator="equal">
      <formula>"OMS"</formula>
    </cfRule>
    <cfRule type="cellIs" dxfId="1623" priority="29" operator="equal">
      <formula>"BAC"</formula>
    </cfRule>
    <cfRule type="cellIs" dxfId="1622" priority="30" operator="equal">
      <formula>"OMS"</formula>
    </cfRule>
    <cfRule type="cellIs" dxfId="1621" priority="31" operator="equal">
      <formula>"BAC"</formula>
    </cfRule>
    <cfRule type="cellIs" dxfId="1620" priority="32" operator="equal">
      <formula>"OMS"</formula>
    </cfRule>
  </conditionalFormatting>
  <conditionalFormatting sqref="F23:F24">
    <cfRule type="cellIs" dxfId="1619" priority="17" operator="equal">
      <formula>"MME"</formula>
    </cfRule>
    <cfRule type="cellIs" dxfId="1618" priority="18" operator="equal">
      <formula>"VMM"</formula>
    </cfRule>
    <cfRule type="cellIs" dxfId="1617" priority="19" operator="equal">
      <formula>"VEP"</formula>
    </cfRule>
    <cfRule type="cellIs" dxfId="1616" priority="20" operator="equal">
      <formula>"LFCP"</formula>
    </cfRule>
    <cfRule type="cellIs" dxfId="1615" priority="21" operator="equal">
      <formula>"BPB"</formula>
    </cfRule>
  </conditionalFormatting>
  <conditionalFormatting sqref="D25">
    <cfRule type="cellIs" dxfId="1614" priority="6" operator="equal">
      <formula>"CATNES"</formula>
    </cfRule>
    <cfRule type="cellIs" dxfId="1613" priority="7" operator="equal">
      <formula>"FINANCE"</formula>
    </cfRule>
    <cfRule type="cellIs" dxfId="1612" priority="8" operator="equal">
      <formula>"ADMIN"</formula>
    </cfRule>
    <cfRule type="cellIs" dxfId="1611" priority="9" operator="equal">
      <formula>"ENG'G"</formula>
    </cfRule>
    <cfRule type="cellIs" dxfId="1610" priority="10" operator="equal">
      <formula>"BAC"</formula>
    </cfRule>
    <cfRule type="cellIs" dxfId="1609" priority="11" operator="equal">
      <formula>"BAC"</formula>
    </cfRule>
    <cfRule type="cellIs" dxfId="1608" priority="12" operator="equal">
      <formula>"OMS"</formula>
    </cfRule>
    <cfRule type="cellIs" dxfId="1607" priority="13" operator="equal">
      <formula>"BAC"</formula>
    </cfRule>
    <cfRule type="cellIs" dxfId="1606" priority="14" operator="equal">
      <formula>"OMS"</formula>
    </cfRule>
    <cfRule type="cellIs" dxfId="1605" priority="15" operator="equal">
      <formula>"BAC"</formula>
    </cfRule>
    <cfRule type="cellIs" dxfId="1604" priority="16" operator="equal">
      <formula>"OMS"</formula>
    </cfRule>
  </conditionalFormatting>
  <conditionalFormatting sqref="F25">
    <cfRule type="cellIs" dxfId="1603" priority="1" operator="equal">
      <formula>"MME"</formula>
    </cfRule>
    <cfRule type="cellIs" dxfId="1602" priority="2" operator="equal">
      <formula>"VMM"</formula>
    </cfRule>
    <cfRule type="cellIs" dxfId="1601" priority="3" operator="equal">
      <formula>"VEP"</formula>
    </cfRule>
    <cfRule type="cellIs" dxfId="1600" priority="4" operator="equal">
      <formula>"LFCP"</formula>
    </cfRule>
    <cfRule type="cellIs" dxfId="1599"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7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83C44EC-A7FB-4865-B076-596467183C5B}">
          <x14:formula1>
            <xm:f>DropdownLIST!$A$11:$A$17</xm:f>
          </x14:formula1>
          <xm:sqref>E27 D7:E26 D28:E48</xm:sqref>
        </x14:dataValidation>
        <x14:dataValidation type="list" allowBlank="1" showInputMessage="1" showErrorMessage="1" xr:uid="{6536A7D8-9B3B-4CD3-A3AA-6E2C3913AF25}">
          <x14:formula1>
            <xm:f>DropdownLIST!$A$2:$A$7</xm:f>
          </x14:formula1>
          <xm:sqref>F7:F48</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7F04-A388-4A8F-8D91-847ACB735CA7}">
  <sheetPr>
    <pageSetUpPr fitToPage="1"/>
  </sheetPr>
  <dimension ref="A1:N64"/>
  <sheetViews>
    <sheetView topLeftCell="A31" zoomScale="145" zoomScaleNormal="145" zoomScaleSheetLayoutView="190" workbookViewId="0">
      <selection activeCell="C35" sqref="C3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5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45817</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45817</v>
      </c>
      <c r="B7" s="55">
        <v>1</v>
      </c>
      <c r="C7" s="57" t="s">
        <v>5900</v>
      </c>
      <c r="D7" s="112"/>
      <c r="E7" s="125"/>
      <c r="F7" s="176"/>
      <c r="G7" s="112"/>
      <c r="J7" s="642" t="s">
        <v>2817</v>
      </c>
      <c r="K7" s="642"/>
      <c r="L7" s="642"/>
      <c r="M7" s="642"/>
    </row>
    <row r="8" spans="1:14" s="57" customFormat="1" ht="99.75" x14ac:dyDescent="0.2">
      <c r="A8" s="200">
        <f>A7</f>
        <v>45817</v>
      </c>
      <c r="B8" s="55">
        <f>B7+1</f>
        <v>2</v>
      </c>
      <c r="C8" s="141" t="s">
        <v>5901</v>
      </c>
      <c r="D8" s="112"/>
      <c r="E8" s="125"/>
      <c r="F8" s="176"/>
      <c r="G8" s="112"/>
      <c r="J8" s="558" t="s">
        <v>698</v>
      </c>
      <c r="L8" s="57" t="s">
        <v>3178</v>
      </c>
      <c r="N8" s="57" t="s">
        <v>2822</v>
      </c>
    </row>
    <row r="9" spans="1:14" s="57" customFormat="1" ht="28.5" x14ac:dyDescent="0.2">
      <c r="A9" s="200">
        <f t="shared" ref="A9:A48" si="0">A8</f>
        <v>45817</v>
      </c>
      <c r="B9" s="55">
        <f t="shared" ref="B9:B48" si="1">B8+1</f>
        <v>3</v>
      </c>
      <c r="C9" s="141" t="s">
        <v>5902</v>
      </c>
      <c r="D9" s="112"/>
      <c r="E9" s="125"/>
      <c r="F9" s="176"/>
      <c r="G9" s="112"/>
      <c r="I9" s="57">
        <v>1</v>
      </c>
    </row>
    <row r="10" spans="1:14" s="57" customFormat="1" ht="28.5" x14ac:dyDescent="0.2">
      <c r="A10" s="200">
        <f t="shared" si="0"/>
        <v>45817</v>
      </c>
      <c r="B10" s="55">
        <f t="shared" si="1"/>
        <v>4</v>
      </c>
      <c r="C10" s="141" t="s">
        <v>5903</v>
      </c>
      <c r="D10" s="112"/>
      <c r="E10" s="125"/>
      <c r="F10" s="176"/>
      <c r="G10" s="112"/>
      <c r="I10" s="57">
        <v>2</v>
      </c>
      <c r="J10" s="57">
        <f>23+24+24+23</f>
        <v>94</v>
      </c>
    </row>
    <row r="11" spans="1:14" s="57" customFormat="1" ht="28.5" x14ac:dyDescent="0.2">
      <c r="A11" s="200">
        <f t="shared" si="0"/>
        <v>45817</v>
      </c>
      <c r="B11" s="55">
        <f t="shared" si="1"/>
        <v>5</v>
      </c>
      <c r="C11" s="141" t="s">
        <v>5904</v>
      </c>
      <c r="D11" s="112"/>
      <c r="E11" s="125"/>
      <c r="F11" s="176"/>
      <c r="G11" s="112"/>
      <c r="I11" s="57">
        <v>3</v>
      </c>
    </row>
    <row r="12" spans="1:14" s="57" customFormat="1" ht="28.5" x14ac:dyDescent="0.2">
      <c r="A12" s="200">
        <f t="shared" si="0"/>
        <v>45817</v>
      </c>
      <c r="B12" s="55">
        <f t="shared" si="1"/>
        <v>6</v>
      </c>
      <c r="C12" s="365" t="s">
        <v>5905</v>
      </c>
      <c r="D12" s="112"/>
      <c r="E12" s="125"/>
      <c r="F12" s="176"/>
      <c r="G12" s="112"/>
      <c r="I12" s="57">
        <v>4</v>
      </c>
    </row>
    <row r="13" spans="1:14" s="57" customFormat="1" ht="28.5" x14ac:dyDescent="0.2">
      <c r="A13" s="200">
        <f t="shared" si="0"/>
        <v>45817</v>
      </c>
      <c r="B13" s="55">
        <f t="shared" si="1"/>
        <v>7</v>
      </c>
      <c r="C13" s="365" t="s">
        <v>5906</v>
      </c>
      <c r="D13" s="112"/>
      <c r="E13" s="125"/>
      <c r="F13" s="176"/>
      <c r="G13" s="112"/>
      <c r="I13" s="57">
        <v>5</v>
      </c>
    </row>
    <row r="14" spans="1:14" s="57" customFormat="1" ht="28.5" x14ac:dyDescent="0.2">
      <c r="A14" s="200">
        <f t="shared" si="0"/>
        <v>45817</v>
      </c>
      <c r="B14" s="55">
        <f t="shared" si="1"/>
        <v>8</v>
      </c>
      <c r="C14" s="365" t="s">
        <v>5907</v>
      </c>
      <c r="D14" s="112"/>
      <c r="E14" s="125"/>
      <c r="F14" s="176"/>
      <c r="G14" s="112"/>
      <c r="I14" s="57">
        <v>6</v>
      </c>
    </row>
    <row r="15" spans="1:14" s="57" customFormat="1" ht="28.5" x14ac:dyDescent="0.2">
      <c r="A15" s="200">
        <f t="shared" si="0"/>
        <v>45817</v>
      </c>
      <c r="B15" s="55">
        <f t="shared" si="1"/>
        <v>9</v>
      </c>
      <c r="C15" s="365" t="s">
        <v>5908</v>
      </c>
      <c r="D15" s="112"/>
      <c r="E15" s="125"/>
      <c r="F15" s="176"/>
      <c r="G15" s="112"/>
      <c r="I15" s="57" t="s">
        <v>310</v>
      </c>
    </row>
    <row r="16" spans="1:14" s="57" customFormat="1" ht="28.5" x14ac:dyDescent="0.2">
      <c r="A16" s="200">
        <f t="shared" si="0"/>
        <v>45817</v>
      </c>
      <c r="B16" s="55">
        <f t="shared" si="1"/>
        <v>10</v>
      </c>
      <c r="C16" s="57" t="s">
        <v>5909</v>
      </c>
      <c r="D16" s="112"/>
      <c r="E16" s="125"/>
      <c r="F16" s="176"/>
      <c r="G16" s="112"/>
      <c r="I16" s="57">
        <v>8</v>
      </c>
    </row>
    <row r="17" spans="1:10" s="57" customFormat="1" ht="71.25" x14ac:dyDescent="0.2">
      <c r="A17" s="200">
        <f t="shared" si="0"/>
        <v>45817</v>
      </c>
      <c r="B17" s="55">
        <f t="shared" si="1"/>
        <v>11</v>
      </c>
      <c r="C17" s="365" t="s">
        <v>5913</v>
      </c>
      <c r="D17" s="112"/>
      <c r="E17" s="125"/>
      <c r="F17" s="176"/>
      <c r="G17" s="112"/>
      <c r="I17" s="57">
        <v>9</v>
      </c>
    </row>
    <row r="18" spans="1:10" s="57" customFormat="1" ht="85.5" x14ac:dyDescent="0.2">
      <c r="A18" s="200">
        <f t="shared" si="0"/>
        <v>45817</v>
      </c>
      <c r="B18" s="55">
        <f t="shared" si="1"/>
        <v>12</v>
      </c>
      <c r="C18" s="365" t="s">
        <v>5912</v>
      </c>
      <c r="D18" s="112"/>
      <c r="E18" s="125"/>
      <c r="F18" s="176"/>
      <c r="G18" s="112"/>
      <c r="J18" s="57" t="s">
        <v>457</v>
      </c>
    </row>
    <row r="19" spans="1:10" s="57" customFormat="1" x14ac:dyDescent="0.2">
      <c r="A19" s="200">
        <f t="shared" si="0"/>
        <v>45817</v>
      </c>
      <c r="B19" s="55">
        <f t="shared" si="1"/>
        <v>13</v>
      </c>
      <c r="C19" s="365" t="s">
        <v>5914</v>
      </c>
      <c r="D19" s="112"/>
      <c r="E19" s="125"/>
      <c r="F19" s="176"/>
      <c r="G19" s="112"/>
    </row>
    <row r="20" spans="1:10" s="57" customFormat="1" ht="42.75" x14ac:dyDescent="0.2">
      <c r="A20" s="200">
        <f t="shared" si="0"/>
        <v>45817</v>
      </c>
      <c r="B20" s="55">
        <f t="shared" si="1"/>
        <v>14</v>
      </c>
      <c r="C20" s="550" t="s">
        <v>5915</v>
      </c>
      <c r="D20" s="112"/>
      <c r="E20" s="125"/>
      <c r="F20" s="176"/>
      <c r="G20" s="112"/>
    </row>
    <row r="21" spans="1:10" s="57" customFormat="1" ht="28.5" x14ac:dyDescent="0.2">
      <c r="A21" s="200">
        <f t="shared" si="0"/>
        <v>45817</v>
      </c>
      <c r="B21" s="55">
        <f t="shared" si="1"/>
        <v>15</v>
      </c>
      <c r="C21" s="57" t="s">
        <v>5916</v>
      </c>
      <c r="D21" s="112"/>
      <c r="E21" s="125"/>
      <c r="F21" s="176"/>
      <c r="G21" s="112"/>
    </row>
    <row r="22" spans="1:10" s="57" customFormat="1" ht="28.5" x14ac:dyDescent="0.2">
      <c r="A22" s="200">
        <f t="shared" si="0"/>
        <v>45817</v>
      </c>
      <c r="B22" s="55">
        <f t="shared" si="1"/>
        <v>16</v>
      </c>
      <c r="C22" s="365" t="s">
        <v>5917</v>
      </c>
      <c r="D22" s="112"/>
      <c r="E22" s="125"/>
      <c r="F22" s="176"/>
      <c r="G22" s="112"/>
    </row>
    <row r="23" spans="1:10" s="57" customFormat="1" ht="28.5" x14ac:dyDescent="0.2">
      <c r="A23" s="200">
        <f t="shared" si="0"/>
        <v>45817</v>
      </c>
      <c r="B23" s="55">
        <f t="shared" si="1"/>
        <v>17</v>
      </c>
      <c r="C23" s="365" t="s">
        <v>5918</v>
      </c>
      <c r="D23" s="112"/>
      <c r="E23" s="125"/>
      <c r="F23" s="176"/>
      <c r="G23" s="112"/>
    </row>
    <row r="24" spans="1:10" s="57" customFormat="1" ht="28.5" x14ac:dyDescent="0.2">
      <c r="A24" s="200">
        <f t="shared" si="0"/>
        <v>45817</v>
      </c>
      <c r="B24" s="55">
        <f t="shared" si="1"/>
        <v>18</v>
      </c>
      <c r="C24" s="365" t="s">
        <v>5919</v>
      </c>
      <c r="D24" s="112"/>
      <c r="E24" s="125"/>
      <c r="F24" s="176"/>
      <c r="G24" s="112"/>
    </row>
    <row r="25" spans="1:10" s="57" customFormat="1" ht="28.5" x14ac:dyDescent="0.2">
      <c r="A25" s="200">
        <f t="shared" si="0"/>
        <v>45817</v>
      </c>
      <c r="B25" s="55">
        <f t="shared" si="1"/>
        <v>19</v>
      </c>
      <c r="C25" s="365" t="s">
        <v>5936</v>
      </c>
      <c r="D25" s="112"/>
      <c r="E25" s="125"/>
      <c r="F25" s="176"/>
      <c r="G25" s="112"/>
    </row>
    <row r="26" spans="1:10" s="57" customFormat="1" ht="28.5" x14ac:dyDescent="0.2">
      <c r="A26" s="200">
        <f t="shared" si="0"/>
        <v>45817</v>
      </c>
      <c r="B26" s="55">
        <f t="shared" si="1"/>
        <v>20</v>
      </c>
      <c r="C26" s="365" t="s">
        <v>5920</v>
      </c>
      <c r="D26" s="112"/>
      <c r="E26" s="125"/>
      <c r="F26" s="176"/>
      <c r="G26" s="112"/>
    </row>
    <row r="27" spans="1:10" s="57" customFormat="1" ht="42.75" x14ac:dyDescent="0.2">
      <c r="A27" s="200">
        <f t="shared" si="0"/>
        <v>45817</v>
      </c>
      <c r="B27" s="55">
        <f t="shared" si="1"/>
        <v>21</v>
      </c>
      <c r="C27" s="365" t="s">
        <v>5921</v>
      </c>
      <c r="D27" s="365"/>
      <c r="E27" s="112"/>
      <c r="F27" s="176"/>
      <c r="G27" s="112"/>
    </row>
    <row r="28" spans="1:10" s="57" customFormat="1" ht="57" x14ac:dyDescent="0.2">
      <c r="A28" s="200">
        <f t="shared" si="0"/>
        <v>45817</v>
      </c>
      <c r="B28" s="55">
        <f t="shared" si="1"/>
        <v>22</v>
      </c>
      <c r="C28" s="365" t="s">
        <v>5922</v>
      </c>
      <c r="D28" s="112"/>
      <c r="E28" s="125"/>
      <c r="F28" s="176"/>
      <c r="G28" s="112"/>
    </row>
    <row r="29" spans="1:10" s="57" customFormat="1" x14ac:dyDescent="0.2">
      <c r="A29" s="200">
        <f t="shared" si="0"/>
        <v>45817</v>
      </c>
      <c r="B29" s="55">
        <f t="shared" si="1"/>
        <v>23</v>
      </c>
      <c r="C29" s="365" t="s">
        <v>5925</v>
      </c>
      <c r="D29" s="112"/>
      <c r="E29" s="125"/>
      <c r="F29" s="176"/>
      <c r="G29" s="112"/>
    </row>
    <row r="30" spans="1:10" s="57" customFormat="1" ht="57" x14ac:dyDescent="0.2">
      <c r="A30" s="200">
        <f t="shared" si="0"/>
        <v>45817</v>
      </c>
      <c r="B30" s="55">
        <f t="shared" si="1"/>
        <v>24</v>
      </c>
      <c r="C30" s="365" t="s">
        <v>5944</v>
      </c>
      <c r="D30" s="112"/>
      <c r="E30" s="125"/>
      <c r="F30" s="176"/>
      <c r="G30" s="112"/>
    </row>
    <row r="31" spans="1:10" s="57" customFormat="1" ht="42.75" x14ac:dyDescent="0.2">
      <c r="A31" s="200">
        <f t="shared" si="0"/>
        <v>45817</v>
      </c>
      <c r="B31" s="55">
        <f t="shared" si="1"/>
        <v>25</v>
      </c>
      <c r="C31" s="365" t="s">
        <v>5926</v>
      </c>
      <c r="D31" s="112"/>
      <c r="E31" s="125"/>
      <c r="F31" s="176"/>
      <c r="G31" s="112"/>
    </row>
    <row r="32" spans="1:10" s="57" customFormat="1" ht="57" x14ac:dyDescent="0.2">
      <c r="A32" s="200">
        <f t="shared" si="0"/>
        <v>45817</v>
      </c>
      <c r="B32" s="55">
        <f t="shared" si="1"/>
        <v>26</v>
      </c>
      <c r="C32" s="57" t="s">
        <v>5927</v>
      </c>
      <c r="D32" s="112"/>
      <c r="E32" s="125"/>
      <c r="F32" s="176"/>
      <c r="G32" s="112"/>
    </row>
    <row r="33" spans="1:7" s="57" customFormat="1" ht="57" x14ac:dyDescent="0.2">
      <c r="A33" s="200">
        <f t="shared" si="0"/>
        <v>45817</v>
      </c>
      <c r="B33" s="55">
        <f t="shared" si="1"/>
        <v>27</v>
      </c>
      <c r="C33" s="365" t="s">
        <v>5928</v>
      </c>
      <c r="D33" s="112"/>
      <c r="E33" s="125"/>
      <c r="F33" s="176"/>
      <c r="G33" s="112"/>
    </row>
    <row r="34" spans="1:7" s="57" customFormat="1" ht="42.75" x14ac:dyDescent="0.2">
      <c r="A34" s="200">
        <f t="shared" si="0"/>
        <v>45817</v>
      </c>
      <c r="B34" s="55">
        <f t="shared" si="1"/>
        <v>28</v>
      </c>
      <c r="C34" s="365" t="s">
        <v>5929</v>
      </c>
      <c r="D34" s="112"/>
      <c r="E34" s="125"/>
      <c r="F34" s="176"/>
      <c r="G34" s="112"/>
    </row>
    <row r="35" spans="1:7" s="57" customFormat="1" ht="42.75" x14ac:dyDescent="0.2">
      <c r="A35" s="200">
        <f t="shared" si="0"/>
        <v>45817</v>
      </c>
      <c r="B35" s="55">
        <f t="shared" si="1"/>
        <v>29</v>
      </c>
      <c r="C35" s="365" t="s">
        <v>5930</v>
      </c>
      <c r="D35" s="112"/>
      <c r="E35" s="125"/>
      <c r="F35" s="176"/>
      <c r="G35" s="112"/>
    </row>
    <row r="36" spans="1:7" s="57" customFormat="1" ht="42.75" x14ac:dyDescent="0.2">
      <c r="A36" s="200">
        <f t="shared" si="0"/>
        <v>45817</v>
      </c>
      <c r="B36" s="55">
        <f t="shared" si="1"/>
        <v>30</v>
      </c>
      <c r="C36" s="365" t="s">
        <v>5931</v>
      </c>
      <c r="D36" s="112"/>
      <c r="E36" s="125"/>
      <c r="F36" s="176"/>
      <c r="G36" s="112"/>
    </row>
    <row r="37" spans="1:7" s="57" customFormat="1" ht="71.25" x14ac:dyDescent="0.2">
      <c r="A37" s="200">
        <f t="shared" si="0"/>
        <v>45817</v>
      </c>
      <c r="B37" s="55">
        <f t="shared" si="1"/>
        <v>31</v>
      </c>
      <c r="C37" s="365" t="s">
        <v>5932</v>
      </c>
      <c r="D37" s="112"/>
      <c r="E37" s="125"/>
      <c r="F37" s="176"/>
      <c r="G37" s="112"/>
    </row>
    <row r="38" spans="1:7" s="57" customFormat="1" ht="57" x14ac:dyDescent="0.2">
      <c r="A38" s="200">
        <f t="shared" si="0"/>
        <v>45817</v>
      </c>
      <c r="B38" s="55">
        <f t="shared" si="1"/>
        <v>32</v>
      </c>
      <c r="C38" s="365" t="s">
        <v>5933</v>
      </c>
      <c r="D38" s="112"/>
      <c r="E38" s="125"/>
      <c r="F38" s="176"/>
      <c r="G38" s="112"/>
    </row>
    <row r="39" spans="1:7" s="57" customFormat="1" ht="57" x14ac:dyDescent="0.2">
      <c r="A39" s="200">
        <f t="shared" si="0"/>
        <v>45817</v>
      </c>
      <c r="B39" s="55">
        <f t="shared" si="1"/>
        <v>33</v>
      </c>
      <c r="C39" s="365" t="s">
        <v>5935</v>
      </c>
      <c r="D39" s="112"/>
      <c r="E39" s="125"/>
      <c r="F39" s="176"/>
      <c r="G39" s="112"/>
    </row>
    <row r="40" spans="1:7" s="57" customFormat="1" ht="57" x14ac:dyDescent="0.2">
      <c r="A40" s="200">
        <f t="shared" si="0"/>
        <v>45817</v>
      </c>
      <c r="B40" s="55">
        <f t="shared" si="1"/>
        <v>34</v>
      </c>
      <c r="C40" s="365" t="s">
        <v>5934</v>
      </c>
      <c r="D40" s="112"/>
      <c r="E40" s="125"/>
      <c r="F40" s="176"/>
      <c r="G40" s="112"/>
    </row>
    <row r="41" spans="1:7" s="57" customFormat="1" ht="42.75" x14ac:dyDescent="0.2">
      <c r="A41" s="200">
        <f t="shared" si="0"/>
        <v>45817</v>
      </c>
      <c r="B41" s="55">
        <f t="shared" si="1"/>
        <v>35</v>
      </c>
      <c r="C41" s="365" t="s">
        <v>5943</v>
      </c>
      <c r="D41" s="112"/>
      <c r="E41" s="125"/>
      <c r="F41" s="176"/>
      <c r="G41" s="112"/>
    </row>
    <row r="42" spans="1:7" s="57" customFormat="1" ht="42.75" x14ac:dyDescent="0.2">
      <c r="A42" s="200">
        <f t="shared" si="0"/>
        <v>45817</v>
      </c>
      <c r="B42" s="55">
        <f t="shared" si="1"/>
        <v>36</v>
      </c>
      <c r="C42" s="365" t="s">
        <v>5946</v>
      </c>
      <c r="D42" s="112"/>
      <c r="E42" s="125"/>
      <c r="F42" s="176"/>
      <c r="G42" s="112"/>
    </row>
    <row r="43" spans="1:7" s="57" customFormat="1" ht="42.75" x14ac:dyDescent="0.2">
      <c r="A43" s="200">
        <f t="shared" si="0"/>
        <v>45817</v>
      </c>
      <c r="B43" s="55">
        <f t="shared" si="1"/>
        <v>37</v>
      </c>
      <c r="C43" s="365" t="s">
        <v>5947</v>
      </c>
      <c r="D43" s="112"/>
      <c r="E43" s="125"/>
      <c r="F43" s="176"/>
      <c r="G43" s="112"/>
    </row>
    <row r="44" spans="1:7" s="57" customFormat="1" ht="28.5" x14ac:dyDescent="0.2">
      <c r="A44" s="200">
        <f t="shared" si="0"/>
        <v>45817</v>
      </c>
      <c r="B44" s="55">
        <f t="shared" si="1"/>
        <v>38</v>
      </c>
      <c r="C44" s="365" t="s">
        <v>5948</v>
      </c>
      <c r="D44" s="112"/>
      <c r="E44" s="125"/>
      <c r="F44" s="176"/>
      <c r="G44" s="112"/>
    </row>
    <row r="45" spans="1:7" s="57" customFormat="1" x14ac:dyDescent="0.2">
      <c r="A45" s="200">
        <f t="shared" si="0"/>
        <v>45817</v>
      </c>
      <c r="B45" s="55">
        <f t="shared" si="1"/>
        <v>39</v>
      </c>
      <c r="C45" s="365" t="s">
        <v>5951</v>
      </c>
      <c r="D45" s="112"/>
      <c r="E45" s="125"/>
      <c r="F45" s="176"/>
      <c r="G45" s="112"/>
    </row>
    <row r="46" spans="1:7" s="57" customFormat="1" ht="28.5" x14ac:dyDescent="0.2">
      <c r="A46" s="200">
        <f t="shared" si="0"/>
        <v>45817</v>
      </c>
      <c r="B46" s="55">
        <f t="shared" si="1"/>
        <v>40</v>
      </c>
      <c r="C46" s="365" t="s">
        <v>5949</v>
      </c>
      <c r="D46" s="112"/>
      <c r="E46" s="125"/>
      <c r="F46" s="176"/>
      <c r="G46" s="112"/>
    </row>
    <row r="47" spans="1:7" s="57" customFormat="1" ht="57" x14ac:dyDescent="0.2">
      <c r="A47" s="200">
        <f t="shared" si="0"/>
        <v>45817</v>
      </c>
      <c r="B47" s="55">
        <f t="shared" si="1"/>
        <v>41</v>
      </c>
      <c r="C47" s="365" t="s">
        <v>5950</v>
      </c>
      <c r="D47" s="112"/>
      <c r="E47" s="125"/>
      <c r="F47" s="176"/>
      <c r="G47" s="112"/>
    </row>
    <row r="48" spans="1:7" s="57" customFormat="1" ht="42.75" x14ac:dyDescent="0.2">
      <c r="A48" s="200">
        <f t="shared" si="0"/>
        <v>45817</v>
      </c>
      <c r="B48" s="55">
        <f t="shared" si="1"/>
        <v>42</v>
      </c>
      <c r="C48" s="365" t="s">
        <v>5952</v>
      </c>
      <c r="D48" s="112"/>
      <c r="E48" s="125"/>
      <c r="F48" s="176"/>
      <c r="G48" s="112"/>
    </row>
    <row r="49" spans="1:9" s="279" customFormat="1" x14ac:dyDescent="0.2">
      <c r="A49" s="615" t="s">
        <v>7</v>
      </c>
      <c r="B49" s="615"/>
      <c r="C49" s="615"/>
      <c r="D49" s="615"/>
      <c r="E49" s="615"/>
      <c r="F49" s="615"/>
      <c r="G49" s="615"/>
      <c r="I49" s="280"/>
    </row>
    <row r="50" spans="1:9" s="279" customFormat="1" x14ac:dyDescent="0.2">
      <c r="A50" s="557"/>
      <c r="B50" s="557"/>
      <c r="C50" s="557"/>
      <c r="D50" s="557"/>
      <c r="E50" s="557"/>
      <c r="F50" s="557"/>
      <c r="G50" s="557"/>
      <c r="I50" s="280"/>
    </row>
    <row r="51" spans="1:9" s="279" customFormat="1" x14ac:dyDescent="0.2">
      <c r="A51" s="557"/>
      <c r="B51" s="557"/>
      <c r="C51" s="557"/>
      <c r="D51" s="557"/>
      <c r="E51" s="557"/>
      <c r="F51" s="557"/>
      <c r="G51" s="557"/>
      <c r="I51" s="280"/>
    </row>
    <row r="52" spans="1:9" s="279" customFormat="1" x14ac:dyDescent="0.2">
      <c r="A52" s="232"/>
      <c r="B52" s="251"/>
      <c r="C52" s="252"/>
      <c r="D52" s="252"/>
      <c r="E52" s="253"/>
      <c r="F52" s="254"/>
      <c r="G52" s="252"/>
      <c r="I52" s="280"/>
    </row>
    <row r="53" spans="1:9" s="279" customFormat="1" x14ac:dyDescent="0.2">
      <c r="A53" s="232"/>
      <c r="B53" s="251"/>
      <c r="C53" s="252"/>
      <c r="D53" s="252"/>
      <c r="E53" s="253"/>
      <c r="F53" s="254"/>
      <c r="G53" s="252"/>
      <c r="I53" s="280"/>
    </row>
    <row r="55" spans="1:9" x14ac:dyDescent="0.2">
      <c r="A55" s="557"/>
      <c r="B55" s="557"/>
      <c r="C55" s="557"/>
      <c r="D55" s="310"/>
      <c r="E55" s="557"/>
      <c r="F55" s="557"/>
      <c r="G55" s="557"/>
    </row>
    <row r="56" spans="1:9" x14ac:dyDescent="0.2">
      <c r="A56" s="557"/>
      <c r="B56" s="557"/>
      <c r="C56" s="557"/>
      <c r="D56" s="310"/>
      <c r="E56" s="557"/>
      <c r="F56" s="557"/>
    </row>
    <row r="57" spans="1:9" x14ac:dyDescent="0.2">
      <c r="A57" s="182"/>
      <c r="B57" s="6"/>
      <c r="D57" s="622"/>
      <c r="E57" s="622"/>
      <c r="F57" s="622"/>
      <c r="G57" s="6"/>
    </row>
    <row r="58" spans="1:9" x14ac:dyDescent="0.2">
      <c r="D58" s="638"/>
      <c r="E58" s="638"/>
      <c r="F58" s="638"/>
    </row>
    <row r="64" spans="1:9" x14ac:dyDescent="0.2">
      <c r="F64" s="1"/>
    </row>
  </sheetData>
  <mergeCells count="12">
    <mergeCell ref="J7:M7"/>
    <mergeCell ref="A49:G49"/>
    <mergeCell ref="D57:F57"/>
    <mergeCell ref="D58:F58"/>
    <mergeCell ref="A1:G1"/>
    <mergeCell ref="A2:G2"/>
    <mergeCell ref="A3:G3"/>
    <mergeCell ref="B4:G4"/>
    <mergeCell ref="A5:B6"/>
    <mergeCell ref="C5:E5"/>
    <mergeCell ref="F5:F6"/>
    <mergeCell ref="G5:G6"/>
  </mergeCells>
  <conditionalFormatting sqref="D7:E7 D13 D8:D10 D49:E53 D15:D24 D26 D28:D48 E17:E48">
    <cfRule type="cellIs" dxfId="1598" priority="147" operator="equal">
      <formula>"CATNES"</formula>
    </cfRule>
    <cfRule type="cellIs" dxfId="1597" priority="148" operator="equal">
      <formula>"FINANCE"</formula>
    </cfRule>
    <cfRule type="cellIs" dxfId="1596" priority="149" operator="equal">
      <formula>"ADMIN"</formula>
    </cfRule>
    <cfRule type="cellIs" dxfId="1595" priority="150" operator="equal">
      <formula>"ENG'G"</formula>
    </cfRule>
    <cfRule type="cellIs" dxfId="1594" priority="151" operator="equal">
      <formula>"BAC"</formula>
    </cfRule>
    <cfRule type="cellIs" dxfId="1593" priority="152" operator="equal">
      <formula>"BAC"</formula>
    </cfRule>
    <cfRule type="cellIs" dxfId="1592" priority="153" operator="equal">
      <formula>"OMS"</formula>
    </cfRule>
    <cfRule type="cellIs" dxfId="1591" priority="154" operator="equal">
      <formula>"BAC"</formula>
    </cfRule>
    <cfRule type="cellIs" dxfId="1590" priority="155" operator="equal">
      <formula>"OMS"</formula>
    </cfRule>
    <cfRule type="cellIs" dxfId="1589" priority="156" operator="equal">
      <formula>"BAC"</formula>
    </cfRule>
    <cfRule type="cellIs" dxfId="1588" priority="157" operator="equal">
      <formula>"OMS"</formula>
    </cfRule>
  </conditionalFormatting>
  <conditionalFormatting sqref="F18:F22 F26:F53">
    <cfRule type="cellIs" dxfId="1587" priority="142" operator="equal">
      <formula>"MME"</formula>
    </cfRule>
    <cfRule type="cellIs" dxfId="1586" priority="143" operator="equal">
      <formula>"VMM"</formula>
    </cfRule>
    <cfRule type="cellIs" dxfId="1585" priority="144" operator="equal">
      <formula>"VEP"</formula>
    </cfRule>
    <cfRule type="cellIs" dxfId="1584" priority="145" operator="equal">
      <formula>"LFCP"</formula>
    </cfRule>
    <cfRule type="cellIs" dxfId="1583" priority="146" operator="equal">
      <formula>"BPB"</formula>
    </cfRule>
  </conditionalFormatting>
  <conditionalFormatting sqref="E15">
    <cfRule type="cellIs" dxfId="1582" priority="131" operator="equal">
      <formula>"CATNES"</formula>
    </cfRule>
    <cfRule type="cellIs" dxfId="1581" priority="132" operator="equal">
      <formula>"FINANCE"</formula>
    </cfRule>
    <cfRule type="cellIs" dxfId="1580" priority="133" operator="equal">
      <formula>"ADMIN"</formula>
    </cfRule>
    <cfRule type="cellIs" dxfId="1579" priority="134" operator="equal">
      <formula>"ENG'G"</formula>
    </cfRule>
    <cfRule type="cellIs" dxfId="1578" priority="135" operator="equal">
      <formula>"BAC"</formula>
    </cfRule>
    <cfRule type="cellIs" dxfId="1577" priority="136" operator="equal">
      <formula>"BAC"</formula>
    </cfRule>
    <cfRule type="cellIs" dxfId="1576" priority="137" operator="equal">
      <formula>"OMS"</formula>
    </cfRule>
    <cfRule type="cellIs" dxfId="1575" priority="138" operator="equal">
      <formula>"BAC"</formula>
    </cfRule>
    <cfRule type="cellIs" dxfId="1574" priority="139" operator="equal">
      <formula>"OMS"</formula>
    </cfRule>
    <cfRule type="cellIs" dxfId="1573" priority="140" operator="equal">
      <formula>"BAC"</formula>
    </cfRule>
    <cfRule type="cellIs" dxfId="1572" priority="141" operator="equal">
      <formula>"OMS"</formula>
    </cfRule>
  </conditionalFormatting>
  <conditionalFormatting sqref="E16">
    <cfRule type="cellIs" dxfId="1571" priority="120" operator="equal">
      <formula>"CATNES"</formula>
    </cfRule>
    <cfRule type="cellIs" dxfId="1570" priority="121" operator="equal">
      <formula>"FINANCE"</formula>
    </cfRule>
    <cfRule type="cellIs" dxfId="1569" priority="122" operator="equal">
      <formula>"ADMIN"</formula>
    </cfRule>
    <cfRule type="cellIs" dxfId="1568" priority="123" operator="equal">
      <formula>"ENG'G"</formula>
    </cfRule>
    <cfRule type="cellIs" dxfId="1567" priority="124" operator="equal">
      <formula>"BAC"</formula>
    </cfRule>
    <cfRule type="cellIs" dxfId="1566" priority="125" operator="equal">
      <formula>"BAC"</formula>
    </cfRule>
    <cfRule type="cellIs" dxfId="1565" priority="126" operator="equal">
      <formula>"OMS"</formula>
    </cfRule>
    <cfRule type="cellIs" dxfId="1564" priority="127" operator="equal">
      <formula>"BAC"</formula>
    </cfRule>
    <cfRule type="cellIs" dxfId="1563" priority="128" operator="equal">
      <formula>"OMS"</formula>
    </cfRule>
    <cfRule type="cellIs" dxfId="1562" priority="129" operator="equal">
      <formula>"BAC"</formula>
    </cfRule>
    <cfRule type="cellIs" dxfId="1561" priority="130" operator="equal">
      <formula>"OMS"</formula>
    </cfRule>
  </conditionalFormatting>
  <conditionalFormatting sqref="E8:E10">
    <cfRule type="cellIs" dxfId="1560" priority="109" operator="equal">
      <formula>"CATNES"</formula>
    </cfRule>
    <cfRule type="cellIs" dxfId="1559" priority="110" operator="equal">
      <formula>"FINANCE"</formula>
    </cfRule>
    <cfRule type="cellIs" dxfId="1558" priority="111" operator="equal">
      <formula>"ADMIN"</formula>
    </cfRule>
    <cfRule type="cellIs" dxfId="1557" priority="112" operator="equal">
      <formula>"ENG'G"</formula>
    </cfRule>
    <cfRule type="cellIs" dxfId="1556" priority="113" operator="equal">
      <formula>"BAC"</formula>
    </cfRule>
    <cfRule type="cellIs" dxfId="1555" priority="114" operator="equal">
      <formula>"BAC"</formula>
    </cfRule>
    <cfRule type="cellIs" dxfId="1554" priority="115" operator="equal">
      <formula>"OMS"</formula>
    </cfRule>
    <cfRule type="cellIs" dxfId="1553" priority="116" operator="equal">
      <formula>"BAC"</formula>
    </cfRule>
    <cfRule type="cellIs" dxfId="1552" priority="117" operator="equal">
      <formula>"OMS"</formula>
    </cfRule>
    <cfRule type="cellIs" dxfId="1551" priority="118" operator="equal">
      <formula>"BAC"</formula>
    </cfRule>
    <cfRule type="cellIs" dxfId="1550" priority="119" operator="equal">
      <formula>"OMS"</formula>
    </cfRule>
  </conditionalFormatting>
  <conditionalFormatting sqref="E13">
    <cfRule type="cellIs" dxfId="1549" priority="98" operator="equal">
      <formula>"CATNES"</formula>
    </cfRule>
    <cfRule type="cellIs" dxfId="1548" priority="99" operator="equal">
      <formula>"FINANCE"</formula>
    </cfRule>
    <cfRule type="cellIs" dxfId="1547" priority="100" operator="equal">
      <formula>"ADMIN"</formula>
    </cfRule>
    <cfRule type="cellIs" dxfId="1546" priority="101" operator="equal">
      <formula>"ENG'G"</formula>
    </cfRule>
    <cfRule type="cellIs" dxfId="1545" priority="102" operator="equal">
      <formula>"BAC"</formula>
    </cfRule>
    <cfRule type="cellIs" dxfId="1544" priority="103" operator="equal">
      <formula>"BAC"</formula>
    </cfRule>
    <cfRule type="cellIs" dxfId="1543" priority="104" operator="equal">
      <formula>"OMS"</formula>
    </cfRule>
    <cfRule type="cellIs" dxfId="1542" priority="105" operator="equal">
      <formula>"BAC"</formula>
    </cfRule>
    <cfRule type="cellIs" dxfId="1541" priority="106" operator="equal">
      <formula>"OMS"</formula>
    </cfRule>
    <cfRule type="cellIs" dxfId="1540" priority="107" operator="equal">
      <formula>"BAC"</formula>
    </cfRule>
    <cfRule type="cellIs" dxfId="1539" priority="108" operator="equal">
      <formula>"OMS"</formula>
    </cfRule>
  </conditionalFormatting>
  <conditionalFormatting sqref="D11">
    <cfRule type="cellIs" dxfId="1538" priority="87" operator="equal">
      <formula>"CATNES"</formula>
    </cfRule>
    <cfRule type="cellIs" dxfId="1537" priority="88" operator="equal">
      <formula>"FINANCE"</formula>
    </cfRule>
    <cfRule type="cellIs" dxfId="1536" priority="89" operator="equal">
      <formula>"ADMIN"</formula>
    </cfRule>
    <cfRule type="cellIs" dxfId="1535" priority="90" operator="equal">
      <formula>"ENG'G"</formula>
    </cfRule>
    <cfRule type="cellIs" dxfId="1534" priority="91" operator="equal">
      <formula>"BAC"</formula>
    </cfRule>
    <cfRule type="cellIs" dxfId="1533" priority="92" operator="equal">
      <formula>"BAC"</formula>
    </cfRule>
    <cfRule type="cellIs" dxfId="1532" priority="93" operator="equal">
      <formula>"OMS"</formula>
    </cfRule>
    <cfRule type="cellIs" dxfId="1531" priority="94" operator="equal">
      <formula>"BAC"</formula>
    </cfRule>
    <cfRule type="cellIs" dxfId="1530" priority="95" operator="equal">
      <formula>"OMS"</formula>
    </cfRule>
    <cfRule type="cellIs" dxfId="1529" priority="96" operator="equal">
      <formula>"BAC"</formula>
    </cfRule>
    <cfRule type="cellIs" dxfId="1528" priority="97" operator="equal">
      <formula>"OMS"</formula>
    </cfRule>
  </conditionalFormatting>
  <conditionalFormatting sqref="F11:F17">
    <cfRule type="cellIs" dxfId="1527" priority="82" operator="equal">
      <formula>"MME"</formula>
    </cfRule>
    <cfRule type="cellIs" dxfId="1526" priority="83" operator="equal">
      <formula>"VMM"</formula>
    </cfRule>
    <cfRule type="cellIs" dxfId="1525" priority="84" operator="equal">
      <formula>"VEP"</formula>
    </cfRule>
    <cfRule type="cellIs" dxfId="1524" priority="85" operator="equal">
      <formula>"LFCP"</formula>
    </cfRule>
    <cfRule type="cellIs" dxfId="1523" priority="86" operator="equal">
      <formula>"BPB"</formula>
    </cfRule>
  </conditionalFormatting>
  <conditionalFormatting sqref="E11">
    <cfRule type="cellIs" dxfId="1522" priority="71" operator="equal">
      <formula>"CATNES"</formula>
    </cfRule>
    <cfRule type="cellIs" dxfId="1521" priority="72" operator="equal">
      <formula>"FINANCE"</formula>
    </cfRule>
    <cfRule type="cellIs" dxfId="1520" priority="73" operator="equal">
      <formula>"ADMIN"</formula>
    </cfRule>
    <cfRule type="cellIs" dxfId="1519" priority="74" operator="equal">
      <formula>"ENG'G"</formula>
    </cfRule>
    <cfRule type="cellIs" dxfId="1518" priority="75" operator="equal">
      <formula>"BAC"</formula>
    </cfRule>
    <cfRule type="cellIs" dxfId="1517" priority="76" operator="equal">
      <formula>"BAC"</formula>
    </cfRule>
    <cfRule type="cellIs" dxfId="1516" priority="77" operator="equal">
      <formula>"OMS"</formula>
    </cfRule>
    <cfRule type="cellIs" dxfId="1515" priority="78" operator="equal">
      <formula>"BAC"</formula>
    </cfRule>
    <cfRule type="cellIs" dxfId="1514" priority="79" operator="equal">
      <formula>"OMS"</formula>
    </cfRule>
    <cfRule type="cellIs" dxfId="1513" priority="80" operator="equal">
      <formula>"BAC"</formula>
    </cfRule>
    <cfRule type="cellIs" dxfId="1512" priority="81" operator="equal">
      <formula>"OMS"</formula>
    </cfRule>
  </conditionalFormatting>
  <conditionalFormatting sqref="D12">
    <cfRule type="cellIs" dxfId="1511" priority="60" operator="equal">
      <formula>"CATNES"</formula>
    </cfRule>
    <cfRule type="cellIs" dxfId="1510" priority="61" operator="equal">
      <formula>"FINANCE"</formula>
    </cfRule>
    <cfRule type="cellIs" dxfId="1509" priority="62" operator="equal">
      <formula>"ADMIN"</formula>
    </cfRule>
    <cfRule type="cellIs" dxfId="1508" priority="63" operator="equal">
      <formula>"ENG'G"</formula>
    </cfRule>
    <cfRule type="cellIs" dxfId="1507" priority="64" operator="equal">
      <formula>"BAC"</formula>
    </cfRule>
    <cfRule type="cellIs" dxfId="1506" priority="65" operator="equal">
      <formula>"BAC"</formula>
    </cfRule>
    <cfRule type="cellIs" dxfId="1505" priority="66" operator="equal">
      <formula>"OMS"</formula>
    </cfRule>
    <cfRule type="cellIs" dxfId="1504" priority="67" operator="equal">
      <formula>"BAC"</formula>
    </cfRule>
    <cfRule type="cellIs" dxfId="1503" priority="68" operator="equal">
      <formula>"OMS"</formula>
    </cfRule>
    <cfRule type="cellIs" dxfId="1502" priority="69" operator="equal">
      <formula>"BAC"</formula>
    </cfRule>
    <cfRule type="cellIs" dxfId="1501" priority="70" operator="equal">
      <formula>"OMS"</formula>
    </cfRule>
  </conditionalFormatting>
  <conditionalFormatting sqref="E12">
    <cfRule type="cellIs" dxfId="1500" priority="49" operator="equal">
      <formula>"CATNES"</formula>
    </cfRule>
    <cfRule type="cellIs" dxfId="1499" priority="50" operator="equal">
      <formula>"FINANCE"</formula>
    </cfRule>
    <cfRule type="cellIs" dxfId="1498" priority="51" operator="equal">
      <formula>"ADMIN"</formula>
    </cfRule>
    <cfRule type="cellIs" dxfId="1497" priority="52" operator="equal">
      <formula>"ENG'G"</formula>
    </cfRule>
    <cfRule type="cellIs" dxfId="1496" priority="53" operator="equal">
      <formula>"BAC"</formula>
    </cfRule>
    <cfRule type="cellIs" dxfId="1495" priority="54" operator="equal">
      <formula>"BAC"</formula>
    </cfRule>
    <cfRule type="cellIs" dxfId="1494" priority="55" operator="equal">
      <formula>"OMS"</formula>
    </cfRule>
    <cfRule type="cellIs" dxfId="1493" priority="56" operator="equal">
      <formula>"BAC"</formula>
    </cfRule>
    <cfRule type="cellIs" dxfId="1492" priority="57" operator="equal">
      <formula>"OMS"</formula>
    </cfRule>
    <cfRule type="cellIs" dxfId="1491" priority="58" operator="equal">
      <formula>"BAC"</formula>
    </cfRule>
    <cfRule type="cellIs" dxfId="1490" priority="59" operator="equal">
      <formula>"OMS"</formula>
    </cfRule>
  </conditionalFormatting>
  <conditionalFormatting sqref="F7:F10">
    <cfRule type="cellIs" dxfId="1489" priority="44" operator="equal">
      <formula>"MME"</formula>
    </cfRule>
    <cfRule type="cellIs" dxfId="1488" priority="45" operator="equal">
      <formula>"VMM"</formula>
    </cfRule>
    <cfRule type="cellIs" dxfId="1487" priority="46" operator="equal">
      <formula>"VEP"</formula>
    </cfRule>
    <cfRule type="cellIs" dxfId="1486" priority="47" operator="equal">
      <formula>"LFCP"</formula>
    </cfRule>
    <cfRule type="cellIs" dxfId="1485" priority="48" operator="equal">
      <formula>"BPB"</formula>
    </cfRule>
  </conditionalFormatting>
  <conditionalFormatting sqref="D14">
    <cfRule type="cellIs" dxfId="1484" priority="33" operator="equal">
      <formula>"CATNES"</formula>
    </cfRule>
    <cfRule type="cellIs" dxfId="1483" priority="34" operator="equal">
      <formula>"FINANCE"</formula>
    </cfRule>
    <cfRule type="cellIs" dxfId="1482" priority="35" operator="equal">
      <formula>"ADMIN"</formula>
    </cfRule>
    <cfRule type="cellIs" dxfId="1481" priority="36" operator="equal">
      <formula>"ENG'G"</formula>
    </cfRule>
    <cfRule type="cellIs" dxfId="1480" priority="37" operator="equal">
      <formula>"BAC"</formula>
    </cfRule>
    <cfRule type="cellIs" dxfId="1479" priority="38" operator="equal">
      <formula>"BAC"</formula>
    </cfRule>
    <cfRule type="cellIs" dxfId="1478" priority="39" operator="equal">
      <formula>"OMS"</formula>
    </cfRule>
    <cfRule type="cellIs" dxfId="1477" priority="40" operator="equal">
      <formula>"BAC"</formula>
    </cfRule>
    <cfRule type="cellIs" dxfId="1476" priority="41" operator="equal">
      <formula>"OMS"</formula>
    </cfRule>
    <cfRule type="cellIs" dxfId="1475" priority="42" operator="equal">
      <formula>"BAC"</formula>
    </cfRule>
    <cfRule type="cellIs" dxfId="1474" priority="43" operator="equal">
      <formula>"OMS"</formula>
    </cfRule>
  </conditionalFormatting>
  <conditionalFormatting sqref="E14">
    <cfRule type="cellIs" dxfId="1473" priority="22" operator="equal">
      <formula>"CATNES"</formula>
    </cfRule>
    <cfRule type="cellIs" dxfId="1472" priority="23" operator="equal">
      <formula>"FINANCE"</formula>
    </cfRule>
    <cfRule type="cellIs" dxfId="1471" priority="24" operator="equal">
      <formula>"ADMIN"</formula>
    </cfRule>
    <cfRule type="cellIs" dxfId="1470" priority="25" operator="equal">
      <formula>"ENG'G"</formula>
    </cfRule>
    <cfRule type="cellIs" dxfId="1469" priority="26" operator="equal">
      <formula>"BAC"</formula>
    </cfRule>
    <cfRule type="cellIs" dxfId="1468" priority="27" operator="equal">
      <formula>"BAC"</formula>
    </cfRule>
    <cfRule type="cellIs" dxfId="1467" priority="28" operator="equal">
      <formula>"OMS"</formula>
    </cfRule>
    <cfRule type="cellIs" dxfId="1466" priority="29" operator="equal">
      <formula>"BAC"</formula>
    </cfRule>
    <cfRule type="cellIs" dxfId="1465" priority="30" operator="equal">
      <formula>"OMS"</formula>
    </cfRule>
    <cfRule type="cellIs" dxfId="1464" priority="31" operator="equal">
      <formula>"BAC"</formula>
    </cfRule>
    <cfRule type="cellIs" dxfId="1463" priority="32" operator="equal">
      <formula>"OMS"</formula>
    </cfRule>
  </conditionalFormatting>
  <conditionalFormatting sqref="F23:F24">
    <cfRule type="cellIs" dxfId="1462" priority="17" operator="equal">
      <formula>"MME"</formula>
    </cfRule>
    <cfRule type="cellIs" dxfId="1461" priority="18" operator="equal">
      <formula>"VMM"</formula>
    </cfRule>
    <cfRule type="cellIs" dxfId="1460" priority="19" operator="equal">
      <formula>"VEP"</formula>
    </cfRule>
    <cfRule type="cellIs" dxfId="1459" priority="20" operator="equal">
      <formula>"LFCP"</formula>
    </cfRule>
    <cfRule type="cellIs" dxfId="1458" priority="21" operator="equal">
      <formula>"BPB"</formula>
    </cfRule>
  </conditionalFormatting>
  <conditionalFormatting sqref="D25">
    <cfRule type="cellIs" dxfId="1457" priority="6" operator="equal">
      <formula>"CATNES"</formula>
    </cfRule>
    <cfRule type="cellIs" dxfId="1456" priority="7" operator="equal">
      <formula>"FINANCE"</formula>
    </cfRule>
    <cfRule type="cellIs" dxfId="1455" priority="8" operator="equal">
      <formula>"ADMIN"</formula>
    </cfRule>
    <cfRule type="cellIs" dxfId="1454" priority="9" operator="equal">
      <formula>"ENG'G"</formula>
    </cfRule>
    <cfRule type="cellIs" dxfId="1453" priority="10" operator="equal">
      <formula>"BAC"</formula>
    </cfRule>
    <cfRule type="cellIs" dxfId="1452" priority="11" operator="equal">
      <formula>"BAC"</formula>
    </cfRule>
    <cfRule type="cellIs" dxfId="1451" priority="12" operator="equal">
      <formula>"OMS"</formula>
    </cfRule>
    <cfRule type="cellIs" dxfId="1450" priority="13" operator="equal">
      <formula>"BAC"</formula>
    </cfRule>
    <cfRule type="cellIs" dxfId="1449" priority="14" operator="equal">
      <formula>"OMS"</formula>
    </cfRule>
    <cfRule type="cellIs" dxfId="1448" priority="15" operator="equal">
      <formula>"BAC"</formula>
    </cfRule>
    <cfRule type="cellIs" dxfId="1447" priority="16" operator="equal">
      <formula>"OMS"</formula>
    </cfRule>
  </conditionalFormatting>
  <conditionalFormatting sqref="F25">
    <cfRule type="cellIs" dxfId="1446" priority="1" operator="equal">
      <formula>"MME"</formula>
    </cfRule>
    <cfRule type="cellIs" dxfId="1445" priority="2" operator="equal">
      <formula>"VMM"</formula>
    </cfRule>
    <cfRule type="cellIs" dxfId="1444" priority="3" operator="equal">
      <formula>"VEP"</formula>
    </cfRule>
    <cfRule type="cellIs" dxfId="1443" priority="4" operator="equal">
      <formula>"LFCP"</formula>
    </cfRule>
    <cfRule type="cellIs" dxfId="144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BBAC52A-3F8E-45E3-AA2E-BD3EC9C219F6}">
          <x14:formula1>
            <xm:f>DropdownLIST!$A$11:$A$17</xm:f>
          </x14:formula1>
          <xm:sqref>E27 D7:E26 D28:E53</xm:sqref>
        </x14:dataValidation>
        <x14:dataValidation type="list" allowBlank="1" showInputMessage="1" showErrorMessage="1" xr:uid="{2327D623-F65D-4462-851B-A4B7C0AE6FF9}">
          <x14:formula1>
            <xm:f>DropdownLIST!$A$2:$A$7</xm:f>
          </x14:formula1>
          <xm:sqref>F7:F53</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0ECD-7DBD-4A26-B459-843F6D020211}">
  <sheetPr>
    <pageSetUpPr fitToPage="1"/>
  </sheetPr>
  <dimension ref="A1:N64"/>
  <sheetViews>
    <sheetView zoomScale="145" zoomScaleNormal="145" zoomScaleSheetLayoutView="190" workbookViewId="0">
      <selection activeCell="C10" sqref="C1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60"/>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45818</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45818</v>
      </c>
      <c r="B7" s="55">
        <v>1</v>
      </c>
      <c r="C7" s="57" t="s">
        <v>5954</v>
      </c>
      <c r="D7" s="112"/>
      <c r="E7" s="125"/>
      <c r="F7" s="176"/>
      <c r="G7" s="112"/>
      <c r="J7" s="642" t="s">
        <v>2817</v>
      </c>
      <c r="K7" s="642"/>
      <c r="L7" s="642"/>
      <c r="M7" s="642"/>
    </row>
    <row r="8" spans="1:14" s="57" customFormat="1" x14ac:dyDescent="0.2">
      <c r="A8" s="200">
        <f>A7</f>
        <v>45818</v>
      </c>
      <c r="B8" s="55">
        <f>B7+1</f>
        <v>2</v>
      </c>
      <c r="C8" s="141" t="s">
        <v>5953</v>
      </c>
      <c r="D8" s="112"/>
      <c r="E8" s="125"/>
      <c r="F8" s="176"/>
      <c r="G8" s="112"/>
      <c r="J8" s="562" t="s">
        <v>698</v>
      </c>
      <c r="L8" s="57" t="s">
        <v>3178</v>
      </c>
      <c r="N8" s="57" t="s">
        <v>2822</v>
      </c>
    </row>
    <row r="9" spans="1:14" s="57" customFormat="1" ht="28.5" x14ac:dyDescent="0.2">
      <c r="A9" s="200">
        <f t="shared" ref="A9:A48" si="0">A8</f>
        <v>45818</v>
      </c>
      <c r="B9" s="55">
        <f t="shared" ref="B9:B48" si="1">B8+1</f>
        <v>3</v>
      </c>
      <c r="C9" s="141" t="s">
        <v>5955</v>
      </c>
      <c r="D9" s="112"/>
      <c r="E9" s="125"/>
      <c r="F9" s="176"/>
      <c r="G9" s="112"/>
      <c r="I9" s="57">
        <v>1</v>
      </c>
    </row>
    <row r="10" spans="1:14" s="57" customFormat="1" ht="42.75" x14ac:dyDescent="0.2">
      <c r="A10" s="200">
        <f t="shared" si="0"/>
        <v>45818</v>
      </c>
      <c r="B10" s="55">
        <f t="shared" si="1"/>
        <v>4</v>
      </c>
      <c r="C10" s="141" t="s">
        <v>5956</v>
      </c>
      <c r="D10" s="112"/>
      <c r="E10" s="125"/>
      <c r="F10" s="176"/>
      <c r="G10" s="112"/>
      <c r="I10" s="57">
        <v>2</v>
      </c>
      <c r="J10" s="57">
        <f>23+24+24+23</f>
        <v>94</v>
      </c>
    </row>
    <row r="11" spans="1:14" s="57" customFormat="1" x14ac:dyDescent="0.2">
      <c r="A11" s="200">
        <f t="shared" si="0"/>
        <v>45818</v>
      </c>
      <c r="B11" s="55">
        <f t="shared" si="1"/>
        <v>5</v>
      </c>
      <c r="C11" s="141" t="s">
        <v>5957</v>
      </c>
      <c r="D11" s="112"/>
      <c r="E11" s="125"/>
      <c r="F11" s="176"/>
      <c r="G11" s="112"/>
      <c r="I11" s="57">
        <v>3</v>
      </c>
    </row>
    <row r="12" spans="1:14" s="57" customFormat="1" ht="28.5" x14ac:dyDescent="0.2">
      <c r="A12" s="200">
        <f t="shared" si="0"/>
        <v>45818</v>
      </c>
      <c r="B12" s="55">
        <f t="shared" si="1"/>
        <v>6</v>
      </c>
      <c r="C12" s="365" t="s">
        <v>5958</v>
      </c>
      <c r="D12" s="112"/>
      <c r="E12" s="125"/>
      <c r="F12" s="176"/>
      <c r="G12" s="112"/>
      <c r="I12" s="57">
        <v>4</v>
      </c>
    </row>
    <row r="13" spans="1:14" s="57" customFormat="1" ht="114" x14ac:dyDescent="0.2">
      <c r="A13" s="200">
        <f t="shared" si="0"/>
        <v>45818</v>
      </c>
      <c r="B13" s="55">
        <f t="shared" si="1"/>
        <v>7</v>
      </c>
      <c r="C13" s="365" t="s">
        <v>5959</v>
      </c>
      <c r="D13" s="112"/>
      <c r="E13" s="125"/>
      <c r="F13" s="176"/>
      <c r="G13" s="112"/>
      <c r="I13" s="57">
        <v>5</v>
      </c>
    </row>
    <row r="14" spans="1:14" s="57" customFormat="1" ht="42.75" x14ac:dyDescent="0.2">
      <c r="A14" s="200">
        <f t="shared" si="0"/>
        <v>45818</v>
      </c>
      <c r="B14" s="55">
        <f t="shared" si="1"/>
        <v>8</v>
      </c>
      <c r="C14" s="365" t="s">
        <v>5960</v>
      </c>
      <c r="D14" s="112"/>
      <c r="E14" s="125"/>
      <c r="F14" s="176"/>
      <c r="G14" s="112"/>
      <c r="I14" s="57">
        <v>6</v>
      </c>
    </row>
    <row r="15" spans="1:14" s="57" customFormat="1" ht="42.75" x14ac:dyDescent="0.2">
      <c r="A15" s="200">
        <f t="shared" si="0"/>
        <v>45818</v>
      </c>
      <c r="B15" s="55">
        <f t="shared" si="1"/>
        <v>9</v>
      </c>
      <c r="C15" s="365" t="s">
        <v>5964</v>
      </c>
      <c r="D15" s="112"/>
      <c r="E15" s="125"/>
      <c r="F15" s="176"/>
      <c r="G15" s="112"/>
      <c r="I15" s="57" t="s">
        <v>310</v>
      </c>
    </row>
    <row r="16" spans="1:14" s="57" customFormat="1" ht="42.75" x14ac:dyDescent="0.2">
      <c r="A16" s="200">
        <f t="shared" si="0"/>
        <v>45818</v>
      </c>
      <c r="B16" s="55">
        <f t="shared" si="1"/>
        <v>10</v>
      </c>
      <c r="C16" s="57" t="s">
        <v>5961</v>
      </c>
      <c r="D16" s="112"/>
      <c r="E16" s="125"/>
      <c r="F16" s="176"/>
      <c r="G16" s="112"/>
      <c r="I16" s="57">
        <v>8</v>
      </c>
    </row>
    <row r="17" spans="1:10" s="57" customFormat="1" x14ac:dyDescent="0.2">
      <c r="A17" s="200">
        <f t="shared" si="0"/>
        <v>45818</v>
      </c>
      <c r="B17" s="55">
        <f t="shared" si="1"/>
        <v>11</v>
      </c>
      <c r="C17" s="365" t="s">
        <v>5962</v>
      </c>
      <c r="D17" s="112"/>
      <c r="E17" s="125"/>
      <c r="F17" s="176"/>
      <c r="G17" s="112"/>
      <c r="I17" s="57">
        <v>9</v>
      </c>
    </row>
    <row r="18" spans="1:10" s="57" customFormat="1" x14ac:dyDescent="0.2">
      <c r="A18" s="200">
        <f t="shared" si="0"/>
        <v>45818</v>
      </c>
      <c r="B18" s="55">
        <f t="shared" si="1"/>
        <v>12</v>
      </c>
      <c r="C18" s="365" t="s">
        <v>5963</v>
      </c>
      <c r="D18" s="112"/>
      <c r="E18" s="125"/>
      <c r="F18" s="176"/>
      <c r="G18" s="112"/>
      <c r="J18" s="57" t="s">
        <v>457</v>
      </c>
    </row>
    <row r="19" spans="1:10" s="57" customFormat="1" x14ac:dyDescent="0.2">
      <c r="A19" s="200">
        <f t="shared" si="0"/>
        <v>45818</v>
      </c>
      <c r="B19" s="55">
        <f t="shared" si="1"/>
        <v>13</v>
      </c>
      <c r="C19" s="365" t="s">
        <v>5965</v>
      </c>
      <c r="D19" s="112"/>
      <c r="E19" s="125"/>
      <c r="F19" s="176"/>
      <c r="G19" s="112"/>
    </row>
    <row r="20" spans="1:10" s="57" customFormat="1" ht="28.5" x14ac:dyDescent="0.2">
      <c r="A20" s="200">
        <f t="shared" si="0"/>
        <v>45818</v>
      </c>
      <c r="B20" s="55">
        <f t="shared" si="1"/>
        <v>14</v>
      </c>
      <c r="C20" s="550" t="s">
        <v>5966</v>
      </c>
      <c r="D20" s="112"/>
      <c r="E20" s="125"/>
      <c r="F20" s="176"/>
      <c r="G20" s="112"/>
    </row>
    <row r="21" spans="1:10" s="57" customFormat="1" ht="85.5" x14ac:dyDescent="0.2">
      <c r="A21" s="200">
        <f t="shared" si="0"/>
        <v>45818</v>
      </c>
      <c r="B21" s="55">
        <f t="shared" si="1"/>
        <v>15</v>
      </c>
      <c r="C21" s="57" t="s">
        <v>5968</v>
      </c>
      <c r="D21" s="112"/>
      <c r="E21" s="125"/>
      <c r="F21" s="176"/>
      <c r="G21" s="112"/>
    </row>
    <row r="22" spans="1:10" s="57" customFormat="1" ht="28.5" x14ac:dyDescent="0.2">
      <c r="A22" s="200">
        <f t="shared" si="0"/>
        <v>45818</v>
      </c>
      <c r="B22" s="55">
        <f t="shared" si="1"/>
        <v>16</v>
      </c>
      <c r="C22" s="365" t="s">
        <v>5967</v>
      </c>
      <c r="D22" s="112"/>
      <c r="E22" s="125"/>
      <c r="F22" s="176"/>
      <c r="G22" s="112"/>
    </row>
    <row r="23" spans="1:10" s="57" customFormat="1" ht="28.5" x14ac:dyDescent="0.2">
      <c r="A23" s="200">
        <f t="shared" si="0"/>
        <v>45818</v>
      </c>
      <c r="B23" s="55">
        <f t="shared" si="1"/>
        <v>17</v>
      </c>
      <c r="C23" s="365" t="s">
        <v>5969</v>
      </c>
      <c r="D23" s="112"/>
      <c r="E23" s="125"/>
      <c r="F23" s="176"/>
      <c r="G23" s="112"/>
    </row>
    <row r="24" spans="1:10" s="57" customFormat="1" ht="99.75" x14ac:dyDescent="0.2">
      <c r="A24" s="200">
        <f t="shared" si="0"/>
        <v>45818</v>
      </c>
      <c r="B24" s="55">
        <f t="shared" si="1"/>
        <v>18</v>
      </c>
      <c r="C24" s="365" t="s">
        <v>5970</v>
      </c>
      <c r="D24" s="112"/>
      <c r="E24" s="125"/>
      <c r="F24" s="176"/>
      <c r="G24" s="112"/>
    </row>
    <row r="25" spans="1:10" s="57" customFormat="1" ht="28.5" x14ac:dyDescent="0.2">
      <c r="A25" s="200">
        <f t="shared" si="0"/>
        <v>45818</v>
      </c>
      <c r="B25" s="55">
        <f t="shared" si="1"/>
        <v>19</v>
      </c>
      <c r="C25" s="365" t="s">
        <v>5971</v>
      </c>
      <c r="D25" s="112"/>
      <c r="E25" s="125"/>
      <c r="F25" s="176"/>
      <c r="G25" s="112"/>
    </row>
    <row r="26" spans="1:10" s="57" customFormat="1" ht="42.75" x14ac:dyDescent="0.2">
      <c r="A26" s="200">
        <f t="shared" si="0"/>
        <v>45818</v>
      </c>
      <c r="B26" s="55">
        <f t="shared" si="1"/>
        <v>20</v>
      </c>
      <c r="C26" s="365" t="s">
        <v>5972</v>
      </c>
      <c r="D26" s="112"/>
      <c r="E26" s="125"/>
      <c r="F26" s="176"/>
      <c r="G26" s="112"/>
    </row>
    <row r="27" spans="1:10" s="57" customFormat="1" ht="28.5" x14ac:dyDescent="0.2">
      <c r="A27" s="200">
        <f t="shared" si="0"/>
        <v>45818</v>
      </c>
      <c r="B27" s="55">
        <f t="shared" si="1"/>
        <v>21</v>
      </c>
      <c r="C27" s="365" t="s">
        <v>5973</v>
      </c>
      <c r="D27" s="365"/>
      <c r="E27" s="112"/>
      <c r="F27" s="176"/>
      <c r="G27" s="112"/>
    </row>
    <row r="28" spans="1:10" s="57" customFormat="1" ht="42.75" x14ac:dyDescent="0.2">
      <c r="A28" s="200">
        <f t="shared" si="0"/>
        <v>45818</v>
      </c>
      <c r="B28" s="55">
        <f t="shared" si="1"/>
        <v>22</v>
      </c>
      <c r="C28" s="365" t="s">
        <v>5974</v>
      </c>
      <c r="D28" s="112"/>
      <c r="E28" s="125"/>
      <c r="F28" s="176"/>
      <c r="G28" s="112"/>
    </row>
    <row r="29" spans="1:10" s="57" customFormat="1" ht="57" x14ac:dyDescent="0.2">
      <c r="A29" s="200">
        <f t="shared" si="0"/>
        <v>45818</v>
      </c>
      <c r="B29" s="55">
        <f t="shared" si="1"/>
        <v>23</v>
      </c>
      <c r="C29" s="365" t="s">
        <v>5975</v>
      </c>
      <c r="D29" s="112"/>
      <c r="E29" s="125"/>
      <c r="F29" s="176"/>
      <c r="G29" s="112"/>
    </row>
    <row r="30" spans="1:10" s="57" customFormat="1" ht="57" x14ac:dyDescent="0.2">
      <c r="A30" s="200">
        <f t="shared" si="0"/>
        <v>45818</v>
      </c>
      <c r="B30" s="55">
        <f t="shared" si="1"/>
        <v>24</v>
      </c>
      <c r="C30" s="365" t="s">
        <v>5976</v>
      </c>
      <c r="D30" s="112"/>
      <c r="E30" s="125"/>
      <c r="F30" s="176"/>
      <c r="G30" s="112"/>
    </row>
    <row r="31" spans="1:10" s="57" customFormat="1" ht="42.75" x14ac:dyDescent="0.2">
      <c r="A31" s="200">
        <f t="shared" si="0"/>
        <v>45818</v>
      </c>
      <c r="B31" s="55">
        <f t="shared" si="1"/>
        <v>25</v>
      </c>
      <c r="C31" s="365" t="s">
        <v>5984</v>
      </c>
      <c r="D31" s="112"/>
      <c r="E31" s="125"/>
      <c r="F31" s="176"/>
      <c r="G31" s="112"/>
    </row>
    <row r="32" spans="1:10" s="57" customFormat="1" ht="28.5" x14ac:dyDescent="0.2">
      <c r="A32" s="200">
        <f t="shared" si="0"/>
        <v>45818</v>
      </c>
      <c r="B32" s="55">
        <f t="shared" si="1"/>
        <v>26</v>
      </c>
      <c r="C32" s="57" t="s">
        <v>5985</v>
      </c>
      <c r="D32" s="112"/>
      <c r="E32" s="125"/>
      <c r="F32" s="176"/>
      <c r="G32" s="112"/>
    </row>
    <row r="33" spans="1:7" s="57" customFormat="1" ht="28.5" x14ac:dyDescent="0.2">
      <c r="A33" s="200">
        <f t="shared" si="0"/>
        <v>45818</v>
      </c>
      <c r="B33" s="55">
        <f t="shared" si="1"/>
        <v>27</v>
      </c>
      <c r="C33" s="365" t="s">
        <v>5987</v>
      </c>
      <c r="D33" s="112"/>
      <c r="E33" s="125"/>
      <c r="F33" s="176"/>
      <c r="G33" s="112"/>
    </row>
    <row r="34" spans="1:7" s="57" customFormat="1" ht="57" x14ac:dyDescent="0.2">
      <c r="A34" s="200">
        <f t="shared" si="0"/>
        <v>45818</v>
      </c>
      <c r="B34" s="55">
        <f t="shared" si="1"/>
        <v>28</v>
      </c>
      <c r="C34" s="365" t="s">
        <v>5986</v>
      </c>
      <c r="D34" s="112"/>
      <c r="E34" s="125"/>
      <c r="F34" s="176"/>
      <c r="G34" s="112"/>
    </row>
    <row r="35" spans="1:7" s="57" customFormat="1" ht="57" x14ac:dyDescent="0.2">
      <c r="A35" s="200">
        <f t="shared" si="0"/>
        <v>45818</v>
      </c>
      <c r="B35" s="55">
        <f t="shared" si="1"/>
        <v>29</v>
      </c>
      <c r="C35" s="365" t="s">
        <v>5988</v>
      </c>
      <c r="D35" s="112"/>
      <c r="E35" s="125"/>
      <c r="F35" s="176"/>
      <c r="G35" s="112"/>
    </row>
    <row r="36" spans="1:7" s="57" customFormat="1" ht="28.5" x14ac:dyDescent="0.2">
      <c r="A36" s="200">
        <f t="shared" si="0"/>
        <v>45818</v>
      </c>
      <c r="B36" s="55">
        <f t="shared" si="1"/>
        <v>30</v>
      </c>
      <c r="C36" s="365" t="s">
        <v>5989</v>
      </c>
      <c r="D36" s="112"/>
      <c r="E36" s="125"/>
      <c r="F36" s="176"/>
      <c r="G36" s="112"/>
    </row>
    <row r="37" spans="1:7" s="57" customFormat="1" hidden="1" x14ac:dyDescent="0.2">
      <c r="A37" s="200">
        <f t="shared" si="0"/>
        <v>45818</v>
      </c>
      <c r="B37" s="55">
        <f t="shared" si="1"/>
        <v>31</v>
      </c>
      <c r="C37" s="365"/>
      <c r="D37" s="112"/>
      <c r="E37" s="125"/>
      <c r="F37" s="176"/>
      <c r="G37" s="112"/>
    </row>
    <row r="38" spans="1:7" s="57" customFormat="1" hidden="1" x14ac:dyDescent="0.2">
      <c r="A38" s="200">
        <f t="shared" si="0"/>
        <v>45818</v>
      </c>
      <c r="B38" s="55">
        <f t="shared" si="1"/>
        <v>32</v>
      </c>
      <c r="C38" s="365"/>
      <c r="D38" s="112"/>
      <c r="E38" s="125"/>
      <c r="F38" s="176"/>
      <c r="G38" s="112"/>
    </row>
    <row r="39" spans="1:7" s="57" customFormat="1" hidden="1" x14ac:dyDescent="0.2">
      <c r="A39" s="200">
        <f t="shared" si="0"/>
        <v>45818</v>
      </c>
      <c r="B39" s="55">
        <f t="shared" si="1"/>
        <v>33</v>
      </c>
      <c r="C39" s="365"/>
      <c r="D39" s="112"/>
      <c r="E39" s="125"/>
      <c r="F39" s="176"/>
      <c r="G39" s="112"/>
    </row>
    <row r="40" spans="1:7" s="57" customFormat="1" hidden="1" x14ac:dyDescent="0.2">
      <c r="A40" s="200">
        <f t="shared" si="0"/>
        <v>45818</v>
      </c>
      <c r="B40" s="55">
        <f t="shared" si="1"/>
        <v>34</v>
      </c>
      <c r="C40" s="365"/>
      <c r="D40" s="112"/>
      <c r="E40" s="125"/>
      <c r="F40" s="176"/>
      <c r="G40" s="112"/>
    </row>
    <row r="41" spans="1:7" s="57" customFormat="1" hidden="1" x14ac:dyDescent="0.2">
      <c r="A41" s="200">
        <f t="shared" si="0"/>
        <v>45818</v>
      </c>
      <c r="B41" s="55">
        <f t="shared" si="1"/>
        <v>35</v>
      </c>
      <c r="C41" s="365"/>
      <c r="D41" s="112"/>
      <c r="E41" s="125"/>
      <c r="F41" s="176"/>
      <c r="G41" s="112"/>
    </row>
    <row r="42" spans="1:7" s="57" customFormat="1" hidden="1" x14ac:dyDescent="0.2">
      <c r="A42" s="200">
        <f t="shared" si="0"/>
        <v>45818</v>
      </c>
      <c r="B42" s="55">
        <f t="shared" si="1"/>
        <v>36</v>
      </c>
      <c r="C42" s="365"/>
      <c r="D42" s="112"/>
      <c r="E42" s="125"/>
      <c r="F42" s="176"/>
      <c r="G42" s="112"/>
    </row>
    <row r="43" spans="1:7" s="57" customFormat="1" hidden="1" x14ac:dyDescent="0.2">
      <c r="A43" s="200">
        <f t="shared" si="0"/>
        <v>45818</v>
      </c>
      <c r="B43" s="55">
        <f t="shared" si="1"/>
        <v>37</v>
      </c>
      <c r="C43" s="365"/>
      <c r="D43" s="112"/>
      <c r="E43" s="125"/>
      <c r="F43" s="176"/>
      <c r="G43" s="112"/>
    </row>
    <row r="44" spans="1:7" s="57" customFormat="1" hidden="1" x14ac:dyDescent="0.2">
      <c r="A44" s="200">
        <f t="shared" si="0"/>
        <v>45818</v>
      </c>
      <c r="B44" s="55">
        <f t="shared" si="1"/>
        <v>38</v>
      </c>
      <c r="C44" s="365"/>
      <c r="D44" s="112"/>
      <c r="E44" s="125"/>
      <c r="F44" s="176"/>
      <c r="G44" s="112"/>
    </row>
    <row r="45" spans="1:7" s="57" customFormat="1" hidden="1" x14ac:dyDescent="0.2">
      <c r="A45" s="200">
        <f t="shared" si="0"/>
        <v>45818</v>
      </c>
      <c r="B45" s="55">
        <f t="shared" si="1"/>
        <v>39</v>
      </c>
      <c r="C45" s="365"/>
      <c r="D45" s="112"/>
      <c r="E45" s="125"/>
      <c r="F45" s="176"/>
      <c r="G45" s="112"/>
    </row>
    <row r="46" spans="1:7" s="57" customFormat="1" hidden="1" x14ac:dyDescent="0.2">
      <c r="A46" s="200">
        <f t="shared" si="0"/>
        <v>45818</v>
      </c>
      <c r="B46" s="55">
        <f t="shared" si="1"/>
        <v>40</v>
      </c>
      <c r="C46" s="365"/>
      <c r="D46" s="112"/>
      <c r="E46" s="125"/>
      <c r="F46" s="176"/>
      <c r="G46" s="112"/>
    </row>
    <row r="47" spans="1:7" s="57" customFormat="1" hidden="1" x14ac:dyDescent="0.2">
      <c r="A47" s="200">
        <f t="shared" si="0"/>
        <v>45818</v>
      </c>
      <c r="B47" s="55">
        <f t="shared" si="1"/>
        <v>41</v>
      </c>
      <c r="C47" s="365"/>
      <c r="D47" s="112"/>
      <c r="E47" s="125"/>
      <c r="F47" s="176"/>
      <c r="G47" s="112"/>
    </row>
    <row r="48" spans="1:7" s="57" customFormat="1" hidden="1" x14ac:dyDescent="0.2">
      <c r="A48" s="200">
        <f t="shared" si="0"/>
        <v>45818</v>
      </c>
      <c r="B48" s="55">
        <f t="shared" si="1"/>
        <v>42</v>
      </c>
      <c r="C48" s="365"/>
      <c r="D48" s="112"/>
      <c r="E48" s="125"/>
      <c r="F48" s="176"/>
      <c r="G48" s="112"/>
    </row>
    <row r="49" spans="1:9" s="279" customFormat="1" x14ac:dyDescent="0.2">
      <c r="A49" s="615" t="s">
        <v>7</v>
      </c>
      <c r="B49" s="615"/>
      <c r="C49" s="615"/>
      <c r="D49" s="615"/>
      <c r="E49" s="615"/>
      <c r="F49" s="615"/>
      <c r="G49" s="615"/>
      <c r="I49" s="280"/>
    </row>
    <row r="50" spans="1:9" s="279" customFormat="1" x14ac:dyDescent="0.2">
      <c r="A50" s="561"/>
      <c r="B50" s="561"/>
      <c r="C50" s="561"/>
      <c r="D50" s="561"/>
      <c r="E50" s="561"/>
      <c r="F50" s="561"/>
      <c r="G50" s="561"/>
      <c r="I50" s="280"/>
    </row>
    <row r="51" spans="1:9" s="279" customFormat="1" x14ac:dyDescent="0.2">
      <c r="A51" s="561"/>
      <c r="B51" s="561"/>
      <c r="C51" s="561"/>
      <c r="D51" s="561"/>
      <c r="E51" s="561"/>
      <c r="F51" s="561"/>
      <c r="G51" s="561"/>
      <c r="I51" s="280"/>
    </row>
    <row r="52" spans="1:9" s="279" customFormat="1" x14ac:dyDescent="0.2">
      <c r="A52" s="232"/>
      <c r="B52" s="251"/>
      <c r="C52" s="252"/>
      <c r="D52" s="252"/>
      <c r="E52" s="253"/>
      <c r="F52" s="254"/>
      <c r="G52" s="252"/>
      <c r="I52" s="280"/>
    </row>
    <row r="53" spans="1:9" s="279" customFormat="1" x14ac:dyDescent="0.2">
      <c r="A53" s="232"/>
      <c r="B53" s="251"/>
      <c r="C53" s="252"/>
      <c r="D53" s="252"/>
      <c r="E53" s="253"/>
      <c r="F53" s="254"/>
      <c r="G53" s="252"/>
      <c r="I53" s="280"/>
    </row>
    <row r="55" spans="1:9" x14ac:dyDescent="0.2">
      <c r="A55" s="561"/>
      <c r="B55" s="561"/>
      <c r="C55" s="561"/>
      <c r="D55" s="310"/>
      <c r="E55" s="561"/>
      <c r="F55" s="561"/>
      <c r="G55" s="561"/>
    </row>
    <row r="56" spans="1:9" x14ac:dyDescent="0.2">
      <c r="A56" s="561"/>
      <c r="B56" s="561"/>
      <c r="C56" s="561"/>
      <c r="D56" s="310"/>
      <c r="E56" s="561"/>
      <c r="F56" s="561"/>
    </row>
    <row r="57" spans="1:9" x14ac:dyDescent="0.2">
      <c r="A57" s="182"/>
      <c r="B57" s="6"/>
      <c r="D57" s="622"/>
      <c r="E57" s="622"/>
      <c r="F57" s="622"/>
      <c r="G57" s="6"/>
    </row>
    <row r="58" spans="1:9" x14ac:dyDescent="0.2">
      <c r="D58" s="638"/>
      <c r="E58" s="638"/>
      <c r="F58" s="638"/>
    </row>
    <row r="64" spans="1:9" x14ac:dyDescent="0.2">
      <c r="F64" s="1"/>
    </row>
  </sheetData>
  <mergeCells count="12">
    <mergeCell ref="J7:M7"/>
    <mergeCell ref="A49:G49"/>
    <mergeCell ref="D57:F57"/>
    <mergeCell ref="D58:F58"/>
    <mergeCell ref="A1:G1"/>
    <mergeCell ref="A2:G2"/>
    <mergeCell ref="A3:G3"/>
    <mergeCell ref="B4:G4"/>
    <mergeCell ref="A5:B6"/>
    <mergeCell ref="C5:E5"/>
    <mergeCell ref="F5:F6"/>
    <mergeCell ref="G5:G6"/>
  </mergeCells>
  <conditionalFormatting sqref="D7:E7 D13 D8:D10 D49:E53 D15:D24 D26 D28:D48 E17:E48">
    <cfRule type="cellIs" dxfId="1441" priority="147" operator="equal">
      <formula>"CATNES"</formula>
    </cfRule>
    <cfRule type="cellIs" dxfId="1440" priority="148" operator="equal">
      <formula>"FINANCE"</formula>
    </cfRule>
    <cfRule type="cellIs" dxfId="1439" priority="149" operator="equal">
      <formula>"ADMIN"</formula>
    </cfRule>
    <cfRule type="cellIs" dxfId="1438" priority="150" operator="equal">
      <formula>"ENG'G"</formula>
    </cfRule>
    <cfRule type="cellIs" dxfId="1437" priority="151" operator="equal">
      <formula>"BAC"</formula>
    </cfRule>
    <cfRule type="cellIs" dxfId="1436" priority="152" operator="equal">
      <formula>"BAC"</formula>
    </cfRule>
    <cfRule type="cellIs" dxfId="1435" priority="153" operator="equal">
      <formula>"OMS"</formula>
    </cfRule>
    <cfRule type="cellIs" dxfId="1434" priority="154" operator="equal">
      <formula>"BAC"</formula>
    </cfRule>
    <cfRule type="cellIs" dxfId="1433" priority="155" operator="equal">
      <formula>"OMS"</formula>
    </cfRule>
    <cfRule type="cellIs" dxfId="1432" priority="156" operator="equal">
      <formula>"BAC"</formula>
    </cfRule>
    <cfRule type="cellIs" dxfId="1431" priority="157" operator="equal">
      <formula>"OMS"</formula>
    </cfRule>
  </conditionalFormatting>
  <conditionalFormatting sqref="F18:F22 F26:F53">
    <cfRule type="cellIs" dxfId="1430" priority="142" operator="equal">
      <formula>"MME"</formula>
    </cfRule>
    <cfRule type="cellIs" dxfId="1429" priority="143" operator="equal">
      <formula>"VMM"</formula>
    </cfRule>
    <cfRule type="cellIs" dxfId="1428" priority="144" operator="equal">
      <formula>"VEP"</formula>
    </cfRule>
    <cfRule type="cellIs" dxfId="1427" priority="145" operator="equal">
      <formula>"LFCP"</formula>
    </cfRule>
    <cfRule type="cellIs" dxfId="1426" priority="146" operator="equal">
      <formula>"BPB"</formula>
    </cfRule>
  </conditionalFormatting>
  <conditionalFormatting sqref="E15">
    <cfRule type="cellIs" dxfId="1425" priority="131" operator="equal">
      <formula>"CATNES"</formula>
    </cfRule>
    <cfRule type="cellIs" dxfId="1424" priority="132" operator="equal">
      <formula>"FINANCE"</formula>
    </cfRule>
    <cfRule type="cellIs" dxfId="1423" priority="133" operator="equal">
      <formula>"ADMIN"</formula>
    </cfRule>
    <cfRule type="cellIs" dxfId="1422" priority="134" operator="equal">
      <formula>"ENG'G"</formula>
    </cfRule>
    <cfRule type="cellIs" dxfId="1421" priority="135" operator="equal">
      <formula>"BAC"</formula>
    </cfRule>
    <cfRule type="cellIs" dxfId="1420" priority="136" operator="equal">
      <formula>"BAC"</formula>
    </cfRule>
    <cfRule type="cellIs" dxfId="1419" priority="137" operator="equal">
      <formula>"OMS"</formula>
    </cfRule>
    <cfRule type="cellIs" dxfId="1418" priority="138" operator="equal">
      <formula>"BAC"</formula>
    </cfRule>
    <cfRule type="cellIs" dxfId="1417" priority="139" operator="equal">
      <formula>"OMS"</formula>
    </cfRule>
    <cfRule type="cellIs" dxfId="1416" priority="140" operator="equal">
      <formula>"BAC"</formula>
    </cfRule>
    <cfRule type="cellIs" dxfId="1415" priority="141" operator="equal">
      <formula>"OMS"</formula>
    </cfRule>
  </conditionalFormatting>
  <conditionalFormatting sqref="E16">
    <cfRule type="cellIs" dxfId="1414" priority="120" operator="equal">
      <formula>"CATNES"</formula>
    </cfRule>
    <cfRule type="cellIs" dxfId="1413" priority="121" operator="equal">
      <formula>"FINANCE"</formula>
    </cfRule>
    <cfRule type="cellIs" dxfId="1412" priority="122" operator="equal">
      <formula>"ADMIN"</formula>
    </cfRule>
    <cfRule type="cellIs" dxfId="1411" priority="123" operator="equal">
      <formula>"ENG'G"</formula>
    </cfRule>
    <cfRule type="cellIs" dxfId="1410" priority="124" operator="equal">
      <formula>"BAC"</formula>
    </cfRule>
    <cfRule type="cellIs" dxfId="1409" priority="125" operator="equal">
      <formula>"BAC"</formula>
    </cfRule>
    <cfRule type="cellIs" dxfId="1408" priority="126" operator="equal">
      <formula>"OMS"</formula>
    </cfRule>
    <cfRule type="cellIs" dxfId="1407" priority="127" operator="equal">
      <formula>"BAC"</formula>
    </cfRule>
    <cfRule type="cellIs" dxfId="1406" priority="128" operator="equal">
      <formula>"OMS"</formula>
    </cfRule>
    <cfRule type="cellIs" dxfId="1405" priority="129" operator="equal">
      <formula>"BAC"</formula>
    </cfRule>
    <cfRule type="cellIs" dxfId="1404" priority="130" operator="equal">
      <formula>"OMS"</formula>
    </cfRule>
  </conditionalFormatting>
  <conditionalFormatting sqref="E8:E10">
    <cfRule type="cellIs" dxfId="1403" priority="109" operator="equal">
      <formula>"CATNES"</formula>
    </cfRule>
    <cfRule type="cellIs" dxfId="1402" priority="110" operator="equal">
      <formula>"FINANCE"</formula>
    </cfRule>
    <cfRule type="cellIs" dxfId="1401" priority="111" operator="equal">
      <formula>"ADMIN"</formula>
    </cfRule>
    <cfRule type="cellIs" dxfId="1400" priority="112" operator="equal">
      <formula>"ENG'G"</formula>
    </cfRule>
    <cfRule type="cellIs" dxfId="1399" priority="113" operator="equal">
      <formula>"BAC"</formula>
    </cfRule>
    <cfRule type="cellIs" dxfId="1398" priority="114" operator="equal">
      <formula>"BAC"</formula>
    </cfRule>
    <cfRule type="cellIs" dxfId="1397" priority="115" operator="equal">
      <formula>"OMS"</formula>
    </cfRule>
    <cfRule type="cellIs" dxfId="1396" priority="116" operator="equal">
      <formula>"BAC"</formula>
    </cfRule>
    <cfRule type="cellIs" dxfId="1395" priority="117" operator="equal">
      <formula>"OMS"</formula>
    </cfRule>
    <cfRule type="cellIs" dxfId="1394" priority="118" operator="equal">
      <formula>"BAC"</formula>
    </cfRule>
    <cfRule type="cellIs" dxfId="1393" priority="119" operator="equal">
      <formula>"OMS"</formula>
    </cfRule>
  </conditionalFormatting>
  <conditionalFormatting sqref="E13">
    <cfRule type="cellIs" dxfId="1392" priority="98" operator="equal">
      <formula>"CATNES"</formula>
    </cfRule>
    <cfRule type="cellIs" dxfId="1391" priority="99" operator="equal">
      <formula>"FINANCE"</formula>
    </cfRule>
    <cfRule type="cellIs" dxfId="1390" priority="100" operator="equal">
      <formula>"ADMIN"</formula>
    </cfRule>
    <cfRule type="cellIs" dxfId="1389" priority="101" operator="equal">
      <formula>"ENG'G"</formula>
    </cfRule>
    <cfRule type="cellIs" dxfId="1388" priority="102" operator="equal">
      <formula>"BAC"</formula>
    </cfRule>
    <cfRule type="cellIs" dxfId="1387" priority="103" operator="equal">
      <formula>"BAC"</formula>
    </cfRule>
    <cfRule type="cellIs" dxfId="1386" priority="104" operator="equal">
      <formula>"OMS"</formula>
    </cfRule>
    <cfRule type="cellIs" dxfId="1385" priority="105" operator="equal">
      <formula>"BAC"</formula>
    </cfRule>
    <cfRule type="cellIs" dxfId="1384" priority="106" operator="equal">
      <formula>"OMS"</formula>
    </cfRule>
    <cfRule type="cellIs" dxfId="1383" priority="107" operator="equal">
      <formula>"BAC"</formula>
    </cfRule>
    <cfRule type="cellIs" dxfId="1382" priority="108" operator="equal">
      <formula>"OMS"</formula>
    </cfRule>
  </conditionalFormatting>
  <conditionalFormatting sqref="D11">
    <cfRule type="cellIs" dxfId="1381" priority="87" operator="equal">
      <formula>"CATNES"</formula>
    </cfRule>
    <cfRule type="cellIs" dxfId="1380" priority="88" operator="equal">
      <formula>"FINANCE"</formula>
    </cfRule>
    <cfRule type="cellIs" dxfId="1379" priority="89" operator="equal">
      <formula>"ADMIN"</formula>
    </cfRule>
    <cfRule type="cellIs" dxfId="1378" priority="90" operator="equal">
      <formula>"ENG'G"</formula>
    </cfRule>
    <cfRule type="cellIs" dxfId="1377" priority="91" operator="equal">
      <formula>"BAC"</formula>
    </cfRule>
    <cfRule type="cellIs" dxfId="1376" priority="92" operator="equal">
      <formula>"BAC"</formula>
    </cfRule>
    <cfRule type="cellIs" dxfId="1375" priority="93" operator="equal">
      <formula>"OMS"</formula>
    </cfRule>
    <cfRule type="cellIs" dxfId="1374" priority="94" operator="equal">
      <formula>"BAC"</formula>
    </cfRule>
    <cfRule type="cellIs" dxfId="1373" priority="95" operator="equal">
      <formula>"OMS"</formula>
    </cfRule>
    <cfRule type="cellIs" dxfId="1372" priority="96" operator="equal">
      <formula>"BAC"</formula>
    </cfRule>
    <cfRule type="cellIs" dxfId="1371" priority="97" operator="equal">
      <formula>"OMS"</formula>
    </cfRule>
  </conditionalFormatting>
  <conditionalFormatting sqref="F11:F17">
    <cfRule type="cellIs" dxfId="1370" priority="82" operator="equal">
      <formula>"MME"</formula>
    </cfRule>
    <cfRule type="cellIs" dxfId="1369" priority="83" operator="equal">
      <formula>"VMM"</formula>
    </cfRule>
    <cfRule type="cellIs" dxfId="1368" priority="84" operator="equal">
      <formula>"VEP"</formula>
    </cfRule>
    <cfRule type="cellIs" dxfId="1367" priority="85" operator="equal">
      <formula>"LFCP"</formula>
    </cfRule>
    <cfRule type="cellIs" dxfId="1366" priority="86" operator="equal">
      <formula>"BPB"</formula>
    </cfRule>
  </conditionalFormatting>
  <conditionalFormatting sqref="E11">
    <cfRule type="cellIs" dxfId="1365" priority="71" operator="equal">
      <formula>"CATNES"</formula>
    </cfRule>
    <cfRule type="cellIs" dxfId="1364" priority="72" operator="equal">
      <formula>"FINANCE"</formula>
    </cfRule>
    <cfRule type="cellIs" dxfId="1363" priority="73" operator="equal">
      <formula>"ADMIN"</formula>
    </cfRule>
    <cfRule type="cellIs" dxfId="1362" priority="74" operator="equal">
      <formula>"ENG'G"</formula>
    </cfRule>
    <cfRule type="cellIs" dxfId="1361" priority="75" operator="equal">
      <formula>"BAC"</formula>
    </cfRule>
    <cfRule type="cellIs" dxfId="1360" priority="76" operator="equal">
      <formula>"BAC"</formula>
    </cfRule>
    <cfRule type="cellIs" dxfId="1359" priority="77" operator="equal">
      <formula>"OMS"</formula>
    </cfRule>
    <cfRule type="cellIs" dxfId="1358" priority="78" operator="equal">
      <formula>"BAC"</formula>
    </cfRule>
    <cfRule type="cellIs" dxfId="1357" priority="79" operator="equal">
      <formula>"OMS"</formula>
    </cfRule>
    <cfRule type="cellIs" dxfId="1356" priority="80" operator="equal">
      <formula>"BAC"</formula>
    </cfRule>
    <cfRule type="cellIs" dxfId="1355" priority="81" operator="equal">
      <formula>"OMS"</formula>
    </cfRule>
  </conditionalFormatting>
  <conditionalFormatting sqref="D12">
    <cfRule type="cellIs" dxfId="1354" priority="60" operator="equal">
      <formula>"CATNES"</formula>
    </cfRule>
    <cfRule type="cellIs" dxfId="1353" priority="61" operator="equal">
      <formula>"FINANCE"</formula>
    </cfRule>
    <cfRule type="cellIs" dxfId="1352" priority="62" operator="equal">
      <formula>"ADMIN"</formula>
    </cfRule>
    <cfRule type="cellIs" dxfId="1351" priority="63" operator="equal">
      <formula>"ENG'G"</formula>
    </cfRule>
    <cfRule type="cellIs" dxfId="1350" priority="64" operator="equal">
      <formula>"BAC"</formula>
    </cfRule>
    <cfRule type="cellIs" dxfId="1349" priority="65" operator="equal">
      <formula>"BAC"</formula>
    </cfRule>
    <cfRule type="cellIs" dxfId="1348" priority="66" operator="equal">
      <formula>"OMS"</formula>
    </cfRule>
    <cfRule type="cellIs" dxfId="1347" priority="67" operator="equal">
      <formula>"BAC"</formula>
    </cfRule>
    <cfRule type="cellIs" dxfId="1346" priority="68" operator="equal">
      <formula>"OMS"</formula>
    </cfRule>
    <cfRule type="cellIs" dxfId="1345" priority="69" operator="equal">
      <formula>"BAC"</formula>
    </cfRule>
    <cfRule type="cellIs" dxfId="1344" priority="70" operator="equal">
      <formula>"OMS"</formula>
    </cfRule>
  </conditionalFormatting>
  <conditionalFormatting sqref="E12">
    <cfRule type="cellIs" dxfId="1343" priority="49" operator="equal">
      <formula>"CATNES"</formula>
    </cfRule>
    <cfRule type="cellIs" dxfId="1342" priority="50" operator="equal">
      <formula>"FINANCE"</formula>
    </cfRule>
    <cfRule type="cellIs" dxfId="1341" priority="51" operator="equal">
      <formula>"ADMIN"</formula>
    </cfRule>
    <cfRule type="cellIs" dxfId="1340" priority="52" operator="equal">
      <formula>"ENG'G"</formula>
    </cfRule>
    <cfRule type="cellIs" dxfId="1339" priority="53" operator="equal">
      <formula>"BAC"</formula>
    </cfRule>
    <cfRule type="cellIs" dxfId="1338" priority="54" operator="equal">
      <formula>"BAC"</formula>
    </cfRule>
    <cfRule type="cellIs" dxfId="1337" priority="55" operator="equal">
      <formula>"OMS"</formula>
    </cfRule>
    <cfRule type="cellIs" dxfId="1336" priority="56" operator="equal">
      <formula>"BAC"</formula>
    </cfRule>
    <cfRule type="cellIs" dxfId="1335" priority="57" operator="equal">
      <formula>"OMS"</formula>
    </cfRule>
    <cfRule type="cellIs" dxfId="1334" priority="58" operator="equal">
      <formula>"BAC"</formula>
    </cfRule>
    <cfRule type="cellIs" dxfId="1333" priority="59" operator="equal">
      <formula>"OMS"</formula>
    </cfRule>
  </conditionalFormatting>
  <conditionalFormatting sqref="F7:F10">
    <cfRule type="cellIs" dxfId="1332" priority="44" operator="equal">
      <formula>"MME"</formula>
    </cfRule>
    <cfRule type="cellIs" dxfId="1331" priority="45" operator="equal">
      <formula>"VMM"</formula>
    </cfRule>
    <cfRule type="cellIs" dxfId="1330" priority="46" operator="equal">
      <formula>"VEP"</formula>
    </cfRule>
    <cfRule type="cellIs" dxfId="1329" priority="47" operator="equal">
      <formula>"LFCP"</formula>
    </cfRule>
    <cfRule type="cellIs" dxfId="1328" priority="48" operator="equal">
      <formula>"BPB"</formula>
    </cfRule>
  </conditionalFormatting>
  <conditionalFormatting sqref="D14">
    <cfRule type="cellIs" dxfId="1327" priority="33" operator="equal">
      <formula>"CATNES"</formula>
    </cfRule>
    <cfRule type="cellIs" dxfId="1326" priority="34" operator="equal">
      <formula>"FINANCE"</formula>
    </cfRule>
    <cfRule type="cellIs" dxfId="1325" priority="35" operator="equal">
      <formula>"ADMIN"</formula>
    </cfRule>
    <cfRule type="cellIs" dxfId="1324" priority="36" operator="equal">
      <formula>"ENG'G"</formula>
    </cfRule>
    <cfRule type="cellIs" dxfId="1323" priority="37" operator="equal">
      <formula>"BAC"</formula>
    </cfRule>
    <cfRule type="cellIs" dxfId="1322" priority="38" operator="equal">
      <formula>"BAC"</formula>
    </cfRule>
    <cfRule type="cellIs" dxfId="1321" priority="39" operator="equal">
      <formula>"OMS"</formula>
    </cfRule>
    <cfRule type="cellIs" dxfId="1320" priority="40" operator="equal">
      <formula>"BAC"</formula>
    </cfRule>
    <cfRule type="cellIs" dxfId="1319" priority="41" operator="equal">
      <formula>"OMS"</formula>
    </cfRule>
    <cfRule type="cellIs" dxfId="1318" priority="42" operator="equal">
      <formula>"BAC"</formula>
    </cfRule>
    <cfRule type="cellIs" dxfId="1317" priority="43" operator="equal">
      <formula>"OMS"</formula>
    </cfRule>
  </conditionalFormatting>
  <conditionalFormatting sqref="E14">
    <cfRule type="cellIs" dxfId="1316" priority="22" operator="equal">
      <formula>"CATNES"</formula>
    </cfRule>
    <cfRule type="cellIs" dxfId="1315" priority="23" operator="equal">
      <formula>"FINANCE"</formula>
    </cfRule>
    <cfRule type="cellIs" dxfId="1314" priority="24" operator="equal">
      <formula>"ADMIN"</formula>
    </cfRule>
    <cfRule type="cellIs" dxfId="1313" priority="25" operator="equal">
      <formula>"ENG'G"</formula>
    </cfRule>
    <cfRule type="cellIs" dxfId="1312" priority="26" operator="equal">
      <formula>"BAC"</formula>
    </cfRule>
    <cfRule type="cellIs" dxfId="1311" priority="27" operator="equal">
      <formula>"BAC"</formula>
    </cfRule>
    <cfRule type="cellIs" dxfId="1310" priority="28" operator="equal">
      <formula>"OMS"</formula>
    </cfRule>
    <cfRule type="cellIs" dxfId="1309" priority="29" operator="equal">
      <formula>"BAC"</formula>
    </cfRule>
    <cfRule type="cellIs" dxfId="1308" priority="30" operator="equal">
      <formula>"OMS"</formula>
    </cfRule>
    <cfRule type="cellIs" dxfId="1307" priority="31" operator="equal">
      <formula>"BAC"</formula>
    </cfRule>
    <cfRule type="cellIs" dxfId="1306" priority="32" operator="equal">
      <formula>"OMS"</formula>
    </cfRule>
  </conditionalFormatting>
  <conditionalFormatting sqref="F23:F24">
    <cfRule type="cellIs" dxfId="1305" priority="17" operator="equal">
      <formula>"MME"</formula>
    </cfRule>
    <cfRule type="cellIs" dxfId="1304" priority="18" operator="equal">
      <formula>"VMM"</formula>
    </cfRule>
    <cfRule type="cellIs" dxfId="1303" priority="19" operator="equal">
      <formula>"VEP"</formula>
    </cfRule>
    <cfRule type="cellIs" dxfId="1302" priority="20" operator="equal">
      <formula>"LFCP"</formula>
    </cfRule>
    <cfRule type="cellIs" dxfId="1301" priority="21" operator="equal">
      <formula>"BPB"</formula>
    </cfRule>
  </conditionalFormatting>
  <conditionalFormatting sqref="D25">
    <cfRule type="cellIs" dxfId="1300" priority="6" operator="equal">
      <formula>"CATNES"</formula>
    </cfRule>
    <cfRule type="cellIs" dxfId="1299" priority="7" operator="equal">
      <formula>"FINANCE"</formula>
    </cfRule>
    <cfRule type="cellIs" dxfId="1298" priority="8" operator="equal">
      <formula>"ADMIN"</formula>
    </cfRule>
    <cfRule type="cellIs" dxfId="1297" priority="9" operator="equal">
      <formula>"ENG'G"</formula>
    </cfRule>
    <cfRule type="cellIs" dxfId="1296" priority="10" operator="equal">
      <formula>"BAC"</formula>
    </cfRule>
    <cfRule type="cellIs" dxfId="1295" priority="11" operator="equal">
      <formula>"BAC"</formula>
    </cfRule>
    <cfRule type="cellIs" dxfId="1294" priority="12" operator="equal">
      <formula>"OMS"</formula>
    </cfRule>
    <cfRule type="cellIs" dxfId="1293" priority="13" operator="equal">
      <formula>"BAC"</formula>
    </cfRule>
    <cfRule type="cellIs" dxfId="1292" priority="14" operator="equal">
      <formula>"OMS"</formula>
    </cfRule>
    <cfRule type="cellIs" dxfId="1291" priority="15" operator="equal">
      <formula>"BAC"</formula>
    </cfRule>
    <cfRule type="cellIs" dxfId="1290" priority="16" operator="equal">
      <formula>"OMS"</formula>
    </cfRule>
  </conditionalFormatting>
  <conditionalFormatting sqref="F25">
    <cfRule type="cellIs" dxfId="1289" priority="1" operator="equal">
      <formula>"MME"</formula>
    </cfRule>
    <cfRule type="cellIs" dxfId="1288" priority="2" operator="equal">
      <formula>"VMM"</formula>
    </cfRule>
    <cfRule type="cellIs" dxfId="1287" priority="3" operator="equal">
      <formula>"VEP"</formula>
    </cfRule>
    <cfRule type="cellIs" dxfId="1286" priority="4" operator="equal">
      <formula>"LFCP"</formula>
    </cfRule>
    <cfRule type="cellIs" dxfId="128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224B58F-88F5-4CE4-A39B-CA2F5862D98D}">
          <x14:formula1>
            <xm:f>DropdownLIST!$A$2:$A$7</xm:f>
          </x14:formula1>
          <xm:sqref>F7:F53</xm:sqref>
        </x14:dataValidation>
        <x14:dataValidation type="list" allowBlank="1" showInputMessage="1" showErrorMessage="1" xr:uid="{F945981D-1490-4ABC-A6F0-17B89A2040E7}">
          <x14:formula1>
            <xm:f>DropdownLIST!$A$11:$A$17</xm:f>
          </x14:formula1>
          <xm:sqref>E27 D7:E26 D28:E53</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7677-96B7-400D-B522-1970FB6C32C7}">
  <sheetPr>
    <pageSetUpPr fitToPage="1"/>
  </sheetPr>
  <dimension ref="A1:N50"/>
  <sheetViews>
    <sheetView topLeftCell="A16" zoomScale="145" zoomScaleNormal="145" zoomScaleSheetLayoutView="190" workbookViewId="0">
      <selection activeCell="C21" sqref="C2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64"/>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45819</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45819</v>
      </c>
      <c r="B7" s="55">
        <v>1</v>
      </c>
      <c r="C7" s="57" t="s">
        <v>5990</v>
      </c>
      <c r="D7" s="112" t="s">
        <v>76</v>
      </c>
      <c r="E7" s="125"/>
      <c r="F7" s="176"/>
      <c r="G7" s="112"/>
      <c r="J7" s="642" t="s">
        <v>2817</v>
      </c>
      <c r="K7" s="642"/>
      <c r="L7" s="642"/>
      <c r="M7" s="642"/>
    </row>
    <row r="8" spans="1:14" s="57" customFormat="1" ht="28.5" x14ac:dyDescent="0.2">
      <c r="A8" s="200">
        <f>A7</f>
        <v>45819</v>
      </c>
      <c r="B8" s="55">
        <f>B7+1</f>
        <v>2</v>
      </c>
      <c r="C8" s="141" t="s">
        <v>5991</v>
      </c>
      <c r="D8" s="112" t="s">
        <v>78</v>
      </c>
      <c r="E8" s="125"/>
      <c r="F8" s="176"/>
      <c r="G8" s="112"/>
      <c r="J8" s="566" t="s">
        <v>698</v>
      </c>
      <c r="L8" s="57" t="s">
        <v>3178</v>
      </c>
      <c r="N8" s="57" t="s">
        <v>2822</v>
      </c>
    </row>
    <row r="9" spans="1:14" s="57" customFormat="1" ht="42.75" x14ac:dyDescent="0.2">
      <c r="A9" s="200">
        <f t="shared" ref="A9:A34" si="0">A8</f>
        <v>45819</v>
      </c>
      <c r="B9" s="55">
        <f t="shared" ref="B9:B34" si="1">B8+1</f>
        <v>3</v>
      </c>
      <c r="C9" s="141" t="s">
        <v>5992</v>
      </c>
      <c r="D9" s="112" t="s">
        <v>78</v>
      </c>
      <c r="E9" s="125"/>
      <c r="F9" s="176"/>
      <c r="G9" s="112"/>
      <c r="I9" s="57">
        <v>1</v>
      </c>
    </row>
    <row r="10" spans="1:14" s="57" customFormat="1" ht="28.5" x14ac:dyDescent="0.2">
      <c r="A10" s="200">
        <f t="shared" si="0"/>
        <v>45819</v>
      </c>
      <c r="B10" s="55">
        <f t="shared" si="1"/>
        <v>4</v>
      </c>
      <c r="C10" s="141" t="s">
        <v>5993</v>
      </c>
      <c r="D10" s="112" t="s">
        <v>76</v>
      </c>
      <c r="E10" s="125"/>
      <c r="F10" s="176"/>
      <c r="G10" s="112"/>
      <c r="I10" s="57">
        <v>2</v>
      </c>
      <c r="J10" s="57">
        <f>23+24+24+23</f>
        <v>94</v>
      </c>
    </row>
    <row r="11" spans="1:14" s="57" customFormat="1" ht="28.5" x14ac:dyDescent="0.2">
      <c r="A11" s="200">
        <f t="shared" si="0"/>
        <v>45819</v>
      </c>
      <c r="B11" s="55">
        <f t="shared" si="1"/>
        <v>5</v>
      </c>
      <c r="C11" s="141" t="s">
        <v>5994</v>
      </c>
      <c r="D11" s="112" t="s">
        <v>78</v>
      </c>
      <c r="E11" s="125"/>
      <c r="F11" s="176"/>
      <c r="G11" s="112"/>
      <c r="I11" s="57">
        <v>3</v>
      </c>
    </row>
    <row r="12" spans="1:14" s="57" customFormat="1" ht="42.75" x14ac:dyDescent="0.2">
      <c r="A12" s="200">
        <f t="shared" si="0"/>
        <v>45819</v>
      </c>
      <c r="B12" s="55">
        <f t="shared" si="1"/>
        <v>6</v>
      </c>
      <c r="C12" s="365" t="s">
        <v>5995</v>
      </c>
      <c r="D12" s="112" t="s">
        <v>76</v>
      </c>
      <c r="E12" s="125"/>
      <c r="F12" s="176"/>
      <c r="G12" s="112"/>
      <c r="I12" s="57">
        <v>4</v>
      </c>
    </row>
    <row r="13" spans="1:14" s="57" customFormat="1" ht="28.5" x14ac:dyDescent="0.2">
      <c r="A13" s="200">
        <f t="shared" si="0"/>
        <v>45819</v>
      </c>
      <c r="B13" s="55">
        <f t="shared" si="1"/>
        <v>7</v>
      </c>
      <c r="C13" s="365" t="s">
        <v>5996</v>
      </c>
      <c r="D13" s="112" t="s">
        <v>78</v>
      </c>
      <c r="E13" s="125"/>
      <c r="F13" s="176"/>
      <c r="G13" s="112"/>
      <c r="I13" s="57">
        <v>5</v>
      </c>
    </row>
    <row r="14" spans="1:14" s="57" customFormat="1" ht="42.75" x14ac:dyDescent="0.2">
      <c r="A14" s="200">
        <f t="shared" si="0"/>
        <v>45819</v>
      </c>
      <c r="B14" s="55">
        <f t="shared" si="1"/>
        <v>8</v>
      </c>
      <c r="C14" s="365" t="s">
        <v>5997</v>
      </c>
      <c r="D14" s="112" t="s">
        <v>76</v>
      </c>
      <c r="E14" s="125"/>
      <c r="F14" s="176"/>
      <c r="G14" s="112"/>
      <c r="I14" s="57">
        <v>6</v>
      </c>
    </row>
    <row r="15" spans="1:14" s="57" customFormat="1" ht="57" x14ac:dyDescent="0.2">
      <c r="A15" s="200">
        <f t="shared" si="0"/>
        <v>45819</v>
      </c>
      <c r="B15" s="55">
        <f t="shared" si="1"/>
        <v>9</v>
      </c>
      <c r="C15" s="365" t="s">
        <v>5999</v>
      </c>
      <c r="D15" s="112" t="s">
        <v>76</v>
      </c>
      <c r="E15" s="125"/>
      <c r="F15" s="176"/>
      <c r="G15" s="112"/>
      <c r="I15" s="57" t="s">
        <v>310</v>
      </c>
    </row>
    <row r="16" spans="1:14" s="57" customFormat="1" ht="28.5" x14ac:dyDescent="0.2">
      <c r="A16" s="200">
        <f t="shared" si="0"/>
        <v>45819</v>
      </c>
      <c r="B16" s="55">
        <f t="shared" si="1"/>
        <v>10</v>
      </c>
      <c r="C16" s="57" t="s">
        <v>5998</v>
      </c>
      <c r="D16" s="112"/>
      <c r="E16" s="125"/>
      <c r="F16" s="176"/>
      <c r="G16" s="112"/>
      <c r="I16" s="57">
        <v>8</v>
      </c>
    </row>
    <row r="17" spans="1:10" s="57" customFormat="1" ht="42.75" x14ac:dyDescent="0.2">
      <c r="A17" s="200">
        <f t="shared" si="0"/>
        <v>45819</v>
      </c>
      <c r="B17" s="55">
        <f t="shared" si="1"/>
        <v>11</v>
      </c>
      <c r="C17" s="365" t="s">
        <v>6000</v>
      </c>
      <c r="D17" s="112"/>
      <c r="E17" s="125"/>
      <c r="F17" s="176"/>
      <c r="G17" s="112"/>
      <c r="I17" s="57">
        <v>9</v>
      </c>
    </row>
    <row r="18" spans="1:10" s="57" customFormat="1" ht="42.75" x14ac:dyDescent="0.2">
      <c r="A18" s="200">
        <f t="shared" si="0"/>
        <v>45819</v>
      </c>
      <c r="B18" s="55">
        <f t="shared" si="1"/>
        <v>12</v>
      </c>
      <c r="C18" s="365" t="s">
        <v>6001</v>
      </c>
      <c r="D18" s="112"/>
      <c r="E18" s="125"/>
      <c r="F18" s="176"/>
      <c r="G18" s="112"/>
      <c r="J18" s="57" t="s">
        <v>457</v>
      </c>
    </row>
    <row r="19" spans="1:10" s="57" customFormat="1" ht="57" x14ac:dyDescent="0.2">
      <c r="A19" s="200">
        <f t="shared" si="0"/>
        <v>45819</v>
      </c>
      <c r="B19" s="55">
        <f t="shared" si="1"/>
        <v>13</v>
      </c>
      <c r="C19" s="365" t="s">
        <v>6006</v>
      </c>
      <c r="D19" s="112"/>
      <c r="E19" s="125"/>
      <c r="F19" s="176"/>
      <c r="G19" s="112"/>
    </row>
    <row r="20" spans="1:10" s="57" customFormat="1" ht="42.75" x14ac:dyDescent="0.2">
      <c r="A20" s="200">
        <f t="shared" si="0"/>
        <v>45819</v>
      </c>
      <c r="B20" s="55">
        <f t="shared" si="1"/>
        <v>14</v>
      </c>
      <c r="C20" s="550" t="s">
        <v>6002</v>
      </c>
      <c r="D20" s="112"/>
      <c r="E20" s="125"/>
      <c r="F20" s="176"/>
      <c r="G20" s="112"/>
    </row>
    <row r="21" spans="1:10" s="57" customFormat="1" ht="71.25" x14ac:dyDescent="0.2">
      <c r="A21" s="200">
        <f t="shared" si="0"/>
        <v>45819</v>
      </c>
      <c r="B21" s="55">
        <f t="shared" si="1"/>
        <v>15</v>
      </c>
      <c r="C21" s="57" t="s">
        <v>6003</v>
      </c>
      <c r="D21" s="112"/>
      <c r="E21" s="125"/>
      <c r="F21" s="176"/>
      <c r="G21" s="112"/>
    </row>
    <row r="22" spans="1:10" s="57" customFormat="1" ht="71.25" x14ac:dyDescent="0.2">
      <c r="A22" s="200">
        <f t="shared" si="0"/>
        <v>45819</v>
      </c>
      <c r="B22" s="55">
        <f t="shared" si="1"/>
        <v>16</v>
      </c>
      <c r="C22" s="365" t="s">
        <v>6004</v>
      </c>
      <c r="D22" s="112"/>
      <c r="E22" s="125"/>
      <c r="F22" s="176"/>
      <c r="G22" s="112"/>
    </row>
    <row r="23" spans="1:10" s="57" customFormat="1" ht="99.75" x14ac:dyDescent="0.2">
      <c r="A23" s="200">
        <f t="shared" si="0"/>
        <v>45819</v>
      </c>
      <c r="B23" s="55">
        <f t="shared" si="1"/>
        <v>17</v>
      </c>
      <c r="C23" s="365" t="s">
        <v>6005</v>
      </c>
      <c r="D23" s="112"/>
      <c r="E23" s="125"/>
      <c r="F23" s="176"/>
      <c r="G23" s="112"/>
    </row>
    <row r="24" spans="1:10" s="57" customFormat="1" ht="28.5" x14ac:dyDescent="0.2">
      <c r="A24" s="200">
        <f t="shared" si="0"/>
        <v>45819</v>
      </c>
      <c r="B24" s="55">
        <f t="shared" si="1"/>
        <v>18</v>
      </c>
      <c r="C24" s="365" t="s">
        <v>6020</v>
      </c>
      <c r="D24" s="112"/>
      <c r="E24" s="125"/>
      <c r="F24" s="176"/>
      <c r="G24" s="112"/>
    </row>
    <row r="25" spans="1:10" s="57" customFormat="1" ht="42.75" x14ac:dyDescent="0.2">
      <c r="A25" s="200">
        <f t="shared" si="0"/>
        <v>45819</v>
      </c>
      <c r="B25" s="55">
        <f t="shared" si="1"/>
        <v>19</v>
      </c>
      <c r="C25" s="365" t="s">
        <v>6011</v>
      </c>
      <c r="D25" s="112"/>
      <c r="E25" s="125"/>
      <c r="F25" s="176"/>
      <c r="G25" s="112"/>
    </row>
    <row r="26" spans="1:10" s="57" customFormat="1" ht="28.5" x14ac:dyDescent="0.2">
      <c r="A26" s="200">
        <f t="shared" si="0"/>
        <v>45819</v>
      </c>
      <c r="B26" s="55">
        <f t="shared" si="1"/>
        <v>20</v>
      </c>
      <c r="C26" s="365" t="s">
        <v>6012</v>
      </c>
      <c r="D26" s="112"/>
      <c r="E26" s="125"/>
      <c r="F26" s="176"/>
      <c r="G26" s="112"/>
    </row>
    <row r="27" spans="1:10" s="57" customFormat="1" ht="128.25" x14ac:dyDescent="0.2">
      <c r="A27" s="200">
        <f t="shared" si="0"/>
        <v>45819</v>
      </c>
      <c r="B27" s="55">
        <f t="shared" si="1"/>
        <v>21</v>
      </c>
      <c r="C27" s="365" t="s">
        <v>6013</v>
      </c>
      <c r="D27" s="365"/>
      <c r="E27" s="112"/>
      <c r="F27" s="176"/>
      <c r="G27" s="112"/>
    </row>
    <row r="28" spans="1:10" s="57" customFormat="1" ht="28.5" x14ac:dyDescent="0.2">
      <c r="A28" s="200">
        <f t="shared" si="0"/>
        <v>45819</v>
      </c>
      <c r="B28" s="55">
        <f t="shared" si="1"/>
        <v>22</v>
      </c>
      <c r="C28" s="365" t="s">
        <v>6014</v>
      </c>
      <c r="D28" s="112"/>
      <c r="E28" s="125"/>
      <c r="F28" s="176"/>
      <c r="G28" s="112"/>
    </row>
    <row r="29" spans="1:10" s="57" customFormat="1" ht="28.5" x14ac:dyDescent="0.2">
      <c r="A29" s="200">
        <f t="shared" si="0"/>
        <v>45819</v>
      </c>
      <c r="B29" s="55">
        <f t="shared" si="1"/>
        <v>23</v>
      </c>
      <c r="C29" s="365" t="s">
        <v>6015</v>
      </c>
      <c r="D29" s="112"/>
      <c r="E29" s="125"/>
      <c r="F29" s="176"/>
      <c r="G29" s="112"/>
    </row>
    <row r="30" spans="1:10" s="57" customFormat="1" ht="28.5" x14ac:dyDescent="0.2">
      <c r="A30" s="200">
        <f t="shared" si="0"/>
        <v>45819</v>
      </c>
      <c r="B30" s="55">
        <f t="shared" si="1"/>
        <v>24</v>
      </c>
      <c r="C30" s="365" t="s">
        <v>6016</v>
      </c>
      <c r="D30" s="112"/>
      <c r="E30" s="125"/>
      <c r="F30" s="176"/>
      <c r="G30" s="112"/>
    </row>
    <row r="31" spans="1:10" s="57" customFormat="1" ht="28.5" x14ac:dyDescent="0.2">
      <c r="A31" s="200">
        <f t="shared" si="0"/>
        <v>45819</v>
      </c>
      <c r="B31" s="55">
        <f t="shared" si="1"/>
        <v>25</v>
      </c>
      <c r="C31" s="365" t="s">
        <v>6017</v>
      </c>
      <c r="D31" s="112"/>
      <c r="E31" s="125"/>
      <c r="F31" s="176"/>
      <c r="G31" s="112"/>
    </row>
    <row r="32" spans="1:10" s="57" customFormat="1" ht="28.5" x14ac:dyDescent="0.2">
      <c r="A32" s="200">
        <f t="shared" si="0"/>
        <v>45819</v>
      </c>
      <c r="B32" s="55">
        <f t="shared" si="1"/>
        <v>26</v>
      </c>
      <c r="C32" s="57" t="s">
        <v>6018</v>
      </c>
      <c r="D32" s="112"/>
      <c r="E32" s="125"/>
      <c r="F32" s="176"/>
      <c r="G32" s="112"/>
    </row>
    <row r="33" spans="1:9" s="57" customFormat="1" ht="28.5" x14ac:dyDescent="0.2">
      <c r="A33" s="200">
        <f t="shared" si="0"/>
        <v>45819</v>
      </c>
      <c r="B33" s="55">
        <f t="shared" si="1"/>
        <v>27</v>
      </c>
      <c r="C33" s="365" t="s">
        <v>6019</v>
      </c>
      <c r="D33" s="112"/>
      <c r="E33" s="125"/>
      <c r="F33" s="176"/>
      <c r="G33" s="112"/>
    </row>
    <row r="34" spans="1:9" s="57" customFormat="1" ht="57" x14ac:dyDescent="0.2">
      <c r="A34" s="200">
        <f t="shared" si="0"/>
        <v>45819</v>
      </c>
      <c r="B34" s="55">
        <f t="shared" si="1"/>
        <v>28</v>
      </c>
      <c r="C34" s="365" t="s">
        <v>6021</v>
      </c>
      <c r="D34" s="112"/>
      <c r="E34" s="125"/>
      <c r="F34" s="176"/>
      <c r="G34" s="112"/>
    </row>
    <row r="35" spans="1:9" s="279" customFormat="1" x14ac:dyDescent="0.2">
      <c r="A35" s="615" t="s">
        <v>7</v>
      </c>
      <c r="B35" s="615"/>
      <c r="C35" s="615"/>
      <c r="D35" s="615"/>
      <c r="E35" s="615"/>
      <c r="F35" s="615"/>
      <c r="G35" s="615"/>
      <c r="I35" s="280"/>
    </row>
    <row r="36" spans="1:9" s="279" customFormat="1" x14ac:dyDescent="0.2">
      <c r="A36" s="565"/>
      <c r="B36" s="565"/>
      <c r="C36" s="565"/>
      <c r="D36" s="565"/>
      <c r="E36" s="565"/>
      <c r="F36" s="565"/>
      <c r="G36" s="565"/>
      <c r="I36" s="280"/>
    </row>
    <row r="37" spans="1:9" s="279" customFormat="1" x14ac:dyDescent="0.2">
      <c r="A37" s="565"/>
      <c r="B37" s="565"/>
      <c r="C37" s="565"/>
      <c r="D37" s="565"/>
      <c r="E37" s="565"/>
      <c r="F37" s="565"/>
      <c r="G37" s="565"/>
      <c r="I37" s="280"/>
    </row>
    <row r="38" spans="1:9" s="279" customFormat="1" x14ac:dyDescent="0.2">
      <c r="A38" s="232"/>
      <c r="B38" s="251"/>
      <c r="C38" s="252"/>
      <c r="D38" s="252"/>
      <c r="E38" s="253"/>
      <c r="F38" s="254"/>
      <c r="G38" s="252"/>
      <c r="I38" s="280"/>
    </row>
    <row r="39" spans="1:9" s="279" customFormat="1" x14ac:dyDescent="0.2">
      <c r="A39" s="232"/>
      <c r="B39" s="251"/>
      <c r="C39" s="252"/>
      <c r="D39" s="252"/>
      <c r="E39" s="253"/>
      <c r="F39" s="254"/>
      <c r="G39" s="252"/>
      <c r="I39" s="280"/>
    </row>
    <row r="41" spans="1:9" x14ac:dyDescent="0.2">
      <c r="A41" s="565"/>
      <c r="B41" s="565"/>
      <c r="C41" s="565"/>
      <c r="D41" s="310"/>
      <c r="E41" s="565"/>
      <c r="F41" s="565"/>
      <c r="G41" s="565"/>
    </row>
    <row r="42" spans="1:9" x14ac:dyDescent="0.2">
      <c r="A42" s="565"/>
      <c r="B42" s="565"/>
      <c r="C42" s="565"/>
      <c r="D42" s="310"/>
      <c r="E42" s="565"/>
      <c r="F42" s="565"/>
    </row>
    <row r="43" spans="1:9" x14ac:dyDescent="0.2">
      <c r="A43" s="182"/>
      <c r="B43" s="6"/>
      <c r="D43" s="622"/>
      <c r="E43" s="622"/>
      <c r="F43" s="622"/>
      <c r="G43" s="6"/>
    </row>
    <row r="44" spans="1:9" x14ac:dyDescent="0.2">
      <c r="D44" s="638"/>
      <c r="E44" s="638"/>
      <c r="F44" s="638"/>
    </row>
    <row r="50" spans="6:6" x14ac:dyDescent="0.2">
      <c r="F50" s="1"/>
    </row>
  </sheetData>
  <mergeCells count="12">
    <mergeCell ref="J7:M7"/>
    <mergeCell ref="A35:G35"/>
    <mergeCell ref="D43:F43"/>
    <mergeCell ref="D44:F44"/>
    <mergeCell ref="A1:G1"/>
    <mergeCell ref="A2:G2"/>
    <mergeCell ref="A3:G3"/>
    <mergeCell ref="B4:G4"/>
    <mergeCell ref="A5:B6"/>
    <mergeCell ref="C5:E5"/>
    <mergeCell ref="F5:F6"/>
    <mergeCell ref="G5:G6"/>
  </mergeCells>
  <conditionalFormatting sqref="D7:E7 D13 D8:D10 D35:E39 D15:D24 D26 D28:D34 E17:E34">
    <cfRule type="cellIs" dxfId="1284" priority="147" operator="equal">
      <formula>"CATNES"</formula>
    </cfRule>
    <cfRule type="cellIs" dxfId="1283" priority="148" operator="equal">
      <formula>"FINANCE"</formula>
    </cfRule>
    <cfRule type="cellIs" dxfId="1282" priority="149" operator="equal">
      <formula>"ADMIN"</formula>
    </cfRule>
    <cfRule type="cellIs" dxfId="1281" priority="150" operator="equal">
      <formula>"ENG'G"</formula>
    </cfRule>
    <cfRule type="cellIs" dxfId="1280" priority="151" operator="equal">
      <formula>"BAC"</formula>
    </cfRule>
    <cfRule type="cellIs" dxfId="1279" priority="152" operator="equal">
      <formula>"BAC"</formula>
    </cfRule>
    <cfRule type="cellIs" dxfId="1278" priority="153" operator="equal">
      <formula>"OMS"</formula>
    </cfRule>
    <cfRule type="cellIs" dxfId="1277" priority="154" operator="equal">
      <formula>"BAC"</formula>
    </cfRule>
    <cfRule type="cellIs" dxfId="1276" priority="155" operator="equal">
      <formula>"OMS"</formula>
    </cfRule>
    <cfRule type="cellIs" dxfId="1275" priority="156" operator="equal">
      <formula>"BAC"</formula>
    </cfRule>
    <cfRule type="cellIs" dxfId="1274" priority="157" operator="equal">
      <formula>"OMS"</formula>
    </cfRule>
  </conditionalFormatting>
  <conditionalFormatting sqref="F18:F22 F26:F39">
    <cfRule type="cellIs" dxfId="1273" priority="142" operator="equal">
      <formula>"MME"</formula>
    </cfRule>
    <cfRule type="cellIs" dxfId="1272" priority="143" operator="equal">
      <formula>"VMM"</formula>
    </cfRule>
    <cfRule type="cellIs" dxfId="1271" priority="144" operator="equal">
      <formula>"VEP"</formula>
    </cfRule>
    <cfRule type="cellIs" dxfId="1270" priority="145" operator="equal">
      <formula>"LFCP"</formula>
    </cfRule>
    <cfRule type="cellIs" dxfId="1269" priority="146" operator="equal">
      <formula>"BPB"</formula>
    </cfRule>
  </conditionalFormatting>
  <conditionalFormatting sqref="E15">
    <cfRule type="cellIs" dxfId="1268" priority="131" operator="equal">
      <formula>"CATNES"</formula>
    </cfRule>
    <cfRule type="cellIs" dxfId="1267" priority="132" operator="equal">
      <formula>"FINANCE"</formula>
    </cfRule>
    <cfRule type="cellIs" dxfId="1266" priority="133" operator="equal">
      <formula>"ADMIN"</formula>
    </cfRule>
    <cfRule type="cellIs" dxfId="1265" priority="134" operator="equal">
      <formula>"ENG'G"</formula>
    </cfRule>
    <cfRule type="cellIs" dxfId="1264" priority="135" operator="equal">
      <formula>"BAC"</formula>
    </cfRule>
    <cfRule type="cellIs" dxfId="1263" priority="136" operator="equal">
      <formula>"BAC"</formula>
    </cfRule>
    <cfRule type="cellIs" dxfId="1262" priority="137" operator="equal">
      <formula>"OMS"</formula>
    </cfRule>
    <cfRule type="cellIs" dxfId="1261" priority="138" operator="equal">
      <formula>"BAC"</formula>
    </cfRule>
    <cfRule type="cellIs" dxfId="1260" priority="139" operator="equal">
      <formula>"OMS"</formula>
    </cfRule>
    <cfRule type="cellIs" dxfId="1259" priority="140" operator="equal">
      <formula>"BAC"</formula>
    </cfRule>
    <cfRule type="cellIs" dxfId="1258" priority="141" operator="equal">
      <formula>"OMS"</formula>
    </cfRule>
  </conditionalFormatting>
  <conditionalFormatting sqref="E16">
    <cfRule type="cellIs" dxfId="1257" priority="120" operator="equal">
      <formula>"CATNES"</formula>
    </cfRule>
    <cfRule type="cellIs" dxfId="1256" priority="121" operator="equal">
      <formula>"FINANCE"</formula>
    </cfRule>
    <cfRule type="cellIs" dxfId="1255" priority="122" operator="equal">
      <formula>"ADMIN"</formula>
    </cfRule>
    <cfRule type="cellIs" dxfId="1254" priority="123" operator="equal">
      <formula>"ENG'G"</formula>
    </cfRule>
    <cfRule type="cellIs" dxfId="1253" priority="124" operator="equal">
      <formula>"BAC"</formula>
    </cfRule>
    <cfRule type="cellIs" dxfId="1252" priority="125" operator="equal">
      <formula>"BAC"</formula>
    </cfRule>
    <cfRule type="cellIs" dxfId="1251" priority="126" operator="equal">
      <formula>"OMS"</formula>
    </cfRule>
    <cfRule type="cellIs" dxfId="1250" priority="127" operator="equal">
      <formula>"BAC"</formula>
    </cfRule>
    <cfRule type="cellIs" dxfId="1249" priority="128" operator="equal">
      <formula>"OMS"</formula>
    </cfRule>
    <cfRule type="cellIs" dxfId="1248" priority="129" operator="equal">
      <formula>"BAC"</formula>
    </cfRule>
    <cfRule type="cellIs" dxfId="1247" priority="130" operator="equal">
      <formula>"OMS"</formula>
    </cfRule>
  </conditionalFormatting>
  <conditionalFormatting sqref="E8:E10">
    <cfRule type="cellIs" dxfId="1246" priority="109" operator="equal">
      <formula>"CATNES"</formula>
    </cfRule>
    <cfRule type="cellIs" dxfId="1245" priority="110" operator="equal">
      <formula>"FINANCE"</formula>
    </cfRule>
    <cfRule type="cellIs" dxfId="1244" priority="111" operator="equal">
      <formula>"ADMIN"</formula>
    </cfRule>
    <cfRule type="cellIs" dxfId="1243" priority="112" operator="equal">
      <formula>"ENG'G"</formula>
    </cfRule>
    <cfRule type="cellIs" dxfId="1242" priority="113" operator="equal">
      <formula>"BAC"</formula>
    </cfRule>
    <cfRule type="cellIs" dxfId="1241" priority="114" operator="equal">
      <formula>"BAC"</formula>
    </cfRule>
    <cfRule type="cellIs" dxfId="1240" priority="115" operator="equal">
      <formula>"OMS"</formula>
    </cfRule>
    <cfRule type="cellIs" dxfId="1239" priority="116" operator="equal">
      <formula>"BAC"</formula>
    </cfRule>
    <cfRule type="cellIs" dxfId="1238" priority="117" operator="equal">
      <formula>"OMS"</formula>
    </cfRule>
    <cfRule type="cellIs" dxfId="1237" priority="118" operator="equal">
      <formula>"BAC"</formula>
    </cfRule>
    <cfRule type="cellIs" dxfId="1236" priority="119" operator="equal">
      <formula>"OMS"</formula>
    </cfRule>
  </conditionalFormatting>
  <conditionalFormatting sqref="E13">
    <cfRule type="cellIs" dxfId="1235" priority="98" operator="equal">
      <formula>"CATNES"</formula>
    </cfRule>
    <cfRule type="cellIs" dxfId="1234" priority="99" operator="equal">
      <formula>"FINANCE"</formula>
    </cfRule>
    <cfRule type="cellIs" dxfId="1233" priority="100" operator="equal">
      <formula>"ADMIN"</formula>
    </cfRule>
    <cfRule type="cellIs" dxfId="1232" priority="101" operator="equal">
      <formula>"ENG'G"</formula>
    </cfRule>
    <cfRule type="cellIs" dxfId="1231" priority="102" operator="equal">
      <formula>"BAC"</formula>
    </cfRule>
    <cfRule type="cellIs" dxfId="1230" priority="103" operator="equal">
      <formula>"BAC"</formula>
    </cfRule>
    <cfRule type="cellIs" dxfId="1229" priority="104" operator="equal">
      <formula>"OMS"</formula>
    </cfRule>
    <cfRule type="cellIs" dxfId="1228" priority="105" operator="equal">
      <formula>"BAC"</formula>
    </cfRule>
    <cfRule type="cellIs" dxfId="1227" priority="106" operator="equal">
      <formula>"OMS"</formula>
    </cfRule>
    <cfRule type="cellIs" dxfId="1226" priority="107" operator="equal">
      <formula>"BAC"</formula>
    </cfRule>
    <cfRule type="cellIs" dxfId="1225" priority="108" operator="equal">
      <formula>"OMS"</formula>
    </cfRule>
  </conditionalFormatting>
  <conditionalFormatting sqref="D11">
    <cfRule type="cellIs" dxfId="1224" priority="87" operator="equal">
      <formula>"CATNES"</formula>
    </cfRule>
    <cfRule type="cellIs" dxfId="1223" priority="88" operator="equal">
      <formula>"FINANCE"</formula>
    </cfRule>
    <cfRule type="cellIs" dxfId="1222" priority="89" operator="equal">
      <formula>"ADMIN"</formula>
    </cfRule>
    <cfRule type="cellIs" dxfId="1221" priority="90" operator="equal">
      <formula>"ENG'G"</formula>
    </cfRule>
    <cfRule type="cellIs" dxfId="1220" priority="91" operator="equal">
      <formula>"BAC"</formula>
    </cfRule>
    <cfRule type="cellIs" dxfId="1219" priority="92" operator="equal">
      <formula>"BAC"</formula>
    </cfRule>
    <cfRule type="cellIs" dxfId="1218" priority="93" operator="equal">
      <formula>"OMS"</formula>
    </cfRule>
    <cfRule type="cellIs" dxfId="1217" priority="94" operator="equal">
      <formula>"BAC"</formula>
    </cfRule>
    <cfRule type="cellIs" dxfId="1216" priority="95" operator="equal">
      <formula>"OMS"</formula>
    </cfRule>
    <cfRule type="cellIs" dxfId="1215" priority="96" operator="equal">
      <formula>"BAC"</formula>
    </cfRule>
    <cfRule type="cellIs" dxfId="1214" priority="97" operator="equal">
      <formula>"OMS"</formula>
    </cfRule>
  </conditionalFormatting>
  <conditionalFormatting sqref="F11:F17">
    <cfRule type="cellIs" dxfId="1213" priority="82" operator="equal">
      <formula>"MME"</formula>
    </cfRule>
    <cfRule type="cellIs" dxfId="1212" priority="83" operator="equal">
      <formula>"VMM"</formula>
    </cfRule>
    <cfRule type="cellIs" dxfId="1211" priority="84" operator="equal">
      <formula>"VEP"</formula>
    </cfRule>
    <cfRule type="cellIs" dxfId="1210" priority="85" operator="equal">
      <formula>"LFCP"</formula>
    </cfRule>
    <cfRule type="cellIs" dxfId="1209" priority="86" operator="equal">
      <formula>"BPB"</formula>
    </cfRule>
  </conditionalFormatting>
  <conditionalFormatting sqref="E11">
    <cfRule type="cellIs" dxfId="1208" priority="71" operator="equal">
      <formula>"CATNES"</formula>
    </cfRule>
    <cfRule type="cellIs" dxfId="1207" priority="72" operator="equal">
      <formula>"FINANCE"</formula>
    </cfRule>
    <cfRule type="cellIs" dxfId="1206" priority="73" operator="equal">
      <formula>"ADMIN"</formula>
    </cfRule>
    <cfRule type="cellIs" dxfId="1205" priority="74" operator="equal">
      <formula>"ENG'G"</formula>
    </cfRule>
    <cfRule type="cellIs" dxfId="1204" priority="75" operator="equal">
      <formula>"BAC"</formula>
    </cfRule>
    <cfRule type="cellIs" dxfId="1203" priority="76" operator="equal">
      <formula>"BAC"</formula>
    </cfRule>
    <cfRule type="cellIs" dxfId="1202" priority="77" operator="equal">
      <formula>"OMS"</formula>
    </cfRule>
    <cfRule type="cellIs" dxfId="1201" priority="78" operator="equal">
      <formula>"BAC"</formula>
    </cfRule>
    <cfRule type="cellIs" dxfId="1200" priority="79" operator="equal">
      <formula>"OMS"</formula>
    </cfRule>
    <cfRule type="cellIs" dxfId="1199" priority="80" operator="equal">
      <formula>"BAC"</formula>
    </cfRule>
    <cfRule type="cellIs" dxfId="1198" priority="81" operator="equal">
      <formula>"OMS"</formula>
    </cfRule>
  </conditionalFormatting>
  <conditionalFormatting sqref="D12">
    <cfRule type="cellIs" dxfId="1197" priority="60" operator="equal">
      <formula>"CATNES"</formula>
    </cfRule>
    <cfRule type="cellIs" dxfId="1196" priority="61" operator="equal">
      <formula>"FINANCE"</formula>
    </cfRule>
    <cfRule type="cellIs" dxfId="1195" priority="62" operator="equal">
      <formula>"ADMIN"</formula>
    </cfRule>
    <cfRule type="cellIs" dxfId="1194" priority="63" operator="equal">
      <formula>"ENG'G"</formula>
    </cfRule>
    <cfRule type="cellIs" dxfId="1193" priority="64" operator="equal">
      <formula>"BAC"</formula>
    </cfRule>
    <cfRule type="cellIs" dxfId="1192" priority="65" operator="equal">
      <formula>"BAC"</formula>
    </cfRule>
    <cfRule type="cellIs" dxfId="1191" priority="66" operator="equal">
      <formula>"OMS"</formula>
    </cfRule>
    <cfRule type="cellIs" dxfId="1190" priority="67" operator="equal">
      <formula>"BAC"</formula>
    </cfRule>
    <cfRule type="cellIs" dxfId="1189" priority="68" operator="equal">
      <formula>"OMS"</formula>
    </cfRule>
    <cfRule type="cellIs" dxfId="1188" priority="69" operator="equal">
      <formula>"BAC"</formula>
    </cfRule>
    <cfRule type="cellIs" dxfId="1187" priority="70" operator="equal">
      <formula>"OMS"</formula>
    </cfRule>
  </conditionalFormatting>
  <conditionalFormatting sqref="E12">
    <cfRule type="cellIs" dxfId="1186" priority="49" operator="equal">
      <formula>"CATNES"</formula>
    </cfRule>
    <cfRule type="cellIs" dxfId="1185" priority="50" operator="equal">
      <formula>"FINANCE"</formula>
    </cfRule>
    <cfRule type="cellIs" dxfId="1184" priority="51" operator="equal">
      <formula>"ADMIN"</formula>
    </cfRule>
    <cfRule type="cellIs" dxfId="1183" priority="52" operator="equal">
      <formula>"ENG'G"</formula>
    </cfRule>
    <cfRule type="cellIs" dxfId="1182" priority="53" operator="equal">
      <formula>"BAC"</formula>
    </cfRule>
    <cfRule type="cellIs" dxfId="1181" priority="54" operator="equal">
      <formula>"BAC"</formula>
    </cfRule>
    <cfRule type="cellIs" dxfId="1180" priority="55" operator="equal">
      <formula>"OMS"</formula>
    </cfRule>
    <cfRule type="cellIs" dxfId="1179" priority="56" operator="equal">
      <formula>"BAC"</formula>
    </cfRule>
    <cfRule type="cellIs" dxfId="1178" priority="57" operator="equal">
      <formula>"OMS"</formula>
    </cfRule>
    <cfRule type="cellIs" dxfId="1177" priority="58" operator="equal">
      <formula>"BAC"</formula>
    </cfRule>
    <cfRule type="cellIs" dxfId="1176" priority="59" operator="equal">
      <formula>"OMS"</formula>
    </cfRule>
  </conditionalFormatting>
  <conditionalFormatting sqref="F7:F10">
    <cfRule type="cellIs" dxfId="1175" priority="44" operator="equal">
      <formula>"MME"</formula>
    </cfRule>
    <cfRule type="cellIs" dxfId="1174" priority="45" operator="equal">
      <formula>"VMM"</formula>
    </cfRule>
    <cfRule type="cellIs" dxfId="1173" priority="46" operator="equal">
      <formula>"VEP"</formula>
    </cfRule>
    <cfRule type="cellIs" dxfId="1172" priority="47" operator="equal">
      <formula>"LFCP"</formula>
    </cfRule>
    <cfRule type="cellIs" dxfId="1171" priority="48" operator="equal">
      <formula>"BPB"</formula>
    </cfRule>
  </conditionalFormatting>
  <conditionalFormatting sqref="D14">
    <cfRule type="cellIs" dxfId="1170" priority="33" operator="equal">
      <formula>"CATNES"</formula>
    </cfRule>
    <cfRule type="cellIs" dxfId="1169" priority="34" operator="equal">
      <formula>"FINANCE"</formula>
    </cfRule>
    <cfRule type="cellIs" dxfId="1168" priority="35" operator="equal">
      <formula>"ADMIN"</formula>
    </cfRule>
    <cfRule type="cellIs" dxfId="1167" priority="36" operator="equal">
      <formula>"ENG'G"</formula>
    </cfRule>
    <cfRule type="cellIs" dxfId="1166" priority="37" operator="equal">
      <formula>"BAC"</formula>
    </cfRule>
    <cfRule type="cellIs" dxfId="1165" priority="38" operator="equal">
      <formula>"BAC"</formula>
    </cfRule>
    <cfRule type="cellIs" dxfId="1164" priority="39" operator="equal">
      <formula>"OMS"</formula>
    </cfRule>
    <cfRule type="cellIs" dxfId="1163" priority="40" operator="equal">
      <formula>"BAC"</formula>
    </cfRule>
    <cfRule type="cellIs" dxfId="1162" priority="41" operator="equal">
      <formula>"OMS"</formula>
    </cfRule>
    <cfRule type="cellIs" dxfId="1161" priority="42" operator="equal">
      <formula>"BAC"</formula>
    </cfRule>
    <cfRule type="cellIs" dxfId="1160" priority="43" operator="equal">
      <formula>"OMS"</formula>
    </cfRule>
  </conditionalFormatting>
  <conditionalFormatting sqref="E14">
    <cfRule type="cellIs" dxfId="1159" priority="22" operator="equal">
      <formula>"CATNES"</formula>
    </cfRule>
    <cfRule type="cellIs" dxfId="1158" priority="23" operator="equal">
      <formula>"FINANCE"</formula>
    </cfRule>
    <cfRule type="cellIs" dxfId="1157" priority="24" operator="equal">
      <formula>"ADMIN"</formula>
    </cfRule>
    <cfRule type="cellIs" dxfId="1156" priority="25" operator="equal">
      <formula>"ENG'G"</formula>
    </cfRule>
    <cfRule type="cellIs" dxfId="1155" priority="26" operator="equal">
      <formula>"BAC"</formula>
    </cfRule>
    <cfRule type="cellIs" dxfId="1154" priority="27" operator="equal">
      <formula>"BAC"</formula>
    </cfRule>
    <cfRule type="cellIs" dxfId="1153" priority="28" operator="equal">
      <formula>"OMS"</formula>
    </cfRule>
    <cfRule type="cellIs" dxfId="1152" priority="29" operator="equal">
      <formula>"BAC"</formula>
    </cfRule>
    <cfRule type="cellIs" dxfId="1151" priority="30" operator="equal">
      <formula>"OMS"</formula>
    </cfRule>
    <cfRule type="cellIs" dxfId="1150" priority="31" operator="equal">
      <formula>"BAC"</formula>
    </cfRule>
    <cfRule type="cellIs" dxfId="1149" priority="32" operator="equal">
      <formula>"OMS"</formula>
    </cfRule>
  </conditionalFormatting>
  <conditionalFormatting sqref="F23:F24">
    <cfRule type="cellIs" dxfId="1148" priority="17" operator="equal">
      <formula>"MME"</formula>
    </cfRule>
    <cfRule type="cellIs" dxfId="1147" priority="18" operator="equal">
      <formula>"VMM"</formula>
    </cfRule>
    <cfRule type="cellIs" dxfId="1146" priority="19" operator="equal">
      <formula>"VEP"</formula>
    </cfRule>
    <cfRule type="cellIs" dxfId="1145" priority="20" operator="equal">
      <formula>"LFCP"</formula>
    </cfRule>
    <cfRule type="cellIs" dxfId="1144" priority="21" operator="equal">
      <formula>"BPB"</formula>
    </cfRule>
  </conditionalFormatting>
  <conditionalFormatting sqref="D25">
    <cfRule type="cellIs" dxfId="1143" priority="6" operator="equal">
      <formula>"CATNES"</formula>
    </cfRule>
    <cfRule type="cellIs" dxfId="1142" priority="7" operator="equal">
      <formula>"FINANCE"</formula>
    </cfRule>
    <cfRule type="cellIs" dxfId="1141" priority="8" operator="equal">
      <formula>"ADMIN"</formula>
    </cfRule>
    <cfRule type="cellIs" dxfId="1140" priority="9" operator="equal">
      <formula>"ENG'G"</formula>
    </cfRule>
    <cfRule type="cellIs" dxfId="1139" priority="10" operator="equal">
      <formula>"BAC"</formula>
    </cfRule>
    <cfRule type="cellIs" dxfId="1138" priority="11" operator="equal">
      <formula>"BAC"</formula>
    </cfRule>
    <cfRule type="cellIs" dxfId="1137" priority="12" operator="equal">
      <formula>"OMS"</formula>
    </cfRule>
    <cfRule type="cellIs" dxfId="1136" priority="13" operator="equal">
      <formula>"BAC"</formula>
    </cfRule>
    <cfRule type="cellIs" dxfId="1135" priority="14" operator="equal">
      <formula>"OMS"</formula>
    </cfRule>
    <cfRule type="cellIs" dxfId="1134" priority="15" operator="equal">
      <formula>"BAC"</formula>
    </cfRule>
    <cfRule type="cellIs" dxfId="1133" priority="16" operator="equal">
      <formula>"OMS"</formula>
    </cfRule>
  </conditionalFormatting>
  <conditionalFormatting sqref="F25">
    <cfRule type="cellIs" dxfId="1132" priority="1" operator="equal">
      <formula>"MME"</formula>
    </cfRule>
    <cfRule type="cellIs" dxfId="1131" priority="2" operator="equal">
      <formula>"VMM"</formula>
    </cfRule>
    <cfRule type="cellIs" dxfId="1130" priority="3" operator="equal">
      <formula>"VEP"</formula>
    </cfRule>
    <cfRule type="cellIs" dxfId="1129" priority="4" operator="equal">
      <formula>"LFCP"</formula>
    </cfRule>
    <cfRule type="cellIs" dxfId="1128"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4653BA9-504B-4972-A39E-07901A59C17D}">
          <x14:formula1>
            <xm:f>DropdownLIST!$A$11:$A$17</xm:f>
          </x14:formula1>
          <xm:sqref>E27 D7:E26 D28:E39</xm:sqref>
        </x14:dataValidation>
        <x14:dataValidation type="list" allowBlank="1" showInputMessage="1" showErrorMessage="1" xr:uid="{5706D360-C065-480F-B257-8B8C8A2ADE5B}">
          <x14:formula1>
            <xm:f>DropdownLIST!$A$2:$A$7</xm:f>
          </x14:formula1>
          <xm:sqref>F7:F39</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64A29-6C3D-4B07-B654-AEAB1BA6C72E}">
  <sheetPr>
    <pageSetUpPr fitToPage="1"/>
  </sheetPr>
  <dimension ref="A1:N67"/>
  <sheetViews>
    <sheetView topLeftCell="A13" zoomScale="130" zoomScaleNormal="130" zoomScaleSheetLayoutView="190" workbookViewId="0">
      <selection activeCell="G9" sqref="G9"/>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6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45821</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28.5" x14ac:dyDescent="0.2">
      <c r="A7" s="200">
        <f>A2</f>
        <v>45821</v>
      </c>
      <c r="B7" s="55">
        <v>1</v>
      </c>
      <c r="C7" s="57" t="s">
        <v>6025</v>
      </c>
      <c r="D7" s="112"/>
      <c r="E7" s="125"/>
      <c r="F7" s="176"/>
      <c r="G7" s="112"/>
      <c r="J7" s="642" t="s">
        <v>2817</v>
      </c>
      <c r="K7" s="642"/>
      <c r="L7" s="642"/>
      <c r="M7" s="642"/>
    </row>
    <row r="8" spans="1:14" s="57" customFormat="1" ht="85.5" x14ac:dyDescent="0.2">
      <c r="A8" s="200">
        <f>A7</f>
        <v>45821</v>
      </c>
      <c r="B8" s="55">
        <f>B7+1</f>
        <v>2</v>
      </c>
      <c r="C8" s="141" t="s">
        <v>6026</v>
      </c>
      <c r="D8" s="112"/>
      <c r="E8" s="125"/>
      <c r="F8" s="176"/>
      <c r="G8" s="112"/>
      <c r="J8" s="569" t="s">
        <v>698</v>
      </c>
      <c r="L8" s="57" t="s">
        <v>3178</v>
      </c>
      <c r="N8" s="57" t="s">
        <v>2822</v>
      </c>
    </row>
    <row r="9" spans="1:14" s="57" customFormat="1" ht="28.5" x14ac:dyDescent="0.2">
      <c r="A9" s="200">
        <f t="shared" ref="A9:A51" si="0">A8</f>
        <v>45821</v>
      </c>
      <c r="B9" s="55">
        <f t="shared" ref="B9:B51" si="1">B8+1</f>
        <v>3</v>
      </c>
      <c r="C9" s="141" t="s">
        <v>6027</v>
      </c>
      <c r="D9" s="112"/>
      <c r="E9" s="125"/>
      <c r="F9" s="176"/>
      <c r="G9" s="112"/>
      <c r="I9" s="57">
        <v>1</v>
      </c>
    </row>
    <row r="10" spans="1:14" s="57" customFormat="1" ht="85.5" x14ac:dyDescent="0.2">
      <c r="A10" s="200">
        <f t="shared" si="0"/>
        <v>45821</v>
      </c>
      <c r="B10" s="55">
        <f t="shared" si="1"/>
        <v>4</v>
      </c>
      <c r="C10" s="141" t="s">
        <v>6028</v>
      </c>
      <c r="D10" s="112"/>
      <c r="E10" s="125"/>
      <c r="F10" s="176"/>
      <c r="G10" s="112"/>
      <c r="I10" s="57">
        <v>2</v>
      </c>
      <c r="J10" s="57">
        <f>23+24+24+23</f>
        <v>94</v>
      </c>
    </row>
    <row r="11" spans="1:14" s="57" customFormat="1" ht="42.75" x14ac:dyDescent="0.2">
      <c r="A11" s="200">
        <f t="shared" si="0"/>
        <v>45821</v>
      </c>
      <c r="B11" s="55">
        <f t="shared" si="1"/>
        <v>5</v>
      </c>
      <c r="C11" s="141" t="s">
        <v>6029</v>
      </c>
      <c r="D11" s="112"/>
      <c r="E11" s="125"/>
      <c r="F11" s="176"/>
      <c r="G11" s="112"/>
      <c r="I11" s="57">
        <v>3</v>
      </c>
    </row>
    <row r="12" spans="1:14" s="57" customFormat="1" ht="28.5" x14ac:dyDescent="0.2">
      <c r="A12" s="200">
        <f t="shared" si="0"/>
        <v>45821</v>
      </c>
      <c r="B12" s="55">
        <f t="shared" si="1"/>
        <v>6</v>
      </c>
      <c r="C12" s="365" t="s">
        <v>6030</v>
      </c>
      <c r="D12" s="112"/>
      <c r="E12" s="125"/>
      <c r="F12" s="176"/>
      <c r="G12" s="112"/>
      <c r="I12" s="57">
        <v>4</v>
      </c>
    </row>
    <row r="13" spans="1:14" s="57" customFormat="1" ht="199.5" x14ac:dyDescent="0.2">
      <c r="A13" s="200">
        <f t="shared" si="0"/>
        <v>45821</v>
      </c>
      <c r="B13" s="55">
        <f t="shared" si="1"/>
        <v>7</v>
      </c>
      <c r="C13" s="365" t="s">
        <v>6031</v>
      </c>
      <c r="D13" s="112"/>
      <c r="E13" s="125"/>
      <c r="F13" s="176"/>
      <c r="G13" s="112"/>
      <c r="I13" s="57">
        <v>5</v>
      </c>
    </row>
    <row r="14" spans="1:14" s="57" customFormat="1" ht="28.5" x14ac:dyDescent="0.2">
      <c r="A14" s="200">
        <f>A13</f>
        <v>45821</v>
      </c>
      <c r="B14" s="55">
        <f t="shared" si="1"/>
        <v>8</v>
      </c>
      <c r="C14" s="365" t="s">
        <v>6060</v>
      </c>
      <c r="D14" s="112"/>
      <c r="E14" s="125"/>
      <c r="F14" s="176"/>
      <c r="G14" s="112"/>
      <c r="I14" s="57">
        <v>6</v>
      </c>
    </row>
    <row r="15" spans="1:14" s="57" customFormat="1" ht="142.5" x14ac:dyDescent="0.2">
      <c r="A15" s="200">
        <f t="shared" si="0"/>
        <v>45821</v>
      </c>
      <c r="B15" s="55">
        <f t="shared" si="1"/>
        <v>9</v>
      </c>
      <c r="C15" s="365" t="s">
        <v>6032</v>
      </c>
      <c r="D15" s="112"/>
      <c r="E15" s="125"/>
      <c r="F15" s="176"/>
      <c r="G15" s="112"/>
      <c r="I15" s="57" t="s">
        <v>310</v>
      </c>
    </row>
    <row r="16" spans="1:14" s="57" customFormat="1" ht="99.75" x14ac:dyDescent="0.2">
      <c r="A16" s="200">
        <f t="shared" si="0"/>
        <v>45821</v>
      </c>
      <c r="B16" s="55">
        <f t="shared" si="1"/>
        <v>10</v>
      </c>
      <c r="C16" s="365" t="s">
        <v>6033</v>
      </c>
      <c r="D16" s="112"/>
      <c r="E16" s="125"/>
      <c r="F16" s="176"/>
      <c r="G16" s="112"/>
      <c r="I16" s="57">
        <v>8</v>
      </c>
    </row>
    <row r="17" spans="1:10" s="57" customFormat="1" ht="28.5" x14ac:dyDescent="0.2">
      <c r="A17" s="200">
        <f t="shared" si="0"/>
        <v>45821</v>
      </c>
      <c r="B17" s="55">
        <f t="shared" si="1"/>
        <v>11</v>
      </c>
      <c r="C17" s="365" t="s">
        <v>6034</v>
      </c>
      <c r="D17" s="112"/>
      <c r="E17" s="125"/>
      <c r="F17" s="176"/>
      <c r="G17" s="112"/>
      <c r="I17" s="57">
        <v>9</v>
      </c>
    </row>
    <row r="18" spans="1:10" s="57" customFormat="1" ht="99.75" x14ac:dyDescent="0.2">
      <c r="A18" s="200">
        <f t="shared" si="0"/>
        <v>45821</v>
      </c>
      <c r="B18" s="55">
        <f t="shared" si="1"/>
        <v>12</v>
      </c>
      <c r="C18" s="365" t="s">
        <v>6035</v>
      </c>
      <c r="D18" s="112"/>
      <c r="E18" s="125"/>
      <c r="F18" s="176"/>
      <c r="G18" s="112"/>
      <c r="J18" s="57" t="s">
        <v>457</v>
      </c>
    </row>
    <row r="19" spans="1:10" s="57" customFormat="1" ht="57" x14ac:dyDescent="0.2">
      <c r="A19" s="200">
        <f t="shared" si="0"/>
        <v>45821</v>
      </c>
      <c r="B19" s="55">
        <f t="shared" si="1"/>
        <v>13</v>
      </c>
      <c r="C19" s="365" t="s">
        <v>6036</v>
      </c>
      <c r="D19" s="112"/>
      <c r="E19" s="125"/>
      <c r="F19" s="176"/>
      <c r="G19" s="112"/>
    </row>
    <row r="20" spans="1:10" s="57" customFormat="1" ht="57" x14ac:dyDescent="0.2">
      <c r="A20" s="200">
        <f t="shared" si="0"/>
        <v>45821</v>
      </c>
      <c r="B20" s="55">
        <f t="shared" si="1"/>
        <v>14</v>
      </c>
      <c r="C20" s="550" t="s">
        <v>6037</v>
      </c>
      <c r="D20" s="112"/>
      <c r="E20" s="125"/>
      <c r="F20" s="176"/>
      <c r="G20" s="112"/>
    </row>
    <row r="21" spans="1:10" s="57" customFormat="1" x14ac:dyDescent="0.2">
      <c r="A21" s="200">
        <f t="shared" si="0"/>
        <v>45821</v>
      </c>
      <c r="B21" s="55">
        <f t="shared" si="1"/>
        <v>15</v>
      </c>
      <c r="C21" s="57" t="s">
        <v>6038</v>
      </c>
      <c r="D21" s="112"/>
      <c r="E21" s="125"/>
      <c r="F21" s="176"/>
      <c r="G21" s="112"/>
    </row>
    <row r="22" spans="1:10" s="57" customFormat="1" ht="42.75" x14ac:dyDescent="0.2">
      <c r="A22" s="200">
        <f t="shared" si="0"/>
        <v>45821</v>
      </c>
      <c r="B22" s="55">
        <f t="shared" si="1"/>
        <v>16</v>
      </c>
      <c r="C22" s="365" t="s">
        <v>6046</v>
      </c>
      <c r="D22" s="112"/>
      <c r="E22" s="125"/>
      <c r="F22" s="176"/>
      <c r="G22" s="112"/>
    </row>
    <row r="23" spans="1:10" s="57" customFormat="1" ht="71.25" x14ac:dyDescent="0.2">
      <c r="A23" s="200">
        <f t="shared" si="0"/>
        <v>45821</v>
      </c>
      <c r="B23" s="55">
        <f t="shared" si="1"/>
        <v>17</v>
      </c>
      <c r="C23" s="365" t="s">
        <v>6039</v>
      </c>
      <c r="D23" s="112"/>
      <c r="E23" s="125"/>
      <c r="F23" s="176"/>
      <c r="G23" s="112"/>
    </row>
    <row r="24" spans="1:10" s="57" customFormat="1" ht="57" x14ac:dyDescent="0.2">
      <c r="A24" s="200">
        <f t="shared" si="0"/>
        <v>45821</v>
      </c>
      <c r="B24" s="55">
        <f t="shared" si="1"/>
        <v>18</v>
      </c>
      <c r="C24" s="365" t="s">
        <v>6040</v>
      </c>
      <c r="D24" s="112"/>
      <c r="E24" s="125"/>
      <c r="F24" s="176"/>
      <c r="G24" s="112"/>
    </row>
    <row r="25" spans="1:10" s="57" customFormat="1" ht="57" x14ac:dyDescent="0.2">
      <c r="A25" s="200">
        <f t="shared" si="0"/>
        <v>45821</v>
      </c>
      <c r="B25" s="55">
        <f t="shared" si="1"/>
        <v>19</v>
      </c>
      <c r="C25" s="365" t="s">
        <v>6041</v>
      </c>
      <c r="D25" s="112"/>
      <c r="E25" s="125"/>
      <c r="F25" s="176"/>
      <c r="G25" s="112"/>
    </row>
    <row r="26" spans="1:10" s="57" customFormat="1" ht="57" x14ac:dyDescent="0.2">
      <c r="A26" s="200">
        <f t="shared" si="0"/>
        <v>45821</v>
      </c>
      <c r="B26" s="55">
        <f t="shared" si="1"/>
        <v>20</v>
      </c>
      <c r="C26" s="365" t="s">
        <v>6042</v>
      </c>
      <c r="D26" s="112"/>
      <c r="E26" s="125"/>
      <c r="F26" s="176"/>
      <c r="G26" s="112"/>
    </row>
    <row r="27" spans="1:10" s="57" customFormat="1" ht="57" x14ac:dyDescent="0.2">
      <c r="A27" s="200">
        <f t="shared" si="0"/>
        <v>45821</v>
      </c>
      <c r="B27" s="55">
        <f t="shared" si="1"/>
        <v>21</v>
      </c>
      <c r="C27" s="365" t="s">
        <v>6043</v>
      </c>
      <c r="D27" s="365"/>
      <c r="E27" s="112"/>
      <c r="F27" s="176"/>
      <c r="G27" s="112"/>
    </row>
    <row r="28" spans="1:10" s="57" customFormat="1" ht="57" x14ac:dyDescent="0.2">
      <c r="A28" s="200">
        <f t="shared" si="0"/>
        <v>45821</v>
      </c>
      <c r="B28" s="55">
        <f t="shared" si="1"/>
        <v>22</v>
      </c>
      <c r="C28" s="365" t="s">
        <v>6044</v>
      </c>
      <c r="D28" s="112"/>
      <c r="E28" s="125"/>
      <c r="F28" s="176"/>
      <c r="G28" s="112"/>
    </row>
    <row r="29" spans="1:10" s="57" customFormat="1" ht="57" x14ac:dyDescent="0.2">
      <c r="A29" s="200">
        <f t="shared" si="0"/>
        <v>45821</v>
      </c>
      <c r="B29" s="55">
        <f t="shared" si="1"/>
        <v>23</v>
      </c>
      <c r="C29" s="365" t="s">
        <v>6045</v>
      </c>
      <c r="D29" s="112"/>
      <c r="E29" s="125"/>
      <c r="F29" s="176"/>
      <c r="G29" s="112"/>
    </row>
    <row r="30" spans="1:10" s="57" customFormat="1" ht="71.25" x14ac:dyDescent="0.2">
      <c r="A30" s="200">
        <f t="shared" si="0"/>
        <v>45821</v>
      </c>
      <c r="B30" s="55">
        <f t="shared" si="1"/>
        <v>24</v>
      </c>
      <c r="C30" s="365" t="s">
        <v>6047</v>
      </c>
      <c r="D30" s="112"/>
      <c r="E30" s="125"/>
      <c r="F30" s="176"/>
      <c r="G30" s="112"/>
    </row>
    <row r="31" spans="1:10" s="57" customFormat="1" ht="57" x14ac:dyDescent="0.2">
      <c r="A31" s="200">
        <f t="shared" si="0"/>
        <v>45821</v>
      </c>
      <c r="B31" s="55">
        <f t="shared" si="1"/>
        <v>25</v>
      </c>
      <c r="C31" s="365" t="s">
        <v>6048</v>
      </c>
      <c r="D31" s="112"/>
      <c r="E31" s="125"/>
      <c r="F31" s="176"/>
      <c r="G31" s="112"/>
    </row>
    <row r="32" spans="1:10" s="57" customFormat="1" ht="42.75" x14ac:dyDescent="0.2">
      <c r="A32" s="200">
        <f t="shared" si="0"/>
        <v>45821</v>
      </c>
      <c r="B32" s="55">
        <f t="shared" si="1"/>
        <v>26</v>
      </c>
      <c r="C32" s="57" t="s">
        <v>6049</v>
      </c>
      <c r="D32" s="112"/>
      <c r="E32" s="125"/>
      <c r="F32" s="176"/>
      <c r="G32" s="112"/>
    </row>
    <row r="33" spans="1:7" s="57" customFormat="1" ht="42.75" x14ac:dyDescent="0.2">
      <c r="A33" s="200">
        <f t="shared" si="0"/>
        <v>45821</v>
      </c>
      <c r="B33" s="55">
        <f t="shared" si="1"/>
        <v>27</v>
      </c>
      <c r="C33" s="365" t="s">
        <v>6050</v>
      </c>
      <c r="D33" s="112"/>
      <c r="E33" s="125"/>
      <c r="F33" s="176"/>
      <c r="G33" s="112"/>
    </row>
    <row r="34" spans="1:7" s="57" customFormat="1" ht="42.75" x14ac:dyDescent="0.2">
      <c r="A34" s="200">
        <f t="shared" si="0"/>
        <v>45821</v>
      </c>
      <c r="B34" s="55">
        <f t="shared" si="1"/>
        <v>28</v>
      </c>
      <c r="C34" s="365" t="s">
        <v>6051</v>
      </c>
      <c r="D34" s="112"/>
      <c r="E34" s="125"/>
      <c r="F34" s="176"/>
      <c r="G34" s="112"/>
    </row>
    <row r="35" spans="1:7" s="57" customFormat="1" ht="42.75" x14ac:dyDescent="0.2">
      <c r="A35" s="200">
        <f t="shared" si="0"/>
        <v>45821</v>
      </c>
      <c r="B35" s="55">
        <f t="shared" si="1"/>
        <v>29</v>
      </c>
      <c r="C35" s="365" t="s">
        <v>6052</v>
      </c>
      <c r="D35" s="112"/>
      <c r="E35" s="125"/>
      <c r="F35" s="176"/>
      <c r="G35" s="112"/>
    </row>
    <row r="36" spans="1:7" s="57" customFormat="1" ht="42.75" x14ac:dyDescent="0.2">
      <c r="A36" s="200">
        <f t="shared" si="0"/>
        <v>45821</v>
      </c>
      <c r="B36" s="55">
        <f t="shared" si="1"/>
        <v>30</v>
      </c>
      <c r="C36" s="365" t="s">
        <v>6053</v>
      </c>
      <c r="D36" s="112"/>
      <c r="E36" s="125"/>
      <c r="F36" s="176"/>
      <c r="G36" s="112"/>
    </row>
    <row r="37" spans="1:7" s="57" customFormat="1" ht="42.75" x14ac:dyDescent="0.2">
      <c r="A37" s="200">
        <f t="shared" si="0"/>
        <v>45821</v>
      </c>
      <c r="B37" s="55">
        <f t="shared" si="1"/>
        <v>31</v>
      </c>
      <c r="C37" s="365" t="s">
        <v>6054</v>
      </c>
      <c r="D37" s="112"/>
      <c r="E37" s="125"/>
      <c r="F37" s="176"/>
      <c r="G37" s="112"/>
    </row>
    <row r="38" spans="1:7" s="57" customFormat="1" ht="28.5" x14ac:dyDescent="0.2">
      <c r="A38" s="200">
        <f t="shared" si="0"/>
        <v>45821</v>
      </c>
      <c r="B38" s="55">
        <f t="shared" si="1"/>
        <v>32</v>
      </c>
      <c r="C38" s="365" t="s">
        <v>6055</v>
      </c>
      <c r="D38" s="112"/>
      <c r="E38" s="125"/>
      <c r="F38" s="176"/>
      <c r="G38" s="112"/>
    </row>
    <row r="39" spans="1:7" s="57" customFormat="1" ht="57" x14ac:dyDescent="0.2">
      <c r="A39" s="200">
        <f t="shared" si="0"/>
        <v>45821</v>
      </c>
      <c r="B39" s="55">
        <f t="shared" si="1"/>
        <v>33</v>
      </c>
      <c r="C39" s="365" t="s">
        <v>6056</v>
      </c>
      <c r="D39" s="112"/>
      <c r="E39" s="125"/>
      <c r="F39" s="176"/>
      <c r="G39" s="112"/>
    </row>
    <row r="40" spans="1:7" s="57" customFormat="1" ht="28.5" x14ac:dyDescent="0.2">
      <c r="A40" s="200">
        <f t="shared" si="0"/>
        <v>45821</v>
      </c>
      <c r="B40" s="55">
        <f t="shared" si="1"/>
        <v>34</v>
      </c>
      <c r="C40" s="365" t="s">
        <v>6057</v>
      </c>
      <c r="D40" s="112"/>
      <c r="E40" s="125"/>
      <c r="F40" s="176"/>
      <c r="G40" s="112"/>
    </row>
    <row r="41" spans="1:7" s="57" customFormat="1" ht="42.75" x14ac:dyDescent="0.2">
      <c r="A41" s="200">
        <f t="shared" si="0"/>
        <v>45821</v>
      </c>
      <c r="B41" s="55">
        <f t="shared" si="1"/>
        <v>35</v>
      </c>
      <c r="C41" s="365" t="s">
        <v>6058</v>
      </c>
      <c r="D41" s="112"/>
      <c r="E41" s="125"/>
      <c r="F41" s="176"/>
      <c r="G41" s="112"/>
    </row>
    <row r="42" spans="1:7" s="57" customFormat="1" ht="85.5" x14ac:dyDescent="0.2">
      <c r="A42" s="200">
        <f t="shared" si="0"/>
        <v>45821</v>
      </c>
      <c r="B42" s="55">
        <f t="shared" si="1"/>
        <v>36</v>
      </c>
      <c r="C42" s="365" t="s">
        <v>6059</v>
      </c>
      <c r="D42" s="112"/>
      <c r="E42" s="125"/>
      <c r="F42" s="176"/>
      <c r="G42" s="112"/>
    </row>
    <row r="43" spans="1:7" s="57" customFormat="1" ht="57" x14ac:dyDescent="0.2">
      <c r="A43" s="200">
        <f t="shared" si="0"/>
        <v>45821</v>
      </c>
      <c r="B43" s="55">
        <f t="shared" si="1"/>
        <v>37</v>
      </c>
      <c r="C43" s="365" t="s">
        <v>6061</v>
      </c>
      <c r="D43" s="112"/>
      <c r="E43" s="125"/>
      <c r="F43" s="176"/>
      <c r="G43" s="112"/>
    </row>
    <row r="44" spans="1:7" s="57" customFormat="1" ht="42.75" x14ac:dyDescent="0.2">
      <c r="A44" s="200">
        <f t="shared" si="0"/>
        <v>45821</v>
      </c>
      <c r="B44" s="55">
        <f t="shared" si="1"/>
        <v>38</v>
      </c>
      <c r="C44" s="365" t="s">
        <v>6062</v>
      </c>
      <c r="D44" s="112"/>
      <c r="E44" s="125"/>
      <c r="F44" s="176"/>
      <c r="G44" s="112"/>
    </row>
    <row r="45" spans="1:7" s="57" customFormat="1" ht="42.75" x14ac:dyDescent="0.2">
      <c r="A45" s="200">
        <f t="shared" si="0"/>
        <v>45821</v>
      </c>
      <c r="B45" s="55">
        <f t="shared" si="1"/>
        <v>39</v>
      </c>
      <c r="C45" s="365" t="s">
        <v>6063</v>
      </c>
      <c r="D45" s="112"/>
      <c r="E45" s="125"/>
      <c r="F45" s="176"/>
      <c r="G45" s="112"/>
    </row>
    <row r="46" spans="1:7" s="57" customFormat="1" ht="42.75" x14ac:dyDescent="0.2">
      <c r="A46" s="200">
        <f t="shared" si="0"/>
        <v>45821</v>
      </c>
      <c r="B46" s="55">
        <f t="shared" si="1"/>
        <v>40</v>
      </c>
      <c r="C46" s="365" t="s">
        <v>6064</v>
      </c>
      <c r="D46" s="112"/>
      <c r="E46" s="125"/>
      <c r="F46" s="176"/>
      <c r="G46" s="112"/>
    </row>
    <row r="47" spans="1:7" s="57" customFormat="1" ht="42.75" x14ac:dyDescent="0.2">
      <c r="A47" s="200">
        <f t="shared" si="0"/>
        <v>45821</v>
      </c>
      <c r="B47" s="55">
        <f t="shared" si="1"/>
        <v>41</v>
      </c>
      <c r="C47" s="365" t="s">
        <v>6065</v>
      </c>
      <c r="D47" s="112"/>
      <c r="E47" s="125"/>
      <c r="F47" s="176"/>
      <c r="G47" s="112"/>
    </row>
    <row r="48" spans="1:7" s="57" customFormat="1" ht="57" x14ac:dyDescent="0.2">
      <c r="A48" s="200">
        <f t="shared" si="0"/>
        <v>45821</v>
      </c>
      <c r="B48" s="55">
        <f t="shared" si="1"/>
        <v>42</v>
      </c>
      <c r="C48" s="570" t="s">
        <v>6066</v>
      </c>
      <c r="D48" s="112"/>
      <c r="E48" s="125"/>
      <c r="F48" s="176"/>
      <c r="G48" s="112"/>
    </row>
    <row r="49" spans="1:9" s="57" customFormat="1" ht="71.25" x14ac:dyDescent="0.2">
      <c r="A49" s="200">
        <f t="shared" si="0"/>
        <v>45821</v>
      </c>
      <c r="B49" s="55">
        <f t="shared" si="1"/>
        <v>43</v>
      </c>
      <c r="C49" s="570" t="s">
        <v>6067</v>
      </c>
      <c r="D49" s="112"/>
      <c r="E49" s="125"/>
      <c r="F49" s="176"/>
      <c r="G49" s="112"/>
    </row>
    <row r="50" spans="1:9" s="57" customFormat="1" ht="42.75" x14ac:dyDescent="0.2">
      <c r="A50" s="200">
        <f t="shared" si="0"/>
        <v>45821</v>
      </c>
      <c r="B50" s="55">
        <f t="shared" si="1"/>
        <v>44</v>
      </c>
      <c r="C50" s="570" t="s">
        <v>6068</v>
      </c>
      <c r="D50" s="112"/>
      <c r="E50" s="125"/>
      <c r="F50" s="176"/>
      <c r="G50" s="112"/>
    </row>
    <row r="51" spans="1:9" s="57" customFormat="1" x14ac:dyDescent="0.2">
      <c r="A51" s="200">
        <f t="shared" si="0"/>
        <v>45821</v>
      </c>
      <c r="B51" s="55">
        <f t="shared" si="1"/>
        <v>45</v>
      </c>
      <c r="C51" s="570"/>
      <c r="D51" s="112"/>
      <c r="E51" s="125"/>
      <c r="F51" s="176"/>
      <c r="G51" s="112"/>
    </row>
    <row r="52" spans="1:9" s="279" customFormat="1" x14ac:dyDescent="0.2">
      <c r="A52" s="615" t="s">
        <v>7</v>
      </c>
      <c r="B52" s="615"/>
      <c r="C52" s="615"/>
      <c r="D52" s="615"/>
      <c r="E52" s="615"/>
      <c r="F52" s="615"/>
      <c r="G52" s="615"/>
      <c r="I52" s="280"/>
    </row>
    <row r="53" spans="1:9" s="279" customFormat="1" x14ac:dyDescent="0.2">
      <c r="A53" s="568"/>
      <c r="B53" s="568"/>
      <c r="C53" s="568"/>
      <c r="D53" s="568"/>
      <c r="E53" s="568"/>
      <c r="F53" s="568"/>
      <c r="G53" s="568"/>
      <c r="I53" s="280"/>
    </row>
    <row r="54" spans="1:9" s="279" customFormat="1" x14ac:dyDescent="0.2">
      <c r="A54" s="568"/>
      <c r="B54" s="568"/>
      <c r="C54" s="568"/>
      <c r="D54" s="568"/>
      <c r="E54" s="568"/>
      <c r="F54" s="568"/>
      <c r="G54" s="568"/>
      <c r="I54" s="280"/>
    </row>
    <row r="55" spans="1:9" s="279" customFormat="1" x14ac:dyDescent="0.2">
      <c r="A55" s="232"/>
      <c r="B55" s="251"/>
      <c r="C55" s="252"/>
      <c r="D55" s="252"/>
      <c r="E55" s="253"/>
      <c r="F55" s="254"/>
      <c r="G55" s="252"/>
      <c r="I55" s="280"/>
    </row>
    <row r="56" spans="1:9" s="279" customFormat="1" x14ac:dyDescent="0.2">
      <c r="A56" s="232"/>
      <c r="B56" s="251"/>
      <c r="C56" s="252"/>
      <c r="D56" s="252"/>
      <c r="E56" s="253"/>
      <c r="F56" s="254"/>
      <c r="G56" s="252"/>
      <c r="I56" s="280"/>
    </row>
    <row r="58" spans="1:9" x14ac:dyDescent="0.2">
      <c r="A58" s="568"/>
      <c r="B58" s="568"/>
      <c r="C58" s="568"/>
      <c r="D58" s="310"/>
      <c r="E58" s="568"/>
      <c r="F58" s="568"/>
      <c r="G58" s="568"/>
    </row>
    <row r="59" spans="1:9" x14ac:dyDescent="0.2">
      <c r="A59" s="568"/>
      <c r="B59" s="568"/>
      <c r="C59" s="568"/>
      <c r="D59" s="310"/>
      <c r="E59" s="568"/>
      <c r="F59" s="568"/>
    </row>
    <row r="60" spans="1:9" x14ac:dyDescent="0.2">
      <c r="A60" s="182"/>
      <c r="B60" s="6"/>
      <c r="D60" s="622"/>
      <c r="E60" s="622"/>
      <c r="F60" s="622"/>
      <c r="G60" s="6"/>
    </row>
    <row r="61" spans="1:9" x14ac:dyDescent="0.2">
      <c r="D61" s="638"/>
      <c r="E61" s="638"/>
      <c r="F61" s="638"/>
    </row>
    <row r="67" spans="6:6" x14ac:dyDescent="0.2">
      <c r="F67" s="1"/>
    </row>
  </sheetData>
  <mergeCells count="12">
    <mergeCell ref="J7:M7"/>
    <mergeCell ref="A52:G52"/>
    <mergeCell ref="D60:F60"/>
    <mergeCell ref="D61:F61"/>
    <mergeCell ref="A1:G1"/>
    <mergeCell ref="A2:G2"/>
    <mergeCell ref="A3:G3"/>
    <mergeCell ref="B4:G4"/>
    <mergeCell ref="A5:B6"/>
    <mergeCell ref="C5:E5"/>
    <mergeCell ref="F5:F6"/>
    <mergeCell ref="G5:G6"/>
  </mergeCells>
  <conditionalFormatting sqref="D7:E7 D13 D8:D10 D52:E56 D15:D24 D26 D28:D51 E17:E51">
    <cfRule type="cellIs" dxfId="1127" priority="147" operator="equal">
      <formula>"CATNES"</formula>
    </cfRule>
    <cfRule type="cellIs" dxfId="1126" priority="148" operator="equal">
      <formula>"FINANCE"</formula>
    </cfRule>
    <cfRule type="cellIs" dxfId="1125" priority="149" operator="equal">
      <formula>"ADMIN"</formula>
    </cfRule>
    <cfRule type="cellIs" dxfId="1124" priority="150" operator="equal">
      <formula>"ENG'G"</formula>
    </cfRule>
    <cfRule type="cellIs" dxfId="1123" priority="151" operator="equal">
      <formula>"BAC"</formula>
    </cfRule>
    <cfRule type="cellIs" dxfId="1122" priority="152" operator="equal">
      <formula>"BAC"</formula>
    </cfRule>
    <cfRule type="cellIs" dxfId="1121" priority="153" operator="equal">
      <formula>"OMS"</formula>
    </cfRule>
    <cfRule type="cellIs" dxfId="1120" priority="154" operator="equal">
      <formula>"BAC"</formula>
    </cfRule>
    <cfRule type="cellIs" dxfId="1119" priority="155" operator="equal">
      <formula>"OMS"</formula>
    </cfRule>
    <cfRule type="cellIs" dxfId="1118" priority="156" operator="equal">
      <formula>"BAC"</formula>
    </cfRule>
    <cfRule type="cellIs" dxfId="1117" priority="157" operator="equal">
      <formula>"OMS"</formula>
    </cfRule>
  </conditionalFormatting>
  <conditionalFormatting sqref="F18:F22 F26:F56">
    <cfRule type="cellIs" dxfId="1116" priority="142" operator="equal">
      <formula>"MME"</formula>
    </cfRule>
    <cfRule type="cellIs" dxfId="1115" priority="143" operator="equal">
      <formula>"VMM"</formula>
    </cfRule>
    <cfRule type="cellIs" dxfId="1114" priority="144" operator="equal">
      <formula>"VEP"</formula>
    </cfRule>
    <cfRule type="cellIs" dxfId="1113" priority="145" operator="equal">
      <formula>"LFCP"</formula>
    </cfRule>
    <cfRule type="cellIs" dxfId="1112" priority="146" operator="equal">
      <formula>"BPB"</formula>
    </cfRule>
  </conditionalFormatting>
  <conditionalFormatting sqref="E15">
    <cfRule type="cellIs" dxfId="1111" priority="131" operator="equal">
      <formula>"CATNES"</formula>
    </cfRule>
    <cfRule type="cellIs" dxfId="1110" priority="132" operator="equal">
      <formula>"FINANCE"</formula>
    </cfRule>
    <cfRule type="cellIs" dxfId="1109" priority="133" operator="equal">
      <formula>"ADMIN"</formula>
    </cfRule>
    <cfRule type="cellIs" dxfId="1108" priority="134" operator="equal">
      <formula>"ENG'G"</formula>
    </cfRule>
    <cfRule type="cellIs" dxfId="1107" priority="135" operator="equal">
      <formula>"BAC"</formula>
    </cfRule>
    <cfRule type="cellIs" dxfId="1106" priority="136" operator="equal">
      <formula>"BAC"</formula>
    </cfRule>
    <cfRule type="cellIs" dxfId="1105" priority="137" operator="equal">
      <formula>"OMS"</formula>
    </cfRule>
    <cfRule type="cellIs" dxfId="1104" priority="138" operator="equal">
      <formula>"BAC"</formula>
    </cfRule>
    <cfRule type="cellIs" dxfId="1103" priority="139" operator="equal">
      <formula>"OMS"</formula>
    </cfRule>
    <cfRule type="cellIs" dxfId="1102" priority="140" operator="equal">
      <formula>"BAC"</formula>
    </cfRule>
    <cfRule type="cellIs" dxfId="1101" priority="141" operator="equal">
      <formula>"OMS"</formula>
    </cfRule>
  </conditionalFormatting>
  <conditionalFormatting sqref="E16">
    <cfRule type="cellIs" dxfId="1100" priority="120" operator="equal">
      <formula>"CATNES"</formula>
    </cfRule>
    <cfRule type="cellIs" dxfId="1099" priority="121" operator="equal">
      <formula>"FINANCE"</formula>
    </cfRule>
    <cfRule type="cellIs" dxfId="1098" priority="122" operator="equal">
      <formula>"ADMIN"</formula>
    </cfRule>
    <cfRule type="cellIs" dxfId="1097" priority="123" operator="equal">
      <formula>"ENG'G"</formula>
    </cfRule>
    <cfRule type="cellIs" dxfId="1096" priority="124" operator="equal">
      <formula>"BAC"</formula>
    </cfRule>
    <cfRule type="cellIs" dxfId="1095" priority="125" operator="equal">
      <formula>"BAC"</formula>
    </cfRule>
    <cfRule type="cellIs" dxfId="1094" priority="126" operator="equal">
      <formula>"OMS"</formula>
    </cfRule>
    <cfRule type="cellIs" dxfId="1093" priority="127" operator="equal">
      <formula>"BAC"</formula>
    </cfRule>
    <cfRule type="cellIs" dxfId="1092" priority="128" operator="equal">
      <formula>"OMS"</formula>
    </cfRule>
    <cfRule type="cellIs" dxfId="1091" priority="129" operator="equal">
      <formula>"BAC"</formula>
    </cfRule>
    <cfRule type="cellIs" dxfId="1090" priority="130" operator="equal">
      <formula>"OMS"</formula>
    </cfRule>
  </conditionalFormatting>
  <conditionalFormatting sqref="E8:E10">
    <cfRule type="cellIs" dxfId="1089" priority="109" operator="equal">
      <formula>"CATNES"</formula>
    </cfRule>
    <cfRule type="cellIs" dxfId="1088" priority="110" operator="equal">
      <formula>"FINANCE"</formula>
    </cfRule>
    <cfRule type="cellIs" dxfId="1087" priority="111" operator="equal">
      <formula>"ADMIN"</formula>
    </cfRule>
    <cfRule type="cellIs" dxfId="1086" priority="112" operator="equal">
      <formula>"ENG'G"</formula>
    </cfRule>
    <cfRule type="cellIs" dxfId="1085" priority="113" operator="equal">
      <formula>"BAC"</formula>
    </cfRule>
    <cfRule type="cellIs" dxfId="1084" priority="114" operator="equal">
      <formula>"BAC"</formula>
    </cfRule>
    <cfRule type="cellIs" dxfId="1083" priority="115" operator="equal">
      <formula>"OMS"</formula>
    </cfRule>
    <cfRule type="cellIs" dxfId="1082" priority="116" operator="equal">
      <formula>"BAC"</formula>
    </cfRule>
    <cfRule type="cellIs" dxfId="1081" priority="117" operator="equal">
      <formula>"OMS"</formula>
    </cfRule>
    <cfRule type="cellIs" dxfId="1080" priority="118" operator="equal">
      <formula>"BAC"</formula>
    </cfRule>
    <cfRule type="cellIs" dxfId="1079" priority="119" operator="equal">
      <formula>"OMS"</formula>
    </cfRule>
  </conditionalFormatting>
  <conditionalFormatting sqref="E13">
    <cfRule type="cellIs" dxfId="1078" priority="98" operator="equal">
      <formula>"CATNES"</formula>
    </cfRule>
    <cfRule type="cellIs" dxfId="1077" priority="99" operator="equal">
      <formula>"FINANCE"</formula>
    </cfRule>
    <cfRule type="cellIs" dxfId="1076" priority="100" operator="equal">
      <formula>"ADMIN"</formula>
    </cfRule>
    <cfRule type="cellIs" dxfId="1075" priority="101" operator="equal">
      <formula>"ENG'G"</formula>
    </cfRule>
    <cfRule type="cellIs" dxfId="1074" priority="102" operator="equal">
      <formula>"BAC"</formula>
    </cfRule>
    <cfRule type="cellIs" dxfId="1073" priority="103" operator="equal">
      <formula>"BAC"</formula>
    </cfRule>
    <cfRule type="cellIs" dxfId="1072" priority="104" operator="equal">
      <formula>"OMS"</formula>
    </cfRule>
    <cfRule type="cellIs" dxfId="1071" priority="105" operator="equal">
      <formula>"BAC"</formula>
    </cfRule>
    <cfRule type="cellIs" dxfId="1070" priority="106" operator="equal">
      <formula>"OMS"</formula>
    </cfRule>
    <cfRule type="cellIs" dxfId="1069" priority="107" operator="equal">
      <formula>"BAC"</formula>
    </cfRule>
    <cfRule type="cellIs" dxfId="1068" priority="108" operator="equal">
      <formula>"OMS"</formula>
    </cfRule>
  </conditionalFormatting>
  <conditionalFormatting sqref="D11">
    <cfRule type="cellIs" dxfId="1067" priority="87" operator="equal">
      <formula>"CATNES"</formula>
    </cfRule>
    <cfRule type="cellIs" dxfId="1066" priority="88" operator="equal">
      <formula>"FINANCE"</formula>
    </cfRule>
    <cfRule type="cellIs" dxfId="1065" priority="89" operator="equal">
      <formula>"ADMIN"</formula>
    </cfRule>
    <cfRule type="cellIs" dxfId="1064" priority="90" operator="equal">
      <formula>"ENG'G"</formula>
    </cfRule>
    <cfRule type="cellIs" dxfId="1063" priority="91" operator="equal">
      <formula>"BAC"</formula>
    </cfRule>
    <cfRule type="cellIs" dxfId="1062" priority="92" operator="equal">
      <formula>"BAC"</formula>
    </cfRule>
    <cfRule type="cellIs" dxfId="1061" priority="93" operator="equal">
      <formula>"OMS"</formula>
    </cfRule>
    <cfRule type="cellIs" dxfId="1060" priority="94" operator="equal">
      <formula>"BAC"</formula>
    </cfRule>
    <cfRule type="cellIs" dxfId="1059" priority="95" operator="equal">
      <formula>"OMS"</formula>
    </cfRule>
    <cfRule type="cellIs" dxfId="1058" priority="96" operator="equal">
      <formula>"BAC"</formula>
    </cfRule>
    <cfRule type="cellIs" dxfId="1057" priority="97" operator="equal">
      <formula>"OMS"</formula>
    </cfRule>
  </conditionalFormatting>
  <conditionalFormatting sqref="F11:F17">
    <cfRule type="cellIs" dxfId="1056" priority="82" operator="equal">
      <formula>"MME"</formula>
    </cfRule>
    <cfRule type="cellIs" dxfId="1055" priority="83" operator="equal">
      <formula>"VMM"</formula>
    </cfRule>
    <cfRule type="cellIs" dxfId="1054" priority="84" operator="equal">
      <formula>"VEP"</formula>
    </cfRule>
    <cfRule type="cellIs" dxfId="1053" priority="85" operator="equal">
      <formula>"LFCP"</formula>
    </cfRule>
    <cfRule type="cellIs" dxfId="1052" priority="86" operator="equal">
      <formula>"BPB"</formula>
    </cfRule>
  </conditionalFormatting>
  <conditionalFormatting sqref="E11">
    <cfRule type="cellIs" dxfId="1051" priority="71" operator="equal">
      <formula>"CATNES"</formula>
    </cfRule>
    <cfRule type="cellIs" dxfId="1050" priority="72" operator="equal">
      <formula>"FINANCE"</formula>
    </cfRule>
    <cfRule type="cellIs" dxfId="1049" priority="73" operator="equal">
      <formula>"ADMIN"</formula>
    </cfRule>
    <cfRule type="cellIs" dxfId="1048" priority="74" operator="equal">
      <formula>"ENG'G"</formula>
    </cfRule>
    <cfRule type="cellIs" dxfId="1047" priority="75" operator="equal">
      <formula>"BAC"</formula>
    </cfRule>
    <cfRule type="cellIs" dxfId="1046" priority="76" operator="equal">
      <formula>"BAC"</formula>
    </cfRule>
    <cfRule type="cellIs" dxfId="1045" priority="77" operator="equal">
      <formula>"OMS"</formula>
    </cfRule>
    <cfRule type="cellIs" dxfId="1044" priority="78" operator="equal">
      <formula>"BAC"</formula>
    </cfRule>
    <cfRule type="cellIs" dxfId="1043" priority="79" operator="equal">
      <formula>"OMS"</formula>
    </cfRule>
    <cfRule type="cellIs" dxfId="1042" priority="80" operator="equal">
      <formula>"BAC"</formula>
    </cfRule>
    <cfRule type="cellIs" dxfId="1041" priority="81" operator="equal">
      <formula>"OMS"</formula>
    </cfRule>
  </conditionalFormatting>
  <conditionalFormatting sqref="D12">
    <cfRule type="cellIs" dxfId="1040" priority="60" operator="equal">
      <formula>"CATNES"</formula>
    </cfRule>
    <cfRule type="cellIs" dxfId="1039" priority="61" operator="equal">
      <formula>"FINANCE"</formula>
    </cfRule>
    <cfRule type="cellIs" dxfId="1038" priority="62" operator="equal">
      <formula>"ADMIN"</formula>
    </cfRule>
    <cfRule type="cellIs" dxfId="1037" priority="63" operator="equal">
      <formula>"ENG'G"</formula>
    </cfRule>
    <cfRule type="cellIs" dxfId="1036" priority="64" operator="equal">
      <formula>"BAC"</formula>
    </cfRule>
    <cfRule type="cellIs" dxfId="1035" priority="65" operator="equal">
      <formula>"BAC"</formula>
    </cfRule>
    <cfRule type="cellIs" dxfId="1034" priority="66" operator="equal">
      <formula>"OMS"</formula>
    </cfRule>
    <cfRule type="cellIs" dxfId="1033" priority="67" operator="equal">
      <formula>"BAC"</formula>
    </cfRule>
    <cfRule type="cellIs" dxfId="1032" priority="68" operator="equal">
      <formula>"OMS"</formula>
    </cfRule>
    <cfRule type="cellIs" dxfId="1031" priority="69" operator="equal">
      <formula>"BAC"</formula>
    </cfRule>
    <cfRule type="cellIs" dxfId="1030" priority="70" operator="equal">
      <formula>"OMS"</formula>
    </cfRule>
  </conditionalFormatting>
  <conditionalFormatting sqref="E12">
    <cfRule type="cellIs" dxfId="1029" priority="49" operator="equal">
      <formula>"CATNES"</formula>
    </cfRule>
    <cfRule type="cellIs" dxfId="1028" priority="50" operator="equal">
      <formula>"FINANCE"</formula>
    </cfRule>
    <cfRule type="cellIs" dxfId="1027" priority="51" operator="equal">
      <formula>"ADMIN"</formula>
    </cfRule>
    <cfRule type="cellIs" dxfId="1026" priority="52" operator="equal">
      <formula>"ENG'G"</formula>
    </cfRule>
    <cfRule type="cellIs" dxfId="1025" priority="53" operator="equal">
      <formula>"BAC"</formula>
    </cfRule>
    <cfRule type="cellIs" dxfId="1024" priority="54" operator="equal">
      <formula>"BAC"</formula>
    </cfRule>
    <cfRule type="cellIs" dxfId="1023" priority="55" operator="equal">
      <formula>"OMS"</formula>
    </cfRule>
    <cfRule type="cellIs" dxfId="1022" priority="56" operator="equal">
      <formula>"BAC"</formula>
    </cfRule>
    <cfRule type="cellIs" dxfId="1021" priority="57" operator="equal">
      <formula>"OMS"</formula>
    </cfRule>
    <cfRule type="cellIs" dxfId="1020" priority="58" operator="equal">
      <formula>"BAC"</formula>
    </cfRule>
    <cfRule type="cellIs" dxfId="1019" priority="59" operator="equal">
      <formula>"OMS"</formula>
    </cfRule>
  </conditionalFormatting>
  <conditionalFormatting sqref="F7:F10">
    <cfRule type="cellIs" dxfId="1018" priority="44" operator="equal">
      <formula>"MME"</formula>
    </cfRule>
    <cfRule type="cellIs" dxfId="1017" priority="45" operator="equal">
      <formula>"VMM"</formula>
    </cfRule>
    <cfRule type="cellIs" dxfId="1016" priority="46" operator="equal">
      <formula>"VEP"</formula>
    </cfRule>
    <cfRule type="cellIs" dxfId="1015" priority="47" operator="equal">
      <formula>"LFCP"</formula>
    </cfRule>
    <cfRule type="cellIs" dxfId="1014" priority="48" operator="equal">
      <formula>"BPB"</formula>
    </cfRule>
  </conditionalFormatting>
  <conditionalFormatting sqref="D14">
    <cfRule type="cellIs" dxfId="1013" priority="33" operator="equal">
      <formula>"CATNES"</formula>
    </cfRule>
    <cfRule type="cellIs" dxfId="1012" priority="34" operator="equal">
      <formula>"FINANCE"</formula>
    </cfRule>
    <cfRule type="cellIs" dxfId="1011" priority="35" operator="equal">
      <formula>"ADMIN"</formula>
    </cfRule>
    <cfRule type="cellIs" dxfId="1010" priority="36" operator="equal">
      <formula>"ENG'G"</formula>
    </cfRule>
    <cfRule type="cellIs" dxfId="1009" priority="37" operator="equal">
      <formula>"BAC"</formula>
    </cfRule>
    <cfRule type="cellIs" dxfId="1008" priority="38" operator="equal">
      <formula>"BAC"</formula>
    </cfRule>
    <cfRule type="cellIs" dxfId="1007" priority="39" operator="equal">
      <formula>"OMS"</formula>
    </cfRule>
    <cfRule type="cellIs" dxfId="1006" priority="40" operator="equal">
      <formula>"BAC"</formula>
    </cfRule>
    <cfRule type="cellIs" dxfId="1005" priority="41" operator="equal">
      <formula>"OMS"</formula>
    </cfRule>
    <cfRule type="cellIs" dxfId="1004" priority="42" operator="equal">
      <formula>"BAC"</formula>
    </cfRule>
    <cfRule type="cellIs" dxfId="1003" priority="43" operator="equal">
      <formula>"OMS"</formula>
    </cfRule>
  </conditionalFormatting>
  <conditionalFormatting sqref="E14">
    <cfRule type="cellIs" dxfId="1002" priority="22" operator="equal">
      <formula>"CATNES"</formula>
    </cfRule>
    <cfRule type="cellIs" dxfId="1001" priority="23" operator="equal">
      <formula>"FINANCE"</formula>
    </cfRule>
    <cfRule type="cellIs" dxfId="1000" priority="24" operator="equal">
      <formula>"ADMIN"</formula>
    </cfRule>
    <cfRule type="cellIs" dxfId="999" priority="25" operator="equal">
      <formula>"ENG'G"</formula>
    </cfRule>
    <cfRule type="cellIs" dxfId="998" priority="26" operator="equal">
      <formula>"BAC"</formula>
    </cfRule>
    <cfRule type="cellIs" dxfId="997" priority="27" operator="equal">
      <formula>"BAC"</formula>
    </cfRule>
    <cfRule type="cellIs" dxfId="996" priority="28" operator="equal">
      <formula>"OMS"</formula>
    </cfRule>
    <cfRule type="cellIs" dxfId="995" priority="29" operator="equal">
      <formula>"BAC"</formula>
    </cfRule>
    <cfRule type="cellIs" dxfId="994" priority="30" operator="equal">
      <formula>"OMS"</formula>
    </cfRule>
    <cfRule type="cellIs" dxfId="993" priority="31" operator="equal">
      <formula>"BAC"</formula>
    </cfRule>
    <cfRule type="cellIs" dxfId="992" priority="32" operator="equal">
      <formula>"OMS"</formula>
    </cfRule>
  </conditionalFormatting>
  <conditionalFormatting sqref="F23:F24">
    <cfRule type="cellIs" dxfId="991" priority="17" operator="equal">
      <formula>"MME"</formula>
    </cfRule>
    <cfRule type="cellIs" dxfId="990" priority="18" operator="equal">
      <formula>"VMM"</formula>
    </cfRule>
    <cfRule type="cellIs" dxfId="989" priority="19" operator="equal">
      <formula>"VEP"</formula>
    </cfRule>
    <cfRule type="cellIs" dxfId="988" priority="20" operator="equal">
      <formula>"LFCP"</formula>
    </cfRule>
    <cfRule type="cellIs" dxfId="987" priority="21" operator="equal">
      <formula>"BPB"</formula>
    </cfRule>
  </conditionalFormatting>
  <conditionalFormatting sqref="D25">
    <cfRule type="cellIs" dxfId="986" priority="6" operator="equal">
      <formula>"CATNES"</formula>
    </cfRule>
    <cfRule type="cellIs" dxfId="985" priority="7" operator="equal">
      <formula>"FINANCE"</formula>
    </cfRule>
    <cfRule type="cellIs" dxfId="984" priority="8" operator="equal">
      <formula>"ADMIN"</formula>
    </cfRule>
    <cfRule type="cellIs" dxfId="983" priority="9" operator="equal">
      <formula>"ENG'G"</formula>
    </cfRule>
    <cfRule type="cellIs" dxfId="982" priority="10" operator="equal">
      <formula>"BAC"</formula>
    </cfRule>
    <cfRule type="cellIs" dxfId="981" priority="11" operator="equal">
      <formula>"BAC"</formula>
    </cfRule>
    <cfRule type="cellIs" dxfId="980" priority="12" operator="equal">
      <formula>"OMS"</formula>
    </cfRule>
    <cfRule type="cellIs" dxfId="979" priority="13" operator="equal">
      <formula>"BAC"</formula>
    </cfRule>
    <cfRule type="cellIs" dxfId="978" priority="14" operator="equal">
      <formula>"OMS"</formula>
    </cfRule>
    <cfRule type="cellIs" dxfId="977" priority="15" operator="equal">
      <formula>"BAC"</formula>
    </cfRule>
    <cfRule type="cellIs" dxfId="976" priority="16" operator="equal">
      <formula>"OMS"</formula>
    </cfRule>
  </conditionalFormatting>
  <conditionalFormatting sqref="F25">
    <cfRule type="cellIs" dxfId="975" priority="1" operator="equal">
      <formula>"MME"</formula>
    </cfRule>
    <cfRule type="cellIs" dxfId="974" priority="2" operator="equal">
      <formula>"VMM"</formula>
    </cfRule>
    <cfRule type="cellIs" dxfId="973" priority="3" operator="equal">
      <formula>"VEP"</formula>
    </cfRule>
    <cfRule type="cellIs" dxfId="972" priority="4" operator="equal">
      <formula>"LFCP"</formula>
    </cfRule>
    <cfRule type="cellIs" dxfId="97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02A5CCC-21FD-44BD-8E95-A68FD93DBD5B}">
          <x14:formula1>
            <xm:f>DropdownLIST!$A$2:$A$7</xm:f>
          </x14:formula1>
          <xm:sqref>F7:F56</xm:sqref>
        </x14:dataValidation>
        <x14:dataValidation type="list" allowBlank="1" showInputMessage="1" showErrorMessage="1" xr:uid="{450EA1B4-DB72-45C5-B743-1EC24568046F}">
          <x14:formula1>
            <xm:f>DropdownLIST!$A$11:$A$17</xm:f>
          </x14:formula1>
          <xm:sqref>E27 D7:E26 D28:E56</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5CE7-9EF6-47C2-9587-61D8F816C845}">
  <sheetPr>
    <pageSetUpPr fitToPage="1"/>
  </sheetPr>
  <dimension ref="A1:N60"/>
  <sheetViews>
    <sheetView topLeftCell="A33" zoomScale="130" zoomScaleNormal="130" zoomScaleSheetLayoutView="190" workbookViewId="0">
      <selection activeCell="G37" sqref="G37"/>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73"/>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45824</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42.75" x14ac:dyDescent="0.2">
      <c r="A7" s="200">
        <f>A2</f>
        <v>45824</v>
      </c>
      <c r="B7" s="55">
        <v>1</v>
      </c>
      <c r="C7" s="57" t="s">
        <v>6073</v>
      </c>
      <c r="D7" s="112"/>
      <c r="E7" s="125"/>
      <c r="F7" s="176"/>
      <c r="G7" s="112"/>
      <c r="J7" s="642" t="s">
        <v>2817</v>
      </c>
      <c r="K7" s="642"/>
      <c r="L7" s="642"/>
      <c r="M7" s="642"/>
    </row>
    <row r="8" spans="1:14" s="57" customFormat="1" ht="28.5" x14ac:dyDescent="0.2">
      <c r="A8" s="200">
        <f>A7</f>
        <v>45824</v>
      </c>
      <c r="B8" s="55">
        <f>B7+1</f>
        <v>2</v>
      </c>
      <c r="C8" s="141" t="s">
        <v>6072</v>
      </c>
      <c r="D8" s="112"/>
      <c r="E8" s="125"/>
      <c r="F8" s="176"/>
      <c r="G8" s="112"/>
      <c r="J8" s="575" t="s">
        <v>698</v>
      </c>
      <c r="L8" s="57" t="s">
        <v>3178</v>
      </c>
      <c r="N8" s="57" t="s">
        <v>2822</v>
      </c>
    </row>
    <row r="9" spans="1:14" s="57" customFormat="1" ht="42.75" x14ac:dyDescent="0.2">
      <c r="A9" s="200">
        <f t="shared" ref="A9:A44" si="0">A8</f>
        <v>45824</v>
      </c>
      <c r="B9" s="55">
        <f t="shared" ref="B9:B44" si="1">B8+1</f>
        <v>3</v>
      </c>
      <c r="C9" s="141" t="s">
        <v>6074</v>
      </c>
      <c r="D9" s="112"/>
      <c r="E9" s="125"/>
      <c r="F9" s="176"/>
      <c r="G9" s="112"/>
      <c r="I9" s="57">
        <v>1</v>
      </c>
    </row>
    <row r="10" spans="1:14" s="57" customFormat="1" ht="28.5" x14ac:dyDescent="0.2">
      <c r="A10" s="200">
        <f t="shared" si="0"/>
        <v>45824</v>
      </c>
      <c r="B10" s="55">
        <f t="shared" si="1"/>
        <v>4</v>
      </c>
      <c r="C10" s="141" t="s">
        <v>6075</v>
      </c>
      <c r="D10" s="112"/>
      <c r="E10" s="125"/>
      <c r="F10" s="176"/>
      <c r="G10" s="112"/>
      <c r="I10" s="57">
        <v>2</v>
      </c>
      <c r="J10" s="57">
        <f>23+24+24+23</f>
        <v>94</v>
      </c>
    </row>
    <row r="11" spans="1:14" s="57" customFormat="1" ht="28.5" x14ac:dyDescent="0.2">
      <c r="A11" s="200">
        <f t="shared" si="0"/>
        <v>45824</v>
      </c>
      <c r="B11" s="55">
        <f t="shared" si="1"/>
        <v>5</v>
      </c>
      <c r="C11" s="141" t="s">
        <v>6076</v>
      </c>
      <c r="D11" s="112"/>
      <c r="E11" s="125"/>
      <c r="F11" s="176"/>
      <c r="G11" s="112"/>
      <c r="I11" s="57">
        <v>3</v>
      </c>
    </row>
    <row r="12" spans="1:14" s="57" customFormat="1" ht="42.75" x14ac:dyDescent="0.2">
      <c r="A12" s="200">
        <f t="shared" si="0"/>
        <v>45824</v>
      </c>
      <c r="B12" s="55">
        <f t="shared" si="1"/>
        <v>6</v>
      </c>
      <c r="C12" s="365" t="s">
        <v>6083</v>
      </c>
      <c r="D12" s="112"/>
      <c r="E12" s="125"/>
      <c r="F12" s="176"/>
      <c r="G12" s="112"/>
      <c r="I12" s="57">
        <v>4</v>
      </c>
    </row>
    <row r="13" spans="1:14" s="57" customFormat="1" ht="42.75" x14ac:dyDescent="0.2">
      <c r="A13" s="200">
        <f t="shared" si="0"/>
        <v>45824</v>
      </c>
      <c r="B13" s="55">
        <f t="shared" si="1"/>
        <v>7</v>
      </c>
      <c r="C13" s="365" t="s">
        <v>6107</v>
      </c>
      <c r="D13" s="112"/>
      <c r="E13" s="125"/>
      <c r="F13" s="176"/>
      <c r="G13" s="112"/>
      <c r="I13" s="57">
        <v>5</v>
      </c>
    </row>
    <row r="14" spans="1:14" s="57" customFormat="1" ht="42.75" x14ac:dyDescent="0.2">
      <c r="A14" s="200">
        <f>A13</f>
        <v>45824</v>
      </c>
      <c r="B14" s="55">
        <f t="shared" si="1"/>
        <v>8</v>
      </c>
      <c r="C14" s="365" t="s">
        <v>6079</v>
      </c>
      <c r="D14" s="112"/>
      <c r="E14" s="125"/>
      <c r="F14" s="176"/>
      <c r="G14" s="112"/>
      <c r="I14" s="57">
        <v>6</v>
      </c>
    </row>
    <row r="15" spans="1:14" s="57" customFormat="1" ht="42.75" x14ac:dyDescent="0.2">
      <c r="A15" s="200">
        <f t="shared" si="0"/>
        <v>45824</v>
      </c>
      <c r="B15" s="55">
        <f t="shared" si="1"/>
        <v>9</v>
      </c>
      <c r="C15" s="365" t="s">
        <v>6080</v>
      </c>
      <c r="D15" s="112"/>
      <c r="E15" s="125"/>
      <c r="F15" s="176"/>
      <c r="G15" s="112"/>
      <c r="I15" s="57" t="s">
        <v>310</v>
      </c>
    </row>
    <row r="16" spans="1:14" s="57" customFormat="1" ht="57" x14ac:dyDescent="0.2">
      <c r="A16" s="200">
        <f t="shared" si="0"/>
        <v>45824</v>
      </c>
      <c r="B16" s="55">
        <f t="shared" si="1"/>
        <v>10</v>
      </c>
      <c r="C16" s="365" t="s">
        <v>6086</v>
      </c>
      <c r="D16" s="112"/>
      <c r="E16" s="125"/>
      <c r="F16" s="176"/>
      <c r="G16" s="112"/>
      <c r="I16" s="57">
        <v>8</v>
      </c>
    </row>
    <row r="17" spans="1:10" s="57" customFormat="1" ht="71.25" x14ac:dyDescent="0.2">
      <c r="A17" s="200">
        <f t="shared" si="0"/>
        <v>45824</v>
      </c>
      <c r="B17" s="55">
        <f t="shared" si="1"/>
        <v>11</v>
      </c>
      <c r="C17" s="365" t="s">
        <v>6108</v>
      </c>
      <c r="D17" s="112"/>
      <c r="E17" s="125"/>
      <c r="F17" s="176"/>
      <c r="G17" s="112"/>
      <c r="I17" s="57">
        <v>9</v>
      </c>
    </row>
    <row r="18" spans="1:10" s="57" customFormat="1" ht="42.75" x14ac:dyDescent="0.2">
      <c r="A18" s="200">
        <f t="shared" si="0"/>
        <v>45824</v>
      </c>
      <c r="B18" s="55">
        <f t="shared" si="1"/>
        <v>12</v>
      </c>
      <c r="C18" s="365" t="s">
        <v>6105</v>
      </c>
      <c r="D18" s="112"/>
      <c r="E18" s="125"/>
      <c r="F18" s="176"/>
      <c r="G18" s="112"/>
      <c r="J18" s="57" t="s">
        <v>457</v>
      </c>
    </row>
    <row r="19" spans="1:10" s="57" customFormat="1" ht="28.5" x14ac:dyDescent="0.2">
      <c r="A19" s="200">
        <f t="shared" si="0"/>
        <v>45824</v>
      </c>
      <c r="B19" s="55">
        <f t="shared" si="1"/>
        <v>13</v>
      </c>
      <c r="C19" s="365" t="s">
        <v>6106</v>
      </c>
      <c r="D19" s="112"/>
      <c r="E19" s="125"/>
      <c r="F19" s="176"/>
      <c r="G19" s="112"/>
    </row>
    <row r="20" spans="1:10" s="57" customFormat="1" ht="28.5" x14ac:dyDescent="0.2">
      <c r="A20" s="200">
        <f t="shared" si="0"/>
        <v>45824</v>
      </c>
      <c r="B20" s="55">
        <f t="shared" si="1"/>
        <v>14</v>
      </c>
      <c r="C20" s="550" t="s">
        <v>6109</v>
      </c>
      <c r="D20" s="112"/>
      <c r="E20" s="125"/>
      <c r="F20" s="176"/>
      <c r="G20" s="112"/>
    </row>
    <row r="21" spans="1:10" s="57" customFormat="1" ht="42.75" x14ac:dyDescent="0.2">
      <c r="A21" s="200">
        <f t="shared" si="0"/>
        <v>45824</v>
      </c>
      <c r="B21" s="55">
        <f t="shared" si="1"/>
        <v>15</v>
      </c>
      <c r="C21" s="57" t="s">
        <v>6110</v>
      </c>
      <c r="D21" s="112"/>
      <c r="E21" s="125"/>
      <c r="F21" s="176"/>
      <c r="G21" s="112"/>
    </row>
    <row r="22" spans="1:10" s="57" customFormat="1" ht="28.5" x14ac:dyDescent="0.2">
      <c r="A22" s="200">
        <f t="shared" si="0"/>
        <v>45824</v>
      </c>
      <c r="B22" s="55">
        <f t="shared" si="1"/>
        <v>16</v>
      </c>
      <c r="C22" s="365" t="s">
        <v>6111</v>
      </c>
      <c r="D22" s="112"/>
      <c r="E22" s="125"/>
      <c r="F22" s="176"/>
      <c r="G22" s="112"/>
    </row>
    <row r="23" spans="1:10" s="57" customFormat="1" x14ac:dyDescent="0.2">
      <c r="A23" s="200">
        <f t="shared" si="0"/>
        <v>45824</v>
      </c>
      <c r="B23" s="55">
        <f t="shared" si="1"/>
        <v>17</v>
      </c>
      <c r="C23" s="365" t="s">
        <v>6112</v>
      </c>
      <c r="D23" s="112"/>
      <c r="E23" s="125"/>
      <c r="F23" s="176"/>
      <c r="G23" s="112"/>
    </row>
    <row r="24" spans="1:10" s="57" customFormat="1" ht="28.5" x14ac:dyDescent="0.2">
      <c r="A24" s="200">
        <f t="shared" si="0"/>
        <v>45824</v>
      </c>
      <c r="B24" s="55">
        <f t="shared" si="1"/>
        <v>18</v>
      </c>
      <c r="C24" s="57" t="s">
        <v>6113</v>
      </c>
      <c r="D24" s="112"/>
      <c r="E24" s="125"/>
      <c r="F24" s="176"/>
      <c r="G24" s="112"/>
    </row>
    <row r="25" spans="1:10" s="57" customFormat="1" ht="42.75" x14ac:dyDescent="0.2">
      <c r="A25" s="200">
        <f t="shared" si="0"/>
        <v>45824</v>
      </c>
      <c r="B25" s="55">
        <f t="shared" si="1"/>
        <v>19</v>
      </c>
      <c r="C25" s="365" t="s">
        <v>6114</v>
      </c>
      <c r="D25" s="112"/>
      <c r="E25" s="125"/>
      <c r="F25" s="176"/>
      <c r="G25" s="112"/>
    </row>
    <row r="26" spans="1:10" s="57" customFormat="1" ht="57" x14ac:dyDescent="0.2">
      <c r="A26" s="200">
        <f t="shared" si="0"/>
        <v>45824</v>
      </c>
      <c r="B26" s="55">
        <f t="shared" si="1"/>
        <v>20</v>
      </c>
      <c r="C26" s="365" t="s">
        <v>6115</v>
      </c>
      <c r="D26" s="112"/>
      <c r="E26" s="125"/>
      <c r="F26" s="176"/>
      <c r="G26" s="112"/>
    </row>
    <row r="27" spans="1:10" s="57" customFormat="1" ht="28.5" x14ac:dyDescent="0.2">
      <c r="A27" s="200">
        <f t="shared" si="0"/>
        <v>45824</v>
      </c>
      <c r="B27" s="55">
        <f t="shared" si="1"/>
        <v>21</v>
      </c>
      <c r="C27" s="365" t="s">
        <v>6116</v>
      </c>
      <c r="D27" s="365"/>
      <c r="E27" s="112"/>
      <c r="F27" s="176"/>
      <c r="G27" s="112"/>
    </row>
    <row r="28" spans="1:10" s="57" customFormat="1" ht="28.5" x14ac:dyDescent="0.2">
      <c r="A28" s="200">
        <f t="shared" si="0"/>
        <v>45824</v>
      </c>
      <c r="B28" s="55">
        <f t="shared" si="1"/>
        <v>22</v>
      </c>
      <c r="C28" s="365" t="s">
        <v>6117</v>
      </c>
      <c r="D28" s="112"/>
      <c r="E28" s="125"/>
      <c r="F28" s="176"/>
      <c r="G28" s="112"/>
    </row>
    <row r="29" spans="1:10" s="57" customFormat="1" ht="28.5" x14ac:dyDescent="0.2">
      <c r="A29" s="200">
        <f t="shared" si="0"/>
        <v>45824</v>
      </c>
      <c r="B29" s="55">
        <f t="shared" si="1"/>
        <v>23</v>
      </c>
      <c r="C29" s="365" t="s">
        <v>6118</v>
      </c>
      <c r="D29" s="112"/>
      <c r="E29" s="125"/>
      <c r="F29" s="176"/>
      <c r="G29" s="112"/>
    </row>
    <row r="30" spans="1:10" s="57" customFormat="1" ht="28.5" x14ac:dyDescent="0.2">
      <c r="A30" s="200">
        <f t="shared" si="0"/>
        <v>45824</v>
      </c>
      <c r="B30" s="55">
        <f t="shared" si="1"/>
        <v>24</v>
      </c>
      <c r="C30" s="365" t="s">
        <v>6119</v>
      </c>
      <c r="D30" s="112"/>
      <c r="E30" s="125"/>
      <c r="F30" s="176"/>
      <c r="G30" s="112"/>
    </row>
    <row r="31" spans="1:10" s="57" customFormat="1" ht="42.75" x14ac:dyDescent="0.2">
      <c r="A31" s="200">
        <f t="shared" si="0"/>
        <v>45824</v>
      </c>
      <c r="B31" s="55">
        <f t="shared" si="1"/>
        <v>25</v>
      </c>
      <c r="C31" s="365" t="s">
        <v>6120</v>
      </c>
      <c r="D31" s="112"/>
      <c r="E31" s="125"/>
      <c r="F31" s="176"/>
      <c r="G31" s="112"/>
    </row>
    <row r="32" spans="1:10" s="57" customFormat="1" ht="42.75" x14ac:dyDescent="0.2">
      <c r="A32" s="200">
        <f t="shared" si="0"/>
        <v>45824</v>
      </c>
      <c r="B32" s="55">
        <f t="shared" si="1"/>
        <v>26</v>
      </c>
      <c r="C32" s="57" t="s">
        <v>6121</v>
      </c>
      <c r="D32" s="112"/>
      <c r="E32" s="125"/>
      <c r="F32" s="176"/>
      <c r="G32" s="112"/>
    </row>
    <row r="33" spans="1:9" s="57" customFormat="1" ht="57" x14ac:dyDescent="0.2">
      <c r="A33" s="200">
        <f t="shared" si="0"/>
        <v>45824</v>
      </c>
      <c r="B33" s="55">
        <f t="shared" si="1"/>
        <v>27</v>
      </c>
      <c r="C33" s="365" t="s">
        <v>6122</v>
      </c>
      <c r="D33" s="112"/>
      <c r="E33" s="125"/>
      <c r="F33" s="176"/>
      <c r="G33" s="112"/>
    </row>
    <row r="34" spans="1:9" s="57" customFormat="1" ht="42.75" x14ac:dyDescent="0.2">
      <c r="A34" s="200">
        <f t="shared" si="0"/>
        <v>45824</v>
      </c>
      <c r="B34" s="55">
        <f t="shared" si="1"/>
        <v>28</v>
      </c>
      <c r="C34" s="365" t="s">
        <v>6123</v>
      </c>
      <c r="D34" s="112"/>
      <c r="E34" s="125"/>
      <c r="F34" s="176"/>
      <c r="G34" s="112"/>
    </row>
    <row r="35" spans="1:9" s="57" customFormat="1" ht="57" x14ac:dyDescent="0.2">
      <c r="A35" s="200">
        <f t="shared" si="0"/>
        <v>45824</v>
      </c>
      <c r="B35" s="55">
        <f t="shared" si="1"/>
        <v>29</v>
      </c>
      <c r="C35" s="365" t="s">
        <v>6124</v>
      </c>
      <c r="D35" s="112"/>
      <c r="E35" s="125"/>
      <c r="F35" s="176"/>
      <c r="G35" s="112"/>
    </row>
    <row r="36" spans="1:9" s="57" customFormat="1" ht="42.75" x14ac:dyDescent="0.2">
      <c r="A36" s="200">
        <f t="shared" si="0"/>
        <v>45824</v>
      </c>
      <c r="B36" s="55">
        <f t="shared" si="1"/>
        <v>30</v>
      </c>
      <c r="C36" s="580" t="s">
        <v>6125</v>
      </c>
      <c r="D36" s="112"/>
      <c r="E36" s="125"/>
      <c r="F36" s="176"/>
      <c r="G36" s="112"/>
    </row>
    <row r="37" spans="1:9" s="57" customFormat="1" ht="57" x14ac:dyDescent="0.2">
      <c r="A37" s="200">
        <f t="shared" si="0"/>
        <v>45824</v>
      </c>
      <c r="B37" s="55">
        <f t="shared" si="1"/>
        <v>31</v>
      </c>
      <c r="C37" s="580" t="s">
        <v>6126</v>
      </c>
      <c r="D37" s="112"/>
      <c r="E37" s="125"/>
      <c r="F37" s="176"/>
      <c r="G37" s="112"/>
    </row>
    <row r="38" spans="1:9" s="57" customFormat="1" ht="28.5" x14ac:dyDescent="0.2">
      <c r="A38" s="200">
        <f t="shared" si="0"/>
        <v>45824</v>
      </c>
      <c r="B38" s="55">
        <f t="shared" si="1"/>
        <v>32</v>
      </c>
      <c r="C38" s="580" t="s">
        <v>6128</v>
      </c>
      <c r="D38" s="112"/>
      <c r="E38" s="125"/>
      <c r="F38" s="176"/>
      <c r="G38" s="112"/>
    </row>
    <row r="39" spans="1:9" s="57" customFormat="1" ht="28.5" x14ac:dyDescent="0.2">
      <c r="A39" s="200">
        <f t="shared" si="0"/>
        <v>45824</v>
      </c>
      <c r="B39" s="55">
        <f t="shared" si="1"/>
        <v>33</v>
      </c>
      <c r="C39" s="580" t="s">
        <v>6132</v>
      </c>
      <c r="D39" s="112"/>
      <c r="E39" s="125"/>
      <c r="F39" s="176"/>
      <c r="G39" s="112"/>
    </row>
    <row r="40" spans="1:9" s="57" customFormat="1" ht="42.75" x14ac:dyDescent="0.2">
      <c r="A40" s="200">
        <f t="shared" si="0"/>
        <v>45824</v>
      </c>
      <c r="B40" s="55">
        <f t="shared" si="1"/>
        <v>34</v>
      </c>
      <c r="C40" s="580" t="s">
        <v>6134</v>
      </c>
      <c r="D40" s="112"/>
      <c r="E40" s="125"/>
      <c r="F40" s="176"/>
      <c r="G40" s="112"/>
    </row>
    <row r="41" spans="1:9" s="57" customFormat="1" ht="57" x14ac:dyDescent="0.2">
      <c r="A41" s="200">
        <f t="shared" si="0"/>
        <v>45824</v>
      </c>
      <c r="B41" s="55">
        <f t="shared" si="1"/>
        <v>35</v>
      </c>
      <c r="C41" s="580" t="s">
        <v>6133</v>
      </c>
      <c r="D41" s="112"/>
      <c r="E41" s="125"/>
      <c r="F41" s="176"/>
      <c r="G41" s="112"/>
    </row>
    <row r="42" spans="1:9" s="57" customFormat="1" ht="42.75" x14ac:dyDescent="0.2">
      <c r="A42" s="200">
        <f t="shared" si="0"/>
        <v>45824</v>
      </c>
      <c r="B42" s="55">
        <f t="shared" si="1"/>
        <v>36</v>
      </c>
      <c r="C42" s="580" t="s">
        <v>6135</v>
      </c>
      <c r="D42" s="112"/>
      <c r="E42" s="125"/>
      <c r="F42" s="176"/>
      <c r="G42" s="112"/>
    </row>
    <row r="43" spans="1:9" s="57" customFormat="1" ht="57" x14ac:dyDescent="0.2">
      <c r="A43" s="200">
        <f t="shared" si="0"/>
        <v>45824</v>
      </c>
      <c r="B43" s="55">
        <f t="shared" si="1"/>
        <v>37</v>
      </c>
      <c r="C43" s="580" t="s">
        <v>6136</v>
      </c>
      <c r="D43" s="112"/>
      <c r="E43" s="125"/>
      <c r="F43" s="176"/>
      <c r="G43" s="112"/>
    </row>
    <row r="44" spans="1:9" s="57" customFormat="1" ht="28.5" x14ac:dyDescent="0.2">
      <c r="A44" s="200">
        <f t="shared" si="0"/>
        <v>45824</v>
      </c>
      <c r="B44" s="55">
        <f t="shared" si="1"/>
        <v>38</v>
      </c>
      <c r="C44" s="580" t="s">
        <v>6127</v>
      </c>
      <c r="D44" s="112"/>
      <c r="E44" s="125"/>
      <c r="F44" s="176"/>
      <c r="G44" s="112"/>
    </row>
    <row r="45" spans="1:9" s="279" customFormat="1" x14ac:dyDescent="0.2">
      <c r="A45" s="615" t="s">
        <v>7</v>
      </c>
      <c r="B45" s="615"/>
      <c r="C45" s="615"/>
      <c r="D45" s="615"/>
      <c r="E45" s="615"/>
      <c r="F45" s="615"/>
      <c r="G45" s="615"/>
      <c r="I45" s="280"/>
    </row>
    <row r="46" spans="1:9" s="279" customFormat="1" x14ac:dyDescent="0.2">
      <c r="A46" s="574"/>
      <c r="B46" s="574"/>
      <c r="C46" s="574"/>
      <c r="D46" s="574"/>
      <c r="E46" s="574"/>
      <c r="F46" s="574"/>
      <c r="G46" s="574"/>
      <c r="I46" s="280"/>
    </row>
    <row r="47" spans="1:9" s="279" customFormat="1" x14ac:dyDescent="0.2">
      <c r="A47" s="574"/>
      <c r="B47" s="574"/>
      <c r="C47" s="574"/>
      <c r="D47" s="574"/>
      <c r="E47" s="574"/>
      <c r="F47" s="574"/>
      <c r="G47" s="574"/>
      <c r="I47" s="280"/>
    </row>
    <row r="48" spans="1:9" s="279" customFormat="1" x14ac:dyDescent="0.2">
      <c r="A48" s="232"/>
      <c r="B48" s="251"/>
      <c r="C48" s="252"/>
      <c r="D48" s="252"/>
      <c r="E48" s="253"/>
      <c r="F48" s="254"/>
      <c r="G48" s="252"/>
      <c r="I48" s="280"/>
    </row>
    <row r="49" spans="1:9" s="279" customFormat="1" x14ac:dyDescent="0.2">
      <c r="A49" s="232"/>
      <c r="B49" s="251"/>
      <c r="C49" s="252"/>
      <c r="D49" s="252"/>
      <c r="E49" s="253"/>
      <c r="F49" s="254"/>
      <c r="G49" s="252"/>
      <c r="I49" s="280"/>
    </row>
    <row r="51" spans="1:9" x14ac:dyDescent="0.2">
      <c r="A51" s="574"/>
      <c r="B51" s="574"/>
      <c r="C51" s="574"/>
      <c r="D51" s="310"/>
      <c r="E51" s="574"/>
      <c r="F51" s="574"/>
      <c r="G51" s="574"/>
    </row>
    <row r="52" spans="1:9" x14ac:dyDescent="0.2">
      <c r="A52" s="574"/>
      <c r="B52" s="574"/>
      <c r="C52" s="574"/>
      <c r="D52" s="310"/>
      <c r="E52" s="574"/>
      <c r="F52" s="574"/>
    </row>
    <row r="53" spans="1:9" x14ac:dyDescent="0.2">
      <c r="A53" s="182"/>
      <c r="B53" s="6"/>
      <c r="D53" s="622"/>
      <c r="E53" s="622"/>
      <c r="F53" s="622"/>
      <c r="G53" s="6"/>
    </row>
    <row r="54" spans="1:9" x14ac:dyDescent="0.2">
      <c r="D54" s="638"/>
      <c r="E54" s="638"/>
      <c r="F54" s="638"/>
    </row>
    <row r="60" spans="1:9" x14ac:dyDescent="0.2">
      <c r="F60" s="1"/>
    </row>
  </sheetData>
  <mergeCells count="12">
    <mergeCell ref="J7:M7"/>
    <mergeCell ref="A45:G45"/>
    <mergeCell ref="D53:F53"/>
    <mergeCell ref="D54:F54"/>
    <mergeCell ref="A1:G1"/>
    <mergeCell ref="A2:G2"/>
    <mergeCell ref="A3:G3"/>
    <mergeCell ref="B4:G4"/>
    <mergeCell ref="A5:B6"/>
    <mergeCell ref="C5:E5"/>
    <mergeCell ref="F5:F6"/>
    <mergeCell ref="G5:G6"/>
  </mergeCells>
  <conditionalFormatting sqref="D7:E7 D13 D8:D10 D45:E49 D15:D24 D26 D28:D44 E17:E44">
    <cfRule type="cellIs" dxfId="970" priority="147" operator="equal">
      <formula>"CATNES"</formula>
    </cfRule>
    <cfRule type="cellIs" dxfId="969" priority="148" operator="equal">
      <formula>"FINANCE"</formula>
    </cfRule>
    <cfRule type="cellIs" dxfId="968" priority="149" operator="equal">
      <formula>"ADMIN"</formula>
    </cfRule>
    <cfRule type="cellIs" dxfId="967" priority="150" operator="equal">
      <formula>"ENG'G"</formula>
    </cfRule>
    <cfRule type="cellIs" dxfId="966" priority="151" operator="equal">
      <formula>"BAC"</formula>
    </cfRule>
    <cfRule type="cellIs" dxfId="965" priority="152" operator="equal">
      <formula>"BAC"</formula>
    </cfRule>
    <cfRule type="cellIs" dxfId="964" priority="153" operator="equal">
      <formula>"OMS"</formula>
    </cfRule>
    <cfRule type="cellIs" dxfId="963" priority="154" operator="equal">
      <formula>"BAC"</formula>
    </cfRule>
    <cfRule type="cellIs" dxfId="962" priority="155" operator="equal">
      <formula>"OMS"</formula>
    </cfRule>
    <cfRule type="cellIs" dxfId="961" priority="156" operator="equal">
      <formula>"BAC"</formula>
    </cfRule>
    <cfRule type="cellIs" dxfId="960" priority="157" operator="equal">
      <formula>"OMS"</formula>
    </cfRule>
  </conditionalFormatting>
  <conditionalFormatting sqref="F18:F22 F26:F49">
    <cfRule type="cellIs" dxfId="959" priority="142" operator="equal">
      <formula>"MME"</formula>
    </cfRule>
    <cfRule type="cellIs" dxfId="958" priority="143" operator="equal">
      <formula>"VMM"</formula>
    </cfRule>
    <cfRule type="cellIs" dxfId="957" priority="144" operator="equal">
      <formula>"VEP"</formula>
    </cfRule>
    <cfRule type="cellIs" dxfId="956" priority="145" operator="equal">
      <formula>"LFCP"</formula>
    </cfRule>
    <cfRule type="cellIs" dxfId="955" priority="146" operator="equal">
      <formula>"BPB"</formula>
    </cfRule>
  </conditionalFormatting>
  <conditionalFormatting sqref="E15">
    <cfRule type="cellIs" dxfId="954" priority="131" operator="equal">
      <formula>"CATNES"</formula>
    </cfRule>
    <cfRule type="cellIs" dxfId="953" priority="132" operator="equal">
      <formula>"FINANCE"</formula>
    </cfRule>
    <cfRule type="cellIs" dxfId="952" priority="133" operator="equal">
      <formula>"ADMIN"</formula>
    </cfRule>
    <cfRule type="cellIs" dxfId="951" priority="134" operator="equal">
      <formula>"ENG'G"</formula>
    </cfRule>
    <cfRule type="cellIs" dxfId="950" priority="135" operator="equal">
      <formula>"BAC"</formula>
    </cfRule>
    <cfRule type="cellIs" dxfId="949" priority="136" operator="equal">
      <formula>"BAC"</formula>
    </cfRule>
    <cfRule type="cellIs" dxfId="948" priority="137" operator="equal">
      <formula>"OMS"</formula>
    </cfRule>
    <cfRule type="cellIs" dxfId="947" priority="138" operator="equal">
      <formula>"BAC"</formula>
    </cfRule>
    <cfRule type="cellIs" dxfId="946" priority="139" operator="equal">
      <formula>"OMS"</formula>
    </cfRule>
    <cfRule type="cellIs" dxfId="945" priority="140" operator="equal">
      <formula>"BAC"</formula>
    </cfRule>
    <cfRule type="cellIs" dxfId="944" priority="141" operator="equal">
      <formula>"OMS"</formula>
    </cfRule>
  </conditionalFormatting>
  <conditionalFormatting sqref="E16">
    <cfRule type="cellIs" dxfId="943" priority="120" operator="equal">
      <formula>"CATNES"</formula>
    </cfRule>
    <cfRule type="cellIs" dxfId="942" priority="121" operator="equal">
      <formula>"FINANCE"</formula>
    </cfRule>
    <cfRule type="cellIs" dxfId="941" priority="122" operator="equal">
      <formula>"ADMIN"</formula>
    </cfRule>
    <cfRule type="cellIs" dxfId="940" priority="123" operator="equal">
      <formula>"ENG'G"</formula>
    </cfRule>
    <cfRule type="cellIs" dxfId="939" priority="124" operator="equal">
      <formula>"BAC"</formula>
    </cfRule>
    <cfRule type="cellIs" dxfId="938" priority="125" operator="equal">
      <formula>"BAC"</formula>
    </cfRule>
    <cfRule type="cellIs" dxfId="937" priority="126" operator="equal">
      <formula>"OMS"</formula>
    </cfRule>
    <cfRule type="cellIs" dxfId="936" priority="127" operator="equal">
      <formula>"BAC"</formula>
    </cfRule>
    <cfRule type="cellIs" dxfId="935" priority="128" operator="equal">
      <formula>"OMS"</formula>
    </cfRule>
    <cfRule type="cellIs" dxfId="934" priority="129" operator="equal">
      <formula>"BAC"</formula>
    </cfRule>
    <cfRule type="cellIs" dxfId="933" priority="130" operator="equal">
      <formula>"OMS"</formula>
    </cfRule>
  </conditionalFormatting>
  <conditionalFormatting sqref="E8:E10">
    <cfRule type="cellIs" dxfId="932" priority="109" operator="equal">
      <formula>"CATNES"</formula>
    </cfRule>
    <cfRule type="cellIs" dxfId="931" priority="110" operator="equal">
      <formula>"FINANCE"</formula>
    </cfRule>
    <cfRule type="cellIs" dxfId="930" priority="111" operator="equal">
      <formula>"ADMIN"</formula>
    </cfRule>
    <cfRule type="cellIs" dxfId="929" priority="112" operator="equal">
      <formula>"ENG'G"</formula>
    </cfRule>
    <cfRule type="cellIs" dxfId="928" priority="113" operator="equal">
      <formula>"BAC"</formula>
    </cfRule>
    <cfRule type="cellIs" dxfId="927" priority="114" operator="equal">
      <formula>"BAC"</formula>
    </cfRule>
    <cfRule type="cellIs" dxfId="926" priority="115" operator="equal">
      <formula>"OMS"</formula>
    </cfRule>
    <cfRule type="cellIs" dxfId="925" priority="116" operator="equal">
      <formula>"BAC"</formula>
    </cfRule>
    <cfRule type="cellIs" dxfId="924" priority="117" operator="equal">
      <formula>"OMS"</formula>
    </cfRule>
    <cfRule type="cellIs" dxfId="923" priority="118" operator="equal">
      <formula>"BAC"</formula>
    </cfRule>
    <cfRule type="cellIs" dxfId="922" priority="119" operator="equal">
      <formula>"OMS"</formula>
    </cfRule>
  </conditionalFormatting>
  <conditionalFormatting sqref="E13">
    <cfRule type="cellIs" dxfId="921" priority="98" operator="equal">
      <formula>"CATNES"</formula>
    </cfRule>
    <cfRule type="cellIs" dxfId="920" priority="99" operator="equal">
      <formula>"FINANCE"</formula>
    </cfRule>
    <cfRule type="cellIs" dxfId="919" priority="100" operator="equal">
      <formula>"ADMIN"</formula>
    </cfRule>
    <cfRule type="cellIs" dxfId="918" priority="101" operator="equal">
      <formula>"ENG'G"</formula>
    </cfRule>
    <cfRule type="cellIs" dxfId="917" priority="102" operator="equal">
      <formula>"BAC"</formula>
    </cfRule>
    <cfRule type="cellIs" dxfId="916" priority="103" operator="equal">
      <formula>"BAC"</formula>
    </cfRule>
    <cfRule type="cellIs" dxfId="915" priority="104" operator="equal">
      <formula>"OMS"</formula>
    </cfRule>
    <cfRule type="cellIs" dxfId="914" priority="105" operator="equal">
      <formula>"BAC"</formula>
    </cfRule>
    <cfRule type="cellIs" dxfId="913" priority="106" operator="equal">
      <formula>"OMS"</formula>
    </cfRule>
    <cfRule type="cellIs" dxfId="912" priority="107" operator="equal">
      <formula>"BAC"</formula>
    </cfRule>
    <cfRule type="cellIs" dxfId="911" priority="108" operator="equal">
      <formula>"OMS"</formula>
    </cfRule>
  </conditionalFormatting>
  <conditionalFormatting sqref="D11">
    <cfRule type="cellIs" dxfId="910" priority="87" operator="equal">
      <formula>"CATNES"</formula>
    </cfRule>
    <cfRule type="cellIs" dxfId="909" priority="88" operator="equal">
      <formula>"FINANCE"</formula>
    </cfRule>
    <cfRule type="cellIs" dxfId="908" priority="89" operator="equal">
      <formula>"ADMIN"</formula>
    </cfRule>
    <cfRule type="cellIs" dxfId="907" priority="90" operator="equal">
      <formula>"ENG'G"</formula>
    </cfRule>
    <cfRule type="cellIs" dxfId="906" priority="91" operator="equal">
      <formula>"BAC"</formula>
    </cfRule>
    <cfRule type="cellIs" dxfId="905" priority="92" operator="equal">
      <formula>"BAC"</formula>
    </cfRule>
    <cfRule type="cellIs" dxfId="904" priority="93" operator="equal">
      <formula>"OMS"</formula>
    </cfRule>
    <cfRule type="cellIs" dxfId="903" priority="94" operator="equal">
      <formula>"BAC"</formula>
    </cfRule>
    <cfRule type="cellIs" dxfId="902" priority="95" operator="equal">
      <formula>"OMS"</formula>
    </cfRule>
    <cfRule type="cellIs" dxfId="901" priority="96" operator="equal">
      <formula>"BAC"</formula>
    </cfRule>
    <cfRule type="cellIs" dxfId="900" priority="97" operator="equal">
      <formula>"OMS"</formula>
    </cfRule>
  </conditionalFormatting>
  <conditionalFormatting sqref="F11:F17">
    <cfRule type="cellIs" dxfId="899" priority="82" operator="equal">
      <formula>"MME"</formula>
    </cfRule>
    <cfRule type="cellIs" dxfId="898" priority="83" operator="equal">
      <formula>"VMM"</formula>
    </cfRule>
    <cfRule type="cellIs" dxfId="897" priority="84" operator="equal">
      <formula>"VEP"</formula>
    </cfRule>
    <cfRule type="cellIs" dxfId="896" priority="85" operator="equal">
      <formula>"LFCP"</formula>
    </cfRule>
    <cfRule type="cellIs" dxfId="895" priority="86" operator="equal">
      <formula>"BPB"</formula>
    </cfRule>
  </conditionalFormatting>
  <conditionalFormatting sqref="E11">
    <cfRule type="cellIs" dxfId="894" priority="71" operator="equal">
      <formula>"CATNES"</formula>
    </cfRule>
    <cfRule type="cellIs" dxfId="893" priority="72" operator="equal">
      <formula>"FINANCE"</formula>
    </cfRule>
    <cfRule type="cellIs" dxfId="892" priority="73" operator="equal">
      <formula>"ADMIN"</formula>
    </cfRule>
    <cfRule type="cellIs" dxfId="891" priority="74" operator="equal">
      <formula>"ENG'G"</formula>
    </cfRule>
    <cfRule type="cellIs" dxfId="890" priority="75" operator="equal">
      <formula>"BAC"</formula>
    </cfRule>
    <cfRule type="cellIs" dxfId="889" priority="76" operator="equal">
      <formula>"BAC"</formula>
    </cfRule>
    <cfRule type="cellIs" dxfId="888" priority="77" operator="equal">
      <formula>"OMS"</formula>
    </cfRule>
    <cfRule type="cellIs" dxfId="887" priority="78" operator="equal">
      <formula>"BAC"</formula>
    </cfRule>
    <cfRule type="cellIs" dxfId="886" priority="79" operator="equal">
      <formula>"OMS"</formula>
    </cfRule>
    <cfRule type="cellIs" dxfId="885" priority="80" operator="equal">
      <formula>"BAC"</formula>
    </cfRule>
    <cfRule type="cellIs" dxfId="884" priority="81" operator="equal">
      <formula>"OMS"</formula>
    </cfRule>
  </conditionalFormatting>
  <conditionalFormatting sqref="D12">
    <cfRule type="cellIs" dxfId="883" priority="60" operator="equal">
      <formula>"CATNES"</formula>
    </cfRule>
    <cfRule type="cellIs" dxfId="882" priority="61" operator="equal">
      <formula>"FINANCE"</formula>
    </cfRule>
    <cfRule type="cellIs" dxfId="881" priority="62" operator="equal">
      <formula>"ADMIN"</formula>
    </cfRule>
    <cfRule type="cellIs" dxfId="880" priority="63" operator="equal">
      <formula>"ENG'G"</formula>
    </cfRule>
    <cfRule type="cellIs" dxfId="879" priority="64" operator="equal">
      <formula>"BAC"</formula>
    </cfRule>
    <cfRule type="cellIs" dxfId="878" priority="65" operator="equal">
      <formula>"BAC"</formula>
    </cfRule>
    <cfRule type="cellIs" dxfId="877" priority="66" operator="equal">
      <formula>"OMS"</formula>
    </cfRule>
    <cfRule type="cellIs" dxfId="876" priority="67" operator="equal">
      <formula>"BAC"</formula>
    </cfRule>
    <cfRule type="cellIs" dxfId="875" priority="68" operator="equal">
      <formula>"OMS"</formula>
    </cfRule>
    <cfRule type="cellIs" dxfId="874" priority="69" operator="equal">
      <formula>"BAC"</formula>
    </cfRule>
    <cfRule type="cellIs" dxfId="873" priority="70" operator="equal">
      <formula>"OMS"</formula>
    </cfRule>
  </conditionalFormatting>
  <conditionalFormatting sqref="E12">
    <cfRule type="cellIs" dxfId="872" priority="49" operator="equal">
      <formula>"CATNES"</formula>
    </cfRule>
    <cfRule type="cellIs" dxfId="871" priority="50" operator="equal">
      <formula>"FINANCE"</formula>
    </cfRule>
    <cfRule type="cellIs" dxfId="870" priority="51" operator="equal">
      <formula>"ADMIN"</formula>
    </cfRule>
    <cfRule type="cellIs" dxfId="869" priority="52" operator="equal">
      <formula>"ENG'G"</formula>
    </cfRule>
    <cfRule type="cellIs" dxfId="868" priority="53" operator="equal">
      <formula>"BAC"</formula>
    </cfRule>
    <cfRule type="cellIs" dxfId="867" priority="54" operator="equal">
      <formula>"BAC"</formula>
    </cfRule>
    <cfRule type="cellIs" dxfId="866" priority="55" operator="equal">
      <formula>"OMS"</formula>
    </cfRule>
    <cfRule type="cellIs" dxfId="865" priority="56" operator="equal">
      <formula>"BAC"</formula>
    </cfRule>
    <cfRule type="cellIs" dxfId="864" priority="57" operator="equal">
      <formula>"OMS"</formula>
    </cfRule>
    <cfRule type="cellIs" dxfId="863" priority="58" operator="equal">
      <formula>"BAC"</formula>
    </cfRule>
    <cfRule type="cellIs" dxfId="862" priority="59" operator="equal">
      <formula>"OMS"</formula>
    </cfRule>
  </conditionalFormatting>
  <conditionalFormatting sqref="F7:F10">
    <cfRule type="cellIs" dxfId="861" priority="44" operator="equal">
      <formula>"MME"</formula>
    </cfRule>
    <cfRule type="cellIs" dxfId="860" priority="45" operator="equal">
      <formula>"VMM"</formula>
    </cfRule>
    <cfRule type="cellIs" dxfId="859" priority="46" operator="equal">
      <formula>"VEP"</formula>
    </cfRule>
    <cfRule type="cellIs" dxfId="858" priority="47" operator="equal">
      <formula>"LFCP"</formula>
    </cfRule>
    <cfRule type="cellIs" dxfId="857" priority="48" operator="equal">
      <formula>"BPB"</formula>
    </cfRule>
  </conditionalFormatting>
  <conditionalFormatting sqref="D14">
    <cfRule type="cellIs" dxfId="856" priority="33" operator="equal">
      <formula>"CATNES"</formula>
    </cfRule>
    <cfRule type="cellIs" dxfId="855" priority="34" operator="equal">
      <formula>"FINANCE"</formula>
    </cfRule>
    <cfRule type="cellIs" dxfId="854" priority="35" operator="equal">
      <formula>"ADMIN"</formula>
    </cfRule>
    <cfRule type="cellIs" dxfId="853" priority="36" operator="equal">
      <formula>"ENG'G"</formula>
    </cfRule>
    <cfRule type="cellIs" dxfId="852" priority="37" operator="equal">
      <formula>"BAC"</formula>
    </cfRule>
    <cfRule type="cellIs" dxfId="851" priority="38" operator="equal">
      <formula>"BAC"</formula>
    </cfRule>
    <cfRule type="cellIs" dxfId="850" priority="39" operator="equal">
      <formula>"OMS"</formula>
    </cfRule>
    <cfRule type="cellIs" dxfId="849" priority="40" operator="equal">
      <formula>"BAC"</formula>
    </cfRule>
    <cfRule type="cellIs" dxfId="848" priority="41" operator="equal">
      <formula>"OMS"</formula>
    </cfRule>
    <cfRule type="cellIs" dxfId="847" priority="42" operator="equal">
      <formula>"BAC"</formula>
    </cfRule>
    <cfRule type="cellIs" dxfId="846" priority="43" operator="equal">
      <formula>"OMS"</formula>
    </cfRule>
  </conditionalFormatting>
  <conditionalFormatting sqref="E14">
    <cfRule type="cellIs" dxfId="845" priority="22" operator="equal">
      <formula>"CATNES"</formula>
    </cfRule>
    <cfRule type="cellIs" dxfId="844" priority="23" operator="equal">
      <formula>"FINANCE"</formula>
    </cfRule>
    <cfRule type="cellIs" dxfId="843" priority="24" operator="equal">
      <formula>"ADMIN"</formula>
    </cfRule>
    <cfRule type="cellIs" dxfId="842" priority="25" operator="equal">
      <formula>"ENG'G"</formula>
    </cfRule>
    <cfRule type="cellIs" dxfId="841" priority="26" operator="equal">
      <formula>"BAC"</formula>
    </cfRule>
    <cfRule type="cellIs" dxfId="840" priority="27" operator="equal">
      <formula>"BAC"</formula>
    </cfRule>
    <cfRule type="cellIs" dxfId="839" priority="28" operator="equal">
      <formula>"OMS"</formula>
    </cfRule>
    <cfRule type="cellIs" dxfId="838" priority="29" operator="equal">
      <formula>"BAC"</formula>
    </cfRule>
    <cfRule type="cellIs" dxfId="837" priority="30" operator="equal">
      <formula>"OMS"</formula>
    </cfRule>
    <cfRule type="cellIs" dxfId="836" priority="31" operator="equal">
      <formula>"BAC"</formula>
    </cfRule>
    <cfRule type="cellIs" dxfId="835" priority="32" operator="equal">
      <formula>"OMS"</formula>
    </cfRule>
  </conditionalFormatting>
  <conditionalFormatting sqref="F23:F24">
    <cfRule type="cellIs" dxfId="834" priority="17" operator="equal">
      <formula>"MME"</formula>
    </cfRule>
    <cfRule type="cellIs" dxfId="833" priority="18" operator="equal">
      <formula>"VMM"</formula>
    </cfRule>
    <cfRule type="cellIs" dxfId="832" priority="19" operator="equal">
      <formula>"VEP"</formula>
    </cfRule>
    <cfRule type="cellIs" dxfId="831" priority="20" operator="equal">
      <formula>"LFCP"</formula>
    </cfRule>
    <cfRule type="cellIs" dxfId="830" priority="21" operator="equal">
      <formula>"BPB"</formula>
    </cfRule>
  </conditionalFormatting>
  <conditionalFormatting sqref="D25">
    <cfRule type="cellIs" dxfId="829" priority="6" operator="equal">
      <formula>"CATNES"</formula>
    </cfRule>
    <cfRule type="cellIs" dxfId="828" priority="7" operator="equal">
      <formula>"FINANCE"</formula>
    </cfRule>
    <cfRule type="cellIs" dxfId="827" priority="8" operator="equal">
      <formula>"ADMIN"</formula>
    </cfRule>
    <cfRule type="cellIs" dxfId="826" priority="9" operator="equal">
      <formula>"ENG'G"</formula>
    </cfRule>
    <cfRule type="cellIs" dxfId="825" priority="10" operator="equal">
      <formula>"BAC"</formula>
    </cfRule>
    <cfRule type="cellIs" dxfId="824" priority="11" operator="equal">
      <formula>"BAC"</formula>
    </cfRule>
    <cfRule type="cellIs" dxfId="823" priority="12" operator="equal">
      <formula>"OMS"</formula>
    </cfRule>
    <cfRule type="cellIs" dxfId="822" priority="13" operator="equal">
      <formula>"BAC"</formula>
    </cfRule>
    <cfRule type="cellIs" dxfId="821" priority="14" operator="equal">
      <formula>"OMS"</formula>
    </cfRule>
    <cfRule type="cellIs" dxfId="820" priority="15" operator="equal">
      <formula>"BAC"</formula>
    </cfRule>
    <cfRule type="cellIs" dxfId="819" priority="16" operator="equal">
      <formula>"OMS"</formula>
    </cfRule>
  </conditionalFormatting>
  <conditionalFormatting sqref="F25">
    <cfRule type="cellIs" dxfId="818" priority="1" operator="equal">
      <formula>"MME"</formula>
    </cfRule>
    <cfRule type="cellIs" dxfId="817" priority="2" operator="equal">
      <formula>"VMM"</formula>
    </cfRule>
    <cfRule type="cellIs" dxfId="816" priority="3" operator="equal">
      <formula>"VEP"</formula>
    </cfRule>
    <cfRule type="cellIs" dxfId="815" priority="4" operator="equal">
      <formula>"LFCP"</formula>
    </cfRule>
    <cfRule type="cellIs" dxfId="814"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CFB545B-A1BD-4E1F-9766-2594F73B05C0}">
          <x14:formula1>
            <xm:f>DropdownLIST!$A$11:$A$17</xm:f>
          </x14:formula1>
          <xm:sqref>E27 D7:E26 D28:E49</xm:sqref>
        </x14:dataValidation>
        <x14:dataValidation type="list" allowBlank="1" showInputMessage="1" showErrorMessage="1" xr:uid="{74DB5F4E-D79A-42F4-8B02-1EFEDA0D769B}">
          <x14:formula1>
            <xm:f>DropdownLIST!$A$2:$A$7</xm:f>
          </x14:formula1>
          <xm:sqref>F7:F49</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C7AA-9A7C-4A57-BF8B-EBC4BF7E8A73}">
  <sheetPr>
    <pageSetUpPr fitToPage="1"/>
  </sheetPr>
  <dimension ref="A1:N39"/>
  <sheetViews>
    <sheetView topLeftCell="A3" zoomScale="130" zoomScaleNormal="130" zoomScaleSheetLayoutView="190" workbookViewId="0">
      <selection activeCell="G10" sqref="G10"/>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7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45825</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57" x14ac:dyDescent="0.2">
      <c r="A7" s="200">
        <f>A2</f>
        <v>45825</v>
      </c>
      <c r="B7" s="55">
        <v>1</v>
      </c>
      <c r="C7" s="57" t="s">
        <v>6129</v>
      </c>
      <c r="D7" s="112"/>
      <c r="E7" s="125"/>
      <c r="F7" s="176"/>
      <c r="G7" s="112"/>
      <c r="J7" s="642" t="s">
        <v>2817</v>
      </c>
      <c r="K7" s="642"/>
      <c r="L7" s="642"/>
      <c r="M7" s="642"/>
    </row>
    <row r="8" spans="1:14" s="57" customFormat="1" ht="28.5" x14ac:dyDescent="0.2">
      <c r="A8" s="200">
        <f>A7</f>
        <v>45825</v>
      </c>
      <c r="B8" s="55">
        <f>B7+1</f>
        <v>2</v>
      </c>
      <c r="C8" s="141" t="s">
        <v>6137</v>
      </c>
      <c r="D8" s="112"/>
      <c r="E8" s="125"/>
      <c r="F8" s="176"/>
      <c r="G8" s="112"/>
      <c r="J8" s="579" t="s">
        <v>698</v>
      </c>
      <c r="L8" s="57" t="s">
        <v>3178</v>
      </c>
      <c r="N8" s="57" t="s">
        <v>2822</v>
      </c>
    </row>
    <row r="9" spans="1:14" s="57" customFormat="1" ht="57" x14ac:dyDescent="0.2">
      <c r="A9" s="200">
        <f t="shared" ref="A9:A23" si="0">A8</f>
        <v>45825</v>
      </c>
      <c r="B9" s="55">
        <f t="shared" ref="B9:B23" si="1">B8+1</f>
        <v>3</v>
      </c>
      <c r="C9" s="365" t="s">
        <v>6130</v>
      </c>
      <c r="D9" s="112"/>
      <c r="E9" s="125"/>
      <c r="F9" s="176"/>
      <c r="G9" s="112"/>
      <c r="I9" s="57">
        <v>1</v>
      </c>
    </row>
    <row r="10" spans="1:14" s="57" customFormat="1" ht="57" x14ac:dyDescent="0.2">
      <c r="A10" s="200">
        <f t="shared" si="0"/>
        <v>45825</v>
      </c>
      <c r="B10" s="55">
        <f t="shared" si="1"/>
        <v>4</v>
      </c>
      <c r="C10" s="365" t="s">
        <v>6131</v>
      </c>
      <c r="D10" s="112"/>
      <c r="E10" s="125"/>
      <c r="F10" s="176"/>
      <c r="G10" s="112"/>
      <c r="I10" s="57">
        <v>2</v>
      </c>
      <c r="J10" s="57">
        <f>23+24+24+23</f>
        <v>94</v>
      </c>
    </row>
    <row r="11" spans="1:14" s="57" customFormat="1" ht="42.75" x14ac:dyDescent="0.2">
      <c r="A11" s="200">
        <f t="shared" si="0"/>
        <v>45825</v>
      </c>
      <c r="B11" s="55">
        <f t="shared" si="1"/>
        <v>5</v>
      </c>
      <c r="C11" s="141" t="s">
        <v>6138</v>
      </c>
      <c r="D11" s="112"/>
      <c r="E11" s="125"/>
      <c r="F11" s="176"/>
      <c r="G11" s="112"/>
      <c r="I11" s="57">
        <v>3</v>
      </c>
    </row>
    <row r="12" spans="1:14" s="57" customFormat="1" ht="28.5" x14ac:dyDescent="0.2">
      <c r="A12" s="200">
        <f t="shared" si="0"/>
        <v>45825</v>
      </c>
      <c r="B12" s="55">
        <f t="shared" si="1"/>
        <v>6</v>
      </c>
      <c r="C12" s="365" t="s">
        <v>6139</v>
      </c>
      <c r="D12" s="112"/>
      <c r="E12" s="125"/>
      <c r="F12" s="176"/>
      <c r="G12" s="112"/>
      <c r="I12" s="57">
        <v>4</v>
      </c>
    </row>
    <row r="13" spans="1:14" s="57" customFormat="1" ht="42.75" x14ac:dyDescent="0.2">
      <c r="A13" s="200">
        <f t="shared" si="0"/>
        <v>45825</v>
      </c>
      <c r="B13" s="55">
        <f t="shared" si="1"/>
        <v>7</v>
      </c>
      <c r="C13" s="365" t="s">
        <v>6140</v>
      </c>
      <c r="D13" s="112"/>
      <c r="E13" s="125"/>
      <c r="F13" s="176"/>
      <c r="G13" s="112"/>
      <c r="I13" s="57">
        <v>5</v>
      </c>
    </row>
    <row r="14" spans="1:14" s="57" customFormat="1" ht="128.25" x14ac:dyDescent="0.2">
      <c r="A14" s="200">
        <f>A13</f>
        <v>45825</v>
      </c>
      <c r="B14" s="55">
        <f t="shared" si="1"/>
        <v>8</v>
      </c>
      <c r="C14" s="365" t="s">
        <v>6141</v>
      </c>
      <c r="D14" s="112"/>
      <c r="E14" s="125"/>
      <c r="F14" s="176"/>
      <c r="G14" s="112"/>
      <c r="I14" s="57">
        <v>6</v>
      </c>
    </row>
    <row r="15" spans="1:14" s="57" customFormat="1" ht="42.75" x14ac:dyDescent="0.2">
      <c r="A15" s="200">
        <f t="shared" si="0"/>
        <v>45825</v>
      </c>
      <c r="B15" s="55">
        <f t="shared" si="1"/>
        <v>9</v>
      </c>
      <c r="C15" s="365" t="s">
        <v>6142</v>
      </c>
      <c r="D15" s="112"/>
      <c r="E15" s="125"/>
      <c r="F15" s="176"/>
      <c r="G15" s="112"/>
      <c r="I15" s="57" t="s">
        <v>310</v>
      </c>
    </row>
    <row r="16" spans="1:14" s="57" customFormat="1" ht="71.25" x14ac:dyDescent="0.2">
      <c r="A16" s="200">
        <f t="shared" si="0"/>
        <v>45825</v>
      </c>
      <c r="B16" s="55">
        <f t="shared" si="1"/>
        <v>10</v>
      </c>
      <c r="C16" s="365" t="s">
        <v>6143</v>
      </c>
      <c r="D16" s="112"/>
      <c r="E16" s="125"/>
      <c r="F16" s="176"/>
      <c r="G16" s="112"/>
      <c r="I16" s="57">
        <v>8</v>
      </c>
    </row>
    <row r="17" spans="1:10" s="57" customFormat="1" ht="42.75" x14ac:dyDescent="0.2">
      <c r="A17" s="200">
        <f t="shared" si="0"/>
        <v>45825</v>
      </c>
      <c r="B17" s="55">
        <f t="shared" si="1"/>
        <v>11</v>
      </c>
      <c r="C17" s="365" t="s">
        <v>6144</v>
      </c>
      <c r="D17" s="112"/>
      <c r="E17" s="125"/>
      <c r="F17" s="176"/>
      <c r="G17" s="112"/>
      <c r="I17" s="57">
        <v>9</v>
      </c>
    </row>
    <row r="18" spans="1:10" s="57" customFormat="1" ht="28.5" x14ac:dyDescent="0.2">
      <c r="A18" s="200">
        <f t="shared" si="0"/>
        <v>45825</v>
      </c>
      <c r="B18" s="55">
        <f t="shared" si="1"/>
        <v>12</v>
      </c>
      <c r="C18" s="365" t="s">
        <v>6145</v>
      </c>
      <c r="D18" s="112"/>
      <c r="E18" s="125"/>
      <c r="F18" s="176"/>
      <c r="G18" s="112"/>
      <c r="J18" s="57" t="s">
        <v>457</v>
      </c>
    </row>
    <row r="19" spans="1:10" s="57" customFormat="1" ht="42.75" x14ac:dyDescent="0.2">
      <c r="A19" s="200">
        <f t="shared" si="0"/>
        <v>45825</v>
      </c>
      <c r="B19" s="55">
        <f t="shared" si="1"/>
        <v>13</v>
      </c>
      <c r="C19" s="365" t="s">
        <v>6146</v>
      </c>
      <c r="D19" s="112"/>
      <c r="E19" s="125"/>
      <c r="F19" s="176"/>
      <c r="G19" s="112"/>
    </row>
    <row r="20" spans="1:10" s="57" customFormat="1" ht="42.75" x14ac:dyDescent="0.2">
      <c r="A20" s="200">
        <f t="shared" si="0"/>
        <v>45825</v>
      </c>
      <c r="B20" s="55">
        <f t="shared" si="1"/>
        <v>14</v>
      </c>
      <c r="C20" s="550" t="s">
        <v>6147</v>
      </c>
      <c r="D20" s="112"/>
      <c r="E20" s="125"/>
      <c r="F20" s="176"/>
      <c r="G20" s="112"/>
    </row>
    <row r="21" spans="1:10" s="57" customFormat="1" ht="28.5" x14ac:dyDescent="0.2">
      <c r="A21" s="200">
        <f t="shared" si="0"/>
        <v>45825</v>
      </c>
      <c r="B21" s="55">
        <f t="shared" si="1"/>
        <v>15</v>
      </c>
      <c r="C21" s="57" t="s">
        <v>6148</v>
      </c>
      <c r="D21" s="112"/>
      <c r="E21" s="125"/>
      <c r="F21" s="176"/>
      <c r="G21" s="112"/>
    </row>
    <row r="22" spans="1:10" s="57" customFormat="1" ht="42.75" x14ac:dyDescent="0.2">
      <c r="A22" s="200">
        <f t="shared" si="0"/>
        <v>45825</v>
      </c>
      <c r="B22" s="55">
        <f t="shared" si="1"/>
        <v>16</v>
      </c>
      <c r="C22" s="365" t="s">
        <v>6149</v>
      </c>
      <c r="D22" s="112"/>
      <c r="E22" s="125"/>
      <c r="F22" s="176"/>
      <c r="G22" s="112"/>
    </row>
    <row r="23" spans="1:10" s="57" customFormat="1" ht="28.5" x14ac:dyDescent="0.2">
      <c r="A23" s="200">
        <f t="shared" si="0"/>
        <v>45825</v>
      </c>
      <c r="B23" s="55">
        <f t="shared" si="1"/>
        <v>17</v>
      </c>
      <c r="C23" s="365" t="s">
        <v>6150</v>
      </c>
      <c r="D23" s="112"/>
      <c r="E23" s="125"/>
      <c r="F23" s="176"/>
      <c r="G23" s="112"/>
    </row>
    <row r="24" spans="1:10" s="279" customFormat="1" x14ac:dyDescent="0.2">
      <c r="A24" s="615" t="s">
        <v>7</v>
      </c>
      <c r="B24" s="615"/>
      <c r="C24" s="615"/>
      <c r="D24" s="615"/>
      <c r="E24" s="615"/>
      <c r="F24" s="615"/>
      <c r="G24" s="615"/>
      <c r="I24" s="280"/>
    </row>
    <row r="25" spans="1:10" s="279" customFormat="1" x14ac:dyDescent="0.2">
      <c r="A25" s="578"/>
      <c r="B25" s="578"/>
      <c r="C25" s="578"/>
      <c r="D25" s="578"/>
      <c r="E25" s="578"/>
      <c r="F25" s="578"/>
      <c r="G25" s="578"/>
      <c r="I25" s="280"/>
    </row>
    <row r="26" spans="1:10" s="279" customFormat="1" x14ac:dyDescent="0.2">
      <c r="A26" s="578"/>
      <c r="B26" s="578"/>
      <c r="C26" s="578"/>
      <c r="D26" s="578"/>
      <c r="E26" s="578"/>
      <c r="F26" s="578"/>
      <c r="G26" s="578"/>
      <c r="I26" s="280"/>
    </row>
    <row r="27" spans="1:10" s="279" customFormat="1" x14ac:dyDescent="0.2">
      <c r="A27" s="232"/>
      <c r="B27" s="251"/>
      <c r="C27" s="252"/>
      <c r="D27" s="252"/>
      <c r="E27" s="253"/>
      <c r="F27" s="254"/>
      <c r="G27" s="252"/>
      <c r="I27" s="280"/>
    </row>
    <row r="28" spans="1:10" s="279" customFormat="1" x14ac:dyDescent="0.2">
      <c r="A28" s="232"/>
      <c r="B28" s="251"/>
      <c r="C28" s="252"/>
      <c r="D28" s="252"/>
      <c r="E28" s="253"/>
      <c r="F28" s="254"/>
      <c r="G28" s="252"/>
      <c r="I28" s="280"/>
    </row>
    <row r="30" spans="1:10" x14ac:dyDescent="0.2">
      <c r="A30" s="578"/>
      <c r="B30" s="578"/>
      <c r="C30" s="578"/>
      <c r="D30" s="310"/>
      <c r="E30" s="578"/>
      <c r="F30" s="578"/>
      <c r="G30" s="578"/>
    </row>
    <row r="31" spans="1:10" x14ac:dyDescent="0.2">
      <c r="A31" s="578"/>
      <c r="B31" s="578"/>
      <c r="C31" s="578"/>
      <c r="D31" s="310"/>
      <c r="E31" s="578"/>
      <c r="F31" s="578"/>
    </row>
    <row r="32" spans="1:10" x14ac:dyDescent="0.2">
      <c r="A32" s="182"/>
      <c r="B32" s="6"/>
      <c r="D32" s="622"/>
      <c r="E32" s="622"/>
      <c r="F32" s="622"/>
      <c r="G32" s="6"/>
    </row>
    <row r="33" spans="4:6" x14ac:dyDescent="0.2">
      <c r="D33" s="638"/>
      <c r="E33" s="638"/>
      <c r="F33" s="638"/>
    </row>
    <row r="39" spans="4:6" x14ac:dyDescent="0.2">
      <c r="F39" s="1"/>
    </row>
  </sheetData>
  <mergeCells count="12">
    <mergeCell ref="J7:M7"/>
    <mergeCell ref="A24:G24"/>
    <mergeCell ref="D32:F32"/>
    <mergeCell ref="D33:F33"/>
    <mergeCell ref="A1:G1"/>
    <mergeCell ref="A2:G2"/>
    <mergeCell ref="A3:G3"/>
    <mergeCell ref="B4:G4"/>
    <mergeCell ref="A5:B6"/>
    <mergeCell ref="C5:E5"/>
    <mergeCell ref="F5:F6"/>
    <mergeCell ref="G5:G6"/>
  </mergeCells>
  <conditionalFormatting sqref="D7:E7 D13 D8:D10 D24:E28 D15:D23 E17:E23">
    <cfRule type="cellIs" dxfId="813" priority="147" operator="equal">
      <formula>"CATNES"</formula>
    </cfRule>
    <cfRule type="cellIs" dxfId="812" priority="148" operator="equal">
      <formula>"FINANCE"</formula>
    </cfRule>
    <cfRule type="cellIs" dxfId="811" priority="149" operator="equal">
      <formula>"ADMIN"</formula>
    </cfRule>
    <cfRule type="cellIs" dxfId="810" priority="150" operator="equal">
      <formula>"ENG'G"</formula>
    </cfRule>
    <cfRule type="cellIs" dxfId="809" priority="151" operator="equal">
      <formula>"BAC"</formula>
    </cfRule>
    <cfRule type="cellIs" dxfId="808" priority="152" operator="equal">
      <formula>"BAC"</formula>
    </cfRule>
    <cfRule type="cellIs" dxfId="807" priority="153" operator="equal">
      <formula>"OMS"</formula>
    </cfRule>
    <cfRule type="cellIs" dxfId="806" priority="154" operator="equal">
      <formula>"BAC"</formula>
    </cfRule>
    <cfRule type="cellIs" dxfId="805" priority="155" operator="equal">
      <formula>"OMS"</formula>
    </cfRule>
    <cfRule type="cellIs" dxfId="804" priority="156" operator="equal">
      <formula>"BAC"</formula>
    </cfRule>
    <cfRule type="cellIs" dxfId="803" priority="157" operator="equal">
      <formula>"OMS"</formula>
    </cfRule>
  </conditionalFormatting>
  <conditionalFormatting sqref="F18:F22 F24:F28">
    <cfRule type="cellIs" dxfId="802" priority="142" operator="equal">
      <formula>"MME"</formula>
    </cfRule>
    <cfRule type="cellIs" dxfId="801" priority="143" operator="equal">
      <formula>"VMM"</formula>
    </cfRule>
    <cfRule type="cellIs" dxfId="800" priority="144" operator="equal">
      <formula>"VEP"</formula>
    </cfRule>
    <cfRule type="cellIs" dxfId="799" priority="145" operator="equal">
      <formula>"LFCP"</formula>
    </cfRule>
    <cfRule type="cellIs" dxfId="798" priority="146" operator="equal">
      <formula>"BPB"</formula>
    </cfRule>
  </conditionalFormatting>
  <conditionalFormatting sqref="E15">
    <cfRule type="cellIs" dxfId="797" priority="131" operator="equal">
      <formula>"CATNES"</formula>
    </cfRule>
    <cfRule type="cellIs" dxfId="796" priority="132" operator="equal">
      <formula>"FINANCE"</formula>
    </cfRule>
    <cfRule type="cellIs" dxfId="795" priority="133" operator="equal">
      <formula>"ADMIN"</formula>
    </cfRule>
    <cfRule type="cellIs" dxfId="794" priority="134" operator="equal">
      <formula>"ENG'G"</formula>
    </cfRule>
    <cfRule type="cellIs" dxfId="793" priority="135" operator="equal">
      <formula>"BAC"</formula>
    </cfRule>
    <cfRule type="cellIs" dxfId="792" priority="136" operator="equal">
      <formula>"BAC"</formula>
    </cfRule>
    <cfRule type="cellIs" dxfId="791" priority="137" operator="equal">
      <formula>"OMS"</formula>
    </cfRule>
    <cfRule type="cellIs" dxfId="790" priority="138" operator="equal">
      <formula>"BAC"</formula>
    </cfRule>
    <cfRule type="cellIs" dxfId="789" priority="139" operator="equal">
      <formula>"OMS"</formula>
    </cfRule>
    <cfRule type="cellIs" dxfId="788" priority="140" operator="equal">
      <formula>"BAC"</formula>
    </cfRule>
    <cfRule type="cellIs" dxfId="787" priority="141" operator="equal">
      <formula>"OMS"</formula>
    </cfRule>
  </conditionalFormatting>
  <conditionalFormatting sqref="E16">
    <cfRule type="cellIs" dxfId="786" priority="120" operator="equal">
      <formula>"CATNES"</formula>
    </cfRule>
    <cfRule type="cellIs" dxfId="785" priority="121" operator="equal">
      <formula>"FINANCE"</formula>
    </cfRule>
    <cfRule type="cellIs" dxfId="784" priority="122" operator="equal">
      <formula>"ADMIN"</formula>
    </cfRule>
    <cfRule type="cellIs" dxfId="783" priority="123" operator="equal">
      <formula>"ENG'G"</formula>
    </cfRule>
    <cfRule type="cellIs" dxfId="782" priority="124" operator="equal">
      <formula>"BAC"</formula>
    </cfRule>
    <cfRule type="cellIs" dxfId="781" priority="125" operator="equal">
      <formula>"BAC"</formula>
    </cfRule>
    <cfRule type="cellIs" dxfId="780" priority="126" operator="equal">
      <formula>"OMS"</formula>
    </cfRule>
    <cfRule type="cellIs" dxfId="779" priority="127" operator="equal">
      <formula>"BAC"</formula>
    </cfRule>
    <cfRule type="cellIs" dxfId="778" priority="128" operator="equal">
      <formula>"OMS"</formula>
    </cfRule>
    <cfRule type="cellIs" dxfId="777" priority="129" operator="equal">
      <formula>"BAC"</formula>
    </cfRule>
    <cfRule type="cellIs" dxfId="776" priority="130" operator="equal">
      <formula>"OMS"</formula>
    </cfRule>
  </conditionalFormatting>
  <conditionalFormatting sqref="E8:E10">
    <cfRule type="cellIs" dxfId="775" priority="109" operator="equal">
      <formula>"CATNES"</formula>
    </cfRule>
    <cfRule type="cellIs" dxfId="774" priority="110" operator="equal">
      <formula>"FINANCE"</formula>
    </cfRule>
    <cfRule type="cellIs" dxfId="773" priority="111" operator="equal">
      <formula>"ADMIN"</formula>
    </cfRule>
    <cfRule type="cellIs" dxfId="772" priority="112" operator="equal">
      <formula>"ENG'G"</formula>
    </cfRule>
    <cfRule type="cellIs" dxfId="771" priority="113" operator="equal">
      <formula>"BAC"</formula>
    </cfRule>
    <cfRule type="cellIs" dxfId="770" priority="114" operator="equal">
      <formula>"BAC"</formula>
    </cfRule>
    <cfRule type="cellIs" dxfId="769" priority="115" operator="equal">
      <formula>"OMS"</formula>
    </cfRule>
    <cfRule type="cellIs" dxfId="768" priority="116" operator="equal">
      <formula>"BAC"</formula>
    </cfRule>
    <cfRule type="cellIs" dxfId="767" priority="117" operator="equal">
      <formula>"OMS"</formula>
    </cfRule>
    <cfRule type="cellIs" dxfId="766" priority="118" operator="equal">
      <formula>"BAC"</formula>
    </cfRule>
    <cfRule type="cellIs" dxfId="765" priority="119" operator="equal">
      <formula>"OMS"</formula>
    </cfRule>
  </conditionalFormatting>
  <conditionalFormatting sqref="E13">
    <cfRule type="cellIs" dxfId="764" priority="98" operator="equal">
      <formula>"CATNES"</formula>
    </cfRule>
    <cfRule type="cellIs" dxfId="763" priority="99" operator="equal">
      <formula>"FINANCE"</formula>
    </cfRule>
    <cfRule type="cellIs" dxfId="762" priority="100" operator="equal">
      <formula>"ADMIN"</formula>
    </cfRule>
    <cfRule type="cellIs" dxfId="761" priority="101" operator="equal">
      <formula>"ENG'G"</formula>
    </cfRule>
    <cfRule type="cellIs" dxfId="760" priority="102" operator="equal">
      <formula>"BAC"</formula>
    </cfRule>
    <cfRule type="cellIs" dxfId="759" priority="103" operator="equal">
      <formula>"BAC"</formula>
    </cfRule>
    <cfRule type="cellIs" dxfId="758" priority="104" operator="equal">
      <formula>"OMS"</formula>
    </cfRule>
    <cfRule type="cellIs" dxfId="757" priority="105" operator="equal">
      <formula>"BAC"</formula>
    </cfRule>
    <cfRule type="cellIs" dxfId="756" priority="106" operator="equal">
      <formula>"OMS"</formula>
    </cfRule>
    <cfRule type="cellIs" dxfId="755" priority="107" operator="equal">
      <formula>"BAC"</formula>
    </cfRule>
    <cfRule type="cellIs" dxfId="754" priority="108" operator="equal">
      <formula>"OMS"</formula>
    </cfRule>
  </conditionalFormatting>
  <conditionalFormatting sqref="D11">
    <cfRule type="cellIs" dxfId="753" priority="87" operator="equal">
      <formula>"CATNES"</formula>
    </cfRule>
    <cfRule type="cellIs" dxfId="752" priority="88" operator="equal">
      <formula>"FINANCE"</formula>
    </cfRule>
    <cfRule type="cellIs" dxfId="751" priority="89" operator="equal">
      <formula>"ADMIN"</formula>
    </cfRule>
    <cfRule type="cellIs" dxfId="750" priority="90" operator="equal">
      <formula>"ENG'G"</formula>
    </cfRule>
    <cfRule type="cellIs" dxfId="749" priority="91" operator="equal">
      <formula>"BAC"</formula>
    </cfRule>
    <cfRule type="cellIs" dxfId="748" priority="92" operator="equal">
      <formula>"BAC"</formula>
    </cfRule>
    <cfRule type="cellIs" dxfId="747" priority="93" operator="equal">
      <formula>"OMS"</formula>
    </cfRule>
    <cfRule type="cellIs" dxfId="746" priority="94" operator="equal">
      <formula>"BAC"</formula>
    </cfRule>
    <cfRule type="cellIs" dxfId="745" priority="95" operator="equal">
      <formula>"OMS"</formula>
    </cfRule>
    <cfRule type="cellIs" dxfId="744" priority="96" operator="equal">
      <formula>"BAC"</formula>
    </cfRule>
    <cfRule type="cellIs" dxfId="743" priority="97" operator="equal">
      <formula>"OMS"</formula>
    </cfRule>
  </conditionalFormatting>
  <conditionalFormatting sqref="F11:F17">
    <cfRule type="cellIs" dxfId="742" priority="82" operator="equal">
      <formula>"MME"</formula>
    </cfRule>
    <cfRule type="cellIs" dxfId="741" priority="83" operator="equal">
      <formula>"VMM"</formula>
    </cfRule>
    <cfRule type="cellIs" dxfId="740" priority="84" operator="equal">
      <formula>"VEP"</formula>
    </cfRule>
    <cfRule type="cellIs" dxfId="739" priority="85" operator="equal">
      <formula>"LFCP"</formula>
    </cfRule>
    <cfRule type="cellIs" dxfId="738" priority="86" operator="equal">
      <formula>"BPB"</formula>
    </cfRule>
  </conditionalFormatting>
  <conditionalFormatting sqref="E11">
    <cfRule type="cellIs" dxfId="737" priority="71" operator="equal">
      <formula>"CATNES"</formula>
    </cfRule>
    <cfRule type="cellIs" dxfId="736" priority="72" operator="equal">
      <formula>"FINANCE"</formula>
    </cfRule>
    <cfRule type="cellIs" dxfId="735" priority="73" operator="equal">
      <formula>"ADMIN"</formula>
    </cfRule>
    <cfRule type="cellIs" dxfId="734" priority="74" operator="equal">
      <formula>"ENG'G"</formula>
    </cfRule>
    <cfRule type="cellIs" dxfId="733" priority="75" operator="equal">
      <formula>"BAC"</formula>
    </cfRule>
    <cfRule type="cellIs" dxfId="732" priority="76" operator="equal">
      <formula>"BAC"</formula>
    </cfRule>
    <cfRule type="cellIs" dxfId="731" priority="77" operator="equal">
      <formula>"OMS"</formula>
    </cfRule>
    <cfRule type="cellIs" dxfId="730" priority="78" operator="equal">
      <formula>"BAC"</formula>
    </cfRule>
    <cfRule type="cellIs" dxfId="729" priority="79" operator="equal">
      <formula>"OMS"</formula>
    </cfRule>
    <cfRule type="cellIs" dxfId="728" priority="80" operator="equal">
      <formula>"BAC"</formula>
    </cfRule>
    <cfRule type="cellIs" dxfId="727" priority="81" operator="equal">
      <formula>"OMS"</formula>
    </cfRule>
  </conditionalFormatting>
  <conditionalFormatting sqref="D12">
    <cfRule type="cellIs" dxfId="726" priority="60" operator="equal">
      <formula>"CATNES"</formula>
    </cfRule>
    <cfRule type="cellIs" dxfId="725" priority="61" operator="equal">
      <formula>"FINANCE"</formula>
    </cfRule>
    <cfRule type="cellIs" dxfId="724" priority="62" operator="equal">
      <formula>"ADMIN"</formula>
    </cfRule>
    <cfRule type="cellIs" dxfId="723" priority="63" operator="equal">
      <formula>"ENG'G"</formula>
    </cfRule>
    <cfRule type="cellIs" dxfId="722" priority="64" operator="equal">
      <formula>"BAC"</formula>
    </cfRule>
    <cfRule type="cellIs" dxfId="721" priority="65" operator="equal">
      <formula>"BAC"</formula>
    </cfRule>
    <cfRule type="cellIs" dxfId="720" priority="66" operator="equal">
      <formula>"OMS"</formula>
    </cfRule>
    <cfRule type="cellIs" dxfId="719" priority="67" operator="equal">
      <formula>"BAC"</formula>
    </cfRule>
    <cfRule type="cellIs" dxfId="718" priority="68" operator="equal">
      <formula>"OMS"</formula>
    </cfRule>
    <cfRule type="cellIs" dxfId="717" priority="69" operator="equal">
      <formula>"BAC"</formula>
    </cfRule>
    <cfRule type="cellIs" dxfId="716" priority="70" operator="equal">
      <formula>"OMS"</formula>
    </cfRule>
  </conditionalFormatting>
  <conditionalFormatting sqref="E12">
    <cfRule type="cellIs" dxfId="715" priority="49" operator="equal">
      <formula>"CATNES"</formula>
    </cfRule>
    <cfRule type="cellIs" dxfId="714" priority="50" operator="equal">
      <formula>"FINANCE"</formula>
    </cfRule>
    <cfRule type="cellIs" dxfId="713" priority="51" operator="equal">
      <formula>"ADMIN"</formula>
    </cfRule>
    <cfRule type="cellIs" dxfId="712" priority="52" operator="equal">
      <formula>"ENG'G"</formula>
    </cfRule>
    <cfRule type="cellIs" dxfId="711" priority="53" operator="equal">
      <formula>"BAC"</formula>
    </cfRule>
    <cfRule type="cellIs" dxfId="710" priority="54" operator="equal">
      <formula>"BAC"</formula>
    </cfRule>
    <cfRule type="cellIs" dxfId="709" priority="55" operator="equal">
      <formula>"OMS"</formula>
    </cfRule>
    <cfRule type="cellIs" dxfId="708" priority="56" operator="equal">
      <formula>"BAC"</formula>
    </cfRule>
    <cfRule type="cellIs" dxfId="707" priority="57" operator="equal">
      <formula>"OMS"</formula>
    </cfRule>
    <cfRule type="cellIs" dxfId="706" priority="58" operator="equal">
      <formula>"BAC"</formula>
    </cfRule>
    <cfRule type="cellIs" dxfId="705" priority="59" operator="equal">
      <formula>"OMS"</formula>
    </cfRule>
  </conditionalFormatting>
  <conditionalFormatting sqref="F7:F10">
    <cfRule type="cellIs" dxfId="704" priority="44" operator="equal">
      <formula>"MME"</formula>
    </cfRule>
    <cfRule type="cellIs" dxfId="703" priority="45" operator="equal">
      <formula>"VMM"</formula>
    </cfRule>
    <cfRule type="cellIs" dxfId="702" priority="46" operator="equal">
      <formula>"VEP"</formula>
    </cfRule>
    <cfRule type="cellIs" dxfId="701" priority="47" operator="equal">
      <formula>"LFCP"</formula>
    </cfRule>
    <cfRule type="cellIs" dxfId="700" priority="48" operator="equal">
      <formula>"BPB"</formula>
    </cfRule>
  </conditionalFormatting>
  <conditionalFormatting sqref="D14">
    <cfRule type="cellIs" dxfId="699" priority="33" operator="equal">
      <formula>"CATNES"</formula>
    </cfRule>
    <cfRule type="cellIs" dxfId="698" priority="34" operator="equal">
      <formula>"FINANCE"</formula>
    </cfRule>
    <cfRule type="cellIs" dxfId="697" priority="35" operator="equal">
      <formula>"ADMIN"</formula>
    </cfRule>
    <cfRule type="cellIs" dxfId="696" priority="36" operator="equal">
      <formula>"ENG'G"</formula>
    </cfRule>
    <cfRule type="cellIs" dxfId="695" priority="37" operator="equal">
      <formula>"BAC"</formula>
    </cfRule>
    <cfRule type="cellIs" dxfId="694" priority="38" operator="equal">
      <formula>"BAC"</formula>
    </cfRule>
    <cfRule type="cellIs" dxfId="693" priority="39" operator="equal">
      <formula>"OMS"</formula>
    </cfRule>
    <cfRule type="cellIs" dxfId="692" priority="40" operator="equal">
      <formula>"BAC"</formula>
    </cfRule>
    <cfRule type="cellIs" dxfId="691" priority="41" operator="equal">
      <formula>"OMS"</formula>
    </cfRule>
    <cfRule type="cellIs" dxfId="690" priority="42" operator="equal">
      <formula>"BAC"</formula>
    </cfRule>
    <cfRule type="cellIs" dxfId="689" priority="43" operator="equal">
      <formula>"OMS"</formula>
    </cfRule>
  </conditionalFormatting>
  <conditionalFormatting sqref="E14">
    <cfRule type="cellIs" dxfId="688" priority="22" operator="equal">
      <formula>"CATNES"</formula>
    </cfRule>
    <cfRule type="cellIs" dxfId="687" priority="23" operator="equal">
      <formula>"FINANCE"</formula>
    </cfRule>
    <cfRule type="cellIs" dxfId="686" priority="24" operator="equal">
      <formula>"ADMIN"</formula>
    </cfRule>
    <cfRule type="cellIs" dxfId="685" priority="25" operator="equal">
      <formula>"ENG'G"</formula>
    </cfRule>
    <cfRule type="cellIs" dxfId="684" priority="26" operator="equal">
      <formula>"BAC"</formula>
    </cfRule>
    <cfRule type="cellIs" dxfId="683" priority="27" operator="equal">
      <formula>"BAC"</formula>
    </cfRule>
    <cfRule type="cellIs" dxfId="682" priority="28" operator="equal">
      <formula>"OMS"</formula>
    </cfRule>
    <cfRule type="cellIs" dxfId="681" priority="29" operator="equal">
      <formula>"BAC"</formula>
    </cfRule>
    <cfRule type="cellIs" dxfId="680" priority="30" operator="equal">
      <formula>"OMS"</formula>
    </cfRule>
    <cfRule type="cellIs" dxfId="679" priority="31" operator="equal">
      <formula>"BAC"</formula>
    </cfRule>
    <cfRule type="cellIs" dxfId="678" priority="32" operator="equal">
      <formula>"OMS"</formula>
    </cfRule>
  </conditionalFormatting>
  <conditionalFormatting sqref="F23">
    <cfRule type="cellIs" dxfId="677" priority="17" operator="equal">
      <formula>"MME"</formula>
    </cfRule>
    <cfRule type="cellIs" dxfId="676" priority="18" operator="equal">
      <formula>"VMM"</formula>
    </cfRule>
    <cfRule type="cellIs" dxfId="675" priority="19" operator="equal">
      <formula>"VEP"</formula>
    </cfRule>
    <cfRule type="cellIs" dxfId="674" priority="20" operator="equal">
      <formula>"LFCP"</formula>
    </cfRule>
    <cfRule type="cellIs" dxfId="673" priority="21"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05AAA2E-865C-433F-BE44-90DDE17CCA3F}">
          <x14:formula1>
            <xm:f>DropdownLIST!$A$11:$A$17</xm:f>
          </x14:formula1>
          <xm:sqref>D7:E28</xm:sqref>
        </x14:dataValidation>
        <x14:dataValidation type="list" allowBlank="1" showInputMessage="1" showErrorMessage="1" xr:uid="{839A9C6B-6E71-46E2-81F0-2F5A41317A9F}">
          <x14:formula1>
            <xm:f>DropdownLIST!$A$2:$A$7</xm:f>
          </x14:formula1>
          <xm:sqref>F7:F28</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338A-FF82-40D5-A07E-8CF3B9426099}">
  <sheetPr>
    <pageSetUpPr fitToPage="1"/>
  </sheetPr>
  <dimension ref="A1:N41"/>
  <sheetViews>
    <sheetView topLeftCell="A11" zoomScale="130" zoomScaleNormal="130" zoomScaleSheetLayoutView="190" workbookViewId="0">
      <selection activeCell="G15" sqref="G1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77"/>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45826</v>
      </c>
      <c r="B2" s="621"/>
      <c r="C2" s="621"/>
      <c r="D2" s="621"/>
      <c r="E2" s="621"/>
      <c r="F2" s="621"/>
      <c r="G2" s="621"/>
    </row>
    <row r="3" spans="1:14" x14ac:dyDescent="0.2">
      <c r="A3" s="622" t="str">
        <f>TEXT(A2,"DDDD")</f>
        <v>Wednesday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71.25" x14ac:dyDescent="0.2">
      <c r="A7" s="200">
        <f>A2</f>
        <v>45826</v>
      </c>
      <c r="B7" s="55">
        <v>1</v>
      </c>
      <c r="C7" s="57" t="s">
        <v>6152</v>
      </c>
      <c r="D7" s="112"/>
      <c r="E7" s="125"/>
      <c r="F7" s="176"/>
      <c r="G7" s="112"/>
      <c r="J7" s="642" t="s">
        <v>2817</v>
      </c>
      <c r="K7" s="642"/>
      <c r="L7" s="642"/>
      <c r="M7" s="642"/>
    </row>
    <row r="8" spans="1:14" s="57" customFormat="1" ht="42.75" x14ac:dyDescent="0.2">
      <c r="A8" s="200">
        <f>A7</f>
        <v>45826</v>
      </c>
      <c r="B8" s="55">
        <f>B7+1</f>
        <v>2</v>
      </c>
      <c r="C8" s="141" t="s">
        <v>6151</v>
      </c>
      <c r="D8" s="112"/>
      <c r="E8" s="125"/>
      <c r="F8" s="176"/>
      <c r="G8" s="112"/>
      <c r="J8" s="579" t="s">
        <v>698</v>
      </c>
      <c r="L8" s="57" t="s">
        <v>3178</v>
      </c>
      <c r="N8" s="57" t="s">
        <v>2822</v>
      </c>
    </row>
    <row r="9" spans="1:14" s="57" customFormat="1" ht="42.75" x14ac:dyDescent="0.2">
      <c r="A9" s="200">
        <f t="shared" ref="A9:A25" si="0">A8</f>
        <v>45826</v>
      </c>
      <c r="B9" s="55">
        <f t="shared" ref="B9:B25" si="1">B8+1</f>
        <v>3</v>
      </c>
      <c r="C9" s="365" t="s">
        <v>6153</v>
      </c>
      <c r="D9" s="112"/>
      <c r="E9" s="125"/>
      <c r="F9" s="176"/>
      <c r="G9" s="112"/>
      <c r="I9" s="57">
        <v>1</v>
      </c>
    </row>
    <row r="10" spans="1:14" s="57" customFormat="1" ht="71.25" x14ac:dyDescent="0.2">
      <c r="A10" s="200">
        <f t="shared" si="0"/>
        <v>45826</v>
      </c>
      <c r="B10" s="55">
        <f t="shared" si="1"/>
        <v>4</v>
      </c>
      <c r="C10" s="365" t="s">
        <v>6154</v>
      </c>
      <c r="D10" s="112"/>
      <c r="E10" s="125"/>
      <c r="F10" s="176"/>
      <c r="G10" s="112"/>
      <c r="I10" s="57">
        <v>2</v>
      </c>
      <c r="J10" s="57">
        <f>23+24+24+23</f>
        <v>94</v>
      </c>
    </row>
    <row r="11" spans="1:14" s="57" customFormat="1" ht="42.75" x14ac:dyDescent="0.2">
      <c r="A11" s="200">
        <f t="shared" si="0"/>
        <v>45826</v>
      </c>
      <c r="B11" s="55">
        <f t="shared" si="1"/>
        <v>5</v>
      </c>
      <c r="C11" s="141" t="s">
        <v>6155</v>
      </c>
      <c r="D11" s="112"/>
      <c r="E11" s="125"/>
      <c r="F11" s="176"/>
      <c r="G11" s="112"/>
      <c r="I11" s="57">
        <v>3</v>
      </c>
    </row>
    <row r="12" spans="1:14" s="57" customFormat="1" ht="85.5" x14ac:dyDescent="0.2">
      <c r="A12" s="200">
        <f t="shared" si="0"/>
        <v>45826</v>
      </c>
      <c r="B12" s="55">
        <f t="shared" si="1"/>
        <v>6</v>
      </c>
      <c r="C12" s="365" t="s">
        <v>6156</v>
      </c>
      <c r="D12" s="112"/>
      <c r="E12" s="125"/>
      <c r="F12" s="176"/>
      <c r="G12" s="112"/>
      <c r="I12" s="57">
        <v>4</v>
      </c>
    </row>
    <row r="13" spans="1:14" s="57" customFormat="1" x14ac:dyDescent="0.2">
      <c r="A13" s="200">
        <f t="shared" si="0"/>
        <v>45826</v>
      </c>
      <c r="B13" s="55">
        <f t="shared" si="1"/>
        <v>7</v>
      </c>
      <c r="C13" s="365" t="s">
        <v>6157</v>
      </c>
      <c r="D13" s="112"/>
      <c r="E13" s="125"/>
      <c r="F13" s="176"/>
      <c r="G13" s="112"/>
      <c r="I13" s="57">
        <v>5</v>
      </c>
    </row>
    <row r="14" spans="1:14" s="57" customFormat="1" ht="42.75" x14ac:dyDescent="0.2">
      <c r="A14" s="200">
        <f>A13</f>
        <v>45826</v>
      </c>
      <c r="B14" s="55">
        <f t="shared" si="1"/>
        <v>8</v>
      </c>
      <c r="C14" s="365" t="s">
        <v>6158</v>
      </c>
      <c r="D14" s="112"/>
      <c r="E14" s="125"/>
      <c r="F14" s="176"/>
      <c r="G14" s="112"/>
      <c r="I14" s="57">
        <v>6</v>
      </c>
    </row>
    <row r="15" spans="1:14" s="57" customFormat="1" ht="57" x14ac:dyDescent="0.2">
      <c r="A15" s="200">
        <f t="shared" si="0"/>
        <v>45826</v>
      </c>
      <c r="B15" s="55">
        <f t="shared" si="1"/>
        <v>9</v>
      </c>
      <c r="C15" s="365" t="s">
        <v>6159</v>
      </c>
      <c r="D15" s="112"/>
      <c r="E15" s="125"/>
      <c r="F15" s="176"/>
      <c r="G15" s="112"/>
      <c r="I15" s="57" t="s">
        <v>310</v>
      </c>
    </row>
    <row r="16" spans="1:14" s="57" customFormat="1" ht="57" x14ac:dyDescent="0.2">
      <c r="A16" s="200">
        <f t="shared" si="0"/>
        <v>45826</v>
      </c>
      <c r="B16" s="55">
        <f t="shared" si="1"/>
        <v>10</v>
      </c>
      <c r="C16" s="365" t="s">
        <v>6160</v>
      </c>
      <c r="D16" s="112"/>
      <c r="E16" s="125"/>
      <c r="F16" s="176"/>
      <c r="G16" s="112"/>
      <c r="I16" s="57">
        <v>8</v>
      </c>
    </row>
    <row r="17" spans="1:10" s="57" customFormat="1" ht="42.75" x14ac:dyDescent="0.2">
      <c r="A17" s="200">
        <f t="shared" si="0"/>
        <v>45826</v>
      </c>
      <c r="B17" s="55">
        <f t="shared" si="1"/>
        <v>11</v>
      </c>
      <c r="C17" s="365" t="s">
        <v>6161</v>
      </c>
      <c r="D17" s="112"/>
      <c r="E17" s="125"/>
      <c r="F17" s="176"/>
      <c r="G17" s="112"/>
      <c r="I17" s="57">
        <v>9</v>
      </c>
    </row>
    <row r="18" spans="1:10" s="57" customFormat="1" ht="42.75" x14ac:dyDescent="0.2">
      <c r="A18" s="200">
        <f t="shared" si="0"/>
        <v>45826</v>
      </c>
      <c r="B18" s="55">
        <f t="shared" si="1"/>
        <v>12</v>
      </c>
      <c r="C18" s="365" t="s">
        <v>6162</v>
      </c>
      <c r="D18" s="112"/>
      <c r="E18" s="125"/>
      <c r="F18" s="176"/>
      <c r="G18" s="112"/>
      <c r="J18" s="57" t="s">
        <v>457</v>
      </c>
    </row>
    <row r="19" spans="1:10" s="57" customFormat="1" ht="28.5" x14ac:dyDescent="0.2">
      <c r="A19" s="200">
        <f t="shared" si="0"/>
        <v>45826</v>
      </c>
      <c r="B19" s="55">
        <f t="shared" si="1"/>
        <v>13</v>
      </c>
      <c r="C19" s="365" t="s">
        <v>6163</v>
      </c>
      <c r="D19" s="112"/>
      <c r="E19" s="125"/>
      <c r="F19" s="176"/>
      <c r="G19" s="112"/>
    </row>
    <row r="20" spans="1:10" s="57" customFormat="1" ht="28.5" x14ac:dyDescent="0.2">
      <c r="A20" s="200">
        <f t="shared" si="0"/>
        <v>45826</v>
      </c>
      <c r="B20" s="55">
        <f t="shared" si="1"/>
        <v>14</v>
      </c>
      <c r="C20" s="550" t="s">
        <v>6164</v>
      </c>
      <c r="D20" s="112"/>
      <c r="E20" s="125"/>
      <c r="F20" s="176"/>
      <c r="G20" s="112"/>
    </row>
    <row r="21" spans="1:10" s="57" customFormat="1" ht="28.5" x14ac:dyDescent="0.2">
      <c r="A21" s="200">
        <f t="shared" si="0"/>
        <v>45826</v>
      </c>
      <c r="B21" s="55">
        <f t="shared" si="1"/>
        <v>15</v>
      </c>
      <c r="C21" s="57" t="s">
        <v>6165</v>
      </c>
      <c r="D21" s="112"/>
      <c r="E21" s="125"/>
      <c r="F21" s="176"/>
      <c r="G21" s="112"/>
    </row>
    <row r="22" spans="1:10" s="57" customFormat="1" ht="71.25" x14ac:dyDescent="0.2">
      <c r="A22" s="200">
        <f t="shared" si="0"/>
        <v>45826</v>
      </c>
      <c r="B22" s="55">
        <f t="shared" si="1"/>
        <v>16</v>
      </c>
      <c r="C22" s="365" t="s">
        <v>6166</v>
      </c>
      <c r="D22" s="112"/>
      <c r="E22" s="125"/>
      <c r="F22" s="176"/>
      <c r="G22" s="112"/>
    </row>
    <row r="23" spans="1:10" s="57" customFormat="1" ht="42.75" x14ac:dyDescent="0.2">
      <c r="A23" s="200">
        <f t="shared" si="0"/>
        <v>45826</v>
      </c>
      <c r="B23" s="55">
        <f t="shared" si="1"/>
        <v>17</v>
      </c>
      <c r="C23" s="365" t="s">
        <v>6167</v>
      </c>
      <c r="D23" s="112"/>
      <c r="E23" s="125"/>
      <c r="F23" s="176"/>
      <c r="G23" s="112"/>
    </row>
    <row r="24" spans="1:10" s="57" customFormat="1" ht="28.5" x14ac:dyDescent="0.2">
      <c r="A24" s="200">
        <f t="shared" si="0"/>
        <v>45826</v>
      </c>
      <c r="B24" s="55">
        <f t="shared" si="1"/>
        <v>18</v>
      </c>
      <c r="C24" s="570" t="s">
        <v>6168</v>
      </c>
      <c r="D24" s="112"/>
      <c r="E24" s="125"/>
      <c r="F24" s="176"/>
      <c r="G24" s="112"/>
    </row>
    <row r="25" spans="1:10" s="57" customFormat="1" ht="28.5" x14ac:dyDescent="0.2">
      <c r="A25" s="200">
        <f t="shared" si="0"/>
        <v>45826</v>
      </c>
      <c r="B25" s="55">
        <f t="shared" si="1"/>
        <v>19</v>
      </c>
      <c r="C25" s="570" t="s">
        <v>6169</v>
      </c>
      <c r="D25" s="112"/>
      <c r="E25" s="125"/>
      <c r="F25" s="176"/>
      <c r="G25" s="112"/>
    </row>
    <row r="26" spans="1:10" s="279" customFormat="1" x14ac:dyDescent="0.2">
      <c r="A26" s="615" t="s">
        <v>7</v>
      </c>
      <c r="B26" s="615"/>
      <c r="C26" s="615"/>
      <c r="D26" s="615"/>
      <c r="E26" s="615"/>
      <c r="F26" s="615"/>
      <c r="G26" s="615"/>
      <c r="I26" s="280"/>
    </row>
    <row r="27" spans="1:10" s="279" customFormat="1" x14ac:dyDescent="0.2">
      <c r="A27" s="578"/>
      <c r="B27" s="578"/>
      <c r="C27" s="578"/>
      <c r="D27" s="578"/>
      <c r="E27" s="578"/>
      <c r="F27" s="578"/>
      <c r="G27" s="578"/>
      <c r="I27" s="280"/>
    </row>
    <row r="28" spans="1:10" s="279" customFormat="1" x14ac:dyDescent="0.2">
      <c r="A28" s="578"/>
      <c r="B28" s="578"/>
      <c r="C28" s="578"/>
      <c r="D28" s="578"/>
      <c r="E28" s="578"/>
      <c r="F28" s="578"/>
      <c r="G28" s="578"/>
      <c r="I28" s="280"/>
    </row>
    <row r="29" spans="1:10" s="279" customFormat="1" x14ac:dyDescent="0.2">
      <c r="A29" s="232"/>
      <c r="B29" s="251"/>
      <c r="C29" s="252"/>
      <c r="D29" s="252"/>
      <c r="E29" s="253"/>
      <c r="F29" s="254"/>
      <c r="G29" s="252"/>
      <c r="I29" s="280"/>
    </row>
    <row r="30" spans="1:10" s="279" customFormat="1" x14ac:dyDescent="0.2">
      <c r="A30" s="232"/>
      <c r="B30" s="251"/>
      <c r="C30" s="252"/>
      <c r="D30" s="252"/>
      <c r="E30" s="253"/>
      <c r="F30" s="254"/>
      <c r="G30" s="252"/>
      <c r="I30" s="280"/>
    </row>
    <row r="32" spans="1:10" x14ac:dyDescent="0.2">
      <c r="A32" s="578"/>
      <c r="B32" s="578"/>
      <c r="C32" s="578"/>
      <c r="D32" s="310"/>
      <c r="E32" s="578"/>
      <c r="F32" s="578"/>
      <c r="G32" s="578"/>
    </row>
    <row r="33" spans="1:7" x14ac:dyDescent="0.2">
      <c r="A33" s="578"/>
      <c r="B33" s="578"/>
      <c r="C33" s="578"/>
      <c r="D33" s="310"/>
      <c r="E33" s="578"/>
      <c r="F33" s="578"/>
    </row>
    <row r="34" spans="1:7" x14ac:dyDescent="0.2">
      <c r="A34" s="182"/>
      <c r="B34" s="6"/>
      <c r="D34" s="622"/>
      <c r="E34" s="622"/>
      <c r="F34" s="622"/>
      <c r="G34" s="6"/>
    </row>
    <row r="35" spans="1:7" x14ac:dyDescent="0.2">
      <c r="D35" s="638"/>
      <c r="E35" s="638"/>
      <c r="F35" s="638"/>
    </row>
    <row r="41" spans="1:7" x14ac:dyDescent="0.2">
      <c r="F41" s="1"/>
    </row>
  </sheetData>
  <mergeCells count="12">
    <mergeCell ref="J7:M7"/>
    <mergeCell ref="A26:G26"/>
    <mergeCell ref="D34:F34"/>
    <mergeCell ref="D35:F35"/>
    <mergeCell ref="A1:G1"/>
    <mergeCell ref="A2:G2"/>
    <mergeCell ref="A3:G3"/>
    <mergeCell ref="B4:G4"/>
    <mergeCell ref="A5:B6"/>
    <mergeCell ref="C5:E5"/>
    <mergeCell ref="F5:F6"/>
    <mergeCell ref="G5:G6"/>
  </mergeCells>
  <conditionalFormatting sqref="D7:E7 D13 D8:D10 D15:D25 E17:E25 D26:E30">
    <cfRule type="cellIs" dxfId="672" priority="131" operator="equal">
      <formula>"CATNES"</formula>
    </cfRule>
    <cfRule type="cellIs" dxfId="671" priority="132" operator="equal">
      <formula>"FINANCE"</formula>
    </cfRule>
    <cfRule type="cellIs" dxfId="670" priority="133" operator="equal">
      <formula>"ADMIN"</formula>
    </cfRule>
    <cfRule type="cellIs" dxfId="669" priority="134" operator="equal">
      <formula>"ENG'G"</formula>
    </cfRule>
    <cfRule type="cellIs" dxfId="668" priority="135" operator="equal">
      <formula>"BAC"</formula>
    </cfRule>
    <cfRule type="cellIs" dxfId="667" priority="136" operator="equal">
      <formula>"BAC"</formula>
    </cfRule>
    <cfRule type="cellIs" dxfId="666" priority="137" operator="equal">
      <formula>"OMS"</formula>
    </cfRule>
    <cfRule type="cellIs" dxfId="665" priority="138" operator="equal">
      <formula>"BAC"</formula>
    </cfRule>
    <cfRule type="cellIs" dxfId="664" priority="139" operator="equal">
      <formula>"OMS"</formula>
    </cfRule>
    <cfRule type="cellIs" dxfId="663" priority="140" operator="equal">
      <formula>"BAC"</formula>
    </cfRule>
    <cfRule type="cellIs" dxfId="662" priority="141" operator="equal">
      <formula>"OMS"</formula>
    </cfRule>
  </conditionalFormatting>
  <conditionalFormatting sqref="F18:F22 F26:F30">
    <cfRule type="cellIs" dxfId="661" priority="126" operator="equal">
      <formula>"MME"</formula>
    </cfRule>
    <cfRule type="cellIs" dxfId="660" priority="127" operator="equal">
      <formula>"VMM"</formula>
    </cfRule>
    <cfRule type="cellIs" dxfId="659" priority="128" operator="equal">
      <formula>"VEP"</formula>
    </cfRule>
    <cfRule type="cellIs" dxfId="658" priority="129" operator="equal">
      <formula>"LFCP"</formula>
    </cfRule>
    <cfRule type="cellIs" dxfId="657" priority="130" operator="equal">
      <formula>"BPB"</formula>
    </cfRule>
  </conditionalFormatting>
  <conditionalFormatting sqref="E15">
    <cfRule type="cellIs" dxfId="656" priority="115" operator="equal">
      <formula>"CATNES"</formula>
    </cfRule>
    <cfRule type="cellIs" dxfId="655" priority="116" operator="equal">
      <formula>"FINANCE"</formula>
    </cfRule>
    <cfRule type="cellIs" dxfId="654" priority="117" operator="equal">
      <formula>"ADMIN"</formula>
    </cfRule>
    <cfRule type="cellIs" dxfId="653" priority="118" operator="equal">
      <formula>"ENG'G"</formula>
    </cfRule>
    <cfRule type="cellIs" dxfId="652" priority="119" operator="equal">
      <formula>"BAC"</formula>
    </cfRule>
    <cfRule type="cellIs" dxfId="651" priority="120" operator="equal">
      <formula>"BAC"</formula>
    </cfRule>
    <cfRule type="cellIs" dxfId="650" priority="121" operator="equal">
      <formula>"OMS"</formula>
    </cfRule>
    <cfRule type="cellIs" dxfId="649" priority="122" operator="equal">
      <formula>"BAC"</formula>
    </cfRule>
    <cfRule type="cellIs" dxfId="648" priority="123" operator="equal">
      <formula>"OMS"</formula>
    </cfRule>
    <cfRule type="cellIs" dxfId="647" priority="124" operator="equal">
      <formula>"BAC"</formula>
    </cfRule>
    <cfRule type="cellIs" dxfId="646" priority="125" operator="equal">
      <formula>"OMS"</formula>
    </cfRule>
  </conditionalFormatting>
  <conditionalFormatting sqref="E16">
    <cfRule type="cellIs" dxfId="645" priority="104" operator="equal">
      <formula>"CATNES"</formula>
    </cfRule>
    <cfRule type="cellIs" dxfId="644" priority="105" operator="equal">
      <formula>"FINANCE"</formula>
    </cfRule>
    <cfRule type="cellIs" dxfId="643" priority="106" operator="equal">
      <formula>"ADMIN"</formula>
    </cfRule>
    <cfRule type="cellIs" dxfId="642" priority="107" operator="equal">
      <formula>"ENG'G"</formula>
    </cfRule>
    <cfRule type="cellIs" dxfId="641" priority="108" operator="equal">
      <formula>"BAC"</formula>
    </cfRule>
    <cfRule type="cellIs" dxfId="640" priority="109" operator="equal">
      <formula>"BAC"</formula>
    </cfRule>
    <cfRule type="cellIs" dxfId="639" priority="110" operator="equal">
      <formula>"OMS"</formula>
    </cfRule>
    <cfRule type="cellIs" dxfId="638" priority="111" operator="equal">
      <formula>"BAC"</formula>
    </cfRule>
    <cfRule type="cellIs" dxfId="637" priority="112" operator="equal">
      <formula>"OMS"</formula>
    </cfRule>
    <cfRule type="cellIs" dxfId="636" priority="113" operator="equal">
      <formula>"BAC"</formula>
    </cfRule>
    <cfRule type="cellIs" dxfId="635" priority="114" operator="equal">
      <formula>"OMS"</formula>
    </cfRule>
  </conditionalFormatting>
  <conditionalFormatting sqref="E8:E10">
    <cfRule type="cellIs" dxfId="634" priority="93" operator="equal">
      <formula>"CATNES"</formula>
    </cfRule>
    <cfRule type="cellIs" dxfId="633" priority="94" operator="equal">
      <formula>"FINANCE"</formula>
    </cfRule>
    <cfRule type="cellIs" dxfId="632" priority="95" operator="equal">
      <formula>"ADMIN"</formula>
    </cfRule>
    <cfRule type="cellIs" dxfId="631" priority="96" operator="equal">
      <formula>"ENG'G"</formula>
    </cfRule>
    <cfRule type="cellIs" dxfId="630" priority="97" operator="equal">
      <formula>"BAC"</formula>
    </cfRule>
    <cfRule type="cellIs" dxfId="629" priority="98" operator="equal">
      <formula>"BAC"</formula>
    </cfRule>
    <cfRule type="cellIs" dxfId="628" priority="99" operator="equal">
      <formula>"OMS"</formula>
    </cfRule>
    <cfRule type="cellIs" dxfId="627" priority="100" operator="equal">
      <formula>"BAC"</formula>
    </cfRule>
    <cfRule type="cellIs" dxfId="626" priority="101" operator="equal">
      <formula>"OMS"</formula>
    </cfRule>
    <cfRule type="cellIs" dxfId="625" priority="102" operator="equal">
      <formula>"BAC"</formula>
    </cfRule>
    <cfRule type="cellIs" dxfId="624" priority="103" operator="equal">
      <formula>"OMS"</formula>
    </cfRule>
  </conditionalFormatting>
  <conditionalFormatting sqref="E13">
    <cfRule type="cellIs" dxfId="623" priority="82" operator="equal">
      <formula>"CATNES"</formula>
    </cfRule>
    <cfRule type="cellIs" dxfId="622" priority="83" operator="equal">
      <formula>"FINANCE"</formula>
    </cfRule>
    <cfRule type="cellIs" dxfId="621" priority="84" operator="equal">
      <formula>"ADMIN"</formula>
    </cfRule>
    <cfRule type="cellIs" dxfId="620" priority="85" operator="equal">
      <formula>"ENG'G"</formula>
    </cfRule>
    <cfRule type="cellIs" dxfId="619" priority="86" operator="equal">
      <formula>"BAC"</formula>
    </cfRule>
    <cfRule type="cellIs" dxfId="618" priority="87" operator="equal">
      <formula>"BAC"</formula>
    </cfRule>
    <cfRule type="cellIs" dxfId="617" priority="88" operator="equal">
      <formula>"OMS"</formula>
    </cfRule>
    <cfRule type="cellIs" dxfId="616" priority="89" operator="equal">
      <formula>"BAC"</formula>
    </cfRule>
    <cfRule type="cellIs" dxfId="615" priority="90" operator="equal">
      <formula>"OMS"</formula>
    </cfRule>
    <cfRule type="cellIs" dxfId="614" priority="91" operator="equal">
      <formula>"BAC"</formula>
    </cfRule>
    <cfRule type="cellIs" dxfId="613" priority="92" operator="equal">
      <formula>"OMS"</formula>
    </cfRule>
  </conditionalFormatting>
  <conditionalFormatting sqref="D11">
    <cfRule type="cellIs" dxfId="612" priority="71" operator="equal">
      <formula>"CATNES"</formula>
    </cfRule>
    <cfRule type="cellIs" dxfId="611" priority="72" operator="equal">
      <formula>"FINANCE"</formula>
    </cfRule>
    <cfRule type="cellIs" dxfId="610" priority="73" operator="equal">
      <formula>"ADMIN"</formula>
    </cfRule>
    <cfRule type="cellIs" dxfId="609" priority="74" operator="equal">
      <formula>"ENG'G"</formula>
    </cfRule>
    <cfRule type="cellIs" dxfId="608" priority="75" operator="equal">
      <formula>"BAC"</formula>
    </cfRule>
    <cfRule type="cellIs" dxfId="607" priority="76" operator="equal">
      <formula>"BAC"</formula>
    </cfRule>
    <cfRule type="cellIs" dxfId="606" priority="77" operator="equal">
      <formula>"OMS"</formula>
    </cfRule>
    <cfRule type="cellIs" dxfId="605" priority="78" operator="equal">
      <formula>"BAC"</formula>
    </cfRule>
    <cfRule type="cellIs" dxfId="604" priority="79" operator="equal">
      <formula>"OMS"</formula>
    </cfRule>
    <cfRule type="cellIs" dxfId="603" priority="80" operator="equal">
      <formula>"BAC"</formula>
    </cfRule>
    <cfRule type="cellIs" dxfId="602" priority="81" operator="equal">
      <formula>"OMS"</formula>
    </cfRule>
  </conditionalFormatting>
  <conditionalFormatting sqref="F11:F17">
    <cfRule type="cellIs" dxfId="601" priority="66" operator="equal">
      <formula>"MME"</formula>
    </cfRule>
    <cfRule type="cellIs" dxfId="600" priority="67" operator="equal">
      <formula>"VMM"</formula>
    </cfRule>
    <cfRule type="cellIs" dxfId="599" priority="68" operator="equal">
      <formula>"VEP"</formula>
    </cfRule>
    <cfRule type="cellIs" dxfId="598" priority="69" operator="equal">
      <formula>"LFCP"</formula>
    </cfRule>
    <cfRule type="cellIs" dxfId="597" priority="70" operator="equal">
      <formula>"BPB"</formula>
    </cfRule>
  </conditionalFormatting>
  <conditionalFormatting sqref="E11">
    <cfRule type="cellIs" dxfId="596" priority="55" operator="equal">
      <formula>"CATNES"</formula>
    </cfRule>
    <cfRule type="cellIs" dxfId="595" priority="56" operator="equal">
      <formula>"FINANCE"</formula>
    </cfRule>
    <cfRule type="cellIs" dxfId="594" priority="57" operator="equal">
      <formula>"ADMIN"</formula>
    </cfRule>
    <cfRule type="cellIs" dxfId="593" priority="58" operator="equal">
      <formula>"ENG'G"</formula>
    </cfRule>
    <cfRule type="cellIs" dxfId="592" priority="59" operator="equal">
      <formula>"BAC"</formula>
    </cfRule>
    <cfRule type="cellIs" dxfId="591" priority="60" operator="equal">
      <formula>"BAC"</formula>
    </cfRule>
    <cfRule type="cellIs" dxfId="590" priority="61" operator="equal">
      <formula>"OMS"</formula>
    </cfRule>
    <cfRule type="cellIs" dxfId="589" priority="62" operator="equal">
      <formula>"BAC"</formula>
    </cfRule>
    <cfRule type="cellIs" dxfId="588" priority="63" operator="equal">
      <formula>"OMS"</formula>
    </cfRule>
    <cfRule type="cellIs" dxfId="587" priority="64" operator="equal">
      <formula>"BAC"</formula>
    </cfRule>
    <cfRule type="cellIs" dxfId="586" priority="65" operator="equal">
      <formula>"OMS"</formula>
    </cfRule>
  </conditionalFormatting>
  <conditionalFormatting sqref="D12">
    <cfRule type="cellIs" dxfId="585" priority="44" operator="equal">
      <formula>"CATNES"</formula>
    </cfRule>
    <cfRule type="cellIs" dxfId="584" priority="45" operator="equal">
      <formula>"FINANCE"</formula>
    </cfRule>
    <cfRule type="cellIs" dxfId="583" priority="46" operator="equal">
      <formula>"ADMIN"</formula>
    </cfRule>
    <cfRule type="cellIs" dxfId="582" priority="47" operator="equal">
      <formula>"ENG'G"</formula>
    </cfRule>
    <cfRule type="cellIs" dxfId="581" priority="48" operator="equal">
      <formula>"BAC"</formula>
    </cfRule>
    <cfRule type="cellIs" dxfId="580" priority="49" operator="equal">
      <formula>"BAC"</formula>
    </cfRule>
    <cfRule type="cellIs" dxfId="579" priority="50" operator="equal">
      <formula>"OMS"</formula>
    </cfRule>
    <cfRule type="cellIs" dxfId="578" priority="51" operator="equal">
      <formula>"BAC"</formula>
    </cfRule>
    <cfRule type="cellIs" dxfId="577" priority="52" operator="equal">
      <formula>"OMS"</formula>
    </cfRule>
    <cfRule type="cellIs" dxfId="576" priority="53" operator="equal">
      <formula>"BAC"</formula>
    </cfRule>
    <cfRule type="cellIs" dxfId="575" priority="54" operator="equal">
      <formula>"OMS"</formula>
    </cfRule>
  </conditionalFormatting>
  <conditionalFormatting sqref="E12">
    <cfRule type="cellIs" dxfId="574" priority="33" operator="equal">
      <formula>"CATNES"</formula>
    </cfRule>
    <cfRule type="cellIs" dxfId="573" priority="34" operator="equal">
      <formula>"FINANCE"</formula>
    </cfRule>
    <cfRule type="cellIs" dxfId="572" priority="35" operator="equal">
      <formula>"ADMIN"</formula>
    </cfRule>
    <cfRule type="cellIs" dxfId="571" priority="36" operator="equal">
      <formula>"ENG'G"</formula>
    </cfRule>
    <cfRule type="cellIs" dxfId="570" priority="37" operator="equal">
      <formula>"BAC"</formula>
    </cfRule>
    <cfRule type="cellIs" dxfId="569" priority="38" operator="equal">
      <formula>"BAC"</formula>
    </cfRule>
    <cfRule type="cellIs" dxfId="568" priority="39" operator="equal">
      <formula>"OMS"</formula>
    </cfRule>
    <cfRule type="cellIs" dxfId="567" priority="40" operator="equal">
      <formula>"BAC"</formula>
    </cfRule>
    <cfRule type="cellIs" dxfId="566" priority="41" operator="equal">
      <formula>"OMS"</formula>
    </cfRule>
    <cfRule type="cellIs" dxfId="565" priority="42" operator="equal">
      <formula>"BAC"</formula>
    </cfRule>
    <cfRule type="cellIs" dxfId="564" priority="43" operator="equal">
      <formula>"OMS"</formula>
    </cfRule>
  </conditionalFormatting>
  <conditionalFormatting sqref="F7:F10">
    <cfRule type="cellIs" dxfId="563" priority="28" operator="equal">
      <formula>"MME"</formula>
    </cfRule>
    <cfRule type="cellIs" dxfId="562" priority="29" operator="equal">
      <formula>"VMM"</formula>
    </cfRule>
    <cfRule type="cellIs" dxfId="561" priority="30" operator="equal">
      <formula>"VEP"</formula>
    </cfRule>
    <cfRule type="cellIs" dxfId="560" priority="31" operator="equal">
      <formula>"LFCP"</formula>
    </cfRule>
    <cfRule type="cellIs" dxfId="559" priority="32" operator="equal">
      <formula>"BPB"</formula>
    </cfRule>
  </conditionalFormatting>
  <conditionalFormatting sqref="D14">
    <cfRule type="cellIs" dxfId="558" priority="17" operator="equal">
      <formula>"CATNES"</formula>
    </cfRule>
    <cfRule type="cellIs" dxfId="557" priority="18" operator="equal">
      <formula>"FINANCE"</formula>
    </cfRule>
    <cfRule type="cellIs" dxfId="556" priority="19" operator="equal">
      <formula>"ADMIN"</formula>
    </cfRule>
    <cfRule type="cellIs" dxfId="555" priority="20" operator="equal">
      <formula>"ENG'G"</formula>
    </cfRule>
    <cfRule type="cellIs" dxfId="554" priority="21" operator="equal">
      <formula>"BAC"</formula>
    </cfRule>
    <cfRule type="cellIs" dxfId="553" priority="22" operator="equal">
      <formula>"BAC"</formula>
    </cfRule>
    <cfRule type="cellIs" dxfId="552" priority="23" operator="equal">
      <formula>"OMS"</formula>
    </cfRule>
    <cfRule type="cellIs" dxfId="551" priority="24" operator="equal">
      <formula>"BAC"</formula>
    </cfRule>
    <cfRule type="cellIs" dxfId="550" priority="25" operator="equal">
      <formula>"OMS"</formula>
    </cfRule>
    <cfRule type="cellIs" dxfId="549" priority="26" operator="equal">
      <formula>"BAC"</formula>
    </cfRule>
    <cfRule type="cellIs" dxfId="548" priority="27" operator="equal">
      <formula>"OMS"</formula>
    </cfRule>
  </conditionalFormatting>
  <conditionalFormatting sqref="E14">
    <cfRule type="cellIs" dxfId="547" priority="6" operator="equal">
      <formula>"CATNES"</formula>
    </cfRule>
    <cfRule type="cellIs" dxfId="546" priority="7" operator="equal">
      <formula>"FINANCE"</formula>
    </cfRule>
    <cfRule type="cellIs" dxfId="545" priority="8" operator="equal">
      <formula>"ADMIN"</formula>
    </cfRule>
    <cfRule type="cellIs" dxfId="544" priority="9" operator="equal">
      <formula>"ENG'G"</formula>
    </cfRule>
    <cfRule type="cellIs" dxfId="543" priority="10" operator="equal">
      <formula>"BAC"</formula>
    </cfRule>
    <cfRule type="cellIs" dxfId="542" priority="11" operator="equal">
      <formula>"BAC"</formula>
    </cfRule>
    <cfRule type="cellIs" dxfId="541" priority="12" operator="equal">
      <formula>"OMS"</formula>
    </cfRule>
    <cfRule type="cellIs" dxfId="540" priority="13" operator="equal">
      <formula>"BAC"</formula>
    </cfRule>
    <cfRule type="cellIs" dxfId="539" priority="14" operator="equal">
      <formula>"OMS"</formula>
    </cfRule>
    <cfRule type="cellIs" dxfId="538" priority="15" operator="equal">
      <formula>"BAC"</formula>
    </cfRule>
    <cfRule type="cellIs" dxfId="537" priority="16" operator="equal">
      <formula>"OMS"</formula>
    </cfRule>
  </conditionalFormatting>
  <conditionalFormatting sqref="F23:F25">
    <cfRule type="cellIs" dxfId="536" priority="1" operator="equal">
      <formula>"MME"</formula>
    </cfRule>
    <cfRule type="cellIs" dxfId="535" priority="2" operator="equal">
      <formula>"VMM"</formula>
    </cfRule>
    <cfRule type="cellIs" dxfId="534" priority="3" operator="equal">
      <formula>"VEP"</formula>
    </cfRule>
    <cfRule type="cellIs" dxfId="533" priority="4" operator="equal">
      <formula>"LFCP"</formula>
    </cfRule>
    <cfRule type="cellIs" dxfId="532"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2D84B2C-1CCA-4C86-91AD-1E4A446BBE6C}">
          <x14:formula1>
            <xm:f>DropdownLIST!$A$2:$A$7</xm:f>
          </x14:formula1>
          <xm:sqref>F7:F30</xm:sqref>
        </x14:dataValidation>
        <x14:dataValidation type="list" allowBlank="1" showInputMessage="1" showErrorMessage="1" xr:uid="{E6808B3B-5766-4191-BCC0-A4C84FD8745F}">
          <x14:formula1>
            <xm:f>DropdownLIST!$A$11:$A$17</xm:f>
          </x14:formula1>
          <xm:sqref>D7:E30</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7D627-C062-4C3F-BBD0-9143F17D03F4}">
  <sheetPr>
    <pageSetUpPr fitToPage="1"/>
  </sheetPr>
  <dimension ref="A1:N53"/>
  <sheetViews>
    <sheetView topLeftCell="A9" zoomScale="130" zoomScaleNormal="130" zoomScaleSheetLayoutView="190" workbookViewId="0">
      <selection activeCell="G11" sqref="G11"/>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81"/>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45827</v>
      </c>
      <c r="B2" s="621"/>
      <c r="C2" s="621"/>
      <c r="D2" s="621"/>
      <c r="E2" s="621"/>
      <c r="F2" s="621"/>
      <c r="G2" s="621"/>
    </row>
    <row r="3" spans="1:14" x14ac:dyDescent="0.2">
      <c r="A3" s="622" t="str">
        <f>TEXT(A2,"DDDD")</f>
        <v>Thursday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85.5" x14ac:dyDescent="0.2">
      <c r="A7" s="200">
        <f>A2</f>
        <v>45827</v>
      </c>
      <c r="B7" s="55">
        <v>1</v>
      </c>
      <c r="C7" s="57" t="s">
        <v>6170</v>
      </c>
      <c r="D7" s="112"/>
      <c r="E7" s="125"/>
      <c r="F7" s="176"/>
      <c r="G7" s="112"/>
      <c r="J7" s="642" t="s">
        <v>2817</v>
      </c>
      <c r="K7" s="642"/>
      <c r="L7" s="642"/>
      <c r="M7" s="642"/>
    </row>
    <row r="8" spans="1:14" s="57" customFormat="1" ht="57" x14ac:dyDescent="0.2">
      <c r="A8" s="200">
        <f>A7</f>
        <v>45827</v>
      </c>
      <c r="B8" s="55">
        <f>B7+1</f>
        <v>2</v>
      </c>
      <c r="C8" s="141" t="s">
        <v>6171</v>
      </c>
      <c r="D8" s="112"/>
      <c r="E8" s="125"/>
      <c r="F8" s="176"/>
      <c r="G8" s="112"/>
      <c r="J8" s="583" t="s">
        <v>698</v>
      </c>
      <c r="L8" s="57" t="s">
        <v>3178</v>
      </c>
      <c r="N8" s="57" t="s">
        <v>2822</v>
      </c>
    </row>
    <row r="9" spans="1:14" s="57" customFormat="1" ht="71.25" x14ac:dyDescent="0.2">
      <c r="A9" s="200">
        <f t="shared" ref="A9:A37" si="0">A8</f>
        <v>45827</v>
      </c>
      <c r="B9" s="55">
        <f t="shared" ref="B9:B37" si="1">B8+1</f>
        <v>3</v>
      </c>
      <c r="C9" s="365" t="s">
        <v>6172</v>
      </c>
      <c r="D9" s="112"/>
      <c r="E9" s="125"/>
      <c r="F9" s="176"/>
      <c r="G9" s="112"/>
      <c r="I9" s="57">
        <v>1</v>
      </c>
    </row>
    <row r="10" spans="1:14" s="57" customFormat="1" ht="99.75" x14ac:dyDescent="0.2">
      <c r="A10" s="200">
        <f t="shared" si="0"/>
        <v>45827</v>
      </c>
      <c r="B10" s="55">
        <f t="shared" si="1"/>
        <v>4</v>
      </c>
      <c r="C10" s="365" t="s">
        <v>6173</v>
      </c>
      <c r="D10" s="112"/>
      <c r="E10" s="125"/>
      <c r="F10" s="176"/>
      <c r="G10" s="112"/>
      <c r="I10" s="57">
        <v>2</v>
      </c>
      <c r="J10" s="57">
        <f>23+24+24+23</f>
        <v>94</v>
      </c>
    </row>
    <row r="11" spans="1:14" s="57" customFormat="1" ht="71.25" x14ac:dyDescent="0.2">
      <c r="A11" s="200">
        <f t="shared" si="0"/>
        <v>45827</v>
      </c>
      <c r="B11" s="55">
        <f t="shared" si="1"/>
        <v>5</v>
      </c>
      <c r="C11" s="141" t="s">
        <v>6174</v>
      </c>
      <c r="D11" s="112"/>
      <c r="E11" s="125"/>
      <c r="F11" s="176"/>
      <c r="G11" s="112"/>
      <c r="I11" s="57">
        <v>3</v>
      </c>
    </row>
    <row r="12" spans="1:14" s="57" customFormat="1" ht="42.75" x14ac:dyDescent="0.2">
      <c r="A12" s="200">
        <f t="shared" si="0"/>
        <v>45827</v>
      </c>
      <c r="B12" s="55">
        <f t="shared" si="1"/>
        <v>6</v>
      </c>
      <c r="C12" s="365" t="s">
        <v>6175</v>
      </c>
      <c r="D12" s="112"/>
      <c r="E12" s="125"/>
      <c r="F12" s="176"/>
      <c r="G12" s="112"/>
      <c r="I12" s="57">
        <v>4</v>
      </c>
    </row>
    <row r="13" spans="1:14" s="57" customFormat="1" ht="42.75" x14ac:dyDescent="0.2">
      <c r="A13" s="200">
        <f t="shared" si="0"/>
        <v>45827</v>
      </c>
      <c r="B13" s="55">
        <f t="shared" si="1"/>
        <v>7</v>
      </c>
      <c r="C13" s="365" t="s">
        <v>6176</v>
      </c>
      <c r="D13" s="112"/>
      <c r="E13" s="125"/>
      <c r="F13" s="176"/>
      <c r="G13" s="112"/>
      <c r="I13" s="57">
        <v>5</v>
      </c>
    </row>
    <row r="14" spans="1:14" s="57" customFormat="1" ht="57" x14ac:dyDescent="0.2">
      <c r="A14" s="200">
        <f>A13</f>
        <v>45827</v>
      </c>
      <c r="B14" s="55">
        <f t="shared" si="1"/>
        <v>8</v>
      </c>
      <c r="C14" s="365" t="s">
        <v>6177</v>
      </c>
      <c r="D14" s="112"/>
      <c r="E14" s="125"/>
      <c r="F14" s="176"/>
      <c r="G14" s="112"/>
      <c r="I14" s="57">
        <v>6</v>
      </c>
    </row>
    <row r="15" spans="1:14" s="57" customFormat="1" ht="28.5" x14ac:dyDescent="0.2">
      <c r="A15" s="200">
        <f t="shared" si="0"/>
        <v>45827</v>
      </c>
      <c r="B15" s="55">
        <f t="shared" si="1"/>
        <v>9</v>
      </c>
      <c r="C15" s="57" t="s">
        <v>6178</v>
      </c>
      <c r="D15" s="112"/>
      <c r="E15" s="125"/>
      <c r="F15" s="176"/>
      <c r="G15" s="112"/>
      <c r="I15" s="57" t="s">
        <v>310</v>
      </c>
    </row>
    <row r="16" spans="1:14" s="57" customFormat="1" ht="42.75" x14ac:dyDescent="0.2">
      <c r="A16" s="200">
        <f t="shared" si="0"/>
        <v>45827</v>
      </c>
      <c r="B16" s="55">
        <f t="shared" si="1"/>
        <v>10</v>
      </c>
      <c r="C16" s="365" t="s">
        <v>6179</v>
      </c>
      <c r="D16" s="112"/>
      <c r="E16" s="125"/>
      <c r="F16" s="176"/>
      <c r="G16" s="112"/>
      <c r="I16" s="57">
        <v>8</v>
      </c>
    </row>
    <row r="17" spans="1:10" s="57" customFormat="1" ht="42.75" x14ac:dyDescent="0.2">
      <c r="A17" s="200">
        <f t="shared" si="0"/>
        <v>45827</v>
      </c>
      <c r="B17" s="55">
        <f t="shared" si="1"/>
        <v>11</v>
      </c>
      <c r="C17" s="365" t="s">
        <v>6180</v>
      </c>
      <c r="D17" s="112"/>
      <c r="E17" s="125"/>
      <c r="F17" s="176"/>
      <c r="G17" s="112"/>
      <c r="I17" s="57">
        <v>9</v>
      </c>
    </row>
    <row r="18" spans="1:10" s="57" customFormat="1" ht="42.75" x14ac:dyDescent="0.2">
      <c r="A18" s="200">
        <f t="shared" si="0"/>
        <v>45827</v>
      </c>
      <c r="B18" s="55">
        <f t="shared" si="1"/>
        <v>12</v>
      </c>
      <c r="C18" s="365" t="s">
        <v>6181</v>
      </c>
      <c r="D18" s="112"/>
      <c r="E18" s="125"/>
      <c r="F18" s="176"/>
      <c r="G18" s="112"/>
      <c r="J18" s="57" t="s">
        <v>457</v>
      </c>
    </row>
    <row r="19" spans="1:10" s="57" customFormat="1" ht="28.5" x14ac:dyDescent="0.2">
      <c r="A19" s="200">
        <f t="shared" si="0"/>
        <v>45827</v>
      </c>
      <c r="B19" s="55">
        <f t="shared" si="1"/>
        <v>13</v>
      </c>
      <c r="C19" s="550" t="s">
        <v>6182</v>
      </c>
      <c r="D19" s="112"/>
      <c r="E19" s="125"/>
      <c r="F19" s="176"/>
      <c r="G19" s="112"/>
    </row>
    <row r="20" spans="1:10" s="57" customFormat="1" ht="57" x14ac:dyDescent="0.2">
      <c r="A20" s="200">
        <f t="shared" si="0"/>
        <v>45827</v>
      </c>
      <c r="B20" s="55">
        <f t="shared" si="1"/>
        <v>14</v>
      </c>
      <c r="C20" s="550" t="s">
        <v>6183</v>
      </c>
      <c r="D20" s="112"/>
      <c r="E20" s="125"/>
      <c r="F20" s="176"/>
      <c r="G20" s="112"/>
    </row>
    <row r="21" spans="1:10" s="57" customFormat="1" ht="42.75" x14ac:dyDescent="0.2">
      <c r="A21" s="200">
        <f t="shared" si="0"/>
        <v>45827</v>
      </c>
      <c r="B21" s="55">
        <f t="shared" si="1"/>
        <v>15</v>
      </c>
      <c r="C21" s="550" t="s">
        <v>6184</v>
      </c>
      <c r="D21" s="112"/>
      <c r="E21" s="125"/>
      <c r="F21" s="176"/>
      <c r="G21" s="112"/>
    </row>
    <row r="22" spans="1:10" s="57" customFormat="1" ht="28.5" x14ac:dyDescent="0.2">
      <c r="A22" s="200">
        <f t="shared" si="0"/>
        <v>45827</v>
      </c>
      <c r="B22" s="55">
        <f t="shared" si="1"/>
        <v>16</v>
      </c>
      <c r="C22" s="550" t="s">
        <v>6185</v>
      </c>
      <c r="D22" s="112"/>
      <c r="E22" s="125"/>
      <c r="F22" s="176"/>
      <c r="G22" s="112"/>
    </row>
    <row r="23" spans="1:10" s="57" customFormat="1" ht="57" x14ac:dyDescent="0.2">
      <c r="A23" s="200">
        <f t="shared" si="0"/>
        <v>45827</v>
      </c>
      <c r="B23" s="55">
        <f t="shared" si="1"/>
        <v>17</v>
      </c>
      <c r="C23" s="365" t="s">
        <v>6186</v>
      </c>
      <c r="D23" s="112"/>
      <c r="E23" s="125"/>
      <c r="F23" s="176"/>
      <c r="G23" s="112"/>
    </row>
    <row r="24" spans="1:10" s="57" customFormat="1" ht="57" x14ac:dyDescent="0.2">
      <c r="A24" s="200">
        <f t="shared" si="0"/>
        <v>45827</v>
      </c>
      <c r="B24" s="55">
        <f t="shared" si="1"/>
        <v>18</v>
      </c>
      <c r="C24" s="570" t="s">
        <v>6188</v>
      </c>
      <c r="D24" s="112"/>
      <c r="E24" s="125"/>
      <c r="F24" s="176"/>
      <c r="G24" s="112"/>
    </row>
    <row r="25" spans="1:10" s="57" customFormat="1" ht="28.5" x14ac:dyDescent="0.2">
      <c r="A25" s="200">
        <f t="shared" si="0"/>
        <v>45827</v>
      </c>
      <c r="B25" s="55">
        <f t="shared" si="1"/>
        <v>19</v>
      </c>
      <c r="C25" s="570" t="s">
        <v>6189</v>
      </c>
      <c r="D25" s="112"/>
      <c r="E25" s="125"/>
      <c r="F25" s="176"/>
      <c r="G25" s="112"/>
    </row>
    <row r="26" spans="1:10" s="57" customFormat="1" ht="28.5" x14ac:dyDescent="0.2">
      <c r="A26" s="200">
        <f t="shared" si="0"/>
        <v>45827</v>
      </c>
      <c r="B26" s="55">
        <f t="shared" si="1"/>
        <v>20</v>
      </c>
      <c r="C26" s="570" t="s">
        <v>6192</v>
      </c>
      <c r="D26" s="112"/>
      <c r="E26" s="125"/>
      <c r="F26" s="176"/>
      <c r="G26" s="112"/>
    </row>
    <row r="27" spans="1:10" s="57" customFormat="1" ht="42.75" x14ac:dyDescent="0.2">
      <c r="A27" s="200">
        <f t="shared" si="0"/>
        <v>45827</v>
      </c>
      <c r="B27" s="55">
        <f t="shared" si="1"/>
        <v>21</v>
      </c>
      <c r="C27" s="570" t="s">
        <v>6193</v>
      </c>
      <c r="D27" s="112"/>
      <c r="E27" s="125"/>
      <c r="F27" s="176"/>
      <c r="G27" s="112"/>
    </row>
    <row r="28" spans="1:10" s="57" customFormat="1" ht="57" x14ac:dyDescent="0.2">
      <c r="A28" s="200">
        <f t="shared" si="0"/>
        <v>45827</v>
      </c>
      <c r="B28" s="55">
        <f t="shared" si="1"/>
        <v>22</v>
      </c>
      <c r="C28" s="570" t="s">
        <v>6194</v>
      </c>
      <c r="D28" s="112"/>
      <c r="E28" s="125"/>
      <c r="F28" s="176"/>
      <c r="G28" s="112"/>
    </row>
    <row r="29" spans="1:10" s="57" customFormat="1" ht="28.5" x14ac:dyDescent="0.2">
      <c r="A29" s="200">
        <f t="shared" si="0"/>
        <v>45827</v>
      </c>
      <c r="B29" s="55">
        <f t="shared" si="1"/>
        <v>23</v>
      </c>
      <c r="C29" s="570" t="s">
        <v>6195</v>
      </c>
      <c r="D29" s="112"/>
      <c r="E29" s="125"/>
      <c r="F29" s="176"/>
      <c r="G29" s="112"/>
    </row>
    <row r="30" spans="1:10" s="57" customFormat="1" ht="28.5" x14ac:dyDescent="0.2">
      <c r="A30" s="200">
        <f t="shared" si="0"/>
        <v>45827</v>
      </c>
      <c r="B30" s="55">
        <f t="shared" si="1"/>
        <v>24</v>
      </c>
      <c r="C30" s="570" t="s">
        <v>6196</v>
      </c>
      <c r="D30" s="112"/>
      <c r="E30" s="125"/>
      <c r="F30" s="176"/>
      <c r="G30" s="112"/>
    </row>
    <row r="31" spans="1:10" s="57" customFormat="1" ht="28.5" x14ac:dyDescent="0.2">
      <c r="A31" s="200">
        <f t="shared" si="0"/>
        <v>45827</v>
      </c>
      <c r="B31" s="55">
        <f t="shared" si="1"/>
        <v>25</v>
      </c>
      <c r="C31" s="570" t="s">
        <v>6197</v>
      </c>
      <c r="D31" s="112"/>
      <c r="E31" s="125"/>
      <c r="F31" s="176"/>
      <c r="G31" s="112"/>
    </row>
    <row r="32" spans="1:10" s="57" customFormat="1" ht="42.75" x14ac:dyDescent="0.2">
      <c r="A32" s="200">
        <f t="shared" si="0"/>
        <v>45827</v>
      </c>
      <c r="B32" s="55">
        <f t="shared" si="1"/>
        <v>26</v>
      </c>
      <c r="C32" s="570" t="s">
        <v>6198</v>
      </c>
      <c r="D32" s="112"/>
      <c r="E32" s="125"/>
      <c r="F32" s="176"/>
      <c r="G32" s="112"/>
    </row>
    <row r="33" spans="1:9" s="57" customFormat="1" ht="42.75" x14ac:dyDescent="0.2">
      <c r="A33" s="200">
        <f t="shared" si="0"/>
        <v>45827</v>
      </c>
      <c r="B33" s="55">
        <f t="shared" si="1"/>
        <v>27</v>
      </c>
      <c r="C33" s="570" t="s">
        <v>6199</v>
      </c>
      <c r="D33" s="112"/>
      <c r="E33" s="125"/>
      <c r="F33" s="176"/>
      <c r="G33" s="112"/>
    </row>
    <row r="34" spans="1:9" s="57" customFormat="1" ht="28.5" x14ac:dyDescent="0.2">
      <c r="A34" s="200">
        <f t="shared" si="0"/>
        <v>45827</v>
      </c>
      <c r="B34" s="55">
        <f t="shared" si="1"/>
        <v>28</v>
      </c>
      <c r="C34" s="570" t="s">
        <v>6200</v>
      </c>
      <c r="D34" s="112"/>
      <c r="E34" s="125"/>
      <c r="F34" s="176"/>
      <c r="G34" s="112"/>
    </row>
    <row r="35" spans="1:9" s="57" customFormat="1" ht="99.75" x14ac:dyDescent="0.2">
      <c r="A35" s="200">
        <f t="shared" si="0"/>
        <v>45827</v>
      </c>
      <c r="B35" s="55">
        <f t="shared" si="1"/>
        <v>29</v>
      </c>
      <c r="C35" s="570" t="s">
        <v>6202</v>
      </c>
      <c r="D35" s="112"/>
      <c r="E35" s="125"/>
      <c r="F35" s="176"/>
      <c r="G35" s="112"/>
    </row>
    <row r="36" spans="1:9" s="57" customFormat="1" ht="57" x14ac:dyDescent="0.2">
      <c r="A36" s="200">
        <f t="shared" si="0"/>
        <v>45827</v>
      </c>
      <c r="B36" s="55">
        <f t="shared" si="1"/>
        <v>30</v>
      </c>
      <c r="C36" s="570" t="s">
        <v>6201</v>
      </c>
      <c r="D36" s="112"/>
      <c r="E36" s="125"/>
      <c r="F36" s="176"/>
      <c r="G36" s="112"/>
    </row>
    <row r="37" spans="1:9" s="57" customFormat="1" ht="42.75" x14ac:dyDescent="0.2">
      <c r="A37" s="200">
        <f t="shared" si="0"/>
        <v>45827</v>
      </c>
      <c r="B37" s="55">
        <f t="shared" si="1"/>
        <v>31</v>
      </c>
      <c r="C37" s="570" t="s">
        <v>6203</v>
      </c>
      <c r="D37" s="112"/>
      <c r="E37" s="125"/>
      <c r="F37" s="176"/>
      <c r="G37" s="112"/>
    </row>
    <row r="38" spans="1:9" s="279" customFormat="1" x14ac:dyDescent="0.2">
      <c r="A38" s="615" t="s">
        <v>7</v>
      </c>
      <c r="B38" s="615"/>
      <c r="C38" s="615"/>
      <c r="D38" s="615"/>
      <c r="E38" s="615"/>
      <c r="F38" s="615"/>
      <c r="G38" s="615"/>
      <c r="I38" s="280"/>
    </row>
    <row r="39" spans="1:9" s="279" customFormat="1" x14ac:dyDescent="0.2">
      <c r="A39" s="582"/>
      <c r="B39" s="582"/>
      <c r="C39" s="582"/>
      <c r="D39" s="582"/>
      <c r="E39" s="582"/>
      <c r="F39" s="582"/>
      <c r="G39" s="582"/>
      <c r="I39" s="280"/>
    </row>
    <row r="40" spans="1:9" s="279" customFormat="1" x14ac:dyDescent="0.2">
      <c r="A40" s="582"/>
      <c r="B40" s="582"/>
      <c r="C40" s="582"/>
      <c r="D40" s="582"/>
      <c r="E40" s="582"/>
      <c r="F40" s="582"/>
      <c r="G40" s="582"/>
      <c r="I40" s="280"/>
    </row>
    <row r="41" spans="1:9" s="279" customFormat="1" x14ac:dyDescent="0.2">
      <c r="A41" s="232"/>
      <c r="B41" s="251"/>
      <c r="C41" s="252"/>
      <c r="D41" s="252"/>
      <c r="E41" s="253"/>
      <c r="F41" s="254"/>
      <c r="G41" s="252"/>
      <c r="I41" s="280"/>
    </row>
    <row r="42" spans="1:9" s="279" customFormat="1" x14ac:dyDescent="0.2">
      <c r="A42" s="232"/>
      <c r="B42" s="251"/>
      <c r="C42" s="252"/>
      <c r="D42" s="252"/>
      <c r="E42" s="253"/>
      <c r="F42" s="254"/>
      <c r="G42" s="252"/>
      <c r="I42" s="280"/>
    </row>
    <row r="44" spans="1:9" x14ac:dyDescent="0.2">
      <c r="A44" s="582"/>
      <c r="B44" s="582"/>
      <c r="C44" s="582"/>
      <c r="D44" s="310"/>
      <c r="E44" s="582"/>
      <c r="F44" s="582"/>
      <c r="G44" s="582"/>
    </row>
    <row r="45" spans="1:9" x14ac:dyDescent="0.2">
      <c r="A45" s="582"/>
      <c r="B45" s="582"/>
      <c r="C45" s="582"/>
      <c r="D45" s="310"/>
      <c r="E45" s="582"/>
      <c r="F45" s="582"/>
    </row>
    <row r="46" spans="1:9" x14ac:dyDescent="0.2">
      <c r="A46" s="182"/>
      <c r="B46" s="6"/>
      <c r="D46" s="622"/>
      <c r="E46" s="622"/>
      <c r="F46" s="622"/>
      <c r="G46" s="6"/>
    </row>
    <row r="47" spans="1:9" x14ac:dyDescent="0.2">
      <c r="D47" s="638"/>
      <c r="E47" s="638"/>
      <c r="F47" s="638"/>
    </row>
    <row r="53" spans="6:6" x14ac:dyDescent="0.2">
      <c r="F53" s="1"/>
    </row>
  </sheetData>
  <mergeCells count="12">
    <mergeCell ref="J7:M7"/>
    <mergeCell ref="A38:G38"/>
    <mergeCell ref="D46:F46"/>
    <mergeCell ref="D47:F47"/>
    <mergeCell ref="A1:G1"/>
    <mergeCell ref="A2:G2"/>
    <mergeCell ref="A3:G3"/>
    <mergeCell ref="B4:G4"/>
    <mergeCell ref="A5:B6"/>
    <mergeCell ref="C5:E5"/>
    <mergeCell ref="F5:F6"/>
    <mergeCell ref="G5:G6"/>
  </mergeCells>
  <conditionalFormatting sqref="D7:E7 D13 D8:D10 D38:E42 D15:D37 E17:E37">
    <cfRule type="cellIs" dxfId="531" priority="131" operator="equal">
      <formula>"CATNES"</formula>
    </cfRule>
    <cfRule type="cellIs" dxfId="530" priority="132" operator="equal">
      <formula>"FINANCE"</formula>
    </cfRule>
    <cfRule type="cellIs" dxfId="529" priority="133" operator="equal">
      <formula>"ADMIN"</formula>
    </cfRule>
    <cfRule type="cellIs" dxfId="528" priority="134" operator="equal">
      <formula>"ENG'G"</formula>
    </cfRule>
    <cfRule type="cellIs" dxfId="527" priority="135" operator="equal">
      <formula>"BAC"</formula>
    </cfRule>
    <cfRule type="cellIs" dxfId="526" priority="136" operator="equal">
      <formula>"BAC"</formula>
    </cfRule>
    <cfRule type="cellIs" dxfId="525" priority="137" operator="equal">
      <formula>"OMS"</formula>
    </cfRule>
    <cfRule type="cellIs" dxfId="524" priority="138" operator="equal">
      <formula>"BAC"</formula>
    </cfRule>
    <cfRule type="cellIs" dxfId="523" priority="139" operator="equal">
      <formula>"OMS"</formula>
    </cfRule>
    <cfRule type="cellIs" dxfId="522" priority="140" operator="equal">
      <formula>"BAC"</formula>
    </cfRule>
    <cfRule type="cellIs" dxfId="521" priority="141" operator="equal">
      <formula>"OMS"</formula>
    </cfRule>
  </conditionalFormatting>
  <conditionalFormatting sqref="F18:F22 F38:F42">
    <cfRule type="cellIs" dxfId="520" priority="126" operator="equal">
      <formula>"MME"</formula>
    </cfRule>
    <cfRule type="cellIs" dxfId="519" priority="127" operator="equal">
      <formula>"VMM"</formula>
    </cfRule>
    <cfRule type="cellIs" dxfId="518" priority="128" operator="equal">
      <formula>"VEP"</formula>
    </cfRule>
    <cfRule type="cellIs" dxfId="517" priority="129" operator="equal">
      <formula>"LFCP"</formula>
    </cfRule>
    <cfRule type="cellIs" dxfId="516" priority="130" operator="equal">
      <formula>"BPB"</formula>
    </cfRule>
  </conditionalFormatting>
  <conditionalFormatting sqref="E15">
    <cfRule type="cellIs" dxfId="515" priority="115" operator="equal">
      <formula>"CATNES"</formula>
    </cfRule>
    <cfRule type="cellIs" dxfId="514" priority="116" operator="equal">
      <formula>"FINANCE"</formula>
    </cfRule>
    <cfRule type="cellIs" dxfId="513" priority="117" operator="equal">
      <formula>"ADMIN"</formula>
    </cfRule>
    <cfRule type="cellIs" dxfId="512" priority="118" operator="equal">
      <formula>"ENG'G"</formula>
    </cfRule>
    <cfRule type="cellIs" dxfId="511" priority="119" operator="equal">
      <formula>"BAC"</formula>
    </cfRule>
    <cfRule type="cellIs" dxfId="510" priority="120" operator="equal">
      <formula>"BAC"</formula>
    </cfRule>
    <cfRule type="cellIs" dxfId="509" priority="121" operator="equal">
      <formula>"OMS"</formula>
    </cfRule>
    <cfRule type="cellIs" dxfId="508" priority="122" operator="equal">
      <formula>"BAC"</formula>
    </cfRule>
    <cfRule type="cellIs" dxfId="507" priority="123" operator="equal">
      <formula>"OMS"</formula>
    </cfRule>
    <cfRule type="cellIs" dxfId="506" priority="124" operator="equal">
      <formula>"BAC"</formula>
    </cfRule>
    <cfRule type="cellIs" dxfId="505" priority="125" operator="equal">
      <formula>"OMS"</formula>
    </cfRule>
  </conditionalFormatting>
  <conditionalFormatting sqref="E16">
    <cfRule type="cellIs" dxfId="504" priority="104" operator="equal">
      <formula>"CATNES"</formula>
    </cfRule>
    <cfRule type="cellIs" dxfId="503" priority="105" operator="equal">
      <formula>"FINANCE"</formula>
    </cfRule>
    <cfRule type="cellIs" dxfId="502" priority="106" operator="equal">
      <formula>"ADMIN"</formula>
    </cfRule>
    <cfRule type="cellIs" dxfId="501" priority="107" operator="equal">
      <formula>"ENG'G"</formula>
    </cfRule>
    <cfRule type="cellIs" dxfId="500" priority="108" operator="equal">
      <formula>"BAC"</formula>
    </cfRule>
    <cfRule type="cellIs" dxfId="499" priority="109" operator="equal">
      <formula>"BAC"</formula>
    </cfRule>
    <cfRule type="cellIs" dxfId="498" priority="110" operator="equal">
      <formula>"OMS"</formula>
    </cfRule>
    <cfRule type="cellIs" dxfId="497" priority="111" operator="equal">
      <formula>"BAC"</formula>
    </cfRule>
    <cfRule type="cellIs" dxfId="496" priority="112" operator="equal">
      <formula>"OMS"</formula>
    </cfRule>
    <cfRule type="cellIs" dxfId="495" priority="113" operator="equal">
      <formula>"BAC"</formula>
    </cfRule>
    <cfRule type="cellIs" dxfId="494" priority="114" operator="equal">
      <formula>"OMS"</formula>
    </cfRule>
  </conditionalFormatting>
  <conditionalFormatting sqref="E8:E10">
    <cfRule type="cellIs" dxfId="493" priority="93" operator="equal">
      <formula>"CATNES"</formula>
    </cfRule>
    <cfRule type="cellIs" dxfId="492" priority="94" operator="equal">
      <formula>"FINANCE"</formula>
    </cfRule>
    <cfRule type="cellIs" dxfId="491" priority="95" operator="equal">
      <formula>"ADMIN"</formula>
    </cfRule>
    <cfRule type="cellIs" dxfId="490" priority="96" operator="equal">
      <formula>"ENG'G"</formula>
    </cfRule>
    <cfRule type="cellIs" dxfId="489" priority="97" operator="equal">
      <formula>"BAC"</formula>
    </cfRule>
    <cfRule type="cellIs" dxfId="488" priority="98" operator="equal">
      <formula>"BAC"</formula>
    </cfRule>
    <cfRule type="cellIs" dxfId="487" priority="99" operator="equal">
      <formula>"OMS"</formula>
    </cfRule>
    <cfRule type="cellIs" dxfId="486" priority="100" operator="equal">
      <formula>"BAC"</formula>
    </cfRule>
    <cfRule type="cellIs" dxfId="485" priority="101" operator="equal">
      <formula>"OMS"</formula>
    </cfRule>
    <cfRule type="cellIs" dxfId="484" priority="102" operator="equal">
      <formula>"BAC"</formula>
    </cfRule>
    <cfRule type="cellIs" dxfId="483" priority="103" operator="equal">
      <formula>"OMS"</formula>
    </cfRule>
  </conditionalFormatting>
  <conditionalFormatting sqref="E13">
    <cfRule type="cellIs" dxfId="482" priority="82" operator="equal">
      <formula>"CATNES"</formula>
    </cfRule>
    <cfRule type="cellIs" dxfId="481" priority="83" operator="equal">
      <formula>"FINANCE"</formula>
    </cfRule>
    <cfRule type="cellIs" dxfId="480" priority="84" operator="equal">
      <formula>"ADMIN"</formula>
    </cfRule>
    <cfRule type="cellIs" dxfId="479" priority="85" operator="equal">
      <formula>"ENG'G"</formula>
    </cfRule>
    <cfRule type="cellIs" dxfId="478" priority="86" operator="equal">
      <formula>"BAC"</formula>
    </cfRule>
    <cfRule type="cellIs" dxfId="477" priority="87" operator="equal">
      <formula>"BAC"</formula>
    </cfRule>
    <cfRule type="cellIs" dxfId="476" priority="88" operator="equal">
      <formula>"OMS"</formula>
    </cfRule>
    <cfRule type="cellIs" dxfId="475" priority="89" operator="equal">
      <formula>"BAC"</formula>
    </cfRule>
    <cfRule type="cellIs" dxfId="474" priority="90" operator="equal">
      <formula>"OMS"</formula>
    </cfRule>
    <cfRule type="cellIs" dxfId="473" priority="91" operator="equal">
      <formula>"BAC"</formula>
    </cfRule>
    <cfRule type="cellIs" dxfId="472" priority="92" operator="equal">
      <formula>"OMS"</formula>
    </cfRule>
  </conditionalFormatting>
  <conditionalFormatting sqref="D11">
    <cfRule type="cellIs" dxfId="471" priority="71" operator="equal">
      <formula>"CATNES"</formula>
    </cfRule>
    <cfRule type="cellIs" dxfId="470" priority="72" operator="equal">
      <formula>"FINANCE"</formula>
    </cfRule>
    <cfRule type="cellIs" dxfId="469" priority="73" operator="equal">
      <formula>"ADMIN"</formula>
    </cfRule>
    <cfRule type="cellIs" dxfId="468" priority="74" operator="equal">
      <formula>"ENG'G"</formula>
    </cfRule>
    <cfRule type="cellIs" dxfId="467" priority="75" operator="equal">
      <formula>"BAC"</formula>
    </cfRule>
    <cfRule type="cellIs" dxfId="466" priority="76" operator="equal">
      <formula>"BAC"</formula>
    </cfRule>
    <cfRule type="cellIs" dxfId="465" priority="77" operator="equal">
      <formula>"OMS"</formula>
    </cfRule>
    <cfRule type="cellIs" dxfId="464" priority="78" operator="equal">
      <formula>"BAC"</formula>
    </cfRule>
    <cfRule type="cellIs" dxfId="463" priority="79" operator="equal">
      <formula>"OMS"</formula>
    </cfRule>
    <cfRule type="cellIs" dxfId="462" priority="80" operator="equal">
      <formula>"BAC"</formula>
    </cfRule>
    <cfRule type="cellIs" dxfId="461" priority="81" operator="equal">
      <formula>"OMS"</formula>
    </cfRule>
  </conditionalFormatting>
  <conditionalFormatting sqref="F11:F17">
    <cfRule type="cellIs" dxfId="460" priority="66" operator="equal">
      <formula>"MME"</formula>
    </cfRule>
    <cfRule type="cellIs" dxfId="459" priority="67" operator="equal">
      <formula>"VMM"</formula>
    </cfRule>
    <cfRule type="cellIs" dxfId="458" priority="68" operator="equal">
      <formula>"VEP"</formula>
    </cfRule>
    <cfRule type="cellIs" dxfId="457" priority="69" operator="equal">
      <formula>"LFCP"</formula>
    </cfRule>
    <cfRule type="cellIs" dxfId="456" priority="70" operator="equal">
      <formula>"BPB"</formula>
    </cfRule>
  </conditionalFormatting>
  <conditionalFormatting sqref="E11">
    <cfRule type="cellIs" dxfId="455" priority="55" operator="equal">
      <formula>"CATNES"</formula>
    </cfRule>
    <cfRule type="cellIs" dxfId="454" priority="56" operator="equal">
      <formula>"FINANCE"</formula>
    </cfRule>
    <cfRule type="cellIs" dxfId="453" priority="57" operator="equal">
      <formula>"ADMIN"</formula>
    </cfRule>
    <cfRule type="cellIs" dxfId="452" priority="58" operator="equal">
      <formula>"ENG'G"</formula>
    </cfRule>
    <cfRule type="cellIs" dxfId="451" priority="59" operator="equal">
      <formula>"BAC"</formula>
    </cfRule>
    <cfRule type="cellIs" dxfId="450" priority="60" operator="equal">
      <formula>"BAC"</formula>
    </cfRule>
    <cfRule type="cellIs" dxfId="449" priority="61" operator="equal">
      <formula>"OMS"</formula>
    </cfRule>
    <cfRule type="cellIs" dxfId="448" priority="62" operator="equal">
      <formula>"BAC"</formula>
    </cfRule>
    <cfRule type="cellIs" dxfId="447" priority="63" operator="equal">
      <formula>"OMS"</formula>
    </cfRule>
    <cfRule type="cellIs" dxfId="446" priority="64" operator="equal">
      <formula>"BAC"</formula>
    </cfRule>
    <cfRule type="cellIs" dxfId="445" priority="65" operator="equal">
      <formula>"OMS"</formula>
    </cfRule>
  </conditionalFormatting>
  <conditionalFormatting sqref="D12">
    <cfRule type="cellIs" dxfId="444" priority="44" operator="equal">
      <formula>"CATNES"</formula>
    </cfRule>
    <cfRule type="cellIs" dxfId="443" priority="45" operator="equal">
      <formula>"FINANCE"</formula>
    </cfRule>
    <cfRule type="cellIs" dxfId="442" priority="46" operator="equal">
      <formula>"ADMIN"</formula>
    </cfRule>
    <cfRule type="cellIs" dxfId="441" priority="47" operator="equal">
      <formula>"ENG'G"</formula>
    </cfRule>
    <cfRule type="cellIs" dxfId="440" priority="48" operator="equal">
      <formula>"BAC"</formula>
    </cfRule>
    <cfRule type="cellIs" dxfId="439" priority="49" operator="equal">
      <formula>"BAC"</formula>
    </cfRule>
    <cfRule type="cellIs" dxfId="438" priority="50" operator="equal">
      <formula>"OMS"</formula>
    </cfRule>
    <cfRule type="cellIs" dxfId="437" priority="51" operator="equal">
      <formula>"BAC"</formula>
    </cfRule>
    <cfRule type="cellIs" dxfId="436" priority="52" operator="equal">
      <formula>"OMS"</formula>
    </cfRule>
    <cfRule type="cellIs" dxfId="435" priority="53" operator="equal">
      <formula>"BAC"</formula>
    </cfRule>
    <cfRule type="cellIs" dxfId="434" priority="54" operator="equal">
      <formula>"OMS"</formula>
    </cfRule>
  </conditionalFormatting>
  <conditionalFormatting sqref="E12">
    <cfRule type="cellIs" dxfId="433" priority="33" operator="equal">
      <formula>"CATNES"</formula>
    </cfRule>
    <cfRule type="cellIs" dxfId="432" priority="34" operator="equal">
      <formula>"FINANCE"</formula>
    </cfRule>
    <cfRule type="cellIs" dxfId="431" priority="35" operator="equal">
      <formula>"ADMIN"</formula>
    </cfRule>
    <cfRule type="cellIs" dxfId="430" priority="36" operator="equal">
      <formula>"ENG'G"</formula>
    </cfRule>
    <cfRule type="cellIs" dxfId="429" priority="37" operator="equal">
      <formula>"BAC"</formula>
    </cfRule>
    <cfRule type="cellIs" dxfId="428" priority="38" operator="equal">
      <formula>"BAC"</formula>
    </cfRule>
    <cfRule type="cellIs" dxfId="427" priority="39" operator="equal">
      <formula>"OMS"</formula>
    </cfRule>
    <cfRule type="cellIs" dxfId="426" priority="40" operator="equal">
      <formula>"BAC"</formula>
    </cfRule>
    <cfRule type="cellIs" dxfId="425" priority="41" operator="equal">
      <formula>"OMS"</formula>
    </cfRule>
    <cfRule type="cellIs" dxfId="424" priority="42" operator="equal">
      <formula>"BAC"</formula>
    </cfRule>
    <cfRule type="cellIs" dxfId="423" priority="43" operator="equal">
      <formula>"OMS"</formula>
    </cfRule>
  </conditionalFormatting>
  <conditionalFormatting sqref="F7:F10">
    <cfRule type="cellIs" dxfId="422" priority="28" operator="equal">
      <formula>"MME"</formula>
    </cfRule>
    <cfRule type="cellIs" dxfId="421" priority="29" operator="equal">
      <formula>"VMM"</formula>
    </cfRule>
    <cfRule type="cellIs" dxfId="420" priority="30" operator="equal">
      <formula>"VEP"</formula>
    </cfRule>
    <cfRule type="cellIs" dxfId="419" priority="31" operator="equal">
      <formula>"LFCP"</formula>
    </cfRule>
    <cfRule type="cellIs" dxfId="418" priority="32" operator="equal">
      <formula>"BPB"</formula>
    </cfRule>
  </conditionalFormatting>
  <conditionalFormatting sqref="D14">
    <cfRule type="cellIs" dxfId="417" priority="17" operator="equal">
      <formula>"CATNES"</formula>
    </cfRule>
    <cfRule type="cellIs" dxfId="416" priority="18" operator="equal">
      <formula>"FINANCE"</formula>
    </cfRule>
    <cfRule type="cellIs" dxfId="415" priority="19" operator="equal">
      <formula>"ADMIN"</formula>
    </cfRule>
    <cfRule type="cellIs" dxfId="414" priority="20" operator="equal">
      <formula>"ENG'G"</formula>
    </cfRule>
    <cfRule type="cellIs" dxfId="413" priority="21" operator="equal">
      <formula>"BAC"</formula>
    </cfRule>
    <cfRule type="cellIs" dxfId="412" priority="22" operator="equal">
      <formula>"BAC"</formula>
    </cfRule>
    <cfRule type="cellIs" dxfId="411" priority="23" operator="equal">
      <formula>"OMS"</formula>
    </cfRule>
    <cfRule type="cellIs" dxfId="410" priority="24" operator="equal">
      <formula>"BAC"</formula>
    </cfRule>
    <cfRule type="cellIs" dxfId="409" priority="25" operator="equal">
      <formula>"OMS"</formula>
    </cfRule>
    <cfRule type="cellIs" dxfId="408" priority="26" operator="equal">
      <formula>"BAC"</formula>
    </cfRule>
    <cfRule type="cellIs" dxfId="407" priority="27" operator="equal">
      <formula>"OMS"</formula>
    </cfRule>
  </conditionalFormatting>
  <conditionalFormatting sqref="E14">
    <cfRule type="cellIs" dxfId="406" priority="6" operator="equal">
      <formula>"CATNES"</formula>
    </cfRule>
    <cfRule type="cellIs" dxfId="405" priority="7" operator="equal">
      <formula>"FINANCE"</formula>
    </cfRule>
    <cfRule type="cellIs" dxfId="404" priority="8" operator="equal">
      <formula>"ADMIN"</formula>
    </cfRule>
    <cfRule type="cellIs" dxfId="403" priority="9" operator="equal">
      <formula>"ENG'G"</formula>
    </cfRule>
    <cfRule type="cellIs" dxfId="402" priority="10" operator="equal">
      <formula>"BAC"</formula>
    </cfRule>
    <cfRule type="cellIs" dxfId="401" priority="11" operator="equal">
      <formula>"BAC"</formula>
    </cfRule>
    <cfRule type="cellIs" dxfId="400" priority="12" operator="equal">
      <formula>"OMS"</formula>
    </cfRule>
    <cfRule type="cellIs" dxfId="399" priority="13" operator="equal">
      <formula>"BAC"</formula>
    </cfRule>
    <cfRule type="cellIs" dxfId="398" priority="14" operator="equal">
      <formula>"OMS"</formula>
    </cfRule>
    <cfRule type="cellIs" dxfId="397" priority="15" operator="equal">
      <formula>"BAC"</formula>
    </cfRule>
    <cfRule type="cellIs" dxfId="396" priority="16" operator="equal">
      <formula>"OMS"</formula>
    </cfRule>
  </conditionalFormatting>
  <conditionalFormatting sqref="F23:F37">
    <cfRule type="cellIs" dxfId="395" priority="1" operator="equal">
      <formula>"MME"</formula>
    </cfRule>
    <cfRule type="cellIs" dxfId="394" priority="2" operator="equal">
      <formula>"VMM"</formula>
    </cfRule>
    <cfRule type="cellIs" dxfId="393" priority="3" operator="equal">
      <formula>"VEP"</formula>
    </cfRule>
    <cfRule type="cellIs" dxfId="392" priority="4" operator="equal">
      <formula>"LFCP"</formula>
    </cfRule>
    <cfRule type="cellIs" dxfId="391"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F66C866-62B2-4556-B6B1-FEACE41857BA}">
          <x14:formula1>
            <xm:f>DropdownLIST!$A$11:$A$17</xm:f>
          </x14:formula1>
          <xm:sqref>D7:E42</xm:sqref>
        </x14:dataValidation>
        <x14:dataValidation type="list" allowBlank="1" showInputMessage="1" showErrorMessage="1" xr:uid="{59DCC41C-09D2-4486-B417-E1E53BE756C0}">
          <x14:formula1>
            <xm:f>DropdownLIST!$A$2:$A$7</xm:f>
          </x14:formula1>
          <xm:sqref>F7:F42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20E1-004A-464E-A14C-7B0C8D68F601}">
  <sheetPr>
    <pageSetUpPr fitToPage="1"/>
  </sheetPr>
  <dimension ref="A1:N44"/>
  <sheetViews>
    <sheetView topLeftCell="A21" zoomScale="130" zoomScaleNormal="130" zoomScaleSheetLayoutView="190" workbookViewId="0">
      <selection activeCell="C24" sqref="C24"/>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8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45828</v>
      </c>
      <c r="B2" s="621"/>
      <c r="C2" s="621"/>
      <c r="D2" s="621"/>
      <c r="E2" s="621"/>
      <c r="F2" s="621"/>
      <c r="G2" s="621"/>
    </row>
    <row r="3" spans="1:14" x14ac:dyDescent="0.2">
      <c r="A3" s="622" t="str">
        <f>TEXT(A2,"DDDD")</f>
        <v>Friday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71.25" x14ac:dyDescent="0.2">
      <c r="A7" s="200">
        <f>A2</f>
        <v>45828</v>
      </c>
      <c r="B7" s="55">
        <v>1</v>
      </c>
      <c r="C7" s="57" t="s">
        <v>6205</v>
      </c>
      <c r="D7" s="112"/>
      <c r="E7" s="125"/>
      <c r="F7" s="176"/>
      <c r="G7" s="112"/>
      <c r="J7" s="642" t="s">
        <v>2817</v>
      </c>
      <c r="K7" s="642"/>
      <c r="L7" s="642"/>
      <c r="M7" s="642"/>
    </row>
    <row r="8" spans="1:14" s="57" customFormat="1" ht="142.5" x14ac:dyDescent="0.2">
      <c r="A8" s="200">
        <f>A7</f>
        <v>45828</v>
      </c>
      <c r="B8" s="55">
        <f>B7+1</f>
        <v>2</v>
      </c>
      <c r="C8" s="141" t="s">
        <v>6204</v>
      </c>
      <c r="D8" s="112"/>
      <c r="E8" s="125"/>
      <c r="F8" s="176"/>
      <c r="G8" s="112"/>
      <c r="J8" s="588" t="s">
        <v>698</v>
      </c>
      <c r="L8" s="57" t="s">
        <v>3178</v>
      </c>
      <c r="N8" s="57" t="s">
        <v>2822</v>
      </c>
    </row>
    <row r="9" spans="1:14" s="57" customFormat="1" ht="57" x14ac:dyDescent="0.2">
      <c r="A9" s="200">
        <f t="shared" ref="A9:A28" si="0">A8</f>
        <v>45828</v>
      </c>
      <c r="B9" s="55">
        <f t="shared" ref="B9:B28" si="1">B8+1</f>
        <v>3</v>
      </c>
      <c r="C9" s="365" t="s">
        <v>6206</v>
      </c>
      <c r="D9" s="112"/>
      <c r="E9" s="125"/>
      <c r="F9" s="176"/>
      <c r="G9" s="112"/>
      <c r="I9" s="57">
        <v>1</v>
      </c>
    </row>
    <row r="10" spans="1:14" s="57" customFormat="1" ht="57" x14ac:dyDescent="0.2">
      <c r="A10" s="200">
        <f t="shared" si="0"/>
        <v>45828</v>
      </c>
      <c r="B10" s="55">
        <f t="shared" si="1"/>
        <v>4</v>
      </c>
      <c r="C10" s="365" t="s">
        <v>6207</v>
      </c>
      <c r="D10" s="112"/>
      <c r="E10" s="125"/>
      <c r="F10" s="176"/>
      <c r="G10" s="112"/>
      <c r="I10" s="57">
        <v>2</v>
      </c>
      <c r="J10" s="57">
        <f>23+24+24+23</f>
        <v>94</v>
      </c>
    </row>
    <row r="11" spans="1:14" s="57" customFormat="1" ht="85.5" x14ac:dyDescent="0.2">
      <c r="A11" s="200">
        <f t="shared" si="0"/>
        <v>45828</v>
      </c>
      <c r="B11" s="55">
        <f t="shared" si="1"/>
        <v>5</v>
      </c>
      <c r="C11" s="141" t="s">
        <v>6208</v>
      </c>
      <c r="D11" s="112"/>
      <c r="E11" s="125"/>
      <c r="F11" s="176"/>
      <c r="G11" s="112"/>
      <c r="I11" s="57">
        <v>3</v>
      </c>
    </row>
    <row r="12" spans="1:14" s="57" customFormat="1" ht="57" x14ac:dyDescent="0.2">
      <c r="A12" s="200">
        <f t="shared" si="0"/>
        <v>45828</v>
      </c>
      <c r="B12" s="55">
        <f t="shared" si="1"/>
        <v>6</v>
      </c>
      <c r="C12" s="365" t="s">
        <v>6209</v>
      </c>
      <c r="D12" s="112"/>
      <c r="E12" s="125"/>
      <c r="F12" s="176"/>
      <c r="G12" s="112"/>
      <c r="I12" s="57">
        <v>4</v>
      </c>
    </row>
    <row r="13" spans="1:14" s="57" customFormat="1" ht="28.5" x14ac:dyDescent="0.2">
      <c r="A13" s="200">
        <f t="shared" si="0"/>
        <v>45828</v>
      </c>
      <c r="B13" s="55">
        <f t="shared" si="1"/>
        <v>7</v>
      </c>
      <c r="C13" s="365" t="s">
        <v>6210</v>
      </c>
      <c r="D13" s="112"/>
      <c r="E13" s="125"/>
      <c r="F13" s="176"/>
      <c r="G13" s="112"/>
      <c r="I13" s="57">
        <v>5</v>
      </c>
    </row>
    <row r="14" spans="1:14" s="57" customFormat="1" ht="42.75" x14ac:dyDescent="0.2">
      <c r="A14" s="200">
        <f>A13</f>
        <v>45828</v>
      </c>
      <c r="B14" s="55">
        <f t="shared" si="1"/>
        <v>8</v>
      </c>
      <c r="C14" s="365" t="s">
        <v>6211</v>
      </c>
      <c r="D14" s="112"/>
      <c r="E14" s="125"/>
      <c r="F14" s="176"/>
      <c r="G14" s="112"/>
      <c r="I14" s="57">
        <v>6</v>
      </c>
    </row>
    <row r="15" spans="1:14" s="57" customFormat="1" ht="42.75" x14ac:dyDescent="0.2">
      <c r="A15" s="200">
        <f t="shared" si="0"/>
        <v>45828</v>
      </c>
      <c r="B15" s="55">
        <f t="shared" si="1"/>
        <v>9</v>
      </c>
      <c r="C15" s="57" t="s">
        <v>6212</v>
      </c>
      <c r="D15" s="112"/>
      <c r="E15" s="125"/>
      <c r="F15" s="176"/>
      <c r="G15" s="112"/>
      <c r="I15" s="57" t="s">
        <v>310</v>
      </c>
    </row>
    <row r="16" spans="1:14" s="57" customFormat="1" ht="42.75" x14ac:dyDescent="0.2">
      <c r="A16" s="200">
        <f t="shared" si="0"/>
        <v>45828</v>
      </c>
      <c r="B16" s="55">
        <f t="shared" si="1"/>
        <v>10</v>
      </c>
      <c r="C16" s="365" t="s">
        <v>6213</v>
      </c>
      <c r="D16" s="112"/>
      <c r="E16" s="125"/>
      <c r="F16" s="176"/>
      <c r="G16" s="112"/>
      <c r="I16" s="57">
        <v>8</v>
      </c>
    </row>
    <row r="17" spans="1:10" s="57" customFormat="1" ht="57" x14ac:dyDescent="0.2">
      <c r="A17" s="200">
        <f t="shared" si="0"/>
        <v>45828</v>
      </c>
      <c r="B17" s="55">
        <f t="shared" si="1"/>
        <v>11</v>
      </c>
      <c r="C17" s="365" t="s">
        <v>6214</v>
      </c>
      <c r="D17" s="112"/>
      <c r="E17" s="125"/>
      <c r="F17" s="176"/>
      <c r="G17" s="112"/>
      <c r="I17" s="57">
        <v>9</v>
      </c>
    </row>
    <row r="18" spans="1:10" s="57" customFormat="1" ht="71.25" x14ac:dyDescent="0.2">
      <c r="A18" s="200">
        <f t="shared" si="0"/>
        <v>45828</v>
      </c>
      <c r="B18" s="55">
        <f t="shared" si="1"/>
        <v>12</v>
      </c>
      <c r="C18" s="365" t="s">
        <v>6215</v>
      </c>
      <c r="D18" s="112"/>
      <c r="E18" s="125"/>
      <c r="F18" s="176"/>
      <c r="G18" s="112"/>
      <c r="J18" s="57" t="s">
        <v>457</v>
      </c>
    </row>
    <row r="19" spans="1:10" s="57" customFormat="1" ht="71.25" x14ac:dyDescent="0.2">
      <c r="A19" s="200">
        <f t="shared" si="0"/>
        <v>45828</v>
      </c>
      <c r="B19" s="55">
        <f t="shared" si="1"/>
        <v>13</v>
      </c>
      <c r="C19" s="550" t="s">
        <v>6216</v>
      </c>
      <c r="D19" s="112"/>
      <c r="E19" s="125"/>
      <c r="F19" s="176"/>
      <c r="G19" s="112"/>
    </row>
    <row r="20" spans="1:10" s="57" customFormat="1" ht="42.75" x14ac:dyDescent="0.2">
      <c r="A20" s="200">
        <f t="shared" si="0"/>
        <v>45828</v>
      </c>
      <c r="B20" s="55">
        <f t="shared" si="1"/>
        <v>14</v>
      </c>
      <c r="C20" s="550" t="s">
        <v>6217</v>
      </c>
      <c r="D20" s="112"/>
      <c r="E20" s="125"/>
      <c r="F20" s="176"/>
      <c r="G20" s="112"/>
    </row>
    <row r="21" spans="1:10" s="57" customFormat="1" ht="71.25" x14ac:dyDescent="0.2">
      <c r="A21" s="200">
        <f t="shared" si="0"/>
        <v>45828</v>
      </c>
      <c r="B21" s="55">
        <f t="shared" si="1"/>
        <v>15</v>
      </c>
      <c r="C21" s="550" t="s">
        <v>6218</v>
      </c>
      <c r="D21" s="112"/>
      <c r="E21" s="125"/>
      <c r="F21" s="176"/>
      <c r="G21" s="112"/>
    </row>
    <row r="22" spans="1:10" s="57" customFormat="1" ht="99.75" x14ac:dyDescent="0.2">
      <c r="A22" s="200">
        <f t="shared" si="0"/>
        <v>45828</v>
      </c>
      <c r="B22" s="55">
        <f t="shared" si="1"/>
        <v>16</v>
      </c>
      <c r="C22" s="550" t="s">
        <v>6235</v>
      </c>
      <c r="D22" s="112"/>
      <c r="E22" s="125"/>
      <c r="F22" s="176"/>
      <c r="G22" s="112"/>
    </row>
    <row r="23" spans="1:10" s="57" customFormat="1" ht="28.5" x14ac:dyDescent="0.2">
      <c r="A23" s="200">
        <f t="shared" si="0"/>
        <v>45828</v>
      </c>
      <c r="B23" s="55">
        <f t="shared" si="1"/>
        <v>17</v>
      </c>
      <c r="C23" s="365" t="s">
        <v>6219</v>
      </c>
      <c r="D23" s="112"/>
      <c r="E23" s="125"/>
      <c r="F23" s="176"/>
      <c r="G23" s="112"/>
    </row>
    <row r="24" spans="1:10" s="57" customFormat="1" ht="71.25" x14ac:dyDescent="0.2">
      <c r="A24" s="200">
        <f t="shared" si="0"/>
        <v>45828</v>
      </c>
      <c r="B24" s="55">
        <f t="shared" si="1"/>
        <v>18</v>
      </c>
      <c r="C24" s="570" t="s">
        <v>6220</v>
      </c>
      <c r="D24" s="112"/>
      <c r="E24" s="125"/>
      <c r="F24" s="176"/>
      <c r="G24" s="112" t="s">
        <v>6234</v>
      </c>
    </row>
    <row r="25" spans="1:10" s="57" customFormat="1" ht="42.75" x14ac:dyDescent="0.2">
      <c r="A25" s="200">
        <f t="shared" si="0"/>
        <v>45828</v>
      </c>
      <c r="B25" s="55">
        <f t="shared" si="1"/>
        <v>19</v>
      </c>
      <c r="C25" s="570" t="s">
        <v>6221</v>
      </c>
      <c r="D25" s="112"/>
      <c r="E25" s="125"/>
      <c r="F25" s="176"/>
      <c r="G25" s="112"/>
    </row>
    <row r="26" spans="1:10" s="57" customFormat="1" ht="42.75" x14ac:dyDescent="0.2">
      <c r="A26" s="200">
        <f t="shared" si="0"/>
        <v>45828</v>
      </c>
      <c r="B26" s="55">
        <f t="shared" si="1"/>
        <v>20</v>
      </c>
      <c r="C26" s="570" t="s">
        <v>6222</v>
      </c>
      <c r="D26" s="112"/>
      <c r="E26" s="125"/>
      <c r="F26" s="176"/>
      <c r="G26" s="112"/>
    </row>
    <row r="27" spans="1:10" s="57" customFormat="1" ht="42.75" x14ac:dyDescent="0.2">
      <c r="A27" s="200">
        <f t="shared" si="0"/>
        <v>45828</v>
      </c>
      <c r="B27" s="55">
        <f t="shared" si="1"/>
        <v>21</v>
      </c>
      <c r="C27" s="570" t="s">
        <v>6223</v>
      </c>
      <c r="D27" s="112"/>
      <c r="E27" s="125"/>
      <c r="F27" s="176"/>
      <c r="G27" s="112"/>
    </row>
    <row r="28" spans="1:10" s="57" customFormat="1" ht="57" x14ac:dyDescent="0.2">
      <c r="A28" s="200">
        <f t="shared" si="0"/>
        <v>45828</v>
      </c>
      <c r="B28" s="55">
        <f t="shared" si="1"/>
        <v>22</v>
      </c>
      <c r="C28" s="570" t="s">
        <v>6224</v>
      </c>
      <c r="D28" s="112"/>
      <c r="E28" s="125"/>
      <c r="F28" s="176"/>
      <c r="G28" s="112"/>
    </row>
    <row r="29" spans="1:10" s="279" customFormat="1" x14ac:dyDescent="0.2">
      <c r="A29" s="615" t="s">
        <v>7</v>
      </c>
      <c r="B29" s="615"/>
      <c r="C29" s="615"/>
      <c r="D29" s="615"/>
      <c r="E29" s="615"/>
      <c r="F29" s="615"/>
      <c r="G29" s="615"/>
      <c r="I29" s="280"/>
    </row>
    <row r="30" spans="1:10" s="279" customFormat="1" x14ac:dyDescent="0.2">
      <c r="A30" s="587"/>
      <c r="B30" s="587"/>
      <c r="C30" s="587"/>
      <c r="D30" s="587"/>
      <c r="E30" s="587"/>
      <c r="F30" s="587"/>
      <c r="G30" s="587"/>
      <c r="I30" s="280"/>
    </row>
    <row r="31" spans="1:10" s="279" customFormat="1" x14ac:dyDescent="0.2">
      <c r="A31" s="587"/>
      <c r="B31" s="587"/>
      <c r="C31" s="587"/>
      <c r="D31" s="587"/>
      <c r="E31" s="587"/>
      <c r="F31" s="587"/>
      <c r="G31" s="587"/>
      <c r="I31" s="280"/>
    </row>
    <row r="32" spans="1:10" s="279" customFormat="1" x14ac:dyDescent="0.2">
      <c r="A32" s="232"/>
      <c r="B32" s="251"/>
      <c r="C32" s="252"/>
      <c r="D32" s="252"/>
      <c r="E32" s="253"/>
      <c r="F32" s="254"/>
      <c r="G32" s="252"/>
      <c r="I32" s="280"/>
    </row>
    <row r="33" spans="1:9" s="279" customFormat="1" x14ac:dyDescent="0.2">
      <c r="A33" s="232"/>
      <c r="B33" s="251"/>
      <c r="C33" s="252"/>
      <c r="D33" s="252"/>
      <c r="E33" s="253"/>
      <c r="F33" s="254"/>
      <c r="G33" s="252"/>
      <c r="I33" s="280"/>
    </row>
    <row r="35" spans="1:9" x14ac:dyDescent="0.2">
      <c r="A35" s="587"/>
      <c r="B35" s="587"/>
      <c r="C35" s="587"/>
      <c r="D35" s="310"/>
      <c r="E35" s="587"/>
      <c r="F35" s="587"/>
      <c r="G35" s="587"/>
    </row>
    <row r="36" spans="1:9" x14ac:dyDescent="0.2">
      <c r="A36" s="587"/>
      <c r="B36" s="587"/>
      <c r="C36" s="587"/>
      <c r="D36" s="310"/>
      <c r="E36" s="587"/>
      <c r="F36" s="587"/>
    </row>
    <row r="37" spans="1:9" x14ac:dyDescent="0.2">
      <c r="A37" s="182"/>
      <c r="B37" s="6"/>
      <c r="D37" s="622"/>
      <c r="E37" s="622"/>
      <c r="F37" s="622"/>
      <c r="G37" s="6"/>
    </row>
    <row r="38" spans="1:9" x14ac:dyDescent="0.2">
      <c r="D38" s="638"/>
      <c r="E38" s="638"/>
      <c r="F38" s="638"/>
    </row>
    <row r="44" spans="1:9" x14ac:dyDescent="0.2">
      <c r="F44" s="1"/>
    </row>
  </sheetData>
  <mergeCells count="12">
    <mergeCell ref="J7:M7"/>
    <mergeCell ref="A29:G29"/>
    <mergeCell ref="D37:F37"/>
    <mergeCell ref="D38:F38"/>
    <mergeCell ref="A1:G1"/>
    <mergeCell ref="A2:G2"/>
    <mergeCell ref="A3:G3"/>
    <mergeCell ref="B4:G4"/>
    <mergeCell ref="A5:B6"/>
    <mergeCell ref="C5:E5"/>
    <mergeCell ref="F5:F6"/>
    <mergeCell ref="G5:G6"/>
  </mergeCells>
  <conditionalFormatting sqref="D7:E7 D13 D8:D10 D29:E33 D15:D28 E17:E28">
    <cfRule type="cellIs" dxfId="390" priority="131" operator="equal">
      <formula>"CATNES"</formula>
    </cfRule>
    <cfRule type="cellIs" dxfId="389" priority="132" operator="equal">
      <formula>"FINANCE"</formula>
    </cfRule>
    <cfRule type="cellIs" dxfId="388" priority="133" operator="equal">
      <formula>"ADMIN"</formula>
    </cfRule>
    <cfRule type="cellIs" dxfId="387" priority="134" operator="equal">
      <formula>"ENG'G"</formula>
    </cfRule>
    <cfRule type="cellIs" dxfId="386" priority="135" operator="equal">
      <formula>"BAC"</formula>
    </cfRule>
    <cfRule type="cellIs" dxfId="385" priority="136" operator="equal">
      <formula>"BAC"</formula>
    </cfRule>
    <cfRule type="cellIs" dxfId="384" priority="137" operator="equal">
      <formula>"OMS"</formula>
    </cfRule>
    <cfRule type="cellIs" dxfId="383" priority="138" operator="equal">
      <formula>"BAC"</formula>
    </cfRule>
    <cfRule type="cellIs" dxfId="382" priority="139" operator="equal">
      <formula>"OMS"</formula>
    </cfRule>
    <cfRule type="cellIs" dxfId="381" priority="140" operator="equal">
      <formula>"BAC"</formula>
    </cfRule>
    <cfRule type="cellIs" dxfId="380" priority="141" operator="equal">
      <formula>"OMS"</formula>
    </cfRule>
  </conditionalFormatting>
  <conditionalFormatting sqref="F18:F22 F29:F33">
    <cfRule type="cellIs" dxfId="379" priority="126" operator="equal">
      <formula>"MME"</formula>
    </cfRule>
    <cfRule type="cellIs" dxfId="378" priority="127" operator="equal">
      <formula>"VMM"</formula>
    </cfRule>
    <cfRule type="cellIs" dxfId="377" priority="128" operator="equal">
      <formula>"VEP"</formula>
    </cfRule>
    <cfRule type="cellIs" dxfId="376" priority="129" operator="equal">
      <formula>"LFCP"</formula>
    </cfRule>
    <cfRule type="cellIs" dxfId="375" priority="130" operator="equal">
      <formula>"BPB"</formula>
    </cfRule>
  </conditionalFormatting>
  <conditionalFormatting sqref="E15">
    <cfRule type="cellIs" dxfId="374" priority="115" operator="equal">
      <formula>"CATNES"</formula>
    </cfRule>
    <cfRule type="cellIs" dxfId="373" priority="116" operator="equal">
      <formula>"FINANCE"</formula>
    </cfRule>
    <cfRule type="cellIs" dxfId="372" priority="117" operator="equal">
      <formula>"ADMIN"</formula>
    </cfRule>
    <cfRule type="cellIs" dxfId="371" priority="118" operator="equal">
      <formula>"ENG'G"</formula>
    </cfRule>
    <cfRule type="cellIs" dxfId="370" priority="119" operator="equal">
      <formula>"BAC"</formula>
    </cfRule>
    <cfRule type="cellIs" dxfId="369" priority="120" operator="equal">
      <formula>"BAC"</formula>
    </cfRule>
    <cfRule type="cellIs" dxfId="368" priority="121" operator="equal">
      <formula>"OMS"</formula>
    </cfRule>
    <cfRule type="cellIs" dxfId="367" priority="122" operator="equal">
      <formula>"BAC"</formula>
    </cfRule>
    <cfRule type="cellIs" dxfId="366" priority="123" operator="equal">
      <formula>"OMS"</formula>
    </cfRule>
    <cfRule type="cellIs" dxfId="365" priority="124" operator="equal">
      <formula>"BAC"</formula>
    </cfRule>
    <cfRule type="cellIs" dxfId="364" priority="125" operator="equal">
      <formula>"OMS"</formula>
    </cfRule>
  </conditionalFormatting>
  <conditionalFormatting sqref="E16">
    <cfRule type="cellIs" dxfId="363" priority="104" operator="equal">
      <formula>"CATNES"</formula>
    </cfRule>
    <cfRule type="cellIs" dxfId="362" priority="105" operator="equal">
      <formula>"FINANCE"</formula>
    </cfRule>
    <cfRule type="cellIs" dxfId="361" priority="106" operator="equal">
      <formula>"ADMIN"</formula>
    </cfRule>
    <cfRule type="cellIs" dxfId="360" priority="107" operator="equal">
      <formula>"ENG'G"</formula>
    </cfRule>
    <cfRule type="cellIs" dxfId="359" priority="108" operator="equal">
      <formula>"BAC"</formula>
    </cfRule>
    <cfRule type="cellIs" dxfId="358" priority="109" operator="equal">
      <formula>"BAC"</formula>
    </cfRule>
    <cfRule type="cellIs" dxfId="357" priority="110" operator="equal">
      <formula>"OMS"</formula>
    </cfRule>
    <cfRule type="cellIs" dxfId="356" priority="111" operator="equal">
      <formula>"BAC"</formula>
    </cfRule>
    <cfRule type="cellIs" dxfId="355" priority="112" operator="equal">
      <formula>"OMS"</formula>
    </cfRule>
    <cfRule type="cellIs" dxfId="354" priority="113" operator="equal">
      <formula>"BAC"</formula>
    </cfRule>
    <cfRule type="cellIs" dxfId="353" priority="114" operator="equal">
      <formula>"OMS"</formula>
    </cfRule>
  </conditionalFormatting>
  <conditionalFormatting sqref="E8:E10">
    <cfRule type="cellIs" dxfId="352" priority="93" operator="equal">
      <formula>"CATNES"</formula>
    </cfRule>
    <cfRule type="cellIs" dxfId="351" priority="94" operator="equal">
      <formula>"FINANCE"</formula>
    </cfRule>
    <cfRule type="cellIs" dxfId="350" priority="95" operator="equal">
      <formula>"ADMIN"</formula>
    </cfRule>
    <cfRule type="cellIs" dxfId="349" priority="96" operator="equal">
      <formula>"ENG'G"</formula>
    </cfRule>
    <cfRule type="cellIs" dxfId="348" priority="97" operator="equal">
      <formula>"BAC"</formula>
    </cfRule>
    <cfRule type="cellIs" dxfId="347" priority="98" operator="equal">
      <formula>"BAC"</formula>
    </cfRule>
    <cfRule type="cellIs" dxfId="346" priority="99" operator="equal">
      <formula>"OMS"</formula>
    </cfRule>
    <cfRule type="cellIs" dxfId="345" priority="100" operator="equal">
      <formula>"BAC"</formula>
    </cfRule>
    <cfRule type="cellIs" dxfId="344" priority="101" operator="equal">
      <formula>"OMS"</formula>
    </cfRule>
    <cfRule type="cellIs" dxfId="343" priority="102" operator="equal">
      <formula>"BAC"</formula>
    </cfRule>
    <cfRule type="cellIs" dxfId="342" priority="103" operator="equal">
      <formula>"OMS"</formula>
    </cfRule>
  </conditionalFormatting>
  <conditionalFormatting sqref="E13">
    <cfRule type="cellIs" dxfId="341" priority="82" operator="equal">
      <formula>"CATNES"</formula>
    </cfRule>
    <cfRule type="cellIs" dxfId="340" priority="83" operator="equal">
      <formula>"FINANCE"</formula>
    </cfRule>
    <cfRule type="cellIs" dxfId="339" priority="84" operator="equal">
      <formula>"ADMIN"</formula>
    </cfRule>
    <cfRule type="cellIs" dxfId="338" priority="85" operator="equal">
      <formula>"ENG'G"</formula>
    </cfRule>
    <cfRule type="cellIs" dxfId="337" priority="86" operator="equal">
      <formula>"BAC"</formula>
    </cfRule>
    <cfRule type="cellIs" dxfId="336" priority="87" operator="equal">
      <formula>"BAC"</formula>
    </cfRule>
    <cfRule type="cellIs" dxfId="335" priority="88" operator="equal">
      <formula>"OMS"</formula>
    </cfRule>
    <cfRule type="cellIs" dxfId="334" priority="89" operator="equal">
      <formula>"BAC"</formula>
    </cfRule>
    <cfRule type="cellIs" dxfId="333" priority="90" operator="equal">
      <formula>"OMS"</formula>
    </cfRule>
    <cfRule type="cellIs" dxfId="332" priority="91" operator="equal">
      <formula>"BAC"</formula>
    </cfRule>
    <cfRule type="cellIs" dxfId="331" priority="92" operator="equal">
      <formula>"OMS"</formula>
    </cfRule>
  </conditionalFormatting>
  <conditionalFormatting sqref="D11">
    <cfRule type="cellIs" dxfId="330" priority="71" operator="equal">
      <formula>"CATNES"</formula>
    </cfRule>
    <cfRule type="cellIs" dxfId="329" priority="72" operator="equal">
      <formula>"FINANCE"</formula>
    </cfRule>
    <cfRule type="cellIs" dxfId="328" priority="73" operator="equal">
      <formula>"ADMIN"</formula>
    </cfRule>
    <cfRule type="cellIs" dxfId="327" priority="74" operator="equal">
      <formula>"ENG'G"</formula>
    </cfRule>
    <cfRule type="cellIs" dxfId="326" priority="75" operator="equal">
      <formula>"BAC"</formula>
    </cfRule>
    <cfRule type="cellIs" dxfId="325" priority="76" operator="equal">
      <formula>"BAC"</formula>
    </cfRule>
    <cfRule type="cellIs" dxfId="324" priority="77" operator="equal">
      <formula>"OMS"</formula>
    </cfRule>
    <cfRule type="cellIs" dxfId="323" priority="78" operator="equal">
      <formula>"BAC"</formula>
    </cfRule>
    <cfRule type="cellIs" dxfId="322" priority="79" operator="equal">
      <formula>"OMS"</formula>
    </cfRule>
    <cfRule type="cellIs" dxfId="321" priority="80" operator="equal">
      <formula>"BAC"</formula>
    </cfRule>
    <cfRule type="cellIs" dxfId="320" priority="81" operator="equal">
      <formula>"OMS"</formula>
    </cfRule>
  </conditionalFormatting>
  <conditionalFormatting sqref="F11:F17">
    <cfRule type="cellIs" dxfId="319" priority="66" operator="equal">
      <formula>"MME"</formula>
    </cfRule>
    <cfRule type="cellIs" dxfId="318" priority="67" operator="equal">
      <formula>"VMM"</formula>
    </cfRule>
    <cfRule type="cellIs" dxfId="317" priority="68" operator="equal">
      <formula>"VEP"</formula>
    </cfRule>
    <cfRule type="cellIs" dxfId="316" priority="69" operator="equal">
      <formula>"LFCP"</formula>
    </cfRule>
    <cfRule type="cellIs" dxfId="315" priority="70" operator="equal">
      <formula>"BPB"</formula>
    </cfRule>
  </conditionalFormatting>
  <conditionalFormatting sqref="E11">
    <cfRule type="cellIs" dxfId="314" priority="55" operator="equal">
      <formula>"CATNES"</formula>
    </cfRule>
    <cfRule type="cellIs" dxfId="313" priority="56" operator="equal">
      <formula>"FINANCE"</formula>
    </cfRule>
    <cfRule type="cellIs" dxfId="312" priority="57" operator="equal">
      <formula>"ADMIN"</formula>
    </cfRule>
    <cfRule type="cellIs" dxfId="311" priority="58" operator="equal">
      <formula>"ENG'G"</formula>
    </cfRule>
    <cfRule type="cellIs" dxfId="310" priority="59" operator="equal">
      <formula>"BAC"</formula>
    </cfRule>
    <cfRule type="cellIs" dxfId="309" priority="60" operator="equal">
      <formula>"BAC"</formula>
    </cfRule>
    <cfRule type="cellIs" dxfId="308" priority="61" operator="equal">
      <formula>"OMS"</formula>
    </cfRule>
    <cfRule type="cellIs" dxfId="307" priority="62" operator="equal">
      <formula>"BAC"</formula>
    </cfRule>
    <cfRule type="cellIs" dxfId="306" priority="63" operator="equal">
      <formula>"OMS"</formula>
    </cfRule>
    <cfRule type="cellIs" dxfId="305" priority="64" operator="equal">
      <formula>"BAC"</formula>
    </cfRule>
    <cfRule type="cellIs" dxfId="304" priority="65" operator="equal">
      <formula>"OMS"</formula>
    </cfRule>
  </conditionalFormatting>
  <conditionalFormatting sqref="D12">
    <cfRule type="cellIs" dxfId="303" priority="44" operator="equal">
      <formula>"CATNES"</formula>
    </cfRule>
    <cfRule type="cellIs" dxfId="302" priority="45" operator="equal">
      <formula>"FINANCE"</formula>
    </cfRule>
    <cfRule type="cellIs" dxfId="301" priority="46" operator="equal">
      <formula>"ADMIN"</formula>
    </cfRule>
    <cfRule type="cellIs" dxfId="300" priority="47" operator="equal">
      <formula>"ENG'G"</formula>
    </cfRule>
    <cfRule type="cellIs" dxfId="299" priority="48" operator="equal">
      <formula>"BAC"</formula>
    </cfRule>
    <cfRule type="cellIs" dxfId="298" priority="49" operator="equal">
      <formula>"BAC"</formula>
    </cfRule>
    <cfRule type="cellIs" dxfId="297" priority="50" operator="equal">
      <formula>"OMS"</formula>
    </cfRule>
    <cfRule type="cellIs" dxfId="296" priority="51" operator="equal">
      <formula>"BAC"</formula>
    </cfRule>
    <cfRule type="cellIs" dxfId="295" priority="52" operator="equal">
      <formula>"OMS"</formula>
    </cfRule>
    <cfRule type="cellIs" dxfId="294" priority="53" operator="equal">
      <formula>"BAC"</formula>
    </cfRule>
    <cfRule type="cellIs" dxfId="293" priority="54" operator="equal">
      <formula>"OMS"</formula>
    </cfRule>
  </conditionalFormatting>
  <conditionalFormatting sqref="E12">
    <cfRule type="cellIs" dxfId="292" priority="33" operator="equal">
      <formula>"CATNES"</formula>
    </cfRule>
    <cfRule type="cellIs" dxfId="291" priority="34" operator="equal">
      <formula>"FINANCE"</formula>
    </cfRule>
    <cfRule type="cellIs" dxfId="290" priority="35" operator="equal">
      <formula>"ADMIN"</formula>
    </cfRule>
    <cfRule type="cellIs" dxfId="289" priority="36" operator="equal">
      <formula>"ENG'G"</formula>
    </cfRule>
    <cfRule type="cellIs" dxfId="288" priority="37" operator="equal">
      <formula>"BAC"</formula>
    </cfRule>
    <cfRule type="cellIs" dxfId="287" priority="38" operator="equal">
      <formula>"BAC"</formula>
    </cfRule>
    <cfRule type="cellIs" dxfId="286" priority="39" operator="equal">
      <formula>"OMS"</formula>
    </cfRule>
    <cfRule type="cellIs" dxfId="285" priority="40" operator="equal">
      <formula>"BAC"</formula>
    </cfRule>
    <cfRule type="cellIs" dxfId="284" priority="41" operator="equal">
      <formula>"OMS"</formula>
    </cfRule>
    <cfRule type="cellIs" dxfId="283" priority="42" operator="equal">
      <formula>"BAC"</formula>
    </cfRule>
    <cfRule type="cellIs" dxfId="282" priority="43" operator="equal">
      <formula>"OMS"</formula>
    </cfRule>
  </conditionalFormatting>
  <conditionalFormatting sqref="F7:F10">
    <cfRule type="cellIs" dxfId="281" priority="28" operator="equal">
      <formula>"MME"</formula>
    </cfRule>
    <cfRule type="cellIs" dxfId="280" priority="29" operator="equal">
      <formula>"VMM"</formula>
    </cfRule>
    <cfRule type="cellIs" dxfId="279" priority="30" operator="equal">
      <formula>"VEP"</formula>
    </cfRule>
    <cfRule type="cellIs" dxfId="278" priority="31" operator="equal">
      <formula>"LFCP"</formula>
    </cfRule>
    <cfRule type="cellIs" dxfId="277" priority="32" operator="equal">
      <formula>"BPB"</formula>
    </cfRule>
  </conditionalFormatting>
  <conditionalFormatting sqref="D14">
    <cfRule type="cellIs" dxfId="276" priority="17" operator="equal">
      <formula>"CATNES"</formula>
    </cfRule>
    <cfRule type="cellIs" dxfId="275" priority="18" operator="equal">
      <formula>"FINANCE"</formula>
    </cfRule>
    <cfRule type="cellIs" dxfId="274" priority="19" operator="equal">
      <formula>"ADMIN"</formula>
    </cfRule>
    <cfRule type="cellIs" dxfId="273" priority="20" operator="equal">
      <formula>"ENG'G"</formula>
    </cfRule>
    <cfRule type="cellIs" dxfId="272" priority="21" operator="equal">
      <formula>"BAC"</formula>
    </cfRule>
    <cfRule type="cellIs" dxfId="271" priority="22" operator="equal">
      <formula>"BAC"</formula>
    </cfRule>
    <cfRule type="cellIs" dxfId="270" priority="23" operator="equal">
      <formula>"OMS"</formula>
    </cfRule>
    <cfRule type="cellIs" dxfId="269" priority="24" operator="equal">
      <formula>"BAC"</formula>
    </cfRule>
    <cfRule type="cellIs" dxfId="268" priority="25" operator="equal">
      <formula>"OMS"</formula>
    </cfRule>
    <cfRule type="cellIs" dxfId="267" priority="26" operator="equal">
      <formula>"BAC"</formula>
    </cfRule>
    <cfRule type="cellIs" dxfId="266" priority="27" operator="equal">
      <formula>"OMS"</formula>
    </cfRule>
  </conditionalFormatting>
  <conditionalFormatting sqref="E14">
    <cfRule type="cellIs" dxfId="265" priority="6" operator="equal">
      <formula>"CATNES"</formula>
    </cfRule>
    <cfRule type="cellIs" dxfId="264" priority="7" operator="equal">
      <formula>"FINANCE"</formula>
    </cfRule>
    <cfRule type="cellIs" dxfId="263" priority="8" operator="equal">
      <formula>"ADMIN"</formula>
    </cfRule>
    <cfRule type="cellIs" dxfId="262" priority="9" operator="equal">
      <formula>"ENG'G"</formula>
    </cfRule>
    <cfRule type="cellIs" dxfId="261" priority="10" operator="equal">
      <formula>"BAC"</formula>
    </cfRule>
    <cfRule type="cellIs" dxfId="260" priority="11" operator="equal">
      <formula>"BAC"</formula>
    </cfRule>
    <cfRule type="cellIs" dxfId="259" priority="12" operator="equal">
      <formula>"OMS"</formula>
    </cfRule>
    <cfRule type="cellIs" dxfId="258" priority="13" operator="equal">
      <formula>"BAC"</formula>
    </cfRule>
    <cfRule type="cellIs" dxfId="257" priority="14" operator="equal">
      <formula>"OMS"</formula>
    </cfRule>
    <cfRule type="cellIs" dxfId="256" priority="15" operator="equal">
      <formula>"BAC"</formula>
    </cfRule>
    <cfRule type="cellIs" dxfId="255" priority="16" operator="equal">
      <formula>"OMS"</formula>
    </cfRule>
  </conditionalFormatting>
  <conditionalFormatting sqref="F23:F28">
    <cfRule type="cellIs" dxfId="254" priority="1" operator="equal">
      <formula>"MME"</formula>
    </cfRule>
    <cfRule type="cellIs" dxfId="253" priority="2" operator="equal">
      <formula>"VMM"</formula>
    </cfRule>
    <cfRule type="cellIs" dxfId="252" priority="3" operator="equal">
      <formula>"VEP"</formula>
    </cfRule>
    <cfRule type="cellIs" dxfId="251" priority="4" operator="equal">
      <formula>"LFCP"</formula>
    </cfRule>
    <cfRule type="cellIs" dxfId="25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2"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90BA049-9148-42B9-A1F3-F98DBB6BD978}">
          <x14:formula1>
            <xm:f>DropdownLIST!$A$2:$A$7</xm:f>
          </x14:formula1>
          <xm:sqref>F7:F33</xm:sqref>
        </x14:dataValidation>
        <x14:dataValidation type="list" allowBlank="1" showInputMessage="1" showErrorMessage="1" xr:uid="{9F681279-B669-4CDD-BDFB-137566127B5D}">
          <x14:formula1>
            <xm:f>DropdownLIST!$A$11:$A$17</xm:f>
          </x14:formula1>
          <xm:sqref>D7:E33</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2CC2C-0161-4346-B38F-B836F7DBFE5E}">
  <sheetPr>
    <pageSetUpPr fitToPage="1"/>
  </sheetPr>
  <dimension ref="A1:N69"/>
  <sheetViews>
    <sheetView topLeftCell="A49" zoomScale="130" zoomScaleNormal="130" zoomScaleSheetLayoutView="190" workbookViewId="0">
      <selection activeCell="C38" sqref="C38"/>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92"/>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45831</v>
      </c>
      <c r="B2" s="621"/>
      <c r="C2" s="621"/>
      <c r="D2" s="621"/>
      <c r="E2" s="621"/>
      <c r="F2" s="621"/>
      <c r="G2" s="621"/>
    </row>
    <row r="3" spans="1:14" x14ac:dyDescent="0.2">
      <c r="A3" s="622" t="str">
        <f>TEXT(A2,"DDDD")</f>
        <v>Monday</v>
      </c>
      <c r="B3" s="622"/>
      <c r="C3" s="622"/>
      <c r="D3" s="622"/>
      <c r="E3" s="622"/>
      <c r="F3" s="622"/>
      <c r="G3" s="622"/>
    </row>
    <row r="4" spans="1:14" x14ac:dyDescent="0.2">
      <c r="A4" s="182" t="s">
        <v>6</v>
      </c>
      <c r="B4" s="640" t="s">
        <v>6232</v>
      </c>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ht="71.25" x14ac:dyDescent="0.2">
      <c r="A7" s="200">
        <f>A2</f>
        <v>45831</v>
      </c>
      <c r="B7" s="55">
        <v>1</v>
      </c>
      <c r="C7" s="57" t="s">
        <v>6230</v>
      </c>
      <c r="D7" s="112"/>
      <c r="E7" s="125"/>
      <c r="F7" s="176"/>
      <c r="G7" s="112"/>
      <c r="J7" s="642" t="s">
        <v>2817</v>
      </c>
      <c r="K7" s="642"/>
      <c r="L7" s="642"/>
      <c r="M7" s="642"/>
    </row>
    <row r="8" spans="1:14" s="57" customFormat="1" ht="28.5" x14ac:dyDescent="0.2">
      <c r="A8" s="200">
        <f>A7</f>
        <v>45831</v>
      </c>
      <c r="B8" s="55">
        <f>B7+1</f>
        <v>2</v>
      </c>
      <c r="C8" s="141" t="s">
        <v>6225</v>
      </c>
      <c r="D8" s="112"/>
      <c r="E8" s="125"/>
      <c r="F8" s="176"/>
      <c r="G8" s="112"/>
      <c r="J8" s="594" t="s">
        <v>698</v>
      </c>
      <c r="L8" s="57" t="s">
        <v>3178</v>
      </c>
      <c r="N8" s="57" t="s">
        <v>2822</v>
      </c>
    </row>
    <row r="9" spans="1:14" s="57" customFormat="1" ht="57" x14ac:dyDescent="0.2">
      <c r="A9" s="200">
        <f t="shared" ref="A9:A53" si="0">A8</f>
        <v>45831</v>
      </c>
      <c r="B9" s="55">
        <f t="shared" ref="B9:B53" si="1">B8+1</f>
        <v>3</v>
      </c>
      <c r="C9" s="365" t="s">
        <v>6226</v>
      </c>
      <c r="D9" s="112"/>
      <c r="E9" s="125"/>
      <c r="F9" s="176"/>
      <c r="G9" s="112"/>
      <c r="I9" s="57">
        <v>1</v>
      </c>
    </row>
    <row r="10" spans="1:14" s="57" customFormat="1" ht="85.5" x14ac:dyDescent="0.2">
      <c r="A10" s="200">
        <f t="shared" si="0"/>
        <v>45831</v>
      </c>
      <c r="B10" s="55">
        <f t="shared" si="1"/>
        <v>4</v>
      </c>
      <c r="C10" s="365" t="s">
        <v>6227</v>
      </c>
      <c r="D10" s="112"/>
      <c r="E10" s="125"/>
      <c r="F10" s="176"/>
      <c r="G10" s="112"/>
      <c r="I10" s="57">
        <v>2</v>
      </c>
      <c r="J10" s="57">
        <f>23+24+24+23</f>
        <v>94</v>
      </c>
    </row>
    <row r="11" spans="1:14" s="57" customFormat="1" ht="28.5" x14ac:dyDescent="0.2">
      <c r="A11" s="200">
        <f t="shared" si="0"/>
        <v>45831</v>
      </c>
      <c r="B11" s="55">
        <f t="shared" si="1"/>
        <v>5</v>
      </c>
      <c r="C11" s="141" t="s">
        <v>6228</v>
      </c>
      <c r="D11" s="112"/>
      <c r="E11" s="125"/>
      <c r="F11" s="176"/>
      <c r="G11" s="112"/>
      <c r="I11" s="57">
        <v>3</v>
      </c>
    </row>
    <row r="12" spans="1:14" s="57" customFormat="1" ht="28.5" x14ac:dyDescent="0.2">
      <c r="A12" s="200">
        <f t="shared" si="0"/>
        <v>45831</v>
      </c>
      <c r="B12" s="55">
        <f t="shared" si="1"/>
        <v>6</v>
      </c>
      <c r="C12" s="365" t="s">
        <v>6229</v>
      </c>
      <c r="D12" s="112"/>
      <c r="E12" s="125"/>
      <c r="F12" s="176"/>
      <c r="G12" s="112"/>
      <c r="I12" s="57">
        <v>4</v>
      </c>
    </row>
    <row r="13" spans="1:14" s="57" customFormat="1" ht="114" x14ac:dyDescent="0.2">
      <c r="A13" s="200">
        <f t="shared" si="0"/>
        <v>45831</v>
      </c>
      <c r="B13" s="55">
        <f t="shared" si="1"/>
        <v>7</v>
      </c>
      <c r="C13" s="365" t="s">
        <v>6231</v>
      </c>
      <c r="D13" s="112"/>
      <c r="E13" s="125"/>
      <c r="F13" s="176"/>
      <c r="G13" s="112"/>
      <c r="I13" s="57">
        <v>5</v>
      </c>
    </row>
    <row r="14" spans="1:14" s="57" customFormat="1" ht="71.25" x14ac:dyDescent="0.2">
      <c r="A14" s="200">
        <f>A13</f>
        <v>45831</v>
      </c>
      <c r="B14" s="55">
        <f t="shared" si="1"/>
        <v>8</v>
      </c>
      <c r="C14" s="365" t="s">
        <v>6258</v>
      </c>
      <c r="D14" s="176"/>
      <c r="E14" s="125"/>
      <c r="G14" s="112"/>
      <c r="I14" s="57">
        <v>6</v>
      </c>
    </row>
    <row r="15" spans="1:14" s="57" customFormat="1" ht="71.25" x14ac:dyDescent="0.2">
      <c r="A15" s="200">
        <f t="shared" si="0"/>
        <v>45831</v>
      </c>
      <c r="B15" s="55">
        <f t="shared" si="1"/>
        <v>9</v>
      </c>
      <c r="C15" s="57" t="s">
        <v>6241</v>
      </c>
      <c r="D15" s="112"/>
      <c r="E15" s="125"/>
      <c r="F15" s="176"/>
      <c r="G15" s="112"/>
      <c r="I15" s="57" t="s">
        <v>310</v>
      </c>
    </row>
    <row r="16" spans="1:14" s="57" customFormat="1" ht="28.5" x14ac:dyDescent="0.2">
      <c r="A16" s="200">
        <f t="shared" si="0"/>
        <v>45831</v>
      </c>
      <c r="B16" s="55">
        <f t="shared" si="1"/>
        <v>10</v>
      </c>
      <c r="C16" s="365" t="s">
        <v>6233</v>
      </c>
      <c r="D16" s="112"/>
      <c r="E16" s="125"/>
      <c r="F16" s="176"/>
      <c r="G16" s="112"/>
      <c r="I16" s="57">
        <v>8</v>
      </c>
    </row>
    <row r="17" spans="1:10" s="57" customFormat="1" ht="28.5" x14ac:dyDescent="0.2">
      <c r="A17" s="200">
        <f t="shared" si="0"/>
        <v>45831</v>
      </c>
      <c r="B17" s="55">
        <f t="shared" si="1"/>
        <v>11</v>
      </c>
      <c r="C17" s="365" t="s">
        <v>6242</v>
      </c>
      <c r="D17" s="112"/>
      <c r="E17" s="125"/>
      <c r="F17" s="176"/>
      <c r="G17" s="112"/>
      <c r="I17" s="57">
        <v>9</v>
      </c>
    </row>
    <row r="18" spans="1:10" s="57" customFormat="1" ht="42.75" x14ac:dyDescent="0.2">
      <c r="A18" s="200">
        <f t="shared" si="0"/>
        <v>45831</v>
      </c>
      <c r="B18" s="55">
        <f t="shared" si="1"/>
        <v>12</v>
      </c>
      <c r="C18" s="57" t="s">
        <v>6238</v>
      </c>
      <c r="D18" s="112"/>
      <c r="E18" s="125"/>
      <c r="F18" s="176"/>
      <c r="G18" s="112"/>
      <c r="J18" s="57" t="s">
        <v>457</v>
      </c>
    </row>
    <row r="19" spans="1:10" s="57" customFormat="1" ht="57" x14ac:dyDescent="0.2">
      <c r="A19" s="200">
        <f t="shared" si="0"/>
        <v>45831</v>
      </c>
      <c r="B19" s="55">
        <f t="shared" si="1"/>
        <v>13</v>
      </c>
      <c r="C19" s="550" t="s">
        <v>6239</v>
      </c>
      <c r="D19" s="112"/>
      <c r="E19" s="125"/>
      <c r="F19" s="176"/>
      <c r="G19" s="112"/>
    </row>
    <row r="20" spans="1:10" s="57" customFormat="1" ht="28.5" x14ac:dyDescent="0.2">
      <c r="A20" s="200">
        <f t="shared" si="0"/>
        <v>45831</v>
      </c>
      <c r="B20" s="55">
        <f t="shared" si="1"/>
        <v>14</v>
      </c>
      <c r="C20" s="550" t="s">
        <v>6243</v>
      </c>
      <c r="D20" s="112"/>
      <c r="E20" s="125"/>
      <c r="F20" s="176"/>
      <c r="G20" s="112"/>
    </row>
    <row r="21" spans="1:10" s="57" customFormat="1" ht="28.5" x14ac:dyDescent="0.2">
      <c r="A21" s="200">
        <f t="shared" si="0"/>
        <v>45831</v>
      </c>
      <c r="B21" s="55">
        <f t="shared" si="1"/>
        <v>15</v>
      </c>
      <c r="C21" s="550" t="s">
        <v>6244</v>
      </c>
      <c r="D21" s="112"/>
      <c r="E21" s="125"/>
      <c r="F21" s="176"/>
      <c r="G21" s="112"/>
    </row>
    <row r="22" spans="1:10" s="57" customFormat="1" x14ac:dyDescent="0.2">
      <c r="A22" s="200">
        <f t="shared" si="0"/>
        <v>45831</v>
      </c>
      <c r="B22" s="55">
        <f t="shared" si="1"/>
        <v>16</v>
      </c>
      <c r="C22" s="550" t="s">
        <v>6245</v>
      </c>
      <c r="D22" s="112"/>
      <c r="E22" s="125"/>
      <c r="F22" s="176"/>
      <c r="G22" s="112"/>
    </row>
    <row r="23" spans="1:10" s="57" customFormat="1" ht="28.5" x14ac:dyDescent="0.2">
      <c r="A23" s="200">
        <f t="shared" si="0"/>
        <v>45831</v>
      </c>
      <c r="B23" s="55">
        <f t="shared" si="1"/>
        <v>17</v>
      </c>
      <c r="C23" s="365" t="s">
        <v>6246</v>
      </c>
      <c r="D23" s="112"/>
      <c r="E23" s="125"/>
      <c r="F23" s="176"/>
      <c r="G23" s="112"/>
    </row>
    <row r="24" spans="1:10" s="57" customFormat="1" ht="42.75" x14ac:dyDescent="0.2">
      <c r="A24" s="200">
        <f t="shared" si="0"/>
        <v>45831</v>
      </c>
      <c r="B24" s="55">
        <f t="shared" si="1"/>
        <v>18</v>
      </c>
      <c r="C24" s="570" t="s">
        <v>6247</v>
      </c>
      <c r="D24" s="112"/>
      <c r="E24" s="125"/>
      <c r="F24" s="176"/>
      <c r="G24" s="112"/>
    </row>
    <row r="25" spans="1:10" s="57" customFormat="1" ht="57" x14ac:dyDescent="0.2">
      <c r="A25" s="200">
        <f t="shared" si="0"/>
        <v>45831</v>
      </c>
      <c r="B25" s="55">
        <f t="shared" si="1"/>
        <v>19</v>
      </c>
      <c r="C25" s="570" t="s">
        <v>6248</v>
      </c>
      <c r="D25" s="112"/>
      <c r="E25" s="125"/>
      <c r="F25" s="176"/>
      <c r="G25" s="112"/>
    </row>
    <row r="26" spans="1:10" s="57" customFormat="1" ht="71.25" x14ac:dyDescent="0.2">
      <c r="A26" s="200">
        <f>A25</f>
        <v>45831</v>
      </c>
      <c r="B26" s="55">
        <f>B25+1</f>
        <v>20</v>
      </c>
      <c r="C26" s="570" t="s">
        <v>6249</v>
      </c>
      <c r="D26" s="112"/>
      <c r="E26" s="125"/>
      <c r="F26" s="176"/>
      <c r="G26" s="112"/>
    </row>
    <row r="27" spans="1:10" s="57" customFormat="1" ht="57" x14ac:dyDescent="0.2">
      <c r="A27" s="200">
        <f t="shared" si="0"/>
        <v>45831</v>
      </c>
      <c r="B27" s="55">
        <f t="shared" si="1"/>
        <v>21</v>
      </c>
      <c r="C27" s="570" t="s">
        <v>6250</v>
      </c>
      <c r="D27" s="112"/>
      <c r="E27" s="125"/>
      <c r="F27" s="176"/>
      <c r="G27" s="112"/>
    </row>
    <row r="28" spans="1:10" s="57" customFormat="1" ht="28.5" x14ac:dyDescent="0.2">
      <c r="A28" s="200">
        <f t="shared" si="0"/>
        <v>45831</v>
      </c>
      <c r="B28" s="55">
        <f t="shared" si="1"/>
        <v>22</v>
      </c>
      <c r="C28" s="570" t="s">
        <v>6251</v>
      </c>
      <c r="D28" s="112"/>
      <c r="E28" s="125"/>
      <c r="F28" s="176"/>
      <c r="G28" s="112"/>
    </row>
    <row r="29" spans="1:10" s="57" customFormat="1" ht="28.5" x14ac:dyDescent="0.2">
      <c r="A29" s="200">
        <f t="shared" si="0"/>
        <v>45831</v>
      </c>
      <c r="B29" s="55">
        <f t="shared" si="1"/>
        <v>23</v>
      </c>
      <c r="C29" s="570" t="s">
        <v>6252</v>
      </c>
      <c r="D29" s="112"/>
      <c r="E29" s="125"/>
      <c r="F29" s="176"/>
      <c r="G29" s="112"/>
    </row>
    <row r="30" spans="1:10" s="57" customFormat="1" ht="42.75" x14ac:dyDescent="0.2">
      <c r="A30" s="200">
        <f t="shared" si="0"/>
        <v>45831</v>
      </c>
      <c r="B30" s="55">
        <f t="shared" si="1"/>
        <v>24</v>
      </c>
      <c r="C30" s="570" t="s">
        <v>6253</v>
      </c>
      <c r="D30" s="112"/>
      <c r="E30" s="125"/>
      <c r="F30" s="176"/>
      <c r="G30" s="112"/>
    </row>
    <row r="31" spans="1:10" s="57" customFormat="1" ht="42.75" x14ac:dyDescent="0.2">
      <c r="A31" s="200">
        <f t="shared" si="0"/>
        <v>45831</v>
      </c>
      <c r="B31" s="55">
        <f t="shared" si="1"/>
        <v>25</v>
      </c>
      <c r="C31" s="570" t="s">
        <v>6254</v>
      </c>
      <c r="D31" s="112"/>
      <c r="E31" s="125"/>
      <c r="F31" s="176"/>
      <c r="G31" s="112"/>
    </row>
    <row r="32" spans="1:10" s="57" customFormat="1" ht="28.5" x14ac:dyDescent="0.2">
      <c r="A32" s="200">
        <f t="shared" si="0"/>
        <v>45831</v>
      </c>
      <c r="B32" s="55">
        <f t="shared" si="1"/>
        <v>26</v>
      </c>
      <c r="C32" s="570" t="s">
        <v>6255</v>
      </c>
      <c r="D32" s="112"/>
      <c r="E32" s="125"/>
      <c r="F32" s="176"/>
      <c r="G32" s="112"/>
    </row>
    <row r="33" spans="1:7" s="57" customFormat="1" ht="57" x14ac:dyDescent="0.2">
      <c r="A33" s="200">
        <f t="shared" si="0"/>
        <v>45831</v>
      </c>
      <c r="B33" s="55">
        <f t="shared" si="1"/>
        <v>27</v>
      </c>
      <c r="C33" s="570" t="s">
        <v>6256</v>
      </c>
      <c r="D33" s="112"/>
      <c r="E33" s="125"/>
      <c r="F33" s="176"/>
      <c r="G33" s="112"/>
    </row>
    <row r="34" spans="1:7" s="57" customFormat="1" ht="42.75" x14ac:dyDescent="0.2">
      <c r="A34" s="200">
        <f t="shared" si="0"/>
        <v>45831</v>
      </c>
      <c r="B34" s="55">
        <f t="shared" si="1"/>
        <v>28</v>
      </c>
      <c r="C34" s="570" t="s">
        <v>6257</v>
      </c>
      <c r="D34" s="112"/>
      <c r="E34" s="125"/>
      <c r="F34" s="176"/>
      <c r="G34" s="112"/>
    </row>
    <row r="35" spans="1:7" s="57" customFormat="1" ht="85.5" x14ac:dyDescent="0.2">
      <c r="A35" s="200">
        <f t="shared" si="0"/>
        <v>45831</v>
      </c>
      <c r="B35" s="55">
        <f t="shared" si="1"/>
        <v>29</v>
      </c>
      <c r="C35" s="570" t="s">
        <v>6259</v>
      </c>
      <c r="D35" s="112"/>
      <c r="E35" s="125"/>
      <c r="F35" s="176"/>
      <c r="G35" s="112"/>
    </row>
    <row r="36" spans="1:7" s="57" customFormat="1" ht="85.5" x14ac:dyDescent="0.2">
      <c r="A36" s="200">
        <f t="shared" si="0"/>
        <v>45831</v>
      </c>
      <c r="B36" s="55">
        <f t="shared" si="1"/>
        <v>30</v>
      </c>
      <c r="C36" s="570" t="s">
        <v>6260</v>
      </c>
      <c r="D36" s="112"/>
      <c r="E36" s="125"/>
      <c r="F36" s="176"/>
      <c r="G36" s="112"/>
    </row>
    <row r="37" spans="1:7" s="57" customFormat="1" ht="57" x14ac:dyDescent="0.2">
      <c r="A37" s="200">
        <f t="shared" si="0"/>
        <v>45831</v>
      </c>
      <c r="B37" s="55">
        <f t="shared" si="1"/>
        <v>31</v>
      </c>
      <c r="C37" s="570" t="s">
        <v>6261</v>
      </c>
      <c r="D37" s="112"/>
      <c r="E37" s="125"/>
      <c r="F37" s="176"/>
      <c r="G37" s="112"/>
    </row>
    <row r="38" spans="1:7" s="57" customFormat="1" ht="42.75" x14ac:dyDescent="0.2">
      <c r="A38" s="200">
        <f t="shared" si="0"/>
        <v>45831</v>
      </c>
      <c r="B38" s="55">
        <f t="shared" si="1"/>
        <v>32</v>
      </c>
      <c r="C38" s="570" t="s">
        <v>6262</v>
      </c>
      <c r="D38" s="112"/>
      <c r="E38" s="125"/>
      <c r="F38" s="176"/>
      <c r="G38" s="112"/>
    </row>
    <row r="39" spans="1:7" s="57" customFormat="1" ht="28.5" x14ac:dyDescent="0.2">
      <c r="A39" s="200">
        <f t="shared" si="0"/>
        <v>45831</v>
      </c>
      <c r="B39" s="55">
        <f t="shared" si="1"/>
        <v>33</v>
      </c>
      <c r="C39" s="570" t="s">
        <v>6263</v>
      </c>
      <c r="D39" s="112"/>
      <c r="E39" s="125"/>
      <c r="F39" s="176"/>
      <c r="G39" s="112"/>
    </row>
    <row r="40" spans="1:7" s="57" customFormat="1" ht="85.5" x14ac:dyDescent="0.2">
      <c r="A40" s="200">
        <f t="shared" si="0"/>
        <v>45831</v>
      </c>
      <c r="B40" s="55">
        <f t="shared" si="1"/>
        <v>34</v>
      </c>
      <c r="C40" s="570" t="s">
        <v>6264</v>
      </c>
      <c r="D40" s="112"/>
      <c r="E40" s="125"/>
      <c r="F40" s="176"/>
      <c r="G40" s="112"/>
    </row>
    <row r="41" spans="1:7" s="57" customFormat="1" ht="28.5" x14ac:dyDescent="0.2">
      <c r="A41" s="200">
        <f t="shared" si="0"/>
        <v>45831</v>
      </c>
      <c r="B41" s="55">
        <f t="shared" si="1"/>
        <v>35</v>
      </c>
      <c r="C41" s="570" t="s">
        <v>6265</v>
      </c>
      <c r="D41" s="112"/>
      <c r="E41" s="125"/>
      <c r="F41" s="176"/>
      <c r="G41" s="112"/>
    </row>
    <row r="42" spans="1:7" s="57" customFormat="1" ht="28.5" x14ac:dyDescent="0.2">
      <c r="A42" s="200">
        <f t="shared" si="0"/>
        <v>45831</v>
      </c>
      <c r="B42" s="55">
        <f t="shared" si="1"/>
        <v>36</v>
      </c>
      <c r="C42" s="570" t="s">
        <v>6266</v>
      </c>
      <c r="D42" s="112"/>
      <c r="E42" s="125"/>
      <c r="F42" s="176"/>
      <c r="G42" s="112"/>
    </row>
    <row r="43" spans="1:7" s="57" customFormat="1" ht="42.75" x14ac:dyDescent="0.2">
      <c r="A43" s="200">
        <f t="shared" si="0"/>
        <v>45831</v>
      </c>
      <c r="B43" s="55">
        <f t="shared" si="1"/>
        <v>37</v>
      </c>
      <c r="C43" s="570" t="s">
        <v>6267</v>
      </c>
      <c r="D43" s="112"/>
      <c r="E43" s="125"/>
      <c r="F43" s="176"/>
      <c r="G43" s="112"/>
    </row>
    <row r="44" spans="1:7" s="57" customFormat="1" ht="42.75" x14ac:dyDescent="0.2">
      <c r="A44" s="200">
        <f t="shared" si="0"/>
        <v>45831</v>
      </c>
      <c r="B44" s="55">
        <f t="shared" si="1"/>
        <v>38</v>
      </c>
      <c r="C44" s="570" t="s">
        <v>6268</v>
      </c>
      <c r="D44" s="112"/>
      <c r="E44" s="125"/>
      <c r="F44" s="176"/>
      <c r="G44" s="112"/>
    </row>
    <row r="45" spans="1:7" s="57" customFormat="1" ht="57" x14ac:dyDescent="0.2">
      <c r="A45" s="200">
        <f t="shared" si="0"/>
        <v>45831</v>
      </c>
      <c r="B45" s="55">
        <f t="shared" si="1"/>
        <v>39</v>
      </c>
      <c r="C45" s="570" t="s">
        <v>6269</v>
      </c>
      <c r="D45" s="112"/>
      <c r="E45" s="125"/>
      <c r="F45" s="176"/>
      <c r="G45" s="112"/>
    </row>
    <row r="46" spans="1:7" s="57" customFormat="1" ht="42.75" x14ac:dyDescent="0.2">
      <c r="A46" s="200">
        <f t="shared" si="0"/>
        <v>45831</v>
      </c>
      <c r="B46" s="55">
        <f t="shared" si="1"/>
        <v>40</v>
      </c>
      <c r="C46" s="570" t="s">
        <v>6270</v>
      </c>
      <c r="D46" s="112"/>
      <c r="E46" s="125"/>
      <c r="F46" s="176"/>
      <c r="G46" s="112"/>
    </row>
    <row r="47" spans="1:7" s="57" customFormat="1" ht="42.75" x14ac:dyDescent="0.2">
      <c r="A47" s="200">
        <f t="shared" si="0"/>
        <v>45831</v>
      </c>
      <c r="B47" s="55">
        <f t="shared" si="1"/>
        <v>41</v>
      </c>
      <c r="C47" s="570" t="s">
        <v>6271</v>
      </c>
      <c r="D47" s="112"/>
      <c r="E47" s="125"/>
      <c r="F47" s="176"/>
      <c r="G47" s="112"/>
    </row>
    <row r="48" spans="1:7" s="57" customFormat="1" ht="28.5" x14ac:dyDescent="0.2">
      <c r="A48" s="200">
        <f t="shared" si="0"/>
        <v>45831</v>
      </c>
      <c r="B48" s="55">
        <f t="shared" si="1"/>
        <v>42</v>
      </c>
      <c r="C48" s="570" t="s">
        <v>6273</v>
      </c>
      <c r="D48" s="112"/>
      <c r="E48" s="125"/>
      <c r="F48" s="176"/>
      <c r="G48" s="112"/>
    </row>
    <row r="49" spans="1:9" s="57" customFormat="1" ht="42.75" x14ac:dyDescent="0.2">
      <c r="A49" s="200">
        <f t="shared" si="0"/>
        <v>45831</v>
      </c>
      <c r="B49" s="55">
        <f t="shared" si="1"/>
        <v>43</v>
      </c>
      <c r="C49" s="570" t="s">
        <v>6274</v>
      </c>
      <c r="D49" s="112"/>
      <c r="E49" s="125"/>
      <c r="F49" s="176"/>
      <c r="G49" s="112"/>
    </row>
    <row r="50" spans="1:9" s="57" customFormat="1" ht="28.5" x14ac:dyDescent="0.2">
      <c r="A50" s="200">
        <f t="shared" si="0"/>
        <v>45831</v>
      </c>
      <c r="B50" s="55">
        <f t="shared" si="1"/>
        <v>44</v>
      </c>
      <c r="C50" s="570" t="s">
        <v>6275</v>
      </c>
      <c r="D50" s="112"/>
      <c r="E50" s="125"/>
      <c r="F50" s="176"/>
      <c r="G50" s="112"/>
    </row>
    <row r="51" spans="1:9" s="57" customFormat="1" ht="28.5" x14ac:dyDescent="0.2">
      <c r="A51" s="200">
        <f t="shared" si="0"/>
        <v>45831</v>
      </c>
      <c r="B51" s="55">
        <f t="shared" si="1"/>
        <v>45</v>
      </c>
      <c r="C51" s="570" t="s">
        <v>6276</v>
      </c>
      <c r="D51" s="112"/>
      <c r="E51" s="125"/>
      <c r="F51" s="176"/>
      <c r="G51" s="112"/>
    </row>
    <row r="52" spans="1:9" s="57" customFormat="1" ht="28.5" x14ac:dyDescent="0.2">
      <c r="A52" s="200">
        <f t="shared" si="0"/>
        <v>45831</v>
      </c>
      <c r="B52" s="55">
        <f t="shared" si="1"/>
        <v>46</v>
      </c>
      <c r="C52" s="570" t="s">
        <v>6277</v>
      </c>
      <c r="D52" s="112"/>
      <c r="E52" s="125"/>
      <c r="F52" s="176"/>
      <c r="G52" s="112"/>
    </row>
    <row r="53" spans="1:9" s="57" customFormat="1" ht="28.5" x14ac:dyDescent="0.2">
      <c r="A53" s="200">
        <f t="shared" si="0"/>
        <v>45831</v>
      </c>
      <c r="B53" s="55">
        <f t="shared" si="1"/>
        <v>47</v>
      </c>
      <c r="C53" s="570" t="s">
        <v>6278</v>
      </c>
      <c r="D53" s="112"/>
      <c r="E53" s="125"/>
      <c r="F53" s="176"/>
      <c r="G53" s="112"/>
    </row>
    <row r="54" spans="1:9" s="279" customFormat="1" x14ac:dyDescent="0.2">
      <c r="A54" s="615" t="s">
        <v>7</v>
      </c>
      <c r="B54" s="615"/>
      <c r="C54" s="615"/>
      <c r="D54" s="615"/>
      <c r="E54" s="615"/>
      <c r="F54" s="615"/>
      <c r="G54" s="615"/>
      <c r="I54" s="280"/>
    </row>
    <row r="55" spans="1:9" s="279" customFormat="1" x14ac:dyDescent="0.2">
      <c r="A55" s="593"/>
      <c r="B55" s="593"/>
      <c r="C55" s="593"/>
      <c r="D55" s="593"/>
      <c r="E55" s="593"/>
      <c r="F55" s="593"/>
      <c r="G55" s="593"/>
      <c r="I55" s="280"/>
    </row>
    <row r="56" spans="1:9" s="279" customFormat="1" x14ac:dyDescent="0.2">
      <c r="A56" s="593"/>
      <c r="B56" s="593"/>
      <c r="C56" s="593"/>
      <c r="D56" s="593"/>
      <c r="E56" s="593"/>
      <c r="F56" s="593"/>
      <c r="G56" s="593"/>
      <c r="I56" s="280"/>
    </row>
    <row r="57" spans="1:9" s="279" customFormat="1" x14ac:dyDescent="0.2">
      <c r="A57" s="232"/>
      <c r="B57" s="251"/>
      <c r="C57" s="252"/>
      <c r="D57" s="252"/>
      <c r="E57" s="253"/>
      <c r="F57" s="254"/>
      <c r="G57" s="252"/>
      <c r="I57" s="280"/>
    </row>
    <row r="58" spans="1:9" s="279" customFormat="1" x14ac:dyDescent="0.2">
      <c r="A58" s="232"/>
      <c r="B58" s="251"/>
      <c r="C58" s="252"/>
      <c r="D58" s="252"/>
      <c r="E58" s="253"/>
      <c r="F58" s="254"/>
      <c r="G58" s="252"/>
      <c r="I58" s="280"/>
    </row>
    <row r="60" spans="1:9" x14ac:dyDescent="0.2">
      <c r="A60" s="593"/>
      <c r="B60" s="593"/>
      <c r="C60" s="593"/>
      <c r="D60" s="310"/>
      <c r="E60" s="593"/>
      <c r="F60" s="593"/>
      <c r="G60" s="593"/>
    </row>
    <row r="61" spans="1:9" x14ac:dyDescent="0.2">
      <c r="A61" s="593"/>
      <c r="B61" s="593"/>
      <c r="C61" s="593"/>
      <c r="D61" s="310"/>
      <c r="E61" s="593"/>
      <c r="F61" s="593"/>
    </row>
    <row r="62" spans="1:9" x14ac:dyDescent="0.2">
      <c r="A62" s="182"/>
      <c r="B62" s="6"/>
      <c r="D62" s="622"/>
      <c r="E62" s="622"/>
      <c r="F62" s="622"/>
      <c r="G62" s="6"/>
    </row>
    <row r="63" spans="1:9" x14ac:dyDescent="0.2">
      <c r="D63" s="638"/>
      <c r="E63" s="638"/>
      <c r="F63" s="638"/>
    </row>
    <row r="69" spans="6:6" x14ac:dyDescent="0.2">
      <c r="F69" s="1"/>
    </row>
  </sheetData>
  <mergeCells count="12">
    <mergeCell ref="J7:M7"/>
    <mergeCell ref="A54:G54"/>
    <mergeCell ref="D62:F62"/>
    <mergeCell ref="D63:F63"/>
    <mergeCell ref="A1:G1"/>
    <mergeCell ref="A2:G2"/>
    <mergeCell ref="A3:G3"/>
    <mergeCell ref="B4:G4"/>
    <mergeCell ref="A5:B6"/>
    <mergeCell ref="C5:E5"/>
    <mergeCell ref="F5:F6"/>
    <mergeCell ref="G5:G6"/>
  </mergeCells>
  <conditionalFormatting sqref="D7:E7 D13 D8:D10 D54:E58 D15:D53 E17:E53">
    <cfRule type="cellIs" dxfId="249" priority="131" operator="equal">
      <formula>"CATNES"</formula>
    </cfRule>
    <cfRule type="cellIs" dxfId="248" priority="132" operator="equal">
      <formula>"FINANCE"</formula>
    </cfRule>
    <cfRule type="cellIs" dxfId="247" priority="133" operator="equal">
      <formula>"ADMIN"</formula>
    </cfRule>
    <cfRule type="cellIs" dxfId="246" priority="134" operator="equal">
      <formula>"ENG'G"</formula>
    </cfRule>
    <cfRule type="cellIs" dxfId="245" priority="135" operator="equal">
      <formula>"BAC"</formula>
    </cfRule>
    <cfRule type="cellIs" dxfId="244" priority="136" operator="equal">
      <formula>"BAC"</formula>
    </cfRule>
    <cfRule type="cellIs" dxfId="243" priority="137" operator="equal">
      <formula>"OMS"</formula>
    </cfRule>
    <cfRule type="cellIs" dxfId="242" priority="138" operator="equal">
      <formula>"BAC"</formula>
    </cfRule>
    <cfRule type="cellIs" dxfId="241" priority="139" operator="equal">
      <formula>"OMS"</formula>
    </cfRule>
    <cfRule type="cellIs" dxfId="240" priority="140" operator="equal">
      <formula>"BAC"</formula>
    </cfRule>
    <cfRule type="cellIs" dxfId="239" priority="141" operator="equal">
      <formula>"OMS"</formula>
    </cfRule>
  </conditionalFormatting>
  <conditionalFormatting sqref="F54:F58 F11:F13 F15:F22 D14">
    <cfRule type="cellIs" dxfId="238" priority="126" operator="equal">
      <formula>"MME"</formula>
    </cfRule>
    <cfRule type="cellIs" dxfId="237" priority="127" operator="equal">
      <formula>"VMM"</formula>
    </cfRule>
    <cfRule type="cellIs" dxfId="236" priority="128" operator="equal">
      <formula>"VEP"</formula>
    </cfRule>
    <cfRule type="cellIs" dxfId="235" priority="129" operator="equal">
      <formula>"LFCP"</formula>
    </cfRule>
    <cfRule type="cellIs" dxfId="234" priority="130" operator="equal">
      <formula>"BPB"</formula>
    </cfRule>
  </conditionalFormatting>
  <conditionalFormatting sqref="E15">
    <cfRule type="cellIs" dxfId="233" priority="115" operator="equal">
      <formula>"CATNES"</formula>
    </cfRule>
    <cfRule type="cellIs" dxfId="232" priority="116" operator="equal">
      <formula>"FINANCE"</formula>
    </cfRule>
    <cfRule type="cellIs" dxfId="231" priority="117" operator="equal">
      <formula>"ADMIN"</formula>
    </cfRule>
    <cfRule type="cellIs" dxfId="230" priority="118" operator="equal">
      <formula>"ENG'G"</formula>
    </cfRule>
    <cfRule type="cellIs" dxfId="229" priority="119" operator="equal">
      <formula>"BAC"</formula>
    </cfRule>
    <cfRule type="cellIs" dxfId="228" priority="120" operator="equal">
      <formula>"BAC"</formula>
    </cfRule>
    <cfRule type="cellIs" dxfId="227" priority="121" operator="equal">
      <formula>"OMS"</formula>
    </cfRule>
    <cfRule type="cellIs" dxfId="226" priority="122" operator="equal">
      <formula>"BAC"</formula>
    </cfRule>
    <cfRule type="cellIs" dxfId="225" priority="123" operator="equal">
      <formula>"OMS"</formula>
    </cfRule>
    <cfRule type="cellIs" dxfId="224" priority="124" operator="equal">
      <formula>"BAC"</formula>
    </cfRule>
    <cfRule type="cellIs" dxfId="223" priority="125" operator="equal">
      <formula>"OMS"</formula>
    </cfRule>
  </conditionalFormatting>
  <conditionalFormatting sqref="E16">
    <cfRule type="cellIs" dxfId="222" priority="104" operator="equal">
      <formula>"CATNES"</formula>
    </cfRule>
    <cfRule type="cellIs" dxfId="221" priority="105" operator="equal">
      <formula>"FINANCE"</formula>
    </cfRule>
    <cfRule type="cellIs" dxfId="220" priority="106" operator="equal">
      <formula>"ADMIN"</formula>
    </cfRule>
    <cfRule type="cellIs" dxfId="219" priority="107" operator="equal">
      <formula>"ENG'G"</formula>
    </cfRule>
    <cfRule type="cellIs" dxfId="218" priority="108" operator="equal">
      <formula>"BAC"</formula>
    </cfRule>
    <cfRule type="cellIs" dxfId="217" priority="109" operator="equal">
      <formula>"BAC"</formula>
    </cfRule>
    <cfRule type="cellIs" dxfId="216" priority="110" operator="equal">
      <formula>"OMS"</formula>
    </cfRule>
    <cfRule type="cellIs" dxfId="215" priority="111" operator="equal">
      <formula>"BAC"</formula>
    </cfRule>
    <cfRule type="cellIs" dxfId="214" priority="112" operator="equal">
      <formula>"OMS"</formula>
    </cfRule>
    <cfRule type="cellIs" dxfId="213" priority="113" operator="equal">
      <formula>"BAC"</formula>
    </cfRule>
    <cfRule type="cellIs" dxfId="212" priority="114" operator="equal">
      <formula>"OMS"</formula>
    </cfRule>
  </conditionalFormatting>
  <conditionalFormatting sqref="E8:E10">
    <cfRule type="cellIs" dxfId="211" priority="93" operator="equal">
      <formula>"CATNES"</formula>
    </cfRule>
    <cfRule type="cellIs" dxfId="210" priority="94" operator="equal">
      <formula>"FINANCE"</formula>
    </cfRule>
    <cfRule type="cellIs" dxfId="209" priority="95" operator="equal">
      <formula>"ADMIN"</formula>
    </cfRule>
    <cfRule type="cellIs" dxfId="208" priority="96" operator="equal">
      <formula>"ENG'G"</formula>
    </cfRule>
    <cfRule type="cellIs" dxfId="207" priority="97" operator="equal">
      <formula>"BAC"</formula>
    </cfRule>
    <cfRule type="cellIs" dxfId="206" priority="98" operator="equal">
      <formula>"BAC"</formula>
    </cfRule>
    <cfRule type="cellIs" dxfId="205" priority="99" operator="equal">
      <formula>"OMS"</formula>
    </cfRule>
    <cfRule type="cellIs" dxfId="204" priority="100" operator="equal">
      <formula>"BAC"</formula>
    </cfRule>
    <cfRule type="cellIs" dxfId="203" priority="101" operator="equal">
      <formula>"OMS"</formula>
    </cfRule>
    <cfRule type="cellIs" dxfId="202" priority="102" operator="equal">
      <formula>"BAC"</formula>
    </cfRule>
    <cfRule type="cellIs" dxfId="201" priority="103" operator="equal">
      <formula>"OMS"</formula>
    </cfRule>
  </conditionalFormatting>
  <conditionalFormatting sqref="E13">
    <cfRule type="cellIs" dxfId="200" priority="82" operator="equal">
      <formula>"CATNES"</formula>
    </cfRule>
    <cfRule type="cellIs" dxfId="199" priority="83" operator="equal">
      <formula>"FINANCE"</formula>
    </cfRule>
    <cfRule type="cellIs" dxfId="198" priority="84" operator="equal">
      <formula>"ADMIN"</formula>
    </cfRule>
    <cfRule type="cellIs" dxfId="197" priority="85" operator="equal">
      <formula>"ENG'G"</formula>
    </cfRule>
    <cfRule type="cellIs" dxfId="196" priority="86" operator="equal">
      <formula>"BAC"</formula>
    </cfRule>
    <cfRule type="cellIs" dxfId="195" priority="87" operator="equal">
      <formula>"BAC"</formula>
    </cfRule>
    <cfRule type="cellIs" dxfId="194" priority="88" operator="equal">
      <formula>"OMS"</formula>
    </cfRule>
    <cfRule type="cellIs" dxfId="193" priority="89" operator="equal">
      <formula>"BAC"</formula>
    </cfRule>
    <cfRule type="cellIs" dxfId="192" priority="90" operator="equal">
      <formula>"OMS"</formula>
    </cfRule>
    <cfRule type="cellIs" dxfId="191" priority="91" operator="equal">
      <formula>"BAC"</formula>
    </cfRule>
    <cfRule type="cellIs" dxfId="190" priority="92" operator="equal">
      <formula>"OMS"</formula>
    </cfRule>
  </conditionalFormatting>
  <conditionalFormatting sqref="D11">
    <cfRule type="cellIs" dxfId="189" priority="71" operator="equal">
      <formula>"CATNES"</formula>
    </cfRule>
    <cfRule type="cellIs" dxfId="188" priority="72" operator="equal">
      <formula>"FINANCE"</formula>
    </cfRule>
    <cfRule type="cellIs" dxfId="187" priority="73" operator="equal">
      <formula>"ADMIN"</formula>
    </cfRule>
    <cfRule type="cellIs" dxfId="186" priority="74" operator="equal">
      <formula>"ENG'G"</formula>
    </cfRule>
    <cfRule type="cellIs" dxfId="185" priority="75" operator="equal">
      <formula>"BAC"</formula>
    </cfRule>
    <cfRule type="cellIs" dxfId="184" priority="76" operator="equal">
      <formula>"BAC"</formula>
    </cfRule>
    <cfRule type="cellIs" dxfId="183" priority="77" operator="equal">
      <formula>"OMS"</formula>
    </cfRule>
    <cfRule type="cellIs" dxfId="182" priority="78" operator="equal">
      <formula>"BAC"</formula>
    </cfRule>
    <cfRule type="cellIs" dxfId="181" priority="79" operator="equal">
      <formula>"OMS"</formula>
    </cfRule>
    <cfRule type="cellIs" dxfId="180" priority="80" operator="equal">
      <formula>"BAC"</formula>
    </cfRule>
    <cfRule type="cellIs" dxfId="179" priority="81" operator="equal">
      <formula>"OMS"</formula>
    </cfRule>
  </conditionalFormatting>
  <conditionalFormatting sqref="E11">
    <cfRule type="cellIs" dxfId="178" priority="55" operator="equal">
      <formula>"CATNES"</formula>
    </cfRule>
    <cfRule type="cellIs" dxfId="177" priority="56" operator="equal">
      <formula>"FINANCE"</formula>
    </cfRule>
    <cfRule type="cellIs" dxfId="176" priority="57" operator="equal">
      <formula>"ADMIN"</formula>
    </cfRule>
    <cfRule type="cellIs" dxfId="175" priority="58" operator="equal">
      <formula>"ENG'G"</formula>
    </cfRule>
    <cfRule type="cellIs" dxfId="174" priority="59" operator="equal">
      <formula>"BAC"</formula>
    </cfRule>
    <cfRule type="cellIs" dxfId="173" priority="60" operator="equal">
      <formula>"BAC"</formula>
    </cfRule>
    <cfRule type="cellIs" dxfId="172" priority="61" operator="equal">
      <formula>"OMS"</formula>
    </cfRule>
    <cfRule type="cellIs" dxfId="171" priority="62" operator="equal">
      <formula>"BAC"</formula>
    </cfRule>
    <cfRule type="cellIs" dxfId="170" priority="63" operator="equal">
      <formula>"OMS"</formula>
    </cfRule>
    <cfRule type="cellIs" dxfId="169" priority="64" operator="equal">
      <formula>"BAC"</formula>
    </cfRule>
    <cfRule type="cellIs" dxfId="168" priority="65" operator="equal">
      <formula>"OMS"</formula>
    </cfRule>
  </conditionalFormatting>
  <conditionalFormatting sqref="D12">
    <cfRule type="cellIs" dxfId="167" priority="44" operator="equal">
      <formula>"CATNES"</formula>
    </cfRule>
    <cfRule type="cellIs" dxfId="166" priority="45" operator="equal">
      <formula>"FINANCE"</formula>
    </cfRule>
    <cfRule type="cellIs" dxfId="165" priority="46" operator="equal">
      <formula>"ADMIN"</formula>
    </cfRule>
    <cfRule type="cellIs" dxfId="164" priority="47" operator="equal">
      <formula>"ENG'G"</formula>
    </cfRule>
    <cfRule type="cellIs" dxfId="163" priority="48" operator="equal">
      <formula>"BAC"</formula>
    </cfRule>
    <cfRule type="cellIs" dxfId="162" priority="49" operator="equal">
      <formula>"BAC"</formula>
    </cfRule>
    <cfRule type="cellIs" dxfId="161" priority="50" operator="equal">
      <formula>"OMS"</formula>
    </cfRule>
    <cfRule type="cellIs" dxfId="160" priority="51" operator="equal">
      <formula>"BAC"</formula>
    </cfRule>
    <cfRule type="cellIs" dxfId="159" priority="52" operator="equal">
      <formula>"OMS"</formula>
    </cfRule>
    <cfRule type="cellIs" dxfId="158" priority="53" operator="equal">
      <formula>"BAC"</formula>
    </cfRule>
    <cfRule type="cellIs" dxfId="157" priority="54" operator="equal">
      <formula>"OMS"</formula>
    </cfRule>
  </conditionalFormatting>
  <conditionalFormatting sqref="E12">
    <cfRule type="cellIs" dxfId="156" priority="33" operator="equal">
      <formula>"CATNES"</formula>
    </cfRule>
    <cfRule type="cellIs" dxfId="155" priority="34" operator="equal">
      <formula>"FINANCE"</formula>
    </cfRule>
    <cfRule type="cellIs" dxfId="154" priority="35" operator="equal">
      <formula>"ADMIN"</formula>
    </cfRule>
    <cfRule type="cellIs" dxfId="153" priority="36" operator="equal">
      <formula>"ENG'G"</formula>
    </cfRule>
    <cfRule type="cellIs" dxfId="152" priority="37" operator="equal">
      <formula>"BAC"</formula>
    </cfRule>
    <cfRule type="cellIs" dxfId="151" priority="38" operator="equal">
      <formula>"BAC"</formula>
    </cfRule>
    <cfRule type="cellIs" dxfId="150" priority="39" operator="equal">
      <formula>"OMS"</formula>
    </cfRule>
    <cfRule type="cellIs" dxfId="149" priority="40" operator="equal">
      <formula>"BAC"</formula>
    </cfRule>
    <cfRule type="cellIs" dxfId="148" priority="41" operator="equal">
      <formula>"OMS"</formula>
    </cfRule>
    <cfRule type="cellIs" dxfId="147" priority="42" operator="equal">
      <formula>"BAC"</formula>
    </cfRule>
    <cfRule type="cellIs" dxfId="146" priority="43" operator="equal">
      <formula>"OMS"</formula>
    </cfRule>
  </conditionalFormatting>
  <conditionalFormatting sqref="F7:F10">
    <cfRule type="cellIs" dxfId="145" priority="28" operator="equal">
      <formula>"MME"</formula>
    </cfRule>
    <cfRule type="cellIs" dxfId="144" priority="29" operator="equal">
      <formula>"VMM"</formula>
    </cfRule>
    <cfRule type="cellIs" dxfId="143" priority="30" operator="equal">
      <formula>"VEP"</formula>
    </cfRule>
    <cfRule type="cellIs" dxfId="142" priority="31" operator="equal">
      <formula>"LFCP"</formula>
    </cfRule>
    <cfRule type="cellIs" dxfId="141" priority="32" operator="equal">
      <formula>"BPB"</formula>
    </cfRule>
  </conditionalFormatting>
  <conditionalFormatting sqref="E14">
    <cfRule type="cellIs" dxfId="140" priority="6" operator="equal">
      <formula>"CATNES"</formula>
    </cfRule>
    <cfRule type="cellIs" dxfId="139" priority="7" operator="equal">
      <formula>"FINANCE"</formula>
    </cfRule>
    <cfRule type="cellIs" dxfId="138" priority="8" operator="equal">
      <formula>"ADMIN"</formula>
    </cfRule>
    <cfRule type="cellIs" dxfId="137" priority="9" operator="equal">
      <formula>"ENG'G"</formula>
    </cfRule>
    <cfRule type="cellIs" dxfId="136" priority="10" operator="equal">
      <formula>"BAC"</formula>
    </cfRule>
    <cfRule type="cellIs" dxfId="135" priority="11" operator="equal">
      <formula>"BAC"</formula>
    </cfRule>
    <cfRule type="cellIs" dxfId="134" priority="12" operator="equal">
      <formula>"OMS"</formula>
    </cfRule>
    <cfRule type="cellIs" dxfId="133" priority="13" operator="equal">
      <formula>"BAC"</formula>
    </cfRule>
    <cfRule type="cellIs" dxfId="132" priority="14" operator="equal">
      <formula>"OMS"</formula>
    </cfRule>
    <cfRule type="cellIs" dxfId="131" priority="15" operator="equal">
      <formula>"BAC"</formula>
    </cfRule>
    <cfRule type="cellIs" dxfId="130" priority="16" operator="equal">
      <formula>"OMS"</formula>
    </cfRule>
  </conditionalFormatting>
  <conditionalFormatting sqref="F23:F53">
    <cfRule type="cellIs" dxfId="129" priority="1" operator="equal">
      <formula>"MME"</formula>
    </cfRule>
    <cfRule type="cellIs" dxfId="128" priority="2" operator="equal">
      <formula>"VMM"</formula>
    </cfRule>
    <cfRule type="cellIs" dxfId="127" priority="3" operator="equal">
      <formula>"VEP"</formula>
    </cfRule>
    <cfRule type="cellIs" dxfId="126" priority="4" operator="equal">
      <formula>"LFCP"</formula>
    </cfRule>
    <cfRule type="cellIs" dxfId="125"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3"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02AB123-0E21-49D3-B156-28B238336A99}">
          <x14:formula1>
            <xm:f>DropdownLIST!$A$2:$A$7</xm:f>
          </x14:formula1>
          <xm:sqref>F7:F13 D14 F15:F58</xm:sqref>
        </x14:dataValidation>
        <x14:dataValidation type="list" allowBlank="1" showInputMessage="1" showErrorMessage="1" xr:uid="{200F90C2-3CE8-4835-AD4E-148797605FBB}">
          <x14:formula1>
            <xm:f>DropdownLIST!$A$11:$A$17</xm:f>
          </x14:formula1>
          <xm:sqref>D7:E58</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A060-1547-4A15-A137-AA24BD93649C}">
  <sheetPr>
    <pageSetUpPr fitToPage="1"/>
  </sheetPr>
  <dimension ref="A1:N69"/>
  <sheetViews>
    <sheetView tabSelected="1" zoomScale="130" zoomScaleNormal="130" zoomScaleSheetLayoutView="190" workbookViewId="0">
      <selection activeCell="G15" sqref="G15"/>
    </sheetView>
  </sheetViews>
  <sheetFormatPr defaultRowHeight="14.25" x14ac:dyDescent="0.2"/>
  <cols>
    <col min="1" max="1" width="8.625" style="183" customWidth="1"/>
    <col min="2" max="2" width="3.875" style="1" bestFit="1" customWidth="1"/>
    <col min="3" max="3" width="50.625" style="1" customWidth="1"/>
    <col min="4" max="4" width="8.75" style="1" bestFit="1" customWidth="1"/>
    <col min="5" max="5" width="5.75" style="1" hidden="1" customWidth="1"/>
    <col min="6" max="6" width="9" style="596"/>
    <col min="7" max="7" width="23.25" style="1" customWidth="1"/>
    <col min="8" max="8" width="9" style="1"/>
    <col min="9" max="9" width="11.75" style="1" bestFit="1" customWidth="1"/>
    <col min="10" max="10" width="23" style="1" customWidth="1"/>
    <col min="11" max="11" width="21.25" style="1" customWidth="1"/>
    <col min="12" max="12" width="11.5" style="1" customWidth="1"/>
    <col min="13" max="16384" width="9" style="1"/>
  </cols>
  <sheetData>
    <row r="1" spans="1:14" ht="15.75" x14ac:dyDescent="0.2">
      <c r="A1" s="620" t="s">
        <v>0</v>
      </c>
      <c r="B1" s="620"/>
      <c r="C1" s="620"/>
      <c r="D1" s="620"/>
      <c r="E1" s="620"/>
      <c r="F1" s="620"/>
      <c r="G1" s="620"/>
    </row>
    <row r="2" spans="1:14" x14ac:dyDescent="0.2">
      <c r="A2" s="621">
        <v>45832</v>
      </c>
      <c r="B2" s="621"/>
      <c r="C2" s="621"/>
      <c r="D2" s="621"/>
      <c r="E2" s="621"/>
      <c r="F2" s="621"/>
      <c r="G2" s="621"/>
    </row>
    <row r="3" spans="1:14" x14ac:dyDescent="0.2">
      <c r="A3" s="622" t="str">
        <f>TEXT(A2,"DDDD")</f>
        <v>Tuesday</v>
      </c>
      <c r="B3" s="622"/>
      <c r="C3" s="622"/>
      <c r="D3" s="622"/>
      <c r="E3" s="622"/>
      <c r="F3" s="622"/>
      <c r="G3" s="622"/>
    </row>
    <row r="4" spans="1:14" x14ac:dyDescent="0.2">
      <c r="A4" s="182" t="s">
        <v>6</v>
      </c>
      <c r="B4" s="640"/>
      <c r="C4" s="640"/>
      <c r="D4" s="640"/>
      <c r="E4" s="640"/>
      <c r="F4" s="640"/>
      <c r="G4" s="640"/>
    </row>
    <row r="5" spans="1:14" x14ac:dyDescent="0.2">
      <c r="A5" s="633" t="s">
        <v>1</v>
      </c>
      <c r="B5" s="634"/>
      <c r="C5" s="643" t="s">
        <v>698</v>
      </c>
      <c r="D5" s="644"/>
      <c r="E5" s="645"/>
      <c r="F5" s="646" t="s">
        <v>4</v>
      </c>
      <c r="G5" s="646" t="s">
        <v>5</v>
      </c>
    </row>
    <row r="6" spans="1:14" x14ac:dyDescent="0.2">
      <c r="A6" s="635"/>
      <c r="B6" s="636"/>
      <c r="C6" s="327" t="s">
        <v>1248</v>
      </c>
      <c r="D6" s="328" t="s">
        <v>3</v>
      </c>
      <c r="E6" s="327" t="s">
        <v>347</v>
      </c>
      <c r="F6" s="647"/>
      <c r="G6" s="647"/>
    </row>
    <row r="7" spans="1:14" s="57" customFormat="1" x14ac:dyDescent="0.2">
      <c r="A7" s="200">
        <f>A2</f>
        <v>45832</v>
      </c>
      <c r="B7" s="55">
        <v>1</v>
      </c>
      <c r="D7" s="112"/>
      <c r="E7" s="125"/>
      <c r="F7" s="176"/>
      <c r="G7" s="112"/>
      <c r="J7" s="642" t="s">
        <v>2817</v>
      </c>
      <c r="K7" s="642"/>
      <c r="L7" s="642"/>
      <c r="M7" s="642"/>
    </row>
    <row r="8" spans="1:14" s="57" customFormat="1" x14ac:dyDescent="0.2">
      <c r="A8" s="200">
        <f>A7</f>
        <v>45832</v>
      </c>
      <c r="B8" s="55">
        <f>B7+1</f>
        <v>2</v>
      </c>
      <c r="C8" s="141"/>
      <c r="D8" s="112"/>
      <c r="E8" s="125"/>
      <c r="F8" s="176"/>
      <c r="G8" s="112"/>
      <c r="J8" s="598" t="s">
        <v>698</v>
      </c>
      <c r="L8" s="57" t="s">
        <v>3178</v>
      </c>
      <c r="N8" s="57" t="s">
        <v>2822</v>
      </c>
    </row>
    <row r="9" spans="1:14" s="57" customFormat="1" x14ac:dyDescent="0.2">
      <c r="A9" s="200">
        <f t="shared" ref="A9:A53" si="0">A8</f>
        <v>45832</v>
      </c>
      <c r="B9" s="55">
        <f t="shared" ref="B9:B53" si="1">B8+1</f>
        <v>3</v>
      </c>
      <c r="C9" s="365"/>
      <c r="D9" s="112"/>
      <c r="E9" s="125"/>
      <c r="F9" s="176"/>
      <c r="G9" s="112"/>
      <c r="I9" s="57">
        <v>1</v>
      </c>
    </row>
    <row r="10" spans="1:14" s="57" customFormat="1" x14ac:dyDescent="0.2">
      <c r="A10" s="200">
        <f t="shared" si="0"/>
        <v>45832</v>
      </c>
      <c r="B10" s="55">
        <f t="shared" si="1"/>
        <v>4</v>
      </c>
      <c r="C10" s="365"/>
      <c r="D10" s="112"/>
      <c r="E10" s="125"/>
      <c r="F10" s="176"/>
      <c r="G10" s="112"/>
      <c r="I10" s="57">
        <v>2</v>
      </c>
      <c r="J10" s="57">
        <f>23+24+24+23</f>
        <v>94</v>
      </c>
    </row>
    <row r="11" spans="1:14" s="57" customFormat="1" x14ac:dyDescent="0.2">
      <c r="A11" s="200">
        <f t="shared" si="0"/>
        <v>45832</v>
      </c>
      <c r="B11" s="55">
        <f t="shared" si="1"/>
        <v>5</v>
      </c>
      <c r="C11" s="141"/>
      <c r="D11" s="112"/>
      <c r="E11" s="125"/>
      <c r="F11" s="176"/>
      <c r="G11" s="112"/>
      <c r="I11" s="57">
        <v>3</v>
      </c>
    </row>
    <row r="12" spans="1:14" s="57" customFormat="1" x14ac:dyDescent="0.2">
      <c r="A12" s="200">
        <f t="shared" si="0"/>
        <v>45832</v>
      </c>
      <c r="B12" s="55">
        <f t="shared" si="1"/>
        <v>6</v>
      </c>
      <c r="C12" s="365"/>
      <c r="D12" s="112"/>
      <c r="E12" s="125"/>
      <c r="F12" s="176"/>
      <c r="G12" s="112"/>
      <c r="I12" s="57">
        <v>4</v>
      </c>
    </row>
    <row r="13" spans="1:14" s="57" customFormat="1" x14ac:dyDescent="0.2">
      <c r="A13" s="200">
        <f t="shared" si="0"/>
        <v>45832</v>
      </c>
      <c r="B13" s="55">
        <f t="shared" si="1"/>
        <v>7</v>
      </c>
      <c r="C13" s="365"/>
      <c r="D13" s="112"/>
      <c r="E13" s="125"/>
      <c r="F13" s="176"/>
      <c r="G13" s="112"/>
      <c r="I13" s="57">
        <v>5</v>
      </c>
    </row>
    <row r="14" spans="1:14" s="57" customFormat="1" x14ac:dyDescent="0.2">
      <c r="A14" s="200">
        <f>A13</f>
        <v>45832</v>
      </c>
      <c r="B14" s="55">
        <f t="shared" si="1"/>
        <v>8</v>
      </c>
      <c r="C14" s="365"/>
      <c r="D14" s="176"/>
      <c r="E14" s="125"/>
      <c r="G14" s="112"/>
      <c r="I14" s="57">
        <v>6</v>
      </c>
    </row>
    <row r="15" spans="1:14" s="57" customFormat="1" x14ac:dyDescent="0.2">
      <c r="A15" s="200">
        <f t="shared" si="0"/>
        <v>45832</v>
      </c>
      <c r="B15" s="55">
        <f t="shared" si="1"/>
        <v>9</v>
      </c>
      <c r="D15" s="112"/>
      <c r="E15" s="125"/>
      <c r="F15" s="176"/>
      <c r="G15" s="112"/>
      <c r="I15" s="57" t="s">
        <v>310</v>
      </c>
    </row>
    <row r="16" spans="1:14" s="57" customFormat="1" x14ac:dyDescent="0.2">
      <c r="A16" s="200">
        <f t="shared" si="0"/>
        <v>45832</v>
      </c>
      <c r="B16" s="55">
        <f t="shared" si="1"/>
        <v>10</v>
      </c>
      <c r="C16" s="365"/>
      <c r="D16" s="112"/>
      <c r="E16" s="125"/>
      <c r="F16" s="176"/>
      <c r="G16" s="112"/>
      <c r="I16" s="57">
        <v>8</v>
      </c>
    </row>
    <row r="17" spans="1:10" s="57" customFormat="1" x14ac:dyDescent="0.2">
      <c r="A17" s="200">
        <f t="shared" si="0"/>
        <v>45832</v>
      </c>
      <c r="B17" s="55">
        <f t="shared" si="1"/>
        <v>11</v>
      </c>
      <c r="C17" s="365"/>
      <c r="D17" s="112"/>
      <c r="E17" s="125"/>
      <c r="F17" s="176"/>
      <c r="G17" s="112"/>
      <c r="I17" s="57">
        <v>9</v>
      </c>
    </row>
    <row r="18" spans="1:10" s="57" customFormat="1" x14ac:dyDescent="0.2">
      <c r="A18" s="200">
        <f t="shared" si="0"/>
        <v>45832</v>
      </c>
      <c r="B18" s="55">
        <f t="shared" si="1"/>
        <v>12</v>
      </c>
      <c r="D18" s="112"/>
      <c r="E18" s="125"/>
      <c r="F18" s="176"/>
      <c r="G18" s="112"/>
      <c r="J18" s="57" t="s">
        <v>457</v>
      </c>
    </row>
    <row r="19" spans="1:10" s="57" customFormat="1" x14ac:dyDescent="0.2">
      <c r="A19" s="200">
        <f t="shared" si="0"/>
        <v>45832</v>
      </c>
      <c r="B19" s="55">
        <f t="shared" si="1"/>
        <v>13</v>
      </c>
      <c r="C19" s="550"/>
      <c r="D19" s="112"/>
      <c r="E19" s="125"/>
      <c r="F19" s="176"/>
      <c r="G19" s="112"/>
    </row>
    <row r="20" spans="1:10" s="57" customFormat="1" x14ac:dyDescent="0.2">
      <c r="A20" s="200">
        <f t="shared" si="0"/>
        <v>45832</v>
      </c>
      <c r="B20" s="55">
        <f t="shared" si="1"/>
        <v>14</v>
      </c>
      <c r="C20" s="550"/>
      <c r="D20" s="112"/>
      <c r="E20" s="125"/>
      <c r="F20" s="176"/>
      <c r="G20" s="112"/>
    </row>
    <row r="21" spans="1:10" s="57" customFormat="1" x14ac:dyDescent="0.2">
      <c r="A21" s="200">
        <f t="shared" si="0"/>
        <v>45832</v>
      </c>
      <c r="B21" s="55">
        <f t="shared" si="1"/>
        <v>15</v>
      </c>
      <c r="C21" s="550"/>
      <c r="D21" s="112"/>
      <c r="E21" s="125"/>
      <c r="F21" s="176"/>
      <c r="G21" s="112"/>
    </row>
    <row r="22" spans="1:10" s="57" customFormat="1" x14ac:dyDescent="0.2">
      <c r="A22" s="200">
        <f t="shared" si="0"/>
        <v>45832</v>
      </c>
      <c r="B22" s="55">
        <f t="shared" si="1"/>
        <v>16</v>
      </c>
      <c r="C22" s="550"/>
      <c r="D22" s="112"/>
      <c r="E22" s="125"/>
      <c r="F22" s="176"/>
      <c r="G22" s="112"/>
    </row>
    <row r="23" spans="1:10" s="57" customFormat="1" x14ac:dyDescent="0.2">
      <c r="A23" s="200">
        <f t="shared" si="0"/>
        <v>45832</v>
      </c>
      <c r="B23" s="55">
        <f t="shared" si="1"/>
        <v>17</v>
      </c>
      <c r="C23" s="365"/>
      <c r="D23" s="112"/>
      <c r="E23" s="125"/>
      <c r="F23" s="176"/>
      <c r="G23" s="112"/>
    </row>
    <row r="24" spans="1:10" s="57" customFormat="1" x14ac:dyDescent="0.2">
      <c r="A24" s="200">
        <f t="shared" si="0"/>
        <v>45832</v>
      </c>
      <c r="B24" s="55">
        <f t="shared" si="1"/>
        <v>18</v>
      </c>
      <c r="C24" s="570"/>
      <c r="D24" s="112"/>
      <c r="E24" s="125"/>
      <c r="F24" s="176"/>
      <c r="G24" s="112"/>
    </row>
    <row r="25" spans="1:10" s="57" customFormat="1" x14ac:dyDescent="0.2">
      <c r="A25" s="200">
        <f t="shared" si="0"/>
        <v>45832</v>
      </c>
      <c r="B25" s="55">
        <f t="shared" si="1"/>
        <v>19</v>
      </c>
      <c r="C25" s="570"/>
      <c r="D25" s="112"/>
      <c r="E25" s="125"/>
      <c r="F25" s="176"/>
      <c r="G25" s="112"/>
    </row>
    <row r="26" spans="1:10" s="57" customFormat="1" x14ac:dyDescent="0.2">
      <c r="A26" s="200">
        <f>A25</f>
        <v>45832</v>
      </c>
      <c r="B26" s="55">
        <f>B25+1</f>
        <v>20</v>
      </c>
      <c r="C26" s="570"/>
      <c r="D26" s="112"/>
      <c r="E26" s="125"/>
      <c r="F26" s="176"/>
      <c r="G26" s="112"/>
    </row>
    <row r="27" spans="1:10" s="57" customFormat="1" x14ac:dyDescent="0.2">
      <c r="A27" s="200">
        <f t="shared" si="0"/>
        <v>45832</v>
      </c>
      <c r="B27" s="55">
        <f t="shared" si="1"/>
        <v>21</v>
      </c>
      <c r="C27" s="570"/>
      <c r="D27" s="112"/>
      <c r="E27" s="125"/>
      <c r="F27" s="176"/>
      <c r="G27" s="112"/>
    </row>
    <row r="28" spans="1:10" s="57" customFormat="1" x14ac:dyDescent="0.2">
      <c r="A28" s="200">
        <f t="shared" si="0"/>
        <v>45832</v>
      </c>
      <c r="B28" s="55">
        <f t="shared" si="1"/>
        <v>22</v>
      </c>
      <c r="C28" s="570"/>
      <c r="D28" s="112"/>
      <c r="E28" s="125"/>
      <c r="F28" s="176"/>
      <c r="G28" s="112"/>
    </row>
    <row r="29" spans="1:10" s="57" customFormat="1" x14ac:dyDescent="0.2">
      <c r="A29" s="200">
        <f t="shared" si="0"/>
        <v>45832</v>
      </c>
      <c r="B29" s="55">
        <f t="shared" si="1"/>
        <v>23</v>
      </c>
      <c r="C29" s="570"/>
      <c r="D29" s="112"/>
      <c r="E29" s="125"/>
      <c r="F29" s="176"/>
      <c r="G29" s="112"/>
    </row>
    <row r="30" spans="1:10" s="57" customFormat="1" x14ac:dyDescent="0.2">
      <c r="A30" s="200">
        <f t="shared" si="0"/>
        <v>45832</v>
      </c>
      <c r="B30" s="55">
        <f t="shared" si="1"/>
        <v>24</v>
      </c>
      <c r="C30" s="570"/>
      <c r="D30" s="112"/>
      <c r="E30" s="125"/>
      <c r="F30" s="176"/>
      <c r="G30" s="112"/>
    </row>
    <row r="31" spans="1:10" s="57" customFormat="1" x14ac:dyDescent="0.2">
      <c r="A31" s="200">
        <f t="shared" si="0"/>
        <v>45832</v>
      </c>
      <c r="B31" s="55">
        <f t="shared" si="1"/>
        <v>25</v>
      </c>
      <c r="C31" s="570"/>
      <c r="D31" s="112"/>
      <c r="E31" s="125"/>
      <c r="F31" s="176"/>
      <c r="G31" s="112"/>
    </row>
    <row r="32" spans="1:10" s="57" customFormat="1" x14ac:dyDescent="0.2">
      <c r="A32" s="200">
        <f t="shared" si="0"/>
        <v>45832</v>
      </c>
      <c r="B32" s="55">
        <f t="shared" si="1"/>
        <v>26</v>
      </c>
      <c r="C32" s="570"/>
      <c r="D32" s="112"/>
      <c r="E32" s="125"/>
      <c r="F32" s="176"/>
      <c r="G32" s="112"/>
    </row>
    <row r="33" spans="1:7" s="57" customFormat="1" x14ac:dyDescent="0.2">
      <c r="A33" s="200">
        <f t="shared" si="0"/>
        <v>45832</v>
      </c>
      <c r="B33" s="55">
        <f t="shared" si="1"/>
        <v>27</v>
      </c>
      <c r="C33" s="570"/>
      <c r="D33" s="112"/>
      <c r="E33" s="125"/>
      <c r="F33" s="176"/>
      <c r="G33" s="112"/>
    </row>
    <row r="34" spans="1:7" s="57" customFormat="1" x14ac:dyDescent="0.2">
      <c r="A34" s="200">
        <f t="shared" si="0"/>
        <v>45832</v>
      </c>
      <c r="B34" s="55">
        <f t="shared" si="1"/>
        <v>28</v>
      </c>
      <c r="C34" s="570"/>
      <c r="D34" s="112"/>
      <c r="E34" s="125"/>
      <c r="F34" s="176"/>
      <c r="G34" s="112"/>
    </row>
    <row r="35" spans="1:7" s="57" customFormat="1" x14ac:dyDescent="0.2">
      <c r="A35" s="200">
        <f t="shared" si="0"/>
        <v>45832</v>
      </c>
      <c r="B35" s="55">
        <f t="shared" si="1"/>
        <v>29</v>
      </c>
      <c r="C35" s="570"/>
      <c r="D35" s="112"/>
      <c r="E35" s="125"/>
      <c r="F35" s="176"/>
      <c r="G35" s="112"/>
    </row>
    <row r="36" spans="1:7" s="57" customFormat="1" x14ac:dyDescent="0.2">
      <c r="A36" s="200">
        <f t="shared" si="0"/>
        <v>45832</v>
      </c>
      <c r="B36" s="55">
        <f t="shared" si="1"/>
        <v>30</v>
      </c>
      <c r="C36" s="570"/>
      <c r="D36" s="112"/>
      <c r="E36" s="125"/>
      <c r="F36" s="176"/>
      <c r="G36" s="112"/>
    </row>
    <row r="37" spans="1:7" s="57" customFormat="1" x14ac:dyDescent="0.2">
      <c r="A37" s="200">
        <f t="shared" si="0"/>
        <v>45832</v>
      </c>
      <c r="B37" s="55">
        <f t="shared" si="1"/>
        <v>31</v>
      </c>
      <c r="C37" s="570"/>
      <c r="D37" s="112"/>
      <c r="E37" s="125"/>
      <c r="F37" s="176"/>
      <c r="G37" s="112"/>
    </row>
    <row r="38" spans="1:7" s="57" customFormat="1" x14ac:dyDescent="0.2">
      <c r="A38" s="200">
        <f t="shared" si="0"/>
        <v>45832</v>
      </c>
      <c r="B38" s="55">
        <f t="shared" si="1"/>
        <v>32</v>
      </c>
      <c r="C38" s="570"/>
      <c r="D38" s="112"/>
      <c r="E38" s="125"/>
      <c r="F38" s="176"/>
      <c r="G38" s="112"/>
    </row>
    <row r="39" spans="1:7" s="57" customFormat="1" x14ac:dyDescent="0.2">
      <c r="A39" s="200">
        <f t="shared" si="0"/>
        <v>45832</v>
      </c>
      <c r="B39" s="55">
        <f t="shared" si="1"/>
        <v>33</v>
      </c>
      <c r="C39" s="570"/>
      <c r="D39" s="112"/>
      <c r="E39" s="125"/>
      <c r="F39" s="176"/>
      <c r="G39" s="112"/>
    </row>
    <row r="40" spans="1:7" s="57" customFormat="1" x14ac:dyDescent="0.2">
      <c r="A40" s="200">
        <f t="shared" si="0"/>
        <v>45832</v>
      </c>
      <c r="B40" s="55">
        <f t="shared" si="1"/>
        <v>34</v>
      </c>
      <c r="C40" s="570"/>
      <c r="D40" s="112"/>
      <c r="E40" s="125"/>
      <c r="F40" s="176"/>
      <c r="G40" s="112"/>
    </row>
    <row r="41" spans="1:7" s="57" customFormat="1" x14ac:dyDescent="0.2">
      <c r="A41" s="200">
        <f t="shared" si="0"/>
        <v>45832</v>
      </c>
      <c r="B41" s="55">
        <f t="shared" si="1"/>
        <v>35</v>
      </c>
      <c r="C41" s="570"/>
      <c r="D41" s="112"/>
      <c r="E41" s="125"/>
      <c r="F41" s="176"/>
      <c r="G41" s="112"/>
    </row>
    <row r="42" spans="1:7" s="57" customFormat="1" x14ac:dyDescent="0.2">
      <c r="A42" s="200">
        <f t="shared" si="0"/>
        <v>45832</v>
      </c>
      <c r="B42" s="55">
        <f t="shared" si="1"/>
        <v>36</v>
      </c>
      <c r="C42" s="570"/>
      <c r="D42" s="112"/>
      <c r="E42" s="125"/>
      <c r="F42" s="176"/>
      <c r="G42" s="112"/>
    </row>
    <row r="43" spans="1:7" s="57" customFormat="1" x14ac:dyDescent="0.2">
      <c r="A43" s="200">
        <f t="shared" si="0"/>
        <v>45832</v>
      </c>
      <c r="B43" s="55">
        <f t="shared" si="1"/>
        <v>37</v>
      </c>
      <c r="C43" s="570"/>
      <c r="D43" s="112"/>
      <c r="E43" s="125"/>
      <c r="F43" s="176"/>
      <c r="G43" s="112"/>
    </row>
    <row r="44" spans="1:7" s="57" customFormat="1" x14ac:dyDescent="0.2">
      <c r="A44" s="200">
        <f t="shared" si="0"/>
        <v>45832</v>
      </c>
      <c r="B44" s="55">
        <f t="shared" si="1"/>
        <v>38</v>
      </c>
      <c r="C44" s="570"/>
      <c r="D44" s="112"/>
      <c r="E44" s="125"/>
      <c r="F44" s="176"/>
      <c r="G44" s="112"/>
    </row>
    <row r="45" spans="1:7" s="57" customFormat="1" x14ac:dyDescent="0.2">
      <c r="A45" s="200">
        <f t="shared" si="0"/>
        <v>45832</v>
      </c>
      <c r="B45" s="55">
        <f t="shared" si="1"/>
        <v>39</v>
      </c>
      <c r="C45" s="570"/>
      <c r="D45" s="112"/>
      <c r="E45" s="125"/>
      <c r="F45" s="176"/>
      <c r="G45" s="112"/>
    </row>
    <row r="46" spans="1:7" s="57" customFormat="1" x14ac:dyDescent="0.2">
      <c r="A46" s="200">
        <f t="shared" si="0"/>
        <v>45832</v>
      </c>
      <c r="B46" s="55">
        <f t="shared" si="1"/>
        <v>40</v>
      </c>
      <c r="C46" s="570"/>
      <c r="D46" s="112"/>
      <c r="E46" s="125"/>
      <c r="F46" s="176"/>
      <c r="G46" s="112"/>
    </row>
    <row r="47" spans="1:7" s="57" customFormat="1" x14ac:dyDescent="0.2">
      <c r="A47" s="200">
        <f t="shared" si="0"/>
        <v>45832</v>
      </c>
      <c r="B47" s="55">
        <f t="shared" si="1"/>
        <v>41</v>
      </c>
      <c r="C47" s="570"/>
      <c r="D47" s="112"/>
      <c r="E47" s="125"/>
      <c r="F47" s="176"/>
      <c r="G47" s="112"/>
    </row>
    <row r="48" spans="1:7" s="57" customFormat="1" x14ac:dyDescent="0.2">
      <c r="A48" s="200">
        <f t="shared" si="0"/>
        <v>45832</v>
      </c>
      <c r="B48" s="55">
        <f t="shared" si="1"/>
        <v>42</v>
      </c>
      <c r="C48" s="570"/>
      <c r="D48" s="112"/>
      <c r="E48" s="125"/>
      <c r="F48" s="176"/>
      <c r="G48" s="112"/>
    </row>
    <row r="49" spans="1:9" s="57" customFormat="1" x14ac:dyDescent="0.2">
      <c r="A49" s="200">
        <f t="shared" si="0"/>
        <v>45832</v>
      </c>
      <c r="B49" s="55">
        <f t="shared" si="1"/>
        <v>43</v>
      </c>
      <c r="C49" s="570"/>
      <c r="D49" s="112"/>
      <c r="E49" s="125"/>
      <c r="F49" s="176"/>
      <c r="G49" s="112"/>
    </row>
    <row r="50" spans="1:9" s="57" customFormat="1" x14ac:dyDescent="0.2">
      <c r="A50" s="200">
        <f t="shared" si="0"/>
        <v>45832</v>
      </c>
      <c r="B50" s="55">
        <f t="shared" si="1"/>
        <v>44</v>
      </c>
      <c r="C50" s="570"/>
      <c r="D50" s="112"/>
      <c r="E50" s="125"/>
      <c r="F50" s="176"/>
      <c r="G50" s="112"/>
    </row>
    <row r="51" spans="1:9" s="57" customFormat="1" x14ac:dyDescent="0.2">
      <c r="A51" s="200">
        <f t="shared" si="0"/>
        <v>45832</v>
      </c>
      <c r="B51" s="55">
        <f t="shared" si="1"/>
        <v>45</v>
      </c>
      <c r="C51" s="570"/>
      <c r="D51" s="112"/>
      <c r="E51" s="125"/>
      <c r="F51" s="176"/>
      <c r="G51" s="112"/>
    </row>
    <row r="52" spans="1:9" s="57" customFormat="1" x14ac:dyDescent="0.2">
      <c r="A52" s="200">
        <f t="shared" si="0"/>
        <v>45832</v>
      </c>
      <c r="B52" s="55">
        <f t="shared" si="1"/>
        <v>46</v>
      </c>
      <c r="C52" s="570"/>
      <c r="D52" s="112"/>
      <c r="E52" s="125"/>
      <c r="F52" s="176"/>
      <c r="G52" s="112"/>
    </row>
    <row r="53" spans="1:9" s="57" customFormat="1" x14ac:dyDescent="0.2">
      <c r="A53" s="200">
        <f t="shared" si="0"/>
        <v>45832</v>
      </c>
      <c r="B53" s="55">
        <f t="shared" si="1"/>
        <v>47</v>
      </c>
      <c r="C53" s="570"/>
      <c r="D53" s="112"/>
      <c r="E53" s="125"/>
      <c r="F53" s="176"/>
      <c r="G53" s="112"/>
    </row>
    <row r="54" spans="1:9" s="279" customFormat="1" x14ac:dyDescent="0.2">
      <c r="A54" s="615" t="s">
        <v>7</v>
      </c>
      <c r="B54" s="615"/>
      <c r="C54" s="615"/>
      <c r="D54" s="615"/>
      <c r="E54" s="615"/>
      <c r="F54" s="615"/>
      <c r="G54" s="615"/>
      <c r="I54" s="280"/>
    </row>
    <row r="55" spans="1:9" s="279" customFormat="1" x14ac:dyDescent="0.2">
      <c r="A55" s="597"/>
      <c r="B55" s="597"/>
      <c r="C55" s="597"/>
      <c r="D55" s="597"/>
      <c r="E55" s="597"/>
      <c r="F55" s="597"/>
      <c r="G55" s="597"/>
      <c r="I55" s="280"/>
    </row>
    <row r="56" spans="1:9" s="279" customFormat="1" x14ac:dyDescent="0.2">
      <c r="A56" s="597"/>
      <c r="B56" s="597"/>
      <c r="C56" s="597"/>
      <c r="D56" s="597"/>
      <c r="E56" s="597"/>
      <c r="F56" s="597"/>
      <c r="G56" s="597"/>
      <c r="I56" s="280"/>
    </row>
    <row r="57" spans="1:9" s="279" customFormat="1" x14ac:dyDescent="0.2">
      <c r="A57" s="232"/>
      <c r="B57" s="251"/>
      <c r="C57" s="252"/>
      <c r="D57" s="252"/>
      <c r="E57" s="253"/>
      <c r="F57" s="254"/>
      <c r="G57" s="252"/>
      <c r="I57" s="280"/>
    </row>
    <row r="58" spans="1:9" s="279" customFormat="1" x14ac:dyDescent="0.2">
      <c r="A58" s="232"/>
      <c r="B58" s="251"/>
      <c r="C58" s="252"/>
      <c r="D58" s="252"/>
      <c r="E58" s="253"/>
      <c r="F58" s="254"/>
      <c r="G58" s="252"/>
      <c r="I58" s="280"/>
    </row>
    <row r="60" spans="1:9" x14ac:dyDescent="0.2">
      <c r="A60" s="597"/>
      <c r="B60" s="597"/>
      <c r="C60" s="597"/>
      <c r="D60" s="310"/>
      <c r="E60" s="597"/>
      <c r="F60" s="597"/>
      <c r="G60" s="597"/>
    </row>
    <row r="61" spans="1:9" x14ac:dyDescent="0.2">
      <c r="A61" s="597"/>
      <c r="B61" s="597"/>
      <c r="C61" s="597"/>
      <c r="D61" s="310"/>
      <c r="E61" s="597"/>
      <c r="F61" s="597"/>
    </row>
    <row r="62" spans="1:9" x14ac:dyDescent="0.2">
      <c r="A62" s="182"/>
      <c r="B62" s="6"/>
      <c r="D62" s="622"/>
      <c r="E62" s="622"/>
      <c r="F62" s="622"/>
      <c r="G62" s="6"/>
    </row>
    <row r="63" spans="1:9" x14ac:dyDescent="0.2">
      <c r="D63" s="638"/>
      <c r="E63" s="638"/>
      <c r="F63" s="638"/>
    </row>
    <row r="69" spans="6:6" x14ac:dyDescent="0.2">
      <c r="F69" s="1"/>
    </row>
  </sheetData>
  <mergeCells count="12">
    <mergeCell ref="J7:M7"/>
    <mergeCell ref="A54:G54"/>
    <mergeCell ref="D62:F62"/>
    <mergeCell ref="D63:F63"/>
    <mergeCell ref="A1:G1"/>
    <mergeCell ref="A2:G2"/>
    <mergeCell ref="A3:G3"/>
    <mergeCell ref="B4:G4"/>
    <mergeCell ref="A5:B6"/>
    <mergeCell ref="C5:E5"/>
    <mergeCell ref="F5:F6"/>
    <mergeCell ref="G5:G6"/>
  </mergeCells>
  <conditionalFormatting sqref="D7:E7 D13 D8:D10 D54:E58 D15:D53 E17:E53">
    <cfRule type="cellIs" dxfId="124" priority="115" operator="equal">
      <formula>"CATNES"</formula>
    </cfRule>
    <cfRule type="cellIs" dxfId="123" priority="116" operator="equal">
      <formula>"FINANCE"</formula>
    </cfRule>
    <cfRule type="cellIs" dxfId="122" priority="117" operator="equal">
      <formula>"ADMIN"</formula>
    </cfRule>
    <cfRule type="cellIs" dxfId="121" priority="118" operator="equal">
      <formula>"ENG'G"</formula>
    </cfRule>
    <cfRule type="cellIs" dxfId="120" priority="119" operator="equal">
      <formula>"BAC"</formula>
    </cfRule>
    <cfRule type="cellIs" dxfId="119" priority="120" operator="equal">
      <formula>"BAC"</formula>
    </cfRule>
    <cfRule type="cellIs" dxfId="118" priority="121" operator="equal">
      <formula>"OMS"</formula>
    </cfRule>
    <cfRule type="cellIs" dxfId="117" priority="122" operator="equal">
      <formula>"BAC"</formula>
    </cfRule>
    <cfRule type="cellIs" dxfId="116" priority="123" operator="equal">
      <formula>"OMS"</formula>
    </cfRule>
    <cfRule type="cellIs" dxfId="115" priority="124" operator="equal">
      <formula>"BAC"</formula>
    </cfRule>
    <cfRule type="cellIs" dxfId="114" priority="125" operator="equal">
      <formula>"OMS"</formula>
    </cfRule>
  </conditionalFormatting>
  <conditionalFormatting sqref="F54:F58 F11:F13 F15:F22 D14">
    <cfRule type="cellIs" dxfId="113" priority="110" operator="equal">
      <formula>"MME"</formula>
    </cfRule>
    <cfRule type="cellIs" dxfId="112" priority="111" operator="equal">
      <formula>"VMM"</formula>
    </cfRule>
    <cfRule type="cellIs" dxfId="111" priority="112" operator="equal">
      <formula>"VEP"</formula>
    </cfRule>
    <cfRule type="cellIs" dxfId="110" priority="113" operator="equal">
      <formula>"LFCP"</formula>
    </cfRule>
    <cfRule type="cellIs" dxfId="109" priority="114" operator="equal">
      <formula>"BPB"</formula>
    </cfRule>
  </conditionalFormatting>
  <conditionalFormatting sqref="E15">
    <cfRule type="cellIs" dxfId="108" priority="99" operator="equal">
      <formula>"CATNES"</formula>
    </cfRule>
    <cfRule type="cellIs" dxfId="107" priority="100" operator="equal">
      <formula>"FINANCE"</formula>
    </cfRule>
    <cfRule type="cellIs" dxfId="106" priority="101" operator="equal">
      <formula>"ADMIN"</formula>
    </cfRule>
    <cfRule type="cellIs" dxfId="105" priority="102" operator="equal">
      <formula>"ENG'G"</formula>
    </cfRule>
    <cfRule type="cellIs" dxfId="104" priority="103" operator="equal">
      <formula>"BAC"</formula>
    </cfRule>
    <cfRule type="cellIs" dxfId="103" priority="104" operator="equal">
      <formula>"BAC"</formula>
    </cfRule>
    <cfRule type="cellIs" dxfId="102" priority="105" operator="equal">
      <formula>"OMS"</formula>
    </cfRule>
    <cfRule type="cellIs" dxfId="101" priority="106" operator="equal">
      <formula>"BAC"</formula>
    </cfRule>
    <cfRule type="cellIs" dxfId="100" priority="107" operator="equal">
      <formula>"OMS"</formula>
    </cfRule>
    <cfRule type="cellIs" dxfId="99" priority="108" operator="equal">
      <formula>"BAC"</formula>
    </cfRule>
    <cfRule type="cellIs" dxfId="98" priority="109" operator="equal">
      <formula>"OMS"</formula>
    </cfRule>
  </conditionalFormatting>
  <conditionalFormatting sqref="E16">
    <cfRule type="cellIs" dxfId="97" priority="88" operator="equal">
      <formula>"CATNES"</formula>
    </cfRule>
    <cfRule type="cellIs" dxfId="96" priority="89" operator="equal">
      <formula>"FINANCE"</formula>
    </cfRule>
    <cfRule type="cellIs" dxfId="95" priority="90" operator="equal">
      <formula>"ADMIN"</formula>
    </cfRule>
    <cfRule type="cellIs" dxfId="94" priority="91" operator="equal">
      <formula>"ENG'G"</formula>
    </cfRule>
    <cfRule type="cellIs" dxfId="93" priority="92" operator="equal">
      <formula>"BAC"</formula>
    </cfRule>
    <cfRule type="cellIs" dxfId="92" priority="93" operator="equal">
      <formula>"BAC"</formula>
    </cfRule>
    <cfRule type="cellIs" dxfId="91" priority="94" operator="equal">
      <formula>"OMS"</formula>
    </cfRule>
    <cfRule type="cellIs" dxfId="90" priority="95" operator="equal">
      <formula>"BAC"</formula>
    </cfRule>
    <cfRule type="cellIs" dxfId="89" priority="96" operator="equal">
      <formula>"OMS"</formula>
    </cfRule>
    <cfRule type="cellIs" dxfId="88" priority="97" operator="equal">
      <formula>"BAC"</formula>
    </cfRule>
    <cfRule type="cellIs" dxfId="87" priority="98" operator="equal">
      <formula>"OMS"</formula>
    </cfRule>
  </conditionalFormatting>
  <conditionalFormatting sqref="E8:E10">
    <cfRule type="cellIs" dxfId="86" priority="77" operator="equal">
      <formula>"CATNES"</formula>
    </cfRule>
    <cfRule type="cellIs" dxfId="85" priority="78" operator="equal">
      <formula>"FINANCE"</formula>
    </cfRule>
    <cfRule type="cellIs" dxfId="84" priority="79" operator="equal">
      <formula>"ADMIN"</formula>
    </cfRule>
    <cfRule type="cellIs" dxfId="83" priority="80" operator="equal">
      <formula>"ENG'G"</formula>
    </cfRule>
    <cfRule type="cellIs" dxfId="82" priority="81" operator="equal">
      <formula>"BAC"</formula>
    </cfRule>
    <cfRule type="cellIs" dxfId="81" priority="82" operator="equal">
      <formula>"BAC"</formula>
    </cfRule>
    <cfRule type="cellIs" dxfId="80" priority="83" operator="equal">
      <formula>"OMS"</formula>
    </cfRule>
    <cfRule type="cellIs" dxfId="79" priority="84" operator="equal">
      <formula>"BAC"</formula>
    </cfRule>
    <cfRule type="cellIs" dxfId="78" priority="85" operator="equal">
      <formula>"OMS"</formula>
    </cfRule>
    <cfRule type="cellIs" dxfId="77" priority="86" operator="equal">
      <formula>"BAC"</formula>
    </cfRule>
    <cfRule type="cellIs" dxfId="76" priority="87" operator="equal">
      <formula>"OMS"</formula>
    </cfRule>
  </conditionalFormatting>
  <conditionalFormatting sqref="E13">
    <cfRule type="cellIs" dxfId="75" priority="66" operator="equal">
      <formula>"CATNES"</formula>
    </cfRule>
    <cfRule type="cellIs" dxfId="74" priority="67" operator="equal">
      <formula>"FINANCE"</formula>
    </cfRule>
    <cfRule type="cellIs" dxfId="73" priority="68" operator="equal">
      <formula>"ADMIN"</formula>
    </cfRule>
    <cfRule type="cellIs" dxfId="72" priority="69" operator="equal">
      <formula>"ENG'G"</formula>
    </cfRule>
    <cfRule type="cellIs" dxfId="71" priority="70" operator="equal">
      <formula>"BAC"</formula>
    </cfRule>
    <cfRule type="cellIs" dxfId="70" priority="71" operator="equal">
      <formula>"BAC"</formula>
    </cfRule>
    <cfRule type="cellIs" dxfId="69" priority="72" operator="equal">
      <formula>"OMS"</formula>
    </cfRule>
    <cfRule type="cellIs" dxfId="68" priority="73" operator="equal">
      <formula>"BAC"</formula>
    </cfRule>
    <cfRule type="cellIs" dxfId="67" priority="74" operator="equal">
      <formula>"OMS"</formula>
    </cfRule>
    <cfRule type="cellIs" dxfId="66" priority="75" operator="equal">
      <formula>"BAC"</formula>
    </cfRule>
    <cfRule type="cellIs" dxfId="65" priority="76" operator="equal">
      <formula>"OMS"</formula>
    </cfRule>
  </conditionalFormatting>
  <conditionalFormatting sqref="D11">
    <cfRule type="cellIs" dxfId="64" priority="55" operator="equal">
      <formula>"CATNES"</formula>
    </cfRule>
    <cfRule type="cellIs" dxfId="63" priority="56" operator="equal">
      <formula>"FINANCE"</formula>
    </cfRule>
    <cfRule type="cellIs" dxfId="62" priority="57" operator="equal">
      <formula>"ADMIN"</formula>
    </cfRule>
    <cfRule type="cellIs" dxfId="61" priority="58" operator="equal">
      <formula>"ENG'G"</formula>
    </cfRule>
    <cfRule type="cellIs" dxfId="60" priority="59" operator="equal">
      <formula>"BAC"</formula>
    </cfRule>
    <cfRule type="cellIs" dxfId="59" priority="60" operator="equal">
      <formula>"BAC"</formula>
    </cfRule>
    <cfRule type="cellIs" dxfId="58" priority="61" operator="equal">
      <formula>"OMS"</formula>
    </cfRule>
    <cfRule type="cellIs" dxfId="57" priority="62" operator="equal">
      <formula>"BAC"</formula>
    </cfRule>
    <cfRule type="cellIs" dxfId="56" priority="63" operator="equal">
      <formula>"OMS"</formula>
    </cfRule>
    <cfRule type="cellIs" dxfId="55" priority="64" operator="equal">
      <formula>"BAC"</formula>
    </cfRule>
    <cfRule type="cellIs" dxfId="54" priority="65" operator="equal">
      <formula>"OMS"</formula>
    </cfRule>
  </conditionalFormatting>
  <conditionalFormatting sqref="E11">
    <cfRule type="cellIs" dxfId="53" priority="44" operator="equal">
      <formula>"CATNES"</formula>
    </cfRule>
    <cfRule type="cellIs" dxfId="52" priority="45" operator="equal">
      <formula>"FINANCE"</formula>
    </cfRule>
    <cfRule type="cellIs" dxfId="51" priority="46" operator="equal">
      <formula>"ADMIN"</formula>
    </cfRule>
    <cfRule type="cellIs" dxfId="50" priority="47" operator="equal">
      <formula>"ENG'G"</formula>
    </cfRule>
    <cfRule type="cellIs" dxfId="49" priority="48" operator="equal">
      <formula>"BAC"</formula>
    </cfRule>
    <cfRule type="cellIs" dxfId="48" priority="49" operator="equal">
      <formula>"BAC"</formula>
    </cfRule>
    <cfRule type="cellIs" dxfId="47" priority="50" operator="equal">
      <formula>"OMS"</formula>
    </cfRule>
    <cfRule type="cellIs" dxfId="46" priority="51" operator="equal">
      <formula>"BAC"</formula>
    </cfRule>
    <cfRule type="cellIs" dxfId="45" priority="52" operator="equal">
      <formula>"OMS"</formula>
    </cfRule>
    <cfRule type="cellIs" dxfId="44" priority="53" operator="equal">
      <formula>"BAC"</formula>
    </cfRule>
    <cfRule type="cellIs" dxfId="43" priority="54" operator="equal">
      <formula>"OMS"</formula>
    </cfRule>
  </conditionalFormatting>
  <conditionalFormatting sqref="D12">
    <cfRule type="cellIs" dxfId="42" priority="33" operator="equal">
      <formula>"CATNES"</formula>
    </cfRule>
    <cfRule type="cellIs" dxfId="41" priority="34" operator="equal">
      <formula>"FINANCE"</formula>
    </cfRule>
    <cfRule type="cellIs" dxfId="40" priority="35" operator="equal">
      <formula>"ADMIN"</formula>
    </cfRule>
    <cfRule type="cellIs" dxfId="39" priority="36" operator="equal">
      <formula>"ENG'G"</formula>
    </cfRule>
    <cfRule type="cellIs" dxfId="38" priority="37" operator="equal">
      <formula>"BAC"</formula>
    </cfRule>
    <cfRule type="cellIs" dxfId="37" priority="38" operator="equal">
      <formula>"BAC"</formula>
    </cfRule>
    <cfRule type="cellIs" dxfId="36" priority="39" operator="equal">
      <formula>"OMS"</formula>
    </cfRule>
    <cfRule type="cellIs" dxfId="35" priority="40" operator="equal">
      <formula>"BAC"</formula>
    </cfRule>
    <cfRule type="cellIs" dxfId="34" priority="41" operator="equal">
      <formula>"OMS"</formula>
    </cfRule>
    <cfRule type="cellIs" dxfId="33" priority="42" operator="equal">
      <formula>"BAC"</formula>
    </cfRule>
    <cfRule type="cellIs" dxfId="32" priority="43" operator="equal">
      <formula>"OMS"</formula>
    </cfRule>
  </conditionalFormatting>
  <conditionalFormatting sqref="E12">
    <cfRule type="cellIs" dxfId="31" priority="22" operator="equal">
      <formula>"CATNES"</formula>
    </cfRule>
    <cfRule type="cellIs" dxfId="30" priority="23" operator="equal">
      <formula>"FINANCE"</formula>
    </cfRule>
    <cfRule type="cellIs" dxfId="29" priority="24" operator="equal">
      <formula>"ADMIN"</formula>
    </cfRule>
    <cfRule type="cellIs" dxfId="28" priority="25" operator="equal">
      <formula>"ENG'G"</formula>
    </cfRule>
    <cfRule type="cellIs" dxfId="27" priority="26" operator="equal">
      <formula>"BAC"</formula>
    </cfRule>
    <cfRule type="cellIs" dxfId="26" priority="27" operator="equal">
      <formula>"BAC"</formula>
    </cfRule>
    <cfRule type="cellIs" dxfId="25" priority="28" operator="equal">
      <formula>"OMS"</formula>
    </cfRule>
    <cfRule type="cellIs" dxfId="24" priority="29" operator="equal">
      <formula>"BAC"</formula>
    </cfRule>
    <cfRule type="cellIs" dxfId="23" priority="30" operator="equal">
      <formula>"OMS"</formula>
    </cfRule>
    <cfRule type="cellIs" dxfId="22" priority="31" operator="equal">
      <formula>"BAC"</formula>
    </cfRule>
    <cfRule type="cellIs" dxfId="21" priority="32" operator="equal">
      <formula>"OMS"</formula>
    </cfRule>
  </conditionalFormatting>
  <conditionalFormatting sqref="F7:F10">
    <cfRule type="cellIs" dxfId="20" priority="17" operator="equal">
      <formula>"MME"</formula>
    </cfRule>
    <cfRule type="cellIs" dxfId="19" priority="18" operator="equal">
      <formula>"VMM"</formula>
    </cfRule>
    <cfRule type="cellIs" dxfId="18" priority="19" operator="equal">
      <formula>"VEP"</formula>
    </cfRule>
    <cfRule type="cellIs" dxfId="17" priority="20" operator="equal">
      <formula>"LFCP"</formula>
    </cfRule>
    <cfRule type="cellIs" dxfId="16" priority="21" operator="equal">
      <formula>"BPB"</formula>
    </cfRule>
  </conditionalFormatting>
  <conditionalFormatting sqref="E14">
    <cfRule type="cellIs" dxfId="15" priority="6" operator="equal">
      <formula>"CATNES"</formula>
    </cfRule>
    <cfRule type="cellIs" dxfId="14" priority="7" operator="equal">
      <formula>"FINANCE"</formula>
    </cfRule>
    <cfRule type="cellIs" dxfId="13" priority="8" operator="equal">
      <formula>"ADMIN"</formula>
    </cfRule>
    <cfRule type="cellIs" dxfId="12" priority="9" operator="equal">
      <formula>"ENG'G"</formula>
    </cfRule>
    <cfRule type="cellIs" dxfId="11" priority="10" operator="equal">
      <formula>"BAC"</formula>
    </cfRule>
    <cfRule type="cellIs" dxfId="10" priority="11" operator="equal">
      <formula>"BAC"</formula>
    </cfRule>
    <cfRule type="cellIs" dxfId="9" priority="12" operator="equal">
      <formula>"OMS"</formula>
    </cfRule>
    <cfRule type="cellIs" dxfId="8" priority="13" operator="equal">
      <formula>"BAC"</formula>
    </cfRule>
    <cfRule type="cellIs" dxfId="7" priority="14" operator="equal">
      <formula>"OMS"</formula>
    </cfRule>
    <cfRule type="cellIs" dxfId="6" priority="15" operator="equal">
      <formula>"BAC"</formula>
    </cfRule>
    <cfRule type="cellIs" dxfId="5" priority="16" operator="equal">
      <formula>"OMS"</formula>
    </cfRule>
  </conditionalFormatting>
  <conditionalFormatting sqref="F23:F53">
    <cfRule type="cellIs" dxfId="4" priority="1" operator="equal">
      <formula>"MME"</formula>
    </cfRule>
    <cfRule type="cellIs" dxfId="3" priority="2" operator="equal">
      <formula>"VMM"</formula>
    </cfRule>
    <cfRule type="cellIs" dxfId="2" priority="3" operator="equal">
      <formula>"VEP"</formula>
    </cfRule>
    <cfRule type="cellIs" dxfId="1" priority="4" operator="equal">
      <formula>"LFCP"</formula>
    </cfRule>
    <cfRule type="cellIs" dxfId="0" priority="5" operator="equal">
      <formula>"BPB"</formula>
    </cfRule>
  </conditionalFormatting>
  <printOptions horizontalCentered="1"/>
  <pageMargins left="0.31496062992125984" right="0.31496062992125984" top="0.74803149606299213" bottom="0.35433070866141736" header="0.31496062992125984" footer="0.31496062992125984"/>
  <pageSetup paperSize="14" scale="89" fitToHeight="3"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91F1193-0DA5-457C-808D-C2258BE09008}">
          <x14:formula1>
            <xm:f>DropdownLIST!$A$11:$A$17</xm:f>
          </x14:formula1>
          <xm:sqref>D7:E58</xm:sqref>
        </x14:dataValidation>
        <x14:dataValidation type="list" allowBlank="1" showInputMessage="1" showErrorMessage="1" xr:uid="{211B0BC9-7461-451C-B830-70640D47E3D7}">
          <x14:formula1>
            <xm:f>DropdownLIST!$A$2:$A$7</xm:f>
          </x14:formula1>
          <xm:sqref>F7:F13 D14 F15:F58</xm:sqref>
        </x14:dataValidation>
      </x14:dataValidations>
    </ext>
  </extLst>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FA9D-726F-40C8-B2AA-1578F023F5FB}">
  <sheetPr codeName="Sheet18">
    <tabColor rgb="FF92D050"/>
  </sheetPr>
  <dimension ref="A1:CW58"/>
  <sheetViews>
    <sheetView topLeftCell="B7" zoomScale="160" zoomScaleNormal="160" zoomScaleSheetLayoutView="115" workbookViewId="0">
      <selection activeCell="B16" sqref="B16:AD25"/>
    </sheetView>
  </sheetViews>
  <sheetFormatPr defaultColWidth="1.625" defaultRowHeight="14.25" x14ac:dyDescent="0.2"/>
  <cols>
    <col min="1" max="32" width="1.625" style="1"/>
    <col min="33" max="34" width="1.625" style="1" customWidth="1"/>
    <col min="35" max="16384" width="1.625" style="1"/>
  </cols>
  <sheetData>
    <row r="1" spans="1:94" s="16" customFormat="1" ht="9" x14ac:dyDescent="0.2">
      <c r="A1" s="59"/>
      <c r="B1" s="60"/>
      <c r="C1" s="60"/>
      <c r="D1" s="60"/>
      <c r="E1" s="60"/>
      <c r="F1" s="60"/>
      <c r="G1" s="60"/>
      <c r="H1" s="60"/>
      <c r="I1" s="60"/>
      <c r="J1" s="61" t="s">
        <v>29</v>
      </c>
      <c r="K1" s="60"/>
      <c r="L1" s="60"/>
      <c r="M1" s="60"/>
      <c r="N1" s="60"/>
      <c r="O1" s="60"/>
      <c r="P1" s="60"/>
      <c r="Q1" s="60"/>
      <c r="R1" s="60"/>
      <c r="S1" s="60"/>
      <c r="T1" s="60"/>
      <c r="U1" s="60"/>
      <c r="V1" s="60"/>
      <c r="W1" s="60"/>
      <c r="X1" s="60"/>
      <c r="Y1" s="60"/>
      <c r="Z1" s="60"/>
      <c r="AA1" s="60"/>
      <c r="AB1" s="60"/>
      <c r="AC1" s="60"/>
      <c r="AD1" s="60"/>
      <c r="AE1" s="62"/>
      <c r="AF1" s="59"/>
      <c r="AG1" s="60"/>
      <c r="AH1" s="60"/>
      <c r="AI1" s="60"/>
      <c r="AJ1" s="60"/>
      <c r="AK1" s="60"/>
      <c r="AL1" s="60"/>
      <c r="AM1" s="60"/>
      <c r="AN1" s="60"/>
      <c r="AO1" s="61" t="s">
        <v>29</v>
      </c>
      <c r="AP1" s="60"/>
      <c r="AQ1" s="60"/>
      <c r="AR1" s="60"/>
      <c r="AS1" s="60"/>
      <c r="AT1" s="60"/>
      <c r="AU1" s="60"/>
      <c r="AV1" s="60"/>
      <c r="AW1" s="60"/>
      <c r="AX1" s="60"/>
      <c r="AY1" s="60"/>
      <c r="AZ1" s="60"/>
      <c r="BA1" s="60"/>
      <c r="BB1" s="60"/>
      <c r="BC1" s="60"/>
      <c r="BD1" s="60"/>
      <c r="BE1" s="60"/>
      <c r="BF1" s="60"/>
      <c r="BG1" s="60"/>
      <c r="BH1" s="60"/>
      <c r="BI1" s="60"/>
      <c r="BJ1" s="62"/>
      <c r="BK1" s="59"/>
      <c r="BL1" s="60"/>
      <c r="BM1" s="60"/>
      <c r="BN1" s="60"/>
      <c r="BO1" s="60"/>
      <c r="BP1" s="60"/>
      <c r="BQ1" s="60"/>
      <c r="BR1" s="60"/>
      <c r="BS1" s="60"/>
      <c r="BT1" s="61" t="s">
        <v>29</v>
      </c>
      <c r="BU1" s="60"/>
      <c r="BV1" s="60"/>
      <c r="BW1" s="60"/>
      <c r="BX1" s="60"/>
      <c r="BY1" s="60"/>
      <c r="BZ1" s="60"/>
      <c r="CA1" s="60"/>
      <c r="CB1" s="60"/>
      <c r="CC1" s="60"/>
      <c r="CD1" s="60"/>
      <c r="CE1" s="60"/>
      <c r="CF1" s="60"/>
      <c r="CG1" s="60"/>
      <c r="CH1" s="60"/>
      <c r="CI1" s="60"/>
      <c r="CJ1" s="60"/>
      <c r="CK1" s="60"/>
      <c r="CL1" s="60"/>
      <c r="CM1" s="60"/>
      <c r="CN1" s="60"/>
      <c r="CO1" s="60"/>
      <c r="CP1" s="62"/>
    </row>
    <row r="2" spans="1:94" s="16" customFormat="1" ht="9" x14ac:dyDescent="0.2">
      <c r="A2" s="13"/>
      <c r="B2" s="14"/>
      <c r="C2" s="14"/>
      <c r="D2" s="14"/>
      <c r="E2" s="14"/>
      <c r="F2" s="14"/>
      <c r="G2" s="14"/>
      <c r="H2" s="14"/>
      <c r="I2" s="14"/>
      <c r="J2" s="58" t="s">
        <v>170</v>
      </c>
      <c r="K2" s="14"/>
      <c r="L2" s="14"/>
      <c r="M2" s="14"/>
      <c r="N2" s="14"/>
      <c r="O2" s="14"/>
      <c r="P2" s="14"/>
      <c r="Q2" s="14"/>
      <c r="R2" s="14"/>
      <c r="S2" s="14"/>
      <c r="T2" s="14"/>
      <c r="U2" s="14"/>
      <c r="V2" s="14"/>
      <c r="W2" s="14"/>
      <c r="X2" s="14"/>
      <c r="Y2" s="14"/>
      <c r="Z2" s="14"/>
      <c r="AA2" s="14"/>
      <c r="AB2" s="14"/>
      <c r="AC2" s="14"/>
      <c r="AD2" s="14"/>
      <c r="AE2" s="15"/>
      <c r="AF2" s="13"/>
      <c r="AG2" s="14"/>
      <c r="AH2" s="14"/>
      <c r="AI2" s="14"/>
      <c r="AJ2" s="14"/>
      <c r="AK2" s="14"/>
      <c r="AL2" s="14"/>
      <c r="AM2" s="14"/>
      <c r="AN2" s="14"/>
      <c r="AO2" s="58" t="s">
        <v>170</v>
      </c>
      <c r="AP2" s="14"/>
      <c r="AQ2" s="14"/>
      <c r="AR2" s="14"/>
      <c r="AS2" s="14"/>
      <c r="AT2" s="14"/>
      <c r="AU2" s="14"/>
      <c r="AV2" s="14"/>
      <c r="AW2" s="14"/>
      <c r="AX2" s="14"/>
      <c r="AY2" s="14"/>
      <c r="AZ2" s="14"/>
      <c r="BA2" s="14"/>
      <c r="BB2" s="14"/>
      <c r="BC2" s="14"/>
      <c r="BD2" s="14"/>
      <c r="BE2" s="14"/>
      <c r="BF2" s="14"/>
      <c r="BG2" s="14"/>
      <c r="BH2" s="14"/>
      <c r="BI2" s="14"/>
      <c r="BJ2" s="15"/>
      <c r="BK2" s="13"/>
      <c r="BL2" s="14"/>
      <c r="BM2" s="14"/>
      <c r="BN2" s="14"/>
      <c r="BO2" s="14"/>
      <c r="BP2" s="14"/>
      <c r="BQ2" s="14"/>
      <c r="BR2" s="14"/>
      <c r="BS2" s="14"/>
      <c r="BT2" s="58" t="s">
        <v>170</v>
      </c>
      <c r="BU2" s="14"/>
      <c r="BV2" s="14"/>
      <c r="BW2" s="14"/>
      <c r="BX2" s="14"/>
      <c r="BY2" s="14"/>
      <c r="BZ2" s="14"/>
      <c r="CA2" s="14"/>
      <c r="CB2" s="14"/>
      <c r="CC2" s="14"/>
      <c r="CD2" s="14"/>
      <c r="CE2" s="14"/>
      <c r="CF2" s="14"/>
      <c r="CG2" s="14"/>
      <c r="CH2" s="14"/>
      <c r="CI2" s="14"/>
      <c r="CJ2" s="14"/>
      <c r="CK2" s="14"/>
      <c r="CL2" s="14"/>
      <c r="CM2" s="14"/>
      <c r="CN2" s="14"/>
      <c r="CO2" s="14"/>
      <c r="CP2" s="15"/>
    </row>
    <row r="3" spans="1:94" s="21" customFormat="1" ht="11.25" x14ac:dyDescent="0.2">
      <c r="A3" s="17"/>
      <c r="B3" s="18"/>
      <c r="C3" s="18"/>
      <c r="D3" s="18"/>
      <c r="E3" s="18"/>
      <c r="F3" s="18"/>
      <c r="G3" s="18"/>
      <c r="H3" s="18"/>
      <c r="I3" s="18"/>
      <c r="J3" s="19" t="s">
        <v>30</v>
      </c>
      <c r="K3" s="18"/>
      <c r="L3" s="18"/>
      <c r="M3" s="18"/>
      <c r="N3" s="18"/>
      <c r="O3" s="18"/>
      <c r="P3" s="18"/>
      <c r="Q3" s="18"/>
      <c r="R3" s="18"/>
      <c r="S3" s="18"/>
      <c r="T3" s="18"/>
      <c r="U3" s="18"/>
      <c r="V3" s="18"/>
      <c r="W3" s="18"/>
      <c r="X3" s="18"/>
      <c r="Y3" s="18"/>
      <c r="Z3" s="18"/>
      <c r="AA3" s="18"/>
      <c r="AB3" s="18"/>
      <c r="AC3" s="18"/>
      <c r="AD3" s="18"/>
      <c r="AE3" s="20"/>
      <c r="AF3" s="17"/>
      <c r="AG3" s="18"/>
      <c r="AH3" s="18"/>
      <c r="AI3" s="18"/>
      <c r="AJ3" s="18"/>
      <c r="AK3" s="18"/>
      <c r="AL3" s="18"/>
      <c r="AM3" s="18"/>
      <c r="AN3" s="18"/>
      <c r="AO3" s="19" t="s">
        <v>30</v>
      </c>
      <c r="AP3" s="18"/>
      <c r="AQ3" s="18"/>
      <c r="AR3" s="18"/>
      <c r="AS3" s="18"/>
      <c r="AT3" s="18"/>
      <c r="AU3" s="18"/>
      <c r="AV3" s="18"/>
      <c r="AW3" s="18"/>
      <c r="AX3" s="18"/>
      <c r="AY3" s="18"/>
      <c r="AZ3" s="18"/>
      <c r="BA3" s="18"/>
      <c r="BB3" s="18"/>
      <c r="BC3" s="18"/>
      <c r="BD3" s="18"/>
      <c r="BE3" s="18"/>
      <c r="BF3" s="18"/>
      <c r="BG3" s="18"/>
      <c r="BH3" s="18"/>
      <c r="BI3" s="18"/>
      <c r="BJ3" s="20"/>
      <c r="BK3" s="17"/>
      <c r="BL3" s="18"/>
      <c r="BM3" s="18"/>
      <c r="BN3" s="18"/>
      <c r="BO3" s="18"/>
      <c r="BP3" s="18"/>
      <c r="BQ3" s="18"/>
      <c r="BR3" s="18"/>
      <c r="BS3" s="18"/>
      <c r="BT3" s="19" t="s">
        <v>30</v>
      </c>
      <c r="BU3" s="18"/>
      <c r="BV3" s="18"/>
      <c r="BW3" s="18"/>
      <c r="BX3" s="18"/>
      <c r="BY3" s="18"/>
      <c r="BZ3" s="18"/>
      <c r="CA3" s="18"/>
      <c r="CB3" s="18"/>
      <c r="CC3" s="18"/>
      <c r="CD3" s="18"/>
      <c r="CE3" s="18"/>
      <c r="CF3" s="18"/>
      <c r="CG3" s="18"/>
      <c r="CH3" s="18"/>
      <c r="CI3" s="18"/>
      <c r="CJ3" s="18"/>
      <c r="CK3" s="18"/>
      <c r="CL3" s="18"/>
      <c r="CM3" s="18"/>
      <c r="CN3" s="18"/>
      <c r="CO3" s="18"/>
      <c r="CP3" s="20"/>
    </row>
    <row r="4" spans="1:94" s="25" customFormat="1" ht="8.25" x14ac:dyDescent="0.2">
      <c r="A4" s="22"/>
      <c r="B4" s="23"/>
      <c r="C4" s="23"/>
      <c r="D4" s="23"/>
      <c r="E4" s="23"/>
      <c r="F4" s="23"/>
      <c r="G4" s="23"/>
      <c r="H4" s="23"/>
      <c r="I4" s="23"/>
      <c r="J4" s="12" t="s">
        <v>31</v>
      </c>
      <c r="K4" s="23"/>
      <c r="L4" s="23"/>
      <c r="M4" s="23"/>
      <c r="N4" s="23"/>
      <c r="O4" s="23"/>
      <c r="P4" s="23"/>
      <c r="Q4" s="23"/>
      <c r="R4" s="23"/>
      <c r="S4" s="23"/>
      <c r="T4" s="23"/>
      <c r="U4" s="23"/>
      <c r="V4" s="23"/>
      <c r="W4" s="23"/>
      <c r="X4" s="23"/>
      <c r="Y4" s="23"/>
      <c r="Z4" s="23"/>
      <c r="AA4" s="23"/>
      <c r="AB4" s="23"/>
      <c r="AC4" s="23"/>
      <c r="AD4" s="23"/>
      <c r="AE4" s="24"/>
      <c r="AF4" s="22"/>
      <c r="AG4" s="23"/>
      <c r="AH4" s="23"/>
      <c r="AI4" s="23"/>
      <c r="AJ4" s="23"/>
      <c r="AK4" s="23"/>
      <c r="AL4" s="23"/>
      <c r="AM4" s="23"/>
      <c r="AN4" s="23"/>
      <c r="AO4" s="12" t="s">
        <v>31</v>
      </c>
      <c r="AP4" s="23"/>
      <c r="AQ4" s="23"/>
      <c r="AR4" s="23"/>
      <c r="AS4" s="23"/>
      <c r="AT4" s="23"/>
      <c r="AU4" s="23"/>
      <c r="AV4" s="23"/>
      <c r="AW4" s="23"/>
      <c r="AX4" s="23"/>
      <c r="AY4" s="23"/>
      <c r="AZ4" s="23"/>
      <c r="BA4" s="23"/>
      <c r="BB4" s="23"/>
      <c r="BC4" s="23"/>
      <c r="BD4" s="23"/>
      <c r="BE4" s="23"/>
      <c r="BF4" s="23"/>
      <c r="BG4" s="23"/>
      <c r="BH4" s="23"/>
      <c r="BI4" s="23"/>
      <c r="BJ4" s="24"/>
      <c r="BK4" s="22"/>
      <c r="BL4" s="23"/>
      <c r="BM4" s="23"/>
      <c r="BN4" s="23"/>
      <c r="BO4" s="23"/>
      <c r="BP4" s="23"/>
      <c r="BQ4" s="23"/>
      <c r="BR4" s="23"/>
      <c r="BS4" s="23"/>
      <c r="BT4" s="12" t="s">
        <v>31</v>
      </c>
      <c r="BU4" s="23"/>
      <c r="BV4" s="23"/>
      <c r="BW4" s="23"/>
      <c r="BX4" s="23"/>
      <c r="BY4" s="23"/>
      <c r="BZ4" s="23"/>
      <c r="CA4" s="23"/>
      <c r="CB4" s="23"/>
      <c r="CC4" s="23"/>
      <c r="CD4" s="23"/>
      <c r="CE4" s="23"/>
      <c r="CF4" s="23"/>
      <c r="CG4" s="23"/>
      <c r="CH4" s="23"/>
      <c r="CI4" s="23"/>
      <c r="CJ4" s="23"/>
      <c r="CK4" s="23"/>
      <c r="CL4" s="23"/>
      <c r="CM4" s="23"/>
      <c r="CN4" s="23"/>
      <c r="CO4" s="23"/>
      <c r="CP4" s="24"/>
    </row>
    <row r="5" spans="1:94" x14ac:dyDescent="0.2">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10"/>
      <c r="AF5" s="8"/>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10"/>
      <c r="BK5" s="8"/>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10"/>
    </row>
    <row r="6" spans="1:94" ht="14.25" customHeight="1" x14ac:dyDescent="0.2">
      <c r="A6" s="8"/>
      <c r="B6" s="648" t="s">
        <v>32</v>
      </c>
      <c r="C6" s="648"/>
      <c r="D6" s="648"/>
      <c r="E6" s="648"/>
      <c r="F6" s="648"/>
      <c r="G6" s="648"/>
      <c r="H6" s="648"/>
      <c r="I6" s="648"/>
      <c r="J6" s="648"/>
      <c r="K6" s="648"/>
      <c r="L6" s="648"/>
      <c r="M6" s="648"/>
      <c r="N6" s="648"/>
      <c r="O6" s="648"/>
      <c r="P6" s="648"/>
      <c r="Q6" s="648"/>
      <c r="R6" s="648"/>
      <c r="S6" s="648"/>
      <c r="T6" s="648"/>
      <c r="U6" s="648"/>
      <c r="V6" s="648"/>
      <c r="W6" s="648"/>
      <c r="X6" s="648"/>
      <c r="Y6" s="648"/>
      <c r="Z6" s="648"/>
      <c r="AA6" s="648"/>
      <c r="AB6" s="648"/>
      <c r="AC6" s="648"/>
      <c r="AD6" s="223"/>
      <c r="AE6" s="10"/>
      <c r="AF6" s="8"/>
      <c r="AG6" s="648" t="s">
        <v>32</v>
      </c>
      <c r="AH6" s="648"/>
      <c r="AI6" s="648"/>
      <c r="AJ6" s="648"/>
      <c r="AK6" s="648"/>
      <c r="AL6" s="648"/>
      <c r="AM6" s="648"/>
      <c r="AN6" s="648"/>
      <c r="AO6" s="648"/>
      <c r="AP6" s="648"/>
      <c r="AQ6" s="648"/>
      <c r="AR6" s="648"/>
      <c r="AS6" s="648"/>
      <c r="AT6" s="648"/>
      <c r="AU6" s="648"/>
      <c r="AV6" s="648"/>
      <c r="AW6" s="648"/>
      <c r="AX6" s="648"/>
      <c r="AY6" s="648"/>
      <c r="AZ6" s="648"/>
      <c r="BA6" s="648"/>
      <c r="BB6" s="648"/>
      <c r="BC6" s="648"/>
      <c r="BD6" s="648"/>
      <c r="BE6" s="648"/>
      <c r="BF6" s="648"/>
      <c r="BG6" s="648"/>
      <c r="BH6" s="648"/>
      <c r="BI6" s="223"/>
      <c r="BJ6" s="10"/>
      <c r="BK6" s="8"/>
      <c r="BL6" s="648" t="s">
        <v>32</v>
      </c>
      <c r="BM6" s="648"/>
      <c r="BN6" s="648"/>
      <c r="BO6" s="648"/>
      <c r="BP6" s="648"/>
      <c r="BQ6" s="648"/>
      <c r="BR6" s="648"/>
      <c r="BS6" s="648"/>
      <c r="BT6" s="648"/>
      <c r="BU6" s="648"/>
      <c r="BV6" s="648"/>
      <c r="BW6" s="648"/>
      <c r="BX6" s="648"/>
      <c r="BY6" s="648"/>
      <c r="BZ6" s="648"/>
      <c r="CA6" s="648"/>
      <c r="CB6" s="648"/>
      <c r="CC6" s="648"/>
      <c r="CD6" s="648"/>
      <c r="CE6" s="648"/>
      <c r="CF6" s="648"/>
      <c r="CG6" s="648"/>
      <c r="CH6" s="648"/>
      <c r="CI6" s="648"/>
      <c r="CJ6" s="648"/>
      <c r="CK6" s="648"/>
      <c r="CL6" s="648"/>
      <c r="CM6" s="648"/>
      <c r="CN6" s="648"/>
      <c r="CO6" s="648"/>
      <c r="CP6" s="10"/>
    </row>
    <row r="7" spans="1:94" ht="14.25" customHeight="1" x14ac:dyDescent="0.2">
      <c r="A7" s="8"/>
      <c r="B7" s="648"/>
      <c r="C7" s="648"/>
      <c r="D7" s="648"/>
      <c r="E7" s="648"/>
      <c r="F7" s="648"/>
      <c r="G7" s="648"/>
      <c r="H7" s="648"/>
      <c r="I7" s="648"/>
      <c r="J7" s="648"/>
      <c r="K7" s="648"/>
      <c r="L7" s="648"/>
      <c r="M7" s="648"/>
      <c r="N7" s="648"/>
      <c r="O7" s="648"/>
      <c r="P7" s="648"/>
      <c r="Q7" s="648"/>
      <c r="R7" s="648"/>
      <c r="S7" s="648"/>
      <c r="T7" s="648"/>
      <c r="U7" s="648"/>
      <c r="V7" s="648"/>
      <c r="W7" s="648"/>
      <c r="X7" s="648"/>
      <c r="Y7" s="648"/>
      <c r="Z7" s="648"/>
      <c r="AA7" s="648"/>
      <c r="AB7" s="648"/>
      <c r="AC7" s="648"/>
      <c r="AD7" s="223"/>
      <c r="AE7" s="10"/>
      <c r="AF7" s="8"/>
      <c r="AG7" s="648"/>
      <c r="AH7" s="648"/>
      <c r="AI7" s="648"/>
      <c r="AJ7" s="648"/>
      <c r="AK7" s="648"/>
      <c r="AL7" s="648"/>
      <c r="AM7" s="648"/>
      <c r="AN7" s="648"/>
      <c r="AO7" s="648"/>
      <c r="AP7" s="648"/>
      <c r="AQ7" s="648"/>
      <c r="AR7" s="648"/>
      <c r="AS7" s="648"/>
      <c r="AT7" s="648"/>
      <c r="AU7" s="648"/>
      <c r="AV7" s="648"/>
      <c r="AW7" s="648"/>
      <c r="AX7" s="648"/>
      <c r="AY7" s="648"/>
      <c r="AZ7" s="648"/>
      <c r="BA7" s="648"/>
      <c r="BB7" s="648"/>
      <c r="BC7" s="648"/>
      <c r="BD7" s="648"/>
      <c r="BE7" s="648"/>
      <c r="BF7" s="648"/>
      <c r="BG7" s="648"/>
      <c r="BH7" s="648"/>
      <c r="BI7" s="223"/>
      <c r="BJ7" s="10"/>
      <c r="BK7" s="8"/>
      <c r="BL7" s="648"/>
      <c r="BM7" s="648"/>
      <c r="BN7" s="648"/>
      <c r="BO7" s="648"/>
      <c r="BP7" s="648"/>
      <c r="BQ7" s="648"/>
      <c r="BR7" s="648"/>
      <c r="BS7" s="648"/>
      <c r="BT7" s="648"/>
      <c r="BU7" s="648"/>
      <c r="BV7" s="648"/>
      <c r="BW7" s="648"/>
      <c r="BX7" s="648"/>
      <c r="BY7" s="648"/>
      <c r="BZ7" s="648"/>
      <c r="CA7" s="648"/>
      <c r="CB7" s="648"/>
      <c r="CC7" s="648"/>
      <c r="CD7" s="648"/>
      <c r="CE7" s="648"/>
      <c r="CF7" s="648"/>
      <c r="CG7" s="648"/>
      <c r="CH7" s="648"/>
      <c r="CI7" s="648"/>
      <c r="CJ7" s="648"/>
      <c r="CK7" s="648"/>
      <c r="CL7" s="648"/>
      <c r="CM7" s="648"/>
      <c r="CN7" s="648"/>
      <c r="CO7" s="648"/>
      <c r="CP7" s="10"/>
    </row>
    <row r="8" spans="1:94" ht="14.25" customHeight="1" x14ac:dyDescent="0.2">
      <c r="A8" s="8"/>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648"/>
      <c r="AC8" s="648"/>
      <c r="AD8" s="223"/>
      <c r="AE8" s="10"/>
      <c r="AF8" s="8"/>
      <c r="AG8" s="648"/>
      <c r="AH8" s="648"/>
      <c r="AI8" s="648"/>
      <c r="AJ8" s="648"/>
      <c r="AK8" s="648"/>
      <c r="AL8" s="648"/>
      <c r="AM8" s="648"/>
      <c r="AN8" s="648"/>
      <c r="AO8" s="648"/>
      <c r="AP8" s="648"/>
      <c r="AQ8" s="648"/>
      <c r="AR8" s="648"/>
      <c r="AS8" s="648"/>
      <c r="AT8" s="648"/>
      <c r="AU8" s="648"/>
      <c r="AV8" s="648"/>
      <c r="AW8" s="648"/>
      <c r="AX8" s="648"/>
      <c r="AY8" s="648"/>
      <c r="AZ8" s="648"/>
      <c r="BA8" s="648"/>
      <c r="BB8" s="648"/>
      <c r="BC8" s="648"/>
      <c r="BD8" s="648"/>
      <c r="BE8" s="648"/>
      <c r="BF8" s="648"/>
      <c r="BG8" s="648"/>
      <c r="BH8" s="648"/>
      <c r="BI8" s="223"/>
      <c r="BJ8" s="10"/>
      <c r="BK8" s="8"/>
      <c r="BL8" s="648"/>
      <c r="BM8" s="648"/>
      <c r="BN8" s="648"/>
      <c r="BO8" s="648"/>
      <c r="BP8" s="648"/>
      <c r="BQ8" s="648"/>
      <c r="BR8" s="648"/>
      <c r="BS8" s="648"/>
      <c r="BT8" s="648"/>
      <c r="BU8" s="648"/>
      <c r="BV8" s="648"/>
      <c r="BW8" s="648"/>
      <c r="BX8" s="648"/>
      <c r="BY8" s="648"/>
      <c r="BZ8" s="648"/>
      <c r="CA8" s="648"/>
      <c r="CB8" s="648"/>
      <c r="CC8" s="648"/>
      <c r="CD8" s="648"/>
      <c r="CE8" s="648"/>
      <c r="CF8" s="648"/>
      <c r="CG8" s="648"/>
      <c r="CH8" s="648"/>
      <c r="CI8" s="648"/>
      <c r="CJ8" s="648"/>
      <c r="CK8" s="648"/>
      <c r="CL8" s="648"/>
      <c r="CM8" s="648"/>
      <c r="CN8" s="648"/>
      <c r="CO8" s="648"/>
      <c r="CP8" s="10"/>
    </row>
    <row r="9" spans="1:94" s="29" customFormat="1" ht="12" x14ac:dyDescent="0.2">
      <c r="A9" s="26"/>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8"/>
      <c r="AF9" s="26"/>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8"/>
      <c r="BK9" s="26"/>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8"/>
    </row>
    <row r="10" spans="1:94" s="29" customFormat="1" ht="12" x14ac:dyDescent="0.2">
      <c r="A10" s="26"/>
      <c r="B10" s="27" t="s">
        <v>33</v>
      </c>
      <c r="C10" s="27"/>
      <c r="D10" s="27"/>
      <c r="E10" s="27"/>
      <c r="F10" s="27"/>
      <c r="G10" s="27"/>
      <c r="H10" s="27"/>
      <c r="I10" s="27" t="s">
        <v>34</v>
      </c>
      <c r="J10" s="33" t="s">
        <v>39</v>
      </c>
      <c r="K10" s="27"/>
      <c r="L10" s="27"/>
      <c r="M10" s="27"/>
      <c r="N10" s="27"/>
      <c r="O10" s="27"/>
      <c r="P10" s="27"/>
      <c r="Q10" s="27"/>
      <c r="R10" s="27"/>
      <c r="S10" s="27"/>
      <c r="T10" s="27"/>
      <c r="U10" s="27"/>
      <c r="V10" s="27"/>
      <c r="W10" s="27"/>
      <c r="X10" s="27"/>
      <c r="Y10" s="27"/>
      <c r="Z10" s="27"/>
      <c r="AA10" s="27"/>
      <c r="AB10" s="27"/>
      <c r="AC10" s="27"/>
      <c r="AD10" s="27"/>
      <c r="AE10" s="28"/>
      <c r="AF10" s="26"/>
      <c r="AG10" s="27" t="s">
        <v>33</v>
      </c>
      <c r="AH10" s="27"/>
      <c r="AI10" s="27"/>
      <c r="AJ10" s="27"/>
      <c r="AK10" s="27"/>
      <c r="AL10" s="27"/>
      <c r="AM10" s="27"/>
      <c r="AN10" s="27" t="s">
        <v>34</v>
      </c>
      <c r="AO10" s="33" t="s">
        <v>39</v>
      </c>
      <c r="AP10" s="27"/>
      <c r="AQ10" s="27"/>
      <c r="AR10" s="27"/>
      <c r="AS10" s="27"/>
      <c r="AT10" s="27"/>
      <c r="AU10" s="27"/>
      <c r="AV10" s="27"/>
      <c r="AW10" s="27"/>
      <c r="AX10" s="27"/>
      <c r="AY10" s="27"/>
      <c r="AZ10" s="27"/>
      <c r="BA10" s="27"/>
      <c r="BB10" s="27"/>
      <c r="BC10" s="27"/>
      <c r="BD10" s="27"/>
      <c r="BE10" s="27"/>
      <c r="BF10" s="27"/>
      <c r="BG10" s="27"/>
      <c r="BH10" s="27"/>
      <c r="BI10" s="27"/>
      <c r="BJ10" s="28"/>
      <c r="BK10" s="26"/>
      <c r="BL10" s="27" t="s">
        <v>33</v>
      </c>
      <c r="BM10" s="27"/>
      <c r="BN10" s="27"/>
      <c r="BO10" s="27"/>
      <c r="BP10" s="27"/>
      <c r="BQ10" s="27"/>
      <c r="BR10" s="27"/>
      <c r="BS10" s="27" t="s">
        <v>34</v>
      </c>
      <c r="BT10" s="33" t="s">
        <v>39</v>
      </c>
      <c r="BU10" s="27"/>
      <c r="BV10" s="27"/>
      <c r="BW10" s="27"/>
      <c r="BX10" s="27"/>
      <c r="BY10" s="27"/>
      <c r="BZ10" s="27"/>
      <c r="CA10" s="27"/>
      <c r="CB10" s="27"/>
      <c r="CC10" s="27"/>
      <c r="CD10" s="27"/>
      <c r="CE10" s="27"/>
      <c r="CF10" s="27"/>
      <c r="CG10" s="27"/>
      <c r="CH10" s="27"/>
      <c r="CI10" s="27"/>
      <c r="CJ10" s="27"/>
      <c r="CK10" s="27"/>
      <c r="CL10" s="27"/>
      <c r="CM10" s="27"/>
      <c r="CN10" s="27"/>
      <c r="CO10" s="27"/>
      <c r="CP10" s="28"/>
    </row>
    <row r="11" spans="1:94" s="29" customFormat="1" ht="12" x14ac:dyDescent="0.2">
      <c r="A11" s="26"/>
      <c r="B11" s="34"/>
      <c r="C11" s="27" t="s">
        <v>40</v>
      </c>
      <c r="D11" s="27"/>
      <c r="E11" s="27"/>
      <c r="F11" s="27"/>
      <c r="G11" s="27"/>
      <c r="I11" s="34"/>
      <c r="J11" s="27" t="s">
        <v>41</v>
      </c>
      <c r="K11" s="27"/>
      <c r="L11" s="27"/>
      <c r="M11" s="27"/>
      <c r="N11" s="27"/>
      <c r="P11" s="34"/>
      <c r="Q11" s="27" t="s">
        <v>42</v>
      </c>
      <c r="R11" s="27"/>
      <c r="S11" s="27"/>
      <c r="T11" s="27"/>
      <c r="V11" s="34"/>
      <c r="W11" s="27" t="s">
        <v>1885</v>
      </c>
      <c r="X11" s="27"/>
      <c r="Y11" s="27"/>
      <c r="Z11" s="27"/>
      <c r="AA11" s="27"/>
      <c r="AB11" s="27"/>
      <c r="AC11" s="27"/>
      <c r="AD11" s="27"/>
      <c r="AE11" s="28"/>
      <c r="AF11" s="26"/>
      <c r="AG11" s="34"/>
      <c r="AH11" s="27" t="s">
        <v>40</v>
      </c>
      <c r="AI11" s="27"/>
      <c r="AJ11" s="27"/>
      <c r="AK11" s="27"/>
      <c r="AL11" s="27"/>
      <c r="AN11" s="34"/>
      <c r="AO11" s="27" t="s">
        <v>41</v>
      </c>
      <c r="AP11" s="27"/>
      <c r="AQ11" s="27"/>
      <c r="AR11" s="27"/>
      <c r="AS11" s="27"/>
      <c r="AU11" s="34"/>
      <c r="AV11" s="27" t="s">
        <v>42</v>
      </c>
      <c r="AW11" s="27"/>
      <c r="AX11" s="27"/>
      <c r="AY11" s="27"/>
      <c r="BA11" s="34"/>
      <c r="BB11" s="27" t="s">
        <v>1885</v>
      </c>
      <c r="BC11" s="27"/>
      <c r="BD11" s="27"/>
      <c r="BE11" s="27"/>
      <c r="BF11" s="27"/>
      <c r="BG11" s="27"/>
      <c r="BH11" s="27"/>
      <c r="BI11" s="27"/>
      <c r="BJ11" s="28"/>
      <c r="BK11" s="26"/>
      <c r="BL11" s="34"/>
      <c r="BM11" s="27" t="s">
        <v>40</v>
      </c>
      <c r="BN11" s="27"/>
      <c r="BO11" s="27"/>
      <c r="BP11" s="27"/>
      <c r="BQ11" s="27"/>
      <c r="BS11" s="34"/>
      <c r="BT11" s="27" t="s">
        <v>41</v>
      </c>
      <c r="BU11" s="27"/>
      <c r="BV11" s="27"/>
      <c r="BW11" s="27"/>
      <c r="BX11" s="27"/>
      <c r="BZ11" s="34"/>
      <c r="CA11" s="27" t="s">
        <v>42</v>
      </c>
      <c r="CB11" s="27"/>
      <c r="CC11" s="27"/>
      <c r="CD11" s="27"/>
      <c r="CF11" s="34"/>
      <c r="CG11" s="27" t="s">
        <v>1885</v>
      </c>
      <c r="CH11" s="27"/>
      <c r="CI11" s="27"/>
      <c r="CJ11" s="27"/>
      <c r="CK11" s="27"/>
      <c r="CL11" s="27"/>
      <c r="CM11" s="27"/>
      <c r="CN11" s="27"/>
      <c r="CO11" s="27"/>
      <c r="CP11" s="28"/>
    </row>
    <row r="12" spans="1:94" s="29" customFormat="1" x14ac:dyDescent="0.2">
      <c r="A12" s="26"/>
      <c r="B12" s="247" t="s">
        <v>35</v>
      </c>
      <c r="C12" s="247"/>
      <c r="D12" s="247"/>
      <c r="E12" s="247"/>
      <c r="F12" s="247"/>
      <c r="G12" s="247"/>
      <c r="H12" s="247"/>
      <c r="I12" s="247" t="s">
        <v>34</v>
      </c>
      <c r="J12" s="690">
        <f ca="1">TODAY()</f>
        <v>45832</v>
      </c>
      <c r="K12" s="690"/>
      <c r="L12" s="690"/>
      <c r="M12" s="690"/>
      <c r="N12" s="690"/>
      <c r="O12" s="690"/>
      <c r="P12" s="690"/>
      <c r="Q12" s="690"/>
      <c r="R12" s="690"/>
      <c r="S12" s="690"/>
      <c r="T12" s="690"/>
      <c r="U12" s="690"/>
      <c r="V12" s="690"/>
      <c r="W12" s="690"/>
      <c r="X12" s="690"/>
      <c r="Y12" s="39"/>
      <c r="Z12" s="39"/>
      <c r="AA12" s="39"/>
      <c r="AB12" s="39"/>
      <c r="AC12" s="39"/>
      <c r="AD12" s="39"/>
      <c r="AE12" s="28"/>
      <c r="AF12" s="26"/>
      <c r="AG12" s="259" t="s">
        <v>35</v>
      </c>
      <c r="AH12" s="259"/>
      <c r="AI12" s="259"/>
      <c r="AJ12" s="259"/>
      <c r="AK12" s="259"/>
      <c r="AL12" s="259"/>
      <c r="AM12" s="259"/>
      <c r="AN12" s="259" t="s">
        <v>34</v>
      </c>
      <c r="AO12" s="657">
        <f ca="1">TODAY()</f>
        <v>45832</v>
      </c>
      <c r="AP12" s="657"/>
      <c r="AQ12" s="657"/>
      <c r="AR12" s="657"/>
      <c r="AS12" s="657"/>
      <c r="AT12" s="657"/>
      <c r="AU12" s="657"/>
      <c r="AV12" s="657"/>
      <c r="AW12" s="657"/>
      <c r="AX12" s="657"/>
      <c r="AY12" s="657"/>
      <c r="AZ12" s="657"/>
      <c r="BA12" s="657"/>
      <c r="BB12" s="657"/>
      <c r="BC12" s="657"/>
      <c r="BD12" s="67"/>
      <c r="BE12" s="67"/>
      <c r="BF12" s="67"/>
      <c r="BG12" s="67"/>
      <c r="BH12" s="67"/>
      <c r="BI12" s="67"/>
      <c r="BJ12" s="201"/>
      <c r="BK12" s="202"/>
      <c r="BL12" s="67" t="s">
        <v>35</v>
      </c>
      <c r="BM12" s="67"/>
      <c r="BN12" s="67"/>
      <c r="BO12" s="67"/>
      <c r="BP12" s="67"/>
      <c r="BQ12" s="67"/>
      <c r="BR12" s="67"/>
      <c r="BS12" s="67" t="s">
        <v>34</v>
      </c>
      <c r="BT12" s="657">
        <f ca="1">TODAY()</f>
        <v>45832</v>
      </c>
      <c r="BU12" s="657"/>
      <c r="BV12" s="657"/>
      <c r="BW12" s="657"/>
      <c r="BX12" s="657"/>
      <c r="BY12" s="657"/>
      <c r="BZ12" s="657"/>
      <c r="CA12" s="657"/>
      <c r="CB12" s="657"/>
      <c r="CC12" s="657"/>
      <c r="CD12" s="657"/>
      <c r="CE12" s="657"/>
      <c r="CF12" s="657"/>
      <c r="CG12" s="657"/>
      <c r="CH12" s="657"/>
      <c r="CI12" s="39"/>
      <c r="CJ12" s="39"/>
      <c r="CK12" s="39"/>
      <c r="CL12" s="39"/>
      <c r="CM12" s="39"/>
      <c r="CN12" s="39"/>
      <c r="CO12" s="39"/>
      <c r="CP12" s="28"/>
    </row>
    <row r="13" spans="1:94" s="29" customFormat="1" x14ac:dyDescent="0.2">
      <c r="A13" s="26"/>
      <c r="B13" s="247" t="s">
        <v>36</v>
      </c>
      <c r="C13" s="247"/>
      <c r="D13" s="247"/>
      <c r="E13" s="247"/>
      <c r="F13" s="247"/>
      <c r="G13" s="247"/>
      <c r="H13" s="247"/>
      <c r="I13" s="247" t="s">
        <v>34</v>
      </c>
      <c r="J13" s="691" t="s">
        <v>6279</v>
      </c>
      <c r="K13" s="691"/>
      <c r="L13" s="691"/>
      <c r="M13" s="691"/>
      <c r="N13" s="691"/>
      <c r="O13" s="691"/>
      <c r="P13" s="691"/>
      <c r="Q13" s="691"/>
      <c r="R13" s="691"/>
      <c r="S13" s="691"/>
      <c r="T13" s="691"/>
      <c r="U13" s="691"/>
      <c r="V13" s="691"/>
      <c r="W13" s="691"/>
      <c r="X13" s="691"/>
      <c r="Y13" s="39"/>
      <c r="Z13" s="39"/>
      <c r="AA13" s="39"/>
      <c r="AB13" s="39"/>
      <c r="AC13" s="39"/>
      <c r="AD13" s="39"/>
      <c r="AE13" s="28"/>
      <c r="AF13" s="26"/>
      <c r="AG13" s="259" t="s">
        <v>36</v>
      </c>
      <c r="AH13" s="259"/>
      <c r="AI13" s="259"/>
      <c r="AJ13" s="259"/>
      <c r="AK13" s="259"/>
      <c r="AL13" s="259"/>
      <c r="AM13" s="259"/>
      <c r="AN13" s="259" t="s">
        <v>34</v>
      </c>
      <c r="AO13" s="658" t="str">
        <f>J13</f>
        <v>7:22PM</v>
      </c>
      <c r="AP13" s="658"/>
      <c r="AQ13" s="658"/>
      <c r="AR13" s="658"/>
      <c r="AS13" s="658"/>
      <c r="AT13" s="658"/>
      <c r="AU13" s="658"/>
      <c r="AV13" s="658"/>
      <c r="AW13" s="658"/>
      <c r="AX13" s="658"/>
      <c r="AY13" s="658"/>
      <c r="AZ13" s="658"/>
      <c r="BA13" s="658"/>
      <c r="BB13" s="658"/>
      <c r="BC13" s="658"/>
      <c r="BD13" s="67"/>
      <c r="BE13" s="67"/>
      <c r="BF13" s="67"/>
      <c r="BG13" s="67"/>
      <c r="BH13" s="67"/>
      <c r="BI13" s="67"/>
      <c r="BJ13" s="201"/>
      <c r="BK13" s="202"/>
      <c r="BL13" s="67" t="s">
        <v>36</v>
      </c>
      <c r="BM13" s="67"/>
      <c r="BN13" s="67"/>
      <c r="BO13" s="67"/>
      <c r="BP13" s="67"/>
      <c r="BQ13" s="67"/>
      <c r="BR13" s="67"/>
      <c r="BS13" s="67" t="s">
        <v>34</v>
      </c>
      <c r="BT13" s="658" t="str">
        <f>J13</f>
        <v>7:22PM</v>
      </c>
      <c r="BU13" s="658"/>
      <c r="BV13" s="658"/>
      <c r="BW13" s="658"/>
      <c r="BX13" s="658"/>
      <c r="BY13" s="658"/>
      <c r="BZ13" s="658"/>
      <c r="CA13" s="658"/>
      <c r="CB13" s="658"/>
      <c r="CC13" s="658"/>
      <c r="CD13" s="658"/>
      <c r="CE13" s="658"/>
      <c r="CF13" s="658"/>
      <c r="CG13" s="658"/>
      <c r="CH13" s="658"/>
      <c r="CI13" s="39"/>
      <c r="CJ13" s="39"/>
      <c r="CK13" s="39"/>
      <c r="CL13" s="39"/>
      <c r="CM13" s="39"/>
      <c r="CN13" s="39"/>
      <c r="CO13" s="39"/>
      <c r="CP13" s="28"/>
    </row>
    <row r="14" spans="1:94" s="29" customFormat="1" x14ac:dyDescent="0.2">
      <c r="A14" s="26"/>
      <c r="B14" s="247" t="s">
        <v>37</v>
      </c>
      <c r="C14" s="247"/>
      <c r="D14" s="247"/>
      <c r="E14" s="247"/>
      <c r="F14" s="247"/>
      <c r="G14" s="247"/>
      <c r="H14" s="247"/>
      <c r="I14" s="247" t="s">
        <v>34</v>
      </c>
      <c r="J14" s="693">
        <f ca="1">J12</f>
        <v>45832</v>
      </c>
      <c r="K14" s="693"/>
      <c r="L14" s="693"/>
      <c r="M14" s="693"/>
      <c r="N14" s="693"/>
      <c r="O14" s="693"/>
      <c r="P14" s="693"/>
      <c r="Q14" s="693"/>
      <c r="R14" s="692">
        <f>'0623'!B53</f>
        <v>47</v>
      </c>
      <c r="S14" s="692"/>
      <c r="T14" s="692"/>
      <c r="U14" s="692"/>
      <c r="V14" s="692"/>
      <c r="W14" s="692"/>
      <c r="X14" s="692"/>
      <c r="Y14" s="39"/>
      <c r="Z14" s="39"/>
      <c r="AA14" s="39"/>
      <c r="AB14" s="39"/>
      <c r="AC14" s="39"/>
      <c r="AD14" s="39"/>
      <c r="AE14" s="28"/>
      <c r="AF14" s="26"/>
      <c r="AG14" s="259" t="s">
        <v>37</v>
      </c>
      <c r="AH14" s="259"/>
      <c r="AI14" s="259"/>
      <c r="AJ14" s="259"/>
      <c r="AK14" s="259"/>
      <c r="AL14" s="259"/>
      <c r="AM14" s="259"/>
      <c r="AN14" s="259" t="s">
        <v>34</v>
      </c>
      <c r="AO14" s="655">
        <f ca="1">J14</f>
        <v>45832</v>
      </c>
      <c r="AP14" s="655"/>
      <c r="AQ14" s="655"/>
      <c r="AR14" s="655"/>
      <c r="AS14" s="655"/>
      <c r="AT14" s="655"/>
      <c r="AU14" s="655"/>
      <c r="AV14" s="655"/>
      <c r="AW14" s="656">
        <f>R14+1</f>
        <v>48</v>
      </c>
      <c r="AX14" s="656"/>
      <c r="AY14" s="656"/>
      <c r="AZ14" s="656"/>
      <c r="BA14" s="656"/>
      <c r="BB14" s="656"/>
      <c r="BC14" s="656"/>
      <c r="BD14" s="67"/>
      <c r="BE14" s="67"/>
      <c r="BF14" s="67"/>
      <c r="BG14" s="67"/>
      <c r="BH14" s="67"/>
      <c r="BI14" s="67"/>
      <c r="BJ14" s="201"/>
      <c r="BK14" s="202"/>
      <c r="BL14" s="67" t="s">
        <v>37</v>
      </c>
      <c r="BM14" s="67"/>
      <c r="BN14" s="67"/>
      <c r="BO14" s="67"/>
      <c r="BP14" s="67"/>
      <c r="BQ14" s="67"/>
      <c r="BR14" s="67"/>
      <c r="BS14" s="67" t="s">
        <v>34</v>
      </c>
      <c r="BT14" s="655">
        <f ca="1">AO14</f>
        <v>45832</v>
      </c>
      <c r="BU14" s="655"/>
      <c r="BV14" s="655"/>
      <c r="BW14" s="655"/>
      <c r="BX14" s="655"/>
      <c r="BY14" s="655"/>
      <c r="BZ14" s="655"/>
      <c r="CA14" s="655"/>
      <c r="CB14" s="656">
        <f>AW14+1</f>
        <v>49</v>
      </c>
      <c r="CC14" s="656"/>
      <c r="CD14" s="656"/>
      <c r="CE14" s="656"/>
      <c r="CF14" s="656"/>
      <c r="CG14" s="656"/>
      <c r="CH14" s="656"/>
      <c r="CI14" s="39"/>
      <c r="CJ14" s="39"/>
      <c r="CK14" s="39"/>
      <c r="CL14" s="39"/>
      <c r="CM14" s="39"/>
      <c r="CN14" s="39"/>
      <c r="CO14" s="39"/>
      <c r="CP14" s="28"/>
    </row>
    <row r="15" spans="1:94" s="29" customFormat="1" ht="12" x14ac:dyDescent="0.2">
      <c r="A15" s="26"/>
      <c r="B15" s="39" t="s">
        <v>38</v>
      </c>
      <c r="C15" s="39"/>
      <c r="D15" s="39"/>
      <c r="E15" s="39"/>
      <c r="F15" s="39"/>
      <c r="G15" s="39"/>
      <c r="H15" s="39"/>
      <c r="I15" s="39"/>
      <c r="J15" s="191"/>
      <c r="K15" s="191"/>
      <c r="L15" s="191"/>
      <c r="M15" s="191"/>
      <c r="N15" s="191"/>
      <c r="O15" s="191"/>
      <c r="P15" s="191"/>
      <c r="Q15" s="191"/>
      <c r="R15" s="191"/>
      <c r="S15" s="191"/>
      <c r="T15" s="191"/>
      <c r="U15" s="191"/>
      <c r="V15" s="191"/>
      <c r="W15" s="191"/>
      <c r="X15" s="191"/>
      <c r="Y15" s="39"/>
      <c r="Z15" s="39"/>
      <c r="AA15" s="39"/>
      <c r="AB15" s="39"/>
      <c r="AC15" s="39"/>
      <c r="AD15" s="39"/>
      <c r="AE15" s="28"/>
      <c r="AF15" s="26"/>
      <c r="AG15" s="39" t="s">
        <v>38</v>
      </c>
      <c r="AH15" s="39"/>
      <c r="AI15" s="39"/>
      <c r="AJ15" s="39"/>
      <c r="AK15" s="39"/>
      <c r="AL15" s="39"/>
      <c r="AM15" s="39"/>
      <c r="AN15" s="39" t="s">
        <v>34</v>
      </c>
      <c r="AO15" s="584"/>
      <c r="AP15" s="584"/>
      <c r="AQ15" s="584"/>
      <c r="AR15" s="584"/>
      <c r="AS15" s="584"/>
      <c r="AT15" s="584"/>
      <c r="AU15" s="584"/>
      <c r="AV15" s="584"/>
      <c r="AW15" s="584"/>
      <c r="AX15" s="584"/>
      <c r="AY15" s="584"/>
      <c r="AZ15" s="584"/>
      <c r="BA15" s="584"/>
      <c r="BB15" s="584"/>
      <c r="BC15" s="584"/>
      <c r="BD15" s="67"/>
      <c r="BE15" s="67"/>
      <c r="BF15" s="67"/>
      <c r="BG15" s="67"/>
      <c r="BH15" s="67"/>
      <c r="BI15" s="67"/>
      <c r="BJ15" s="201"/>
      <c r="BK15" s="202"/>
      <c r="BL15" s="39" t="s">
        <v>38</v>
      </c>
      <c r="BM15" s="39"/>
      <c r="BN15" s="39"/>
      <c r="BO15" s="39"/>
      <c r="BP15" s="39"/>
      <c r="BQ15" s="39"/>
      <c r="BR15" s="39"/>
      <c r="BS15" s="67"/>
      <c r="BT15" s="412"/>
      <c r="BU15" s="412"/>
      <c r="BV15" s="412"/>
      <c r="BW15" s="412"/>
      <c r="BX15" s="412"/>
      <c r="BY15" s="412"/>
      <c r="BZ15" s="412"/>
      <c r="CA15" s="412"/>
      <c r="CB15" s="412"/>
      <c r="CC15" s="412"/>
      <c r="CD15" s="412"/>
      <c r="CE15" s="412"/>
      <c r="CF15" s="412"/>
      <c r="CG15" s="412"/>
      <c r="CH15" s="412"/>
      <c r="CI15" s="39"/>
      <c r="CJ15" s="39"/>
      <c r="CK15" s="39"/>
      <c r="CL15" s="39"/>
      <c r="CM15" s="39"/>
      <c r="CN15" s="39"/>
      <c r="CO15" s="39"/>
      <c r="CP15" s="28"/>
    </row>
    <row r="16" spans="1:94" s="29" customFormat="1" ht="12" customHeight="1" x14ac:dyDescent="0.2">
      <c r="A16" s="26"/>
      <c r="B16" s="678" t="str">
        <f>'0623'!C53</f>
        <v>TEV:
Mark Anjo T. Alnas (Dec. 2024) Php 5,608.00</v>
      </c>
      <c r="C16" s="679"/>
      <c r="D16" s="679"/>
      <c r="E16" s="679"/>
      <c r="F16" s="679"/>
      <c r="G16" s="679"/>
      <c r="H16" s="679"/>
      <c r="I16" s="679"/>
      <c r="J16" s="679"/>
      <c r="K16" s="679"/>
      <c r="L16" s="679"/>
      <c r="M16" s="679"/>
      <c r="N16" s="679"/>
      <c r="O16" s="679"/>
      <c r="P16" s="679"/>
      <c r="Q16" s="679"/>
      <c r="R16" s="679"/>
      <c r="S16" s="679"/>
      <c r="T16" s="679"/>
      <c r="U16" s="679"/>
      <c r="V16" s="679"/>
      <c r="W16" s="679"/>
      <c r="X16" s="679"/>
      <c r="Y16" s="679"/>
      <c r="Z16" s="679"/>
      <c r="AA16" s="679"/>
      <c r="AB16" s="679"/>
      <c r="AC16" s="679"/>
      <c r="AD16" s="680"/>
      <c r="AE16" s="599"/>
      <c r="AF16" s="600"/>
      <c r="AG16" s="669"/>
      <c r="AH16" s="670"/>
      <c r="AI16" s="670"/>
      <c r="AJ16" s="670"/>
      <c r="AK16" s="670"/>
      <c r="AL16" s="670"/>
      <c r="AM16" s="670"/>
      <c r="AN16" s="670"/>
      <c r="AO16" s="670"/>
      <c r="AP16" s="670"/>
      <c r="AQ16" s="670"/>
      <c r="AR16" s="670"/>
      <c r="AS16" s="670"/>
      <c r="AT16" s="670"/>
      <c r="AU16" s="670"/>
      <c r="AV16" s="670"/>
      <c r="AW16" s="670"/>
      <c r="AX16" s="670"/>
      <c r="AY16" s="670"/>
      <c r="AZ16" s="670"/>
      <c r="BA16" s="670"/>
      <c r="BB16" s="670"/>
      <c r="BC16" s="670"/>
      <c r="BD16" s="670"/>
      <c r="BE16" s="670"/>
      <c r="BF16" s="670"/>
      <c r="BG16" s="670"/>
      <c r="BH16" s="670"/>
      <c r="BI16" s="671"/>
      <c r="BJ16" s="601"/>
      <c r="BK16" s="602"/>
      <c r="BL16" s="659"/>
      <c r="BM16" s="660"/>
      <c r="BN16" s="660"/>
      <c r="BO16" s="660"/>
      <c r="BP16" s="660"/>
      <c r="BQ16" s="660"/>
      <c r="BR16" s="660"/>
      <c r="BS16" s="660"/>
      <c r="BT16" s="660"/>
      <c r="BU16" s="660"/>
      <c r="BV16" s="660"/>
      <c r="BW16" s="660"/>
      <c r="BX16" s="660"/>
      <c r="BY16" s="660"/>
      <c r="BZ16" s="660"/>
      <c r="CA16" s="660"/>
      <c r="CB16" s="660"/>
      <c r="CC16" s="660"/>
      <c r="CD16" s="660"/>
      <c r="CE16" s="660"/>
      <c r="CF16" s="660"/>
      <c r="CG16" s="660"/>
      <c r="CH16" s="660"/>
      <c r="CI16" s="660"/>
      <c r="CJ16" s="660"/>
      <c r="CK16" s="660"/>
      <c r="CL16" s="660"/>
      <c r="CM16" s="660"/>
      <c r="CN16" s="660"/>
      <c r="CO16" s="661"/>
      <c r="CP16" s="28"/>
    </row>
    <row r="17" spans="1:101" s="29" customFormat="1" ht="12.75" x14ac:dyDescent="0.2">
      <c r="A17" s="26"/>
      <c r="B17" s="681"/>
      <c r="C17" s="682"/>
      <c r="D17" s="682"/>
      <c r="E17" s="682"/>
      <c r="F17" s="682"/>
      <c r="G17" s="682"/>
      <c r="H17" s="682"/>
      <c r="I17" s="682"/>
      <c r="J17" s="682"/>
      <c r="K17" s="682"/>
      <c r="L17" s="682"/>
      <c r="M17" s="682"/>
      <c r="N17" s="682"/>
      <c r="O17" s="682"/>
      <c r="P17" s="682"/>
      <c r="Q17" s="682"/>
      <c r="R17" s="682"/>
      <c r="S17" s="682"/>
      <c r="T17" s="682"/>
      <c r="U17" s="682"/>
      <c r="V17" s="682"/>
      <c r="W17" s="682"/>
      <c r="X17" s="682"/>
      <c r="Y17" s="682"/>
      <c r="Z17" s="682"/>
      <c r="AA17" s="682"/>
      <c r="AB17" s="682"/>
      <c r="AC17" s="682"/>
      <c r="AD17" s="683"/>
      <c r="AE17" s="599"/>
      <c r="AF17" s="600"/>
      <c r="AG17" s="672"/>
      <c r="AH17" s="673"/>
      <c r="AI17" s="673"/>
      <c r="AJ17" s="673"/>
      <c r="AK17" s="673"/>
      <c r="AL17" s="673"/>
      <c r="AM17" s="673"/>
      <c r="AN17" s="673"/>
      <c r="AO17" s="673"/>
      <c r="AP17" s="673"/>
      <c r="AQ17" s="673"/>
      <c r="AR17" s="673"/>
      <c r="AS17" s="673"/>
      <c r="AT17" s="673"/>
      <c r="AU17" s="673"/>
      <c r="AV17" s="673"/>
      <c r="AW17" s="673"/>
      <c r="AX17" s="673"/>
      <c r="AY17" s="673"/>
      <c r="AZ17" s="673"/>
      <c r="BA17" s="673"/>
      <c r="BB17" s="673"/>
      <c r="BC17" s="673"/>
      <c r="BD17" s="673"/>
      <c r="BE17" s="673"/>
      <c r="BF17" s="673"/>
      <c r="BG17" s="673"/>
      <c r="BH17" s="673"/>
      <c r="BI17" s="674"/>
      <c r="BJ17" s="601"/>
      <c r="BK17" s="602"/>
      <c r="BL17" s="662"/>
      <c r="BM17" s="663"/>
      <c r="BN17" s="663"/>
      <c r="BO17" s="663"/>
      <c r="BP17" s="663"/>
      <c r="BQ17" s="663"/>
      <c r="BR17" s="663"/>
      <c r="BS17" s="663"/>
      <c r="BT17" s="663"/>
      <c r="BU17" s="663"/>
      <c r="BV17" s="663"/>
      <c r="BW17" s="663"/>
      <c r="BX17" s="663"/>
      <c r="BY17" s="663"/>
      <c r="BZ17" s="663"/>
      <c r="CA17" s="663"/>
      <c r="CB17" s="663"/>
      <c r="CC17" s="663"/>
      <c r="CD17" s="663"/>
      <c r="CE17" s="663"/>
      <c r="CF17" s="663"/>
      <c r="CG17" s="663"/>
      <c r="CH17" s="663"/>
      <c r="CI17" s="663"/>
      <c r="CJ17" s="663"/>
      <c r="CK17" s="663"/>
      <c r="CL17" s="663"/>
      <c r="CM17" s="663"/>
      <c r="CN17" s="663"/>
      <c r="CO17" s="664"/>
      <c r="CP17" s="28"/>
    </row>
    <row r="18" spans="1:101" s="29" customFormat="1" ht="12.75" x14ac:dyDescent="0.2">
      <c r="A18" s="26"/>
      <c r="B18" s="681"/>
      <c r="C18" s="682"/>
      <c r="D18" s="682"/>
      <c r="E18" s="682"/>
      <c r="F18" s="682"/>
      <c r="G18" s="682"/>
      <c r="H18" s="682"/>
      <c r="I18" s="682"/>
      <c r="J18" s="682"/>
      <c r="K18" s="682"/>
      <c r="L18" s="682"/>
      <c r="M18" s="682"/>
      <c r="N18" s="682"/>
      <c r="O18" s="682"/>
      <c r="P18" s="682"/>
      <c r="Q18" s="682"/>
      <c r="R18" s="682"/>
      <c r="S18" s="682"/>
      <c r="T18" s="682"/>
      <c r="U18" s="682"/>
      <c r="V18" s="682"/>
      <c r="W18" s="682"/>
      <c r="X18" s="682"/>
      <c r="Y18" s="682"/>
      <c r="Z18" s="682"/>
      <c r="AA18" s="682"/>
      <c r="AB18" s="682"/>
      <c r="AC18" s="682"/>
      <c r="AD18" s="683"/>
      <c r="AE18" s="599"/>
      <c r="AF18" s="600"/>
      <c r="AG18" s="672"/>
      <c r="AH18" s="673"/>
      <c r="AI18" s="673"/>
      <c r="AJ18" s="673"/>
      <c r="AK18" s="673"/>
      <c r="AL18" s="673"/>
      <c r="AM18" s="673"/>
      <c r="AN18" s="673"/>
      <c r="AO18" s="673"/>
      <c r="AP18" s="673"/>
      <c r="AQ18" s="673"/>
      <c r="AR18" s="673"/>
      <c r="AS18" s="673"/>
      <c r="AT18" s="673"/>
      <c r="AU18" s="673"/>
      <c r="AV18" s="673"/>
      <c r="AW18" s="673"/>
      <c r="AX18" s="673"/>
      <c r="AY18" s="673"/>
      <c r="AZ18" s="673"/>
      <c r="BA18" s="673"/>
      <c r="BB18" s="673"/>
      <c r="BC18" s="673"/>
      <c r="BD18" s="673"/>
      <c r="BE18" s="673"/>
      <c r="BF18" s="673"/>
      <c r="BG18" s="673"/>
      <c r="BH18" s="673"/>
      <c r="BI18" s="674"/>
      <c r="BJ18" s="601"/>
      <c r="BK18" s="602"/>
      <c r="BL18" s="662"/>
      <c r="BM18" s="663"/>
      <c r="BN18" s="663"/>
      <c r="BO18" s="663"/>
      <c r="BP18" s="663"/>
      <c r="BQ18" s="663"/>
      <c r="BR18" s="663"/>
      <c r="BS18" s="663"/>
      <c r="BT18" s="663"/>
      <c r="BU18" s="663"/>
      <c r="BV18" s="663"/>
      <c r="BW18" s="663"/>
      <c r="BX18" s="663"/>
      <c r="BY18" s="663"/>
      <c r="BZ18" s="663"/>
      <c r="CA18" s="663"/>
      <c r="CB18" s="663"/>
      <c r="CC18" s="663"/>
      <c r="CD18" s="663"/>
      <c r="CE18" s="663"/>
      <c r="CF18" s="663"/>
      <c r="CG18" s="663"/>
      <c r="CH18" s="663"/>
      <c r="CI18" s="663"/>
      <c r="CJ18" s="663"/>
      <c r="CK18" s="663"/>
      <c r="CL18" s="663"/>
      <c r="CM18" s="663"/>
      <c r="CN18" s="663"/>
      <c r="CO18" s="664"/>
      <c r="CP18" s="28"/>
    </row>
    <row r="19" spans="1:101" s="29" customFormat="1" ht="12.75" x14ac:dyDescent="0.2">
      <c r="A19" s="26"/>
      <c r="B19" s="681"/>
      <c r="C19" s="682"/>
      <c r="D19" s="682"/>
      <c r="E19" s="682"/>
      <c r="F19" s="682"/>
      <c r="G19" s="682"/>
      <c r="H19" s="682"/>
      <c r="I19" s="682"/>
      <c r="J19" s="682"/>
      <c r="K19" s="682"/>
      <c r="L19" s="682"/>
      <c r="M19" s="682"/>
      <c r="N19" s="682"/>
      <c r="O19" s="682"/>
      <c r="P19" s="682"/>
      <c r="Q19" s="682"/>
      <c r="R19" s="682"/>
      <c r="S19" s="682"/>
      <c r="T19" s="682"/>
      <c r="U19" s="682"/>
      <c r="V19" s="682"/>
      <c r="W19" s="682"/>
      <c r="X19" s="682"/>
      <c r="Y19" s="682"/>
      <c r="Z19" s="682"/>
      <c r="AA19" s="682"/>
      <c r="AB19" s="682"/>
      <c r="AC19" s="682"/>
      <c r="AD19" s="683"/>
      <c r="AE19" s="599"/>
      <c r="AF19" s="600"/>
      <c r="AG19" s="672"/>
      <c r="AH19" s="673"/>
      <c r="AI19" s="673"/>
      <c r="AJ19" s="673"/>
      <c r="AK19" s="673"/>
      <c r="AL19" s="673"/>
      <c r="AM19" s="673"/>
      <c r="AN19" s="673"/>
      <c r="AO19" s="673"/>
      <c r="AP19" s="673"/>
      <c r="AQ19" s="673"/>
      <c r="AR19" s="673"/>
      <c r="AS19" s="673"/>
      <c r="AT19" s="673"/>
      <c r="AU19" s="673"/>
      <c r="AV19" s="673"/>
      <c r="AW19" s="673"/>
      <c r="AX19" s="673"/>
      <c r="AY19" s="673"/>
      <c r="AZ19" s="673"/>
      <c r="BA19" s="673"/>
      <c r="BB19" s="673"/>
      <c r="BC19" s="673"/>
      <c r="BD19" s="673"/>
      <c r="BE19" s="673"/>
      <c r="BF19" s="673"/>
      <c r="BG19" s="673"/>
      <c r="BH19" s="673"/>
      <c r="BI19" s="674"/>
      <c r="BJ19" s="601"/>
      <c r="BK19" s="602"/>
      <c r="BL19" s="662"/>
      <c r="BM19" s="663"/>
      <c r="BN19" s="663"/>
      <c r="BO19" s="663"/>
      <c r="BP19" s="663"/>
      <c r="BQ19" s="663"/>
      <c r="BR19" s="663"/>
      <c r="BS19" s="663"/>
      <c r="BT19" s="663"/>
      <c r="BU19" s="663"/>
      <c r="BV19" s="663"/>
      <c r="BW19" s="663"/>
      <c r="BX19" s="663"/>
      <c r="BY19" s="663"/>
      <c r="BZ19" s="663"/>
      <c r="CA19" s="663"/>
      <c r="CB19" s="663"/>
      <c r="CC19" s="663"/>
      <c r="CD19" s="663"/>
      <c r="CE19" s="663"/>
      <c r="CF19" s="663"/>
      <c r="CG19" s="663"/>
      <c r="CH19" s="663"/>
      <c r="CI19" s="663"/>
      <c r="CJ19" s="663"/>
      <c r="CK19" s="663"/>
      <c r="CL19" s="663"/>
      <c r="CM19" s="663"/>
      <c r="CN19" s="663"/>
      <c r="CO19" s="664"/>
      <c r="CP19" s="28"/>
    </row>
    <row r="20" spans="1:101" s="29" customFormat="1" ht="12.75" x14ac:dyDescent="0.2">
      <c r="A20" s="26"/>
      <c r="B20" s="681"/>
      <c r="C20" s="682"/>
      <c r="D20" s="682"/>
      <c r="E20" s="682"/>
      <c r="F20" s="682"/>
      <c r="G20" s="682"/>
      <c r="H20" s="682"/>
      <c r="I20" s="682"/>
      <c r="J20" s="682"/>
      <c r="K20" s="682"/>
      <c r="L20" s="682"/>
      <c r="M20" s="682"/>
      <c r="N20" s="682"/>
      <c r="O20" s="682"/>
      <c r="P20" s="682"/>
      <c r="Q20" s="682"/>
      <c r="R20" s="682"/>
      <c r="S20" s="682"/>
      <c r="T20" s="682"/>
      <c r="U20" s="682"/>
      <c r="V20" s="682"/>
      <c r="W20" s="682"/>
      <c r="X20" s="682"/>
      <c r="Y20" s="682"/>
      <c r="Z20" s="682"/>
      <c r="AA20" s="682"/>
      <c r="AB20" s="682"/>
      <c r="AC20" s="682"/>
      <c r="AD20" s="683"/>
      <c r="AE20" s="599"/>
      <c r="AF20" s="600"/>
      <c r="AG20" s="672"/>
      <c r="AH20" s="673"/>
      <c r="AI20" s="673"/>
      <c r="AJ20" s="673"/>
      <c r="AK20" s="673"/>
      <c r="AL20" s="673"/>
      <c r="AM20" s="673"/>
      <c r="AN20" s="673"/>
      <c r="AO20" s="673"/>
      <c r="AP20" s="673"/>
      <c r="AQ20" s="673"/>
      <c r="AR20" s="673"/>
      <c r="AS20" s="673"/>
      <c r="AT20" s="673"/>
      <c r="AU20" s="673"/>
      <c r="AV20" s="673"/>
      <c r="AW20" s="673"/>
      <c r="AX20" s="673"/>
      <c r="AY20" s="673"/>
      <c r="AZ20" s="673"/>
      <c r="BA20" s="673"/>
      <c r="BB20" s="673"/>
      <c r="BC20" s="673"/>
      <c r="BD20" s="673"/>
      <c r="BE20" s="673"/>
      <c r="BF20" s="673"/>
      <c r="BG20" s="673"/>
      <c r="BH20" s="673"/>
      <c r="BI20" s="674"/>
      <c r="BJ20" s="601"/>
      <c r="BK20" s="602"/>
      <c r="BL20" s="662"/>
      <c r="BM20" s="663"/>
      <c r="BN20" s="663"/>
      <c r="BO20" s="663"/>
      <c r="BP20" s="663"/>
      <c r="BQ20" s="663"/>
      <c r="BR20" s="663"/>
      <c r="BS20" s="663"/>
      <c r="BT20" s="663"/>
      <c r="BU20" s="663"/>
      <c r="BV20" s="663"/>
      <c r="BW20" s="663"/>
      <c r="BX20" s="663"/>
      <c r="BY20" s="663"/>
      <c r="BZ20" s="663"/>
      <c r="CA20" s="663"/>
      <c r="CB20" s="663"/>
      <c r="CC20" s="663"/>
      <c r="CD20" s="663"/>
      <c r="CE20" s="663"/>
      <c r="CF20" s="663"/>
      <c r="CG20" s="663"/>
      <c r="CH20" s="663"/>
      <c r="CI20" s="663"/>
      <c r="CJ20" s="663"/>
      <c r="CK20" s="663"/>
      <c r="CL20" s="663"/>
      <c r="CM20" s="663"/>
      <c r="CN20" s="663"/>
      <c r="CO20" s="664"/>
      <c r="CP20" s="28"/>
    </row>
    <row r="21" spans="1:101" s="29" customFormat="1" ht="12.75" x14ac:dyDescent="0.2">
      <c r="A21" s="26"/>
      <c r="B21" s="681"/>
      <c r="C21" s="682"/>
      <c r="D21" s="682"/>
      <c r="E21" s="682"/>
      <c r="F21" s="682"/>
      <c r="G21" s="682"/>
      <c r="H21" s="682"/>
      <c r="I21" s="682"/>
      <c r="J21" s="682"/>
      <c r="K21" s="682"/>
      <c r="L21" s="682"/>
      <c r="M21" s="682"/>
      <c r="N21" s="682"/>
      <c r="O21" s="682"/>
      <c r="P21" s="682"/>
      <c r="Q21" s="682"/>
      <c r="R21" s="682"/>
      <c r="S21" s="682"/>
      <c r="T21" s="682"/>
      <c r="U21" s="682"/>
      <c r="V21" s="682"/>
      <c r="W21" s="682"/>
      <c r="X21" s="682"/>
      <c r="Y21" s="682"/>
      <c r="Z21" s="682"/>
      <c r="AA21" s="682"/>
      <c r="AB21" s="682"/>
      <c r="AC21" s="682"/>
      <c r="AD21" s="683"/>
      <c r="AE21" s="599"/>
      <c r="AF21" s="600"/>
      <c r="AG21" s="672"/>
      <c r="AH21" s="673"/>
      <c r="AI21" s="673"/>
      <c r="AJ21" s="673"/>
      <c r="AK21" s="673"/>
      <c r="AL21" s="673"/>
      <c r="AM21" s="673"/>
      <c r="AN21" s="673"/>
      <c r="AO21" s="673"/>
      <c r="AP21" s="673"/>
      <c r="AQ21" s="673"/>
      <c r="AR21" s="673"/>
      <c r="AS21" s="673"/>
      <c r="AT21" s="673"/>
      <c r="AU21" s="673"/>
      <c r="AV21" s="673"/>
      <c r="AW21" s="673"/>
      <c r="AX21" s="673"/>
      <c r="AY21" s="673"/>
      <c r="AZ21" s="673"/>
      <c r="BA21" s="673"/>
      <c r="BB21" s="673"/>
      <c r="BC21" s="673"/>
      <c r="BD21" s="673"/>
      <c r="BE21" s="673"/>
      <c r="BF21" s="673"/>
      <c r="BG21" s="673"/>
      <c r="BH21" s="673"/>
      <c r="BI21" s="674"/>
      <c r="BJ21" s="601"/>
      <c r="BK21" s="602"/>
      <c r="BL21" s="662"/>
      <c r="BM21" s="663"/>
      <c r="BN21" s="663"/>
      <c r="BO21" s="663"/>
      <c r="BP21" s="663"/>
      <c r="BQ21" s="663"/>
      <c r="BR21" s="663"/>
      <c r="BS21" s="663"/>
      <c r="BT21" s="663"/>
      <c r="BU21" s="663"/>
      <c r="BV21" s="663"/>
      <c r="BW21" s="663"/>
      <c r="BX21" s="663"/>
      <c r="BY21" s="663"/>
      <c r="BZ21" s="663"/>
      <c r="CA21" s="663"/>
      <c r="CB21" s="663"/>
      <c r="CC21" s="663"/>
      <c r="CD21" s="663"/>
      <c r="CE21" s="663"/>
      <c r="CF21" s="663"/>
      <c r="CG21" s="663"/>
      <c r="CH21" s="663"/>
      <c r="CI21" s="663"/>
      <c r="CJ21" s="663"/>
      <c r="CK21" s="663"/>
      <c r="CL21" s="663"/>
      <c r="CM21" s="663"/>
      <c r="CN21" s="663"/>
      <c r="CO21" s="664"/>
      <c r="CP21" s="28"/>
    </row>
    <row r="22" spans="1:101" s="29" customFormat="1" ht="12.75" x14ac:dyDescent="0.2">
      <c r="A22" s="26"/>
      <c r="B22" s="681"/>
      <c r="C22" s="682"/>
      <c r="D22" s="682"/>
      <c r="E22" s="682"/>
      <c r="F22" s="682"/>
      <c r="G22" s="682"/>
      <c r="H22" s="682"/>
      <c r="I22" s="682"/>
      <c r="J22" s="682"/>
      <c r="K22" s="682"/>
      <c r="L22" s="682"/>
      <c r="M22" s="682"/>
      <c r="N22" s="682"/>
      <c r="O22" s="682"/>
      <c r="P22" s="682"/>
      <c r="Q22" s="682"/>
      <c r="R22" s="682"/>
      <c r="S22" s="682"/>
      <c r="T22" s="682"/>
      <c r="U22" s="682"/>
      <c r="V22" s="682"/>
      <c r="W22" s="682"/>
      <c r="X22" s="682"/>
      <c r="Y22" s="682"/>
      <c r="Z22" s="682"/>
      <c r="AA22" s="682"/>
      <c r="AB22" s="682"/>
      <c r="AC22" s="682"/>
      <c r="AD22" s="683"/>
      <c r="AE22" s="599"/>
      <c r="AF22" s="600"/>
      <c r="AG22" s="672"/>
      <c r="AH22" s="673"/>
      <c r="AI22" s="673"/>
      <c r="AJ22" s="673"/>
      <c r="AK22" s="673"/>
      <c r="AL22" s="673"/>
      <c r="AM22" s="673"/>
      <c r="AN22" s="673"/>
      <c r="AO22" s="673"/>
      <c r="AP22" s="673"/>
      <c r="AQ22" s="673"/>
      <c r="AR22" s="673"/>
      <c r="AS22" s="673"/>
      <c r="AT22" s="673"/>
      <c r="AU22" s="673"/>
      <c r="AV22" s="673"/>
      <c r="AW22" s="673"/>
      <c r="AX22" s="673"/>
      <c r="AY22" s="673"/>
      <c r="AZ22" s="673"/>
      <c r="BA22" s="673"/>
      <c r="BB22" s="673"/>
      <c r="BC22" s="673"/>
      <c r="BD22" s="673"/>
      <c r="BE22" s="673"/>
      <c r="BF22" s="673"/>
      <c r="BG22" s="673"/>
      <c r="BH22" s="673"/>
      <c r="BI22" s="674"/>
      <c r="BJ22" s="601"/>
      <c r="BK22" s="602"/>
      <c r="BL22" s="662"/>
      <c r="BM22" s="663"/>
      <c r="BN22" s="663"/>
      <c r="BO22" s="663"/>
      <c r="BP22" s="663"/>
      <c r="BQ22" s="663"/>
      <c r="BR22" s="663"/>
      <c r="BS22" s="663"/>
      <c r="BT22" s="663"/>
      <c r="BU22" s="663"/>
      <c r="BV22" s="663"/>
      <c r="BW22" s="663"/>
      <c r="BX22" s="663"/>
      <c r="BY22" s="663"/>
      <c r="BZ22" s="663"/>
      <c r="CA22" s="663"/>
      <c r="CB22" s="663"/>
      <c r="CC22" s="663"/>
      <c r="CD22" s="663"/>
      <c r="CE22" s="663"/>
      <c r="CF22" s="663"/>
      <c r="CG22" s="663"/>
      <c r="CH22" s="663"/>
      <c r="CI22" s="663"/>
      <c r="CJ22" s="663"/>
      <c r="CK22" s="663"/>
      <c r="CL22" s="663"/>
      <c r="CM22" s="663"/>
      <c r="CN22" s="663"/>
      <c r="CO22" s="664"/>
      <c r="CP22" s="28"/>
    </row>
    <row r="23" spans="1:101" s="29" customFormat="1" ht="12.75" x14ac:dyDescent="0.2">
      <c r="A23" s="26"/>
      <c r="B23" s="681"/>
      <c r="C23" s="682"/>
      <c r="D23" s="682"/>
      <c r="E23" s="682"/>
      <c r="F23" s="682"/>
      <c r="G23" s="682"/>
      <c r="H23" s="682"/>
      <c r="I23" s="682"/>
      <c r="J23" s="682"/>
      <c r="K23" s="682"/>
      <c r="L23" s="682"/>
      <c r="M23" s="682"/>
      <c r="N23" s="682"/>
      <c r="O23" s="682"/>
      <c r="P23" s="682"/>
      <c r="Q23" s="682"/>
      <c r="R23" s="682"/>
      <c r="S23" s="682"/>
      <c r="T23" s="682"/>
      <c r="U23" s="682"/>
      <c r="V23" s="682"/>
      <c r="W23" s="682"/>
      <c r="X23" s="682"/>
      <c r="Y23" s="682"/>
      <c r="Z23" s="682"/>
      <c r="AA23" s="682"/>
      <c r="AB23" s="682"/>
      <c r="AC23" s="682"/>
      <c r="AD23" s="683"/>
      <c r="AE23" s="599"/>
      <c r="AF23" s="600"/>
      <c r="AG23" s="672"/>
      <c r="AH23" s="673"/>
      <c r="AI23" s="673"/>
      <c r="AJ23" s="673"/>
      <c r="AK23" s="673"/>
      <c r="AL23" s="673"/>
      <c r="AM23" s="673"/>
      <c r="AN23" s="673"/>
      <c r="AO23" s="673"/>
      <c r="AP23" s="673"/>
      <c r="AQ23" s="673"/>
      <c r="AR23" s="673"/>
      <c r="AS23" s="673"/>
      <c r="AT23" s="673"/>
      <c r="AU23" s="673"/>
      <c r="AV23" s="673"/>
      <c r="AW23" s="673"/>
      <c r="AX23" s="673"/>
      <c r="AY23" s="673"/>
      <c r="AZ23" s="673"/>
      <c r="BA23" s="673"/>
      <c r="BB23" s="673"/>
      <c r="BC23" s="673"/>
      <c r="BD23" s="673"/>
      <c r="BE23" s="673"/>
      <c r="BF23" s="673"/>
      <c r="BG23" s="673"/>
      <c r="BH23" s="673"/>
      <c r="BI23" s="674"/>
      <c r="BJ23" s="601"/>
      <c r="BK23" s="602"/>
      <c r="BL23" s="662"/>
      <c r="BM23" s="663"/>
      <c r="BN23" s="663"/>
      <c r="BO23" s="663"/>
      <c r="BP23" s="663"/>
      <c r="BQ23" s="663"/>
      <c r="BR23" s="663"/>
      <c r="BS23" s="663"/>
      <c r="BT23" s="663"/>
      <c r="BU23" s="663"/>
      <c r="BV23" s="663"/>
      <c r="BW23" s="663"/>
      <c r="BX23" s="663"/>
      <c r="BY23" s="663"/>
      <c r="BZ23" s="663"/>
      <c r="CA23" s="663"/>
      <c r="CB23" s="663"/>
      <c r="CC23" s="663"/>
      <c r="CD23" s="663"/>
      <c r="CE23" s="663"/>
      <c r="CF23" s="663"/>
      <c r="CG23" s="663"/>
      <c r="CH23" s="663"/>
      <c r="CI23" s="663"/>
      <c r="CJ23" s="663"/>
      <c r="CK23" s="663"/>
      <c r="CL23" s="663"/>
      <c r="CM23" s="663"/>
      <c r="CN23" s="663"/>
      <c r="CO23" s="664"/>
      <c r="CP23" s="28"/>
    </row>
    <row r="24" spans="1:101" s="29" customFormat="1" ht="12.75" x14ac:dyDescent="0.2">
      <c r="A24" s="26"/>
      <c r="B24" s="681"/>
      <c r="C24" s="682"/>
      <c r="D24" s="682"/>
      <c r="E24" s="682"/>
      <c r="F24" s="682"/>
      <c r="G24" s="682"/>
      <c r="H24" s="682"/>
      <c r="I24" s="682"/>
      <c r="J24" s="682"/>
      <c r="K24" s="682"/>
      <c r="L24" s="682"/>
      <c r="M24" s="682"/>
      <c r="N24" s="682"/>
      <c r="O24" s="682"/>
      <c r="P24" s="682"/>
      <c r="Q24" s="682"/>
      <c r="R24" s="682"/>
      <c r="S24" s="682"/>
      <c r="T24" s="682"/>
      <c r="U24" s="682"/>
      <c r="V24" s="682"/>
      <c r="W24" s="682"/>
      <c r="X24" s="682"/>
      <c r="Y24" s="682"/>
      <c r="Z24" s="682"/>
      <c r="AA24" s="682"/>
      <c r="AB24" s="682"/>
      <c r="AC24" s="682"/>
      <c r="AD24" s="683"/>
      <c r="AE24" s="599"/>
      <c r="AF24" s="600"/>
      <c r="AG24" s="672"/>
      <c r="AH24" s="673"/>
      <c r="AI24" s="673"/>
      <c r="AJ24" s="673"/>
      <c r="AK24" s="673"/>
      <c r="AL24" s="673"/>
      <c r="AM24" s="673"/>
      <c r="AN24" s="673"/>
      <c r="AO24" s="673"/>
      <c r="AP24" s="673"/>
      <c r="AQ24" s="673"/>
      <c r="AR24" s="673"/>
      <c r="AS24" s="673"/>
      <c r="AT24" s="673"/>
      <c r="AU24" s="673"/>
      <c r="AV24" s="673"/>
      <c r="AW24" s="673"/>
      <c r="AX24" s="673"/>
      <c r="AY24" s="673"/>
      <c r="AZ24" s="673"/>
      <c r="BA24" s="673"/>
      <c r="BB24" s="673"/>
      <c r="BC24" s="673"/>
      <c r="BD24" s="673"/>
      <c r="BE24" s="673"/>
      <c r="BF24" s="673"/>
      <c r="BG24" s="673"/>
      <c r="BH24" s="673"/>
      <c r="BI24" s="674"/>
      <c r="BJ24" s="601"/>
      <c r="BK24" s="602"/>
      <c r="BL24" s="662"/>
      <c r="BM24" s="663"/>
      <c r="BN24" s="663"/>
      <c r="BO24" s="663"/>
      <c r="BP24" s="663"/>
      <c r="BQ24" s="663"/>
      <c r="BR24" s="663"/>
      <c r="BS24" s="663"/>
      <c r="BT24" s="663"/>
      <c r="BU24" s="663"/>
      <c r="BV24" s="663"/>
      <c r="BW24" s="663"/>
      <c r="BX24" s="663"/>
      <c r="BY24" s="663"/>
      <c r="BZ24" s="663"/>
      <c r="CA24" s="663"/>
      <c r="CB24" s="663"/>
      <c r="CC24" s="663"/>
      <c r="CD24" s="663"/>
      <c r="CE24" s="663"/>
      <c r="CF24" s="663"/>
      <c r="CG24" s="663"/>
      <c r="CH24" s="663"/>
      <c r="CI24" s="663"/>
      <c r="CJ24" s="663"/>
      <c r="CK24" s="663"/>
      <c r="CL24" s="663"/>
      <c r="CM24" s="663"/>
      <c r="CN24" s="663"/>
      <c r="CO24" s="664"/>
      <c r="CP24" s="28"/>
    </row>
    <row r="25" spans="1:101" s="29" customFormat="1" ht="12.75" x14ac:dyDescent="0.2">
      <c r="A25" s="26"/>
      <c r="B25" s="684"/>
      <c r="C25" s="685"/>
      <c r="D25" s="685"/>
      <c r="E25" s="685"/>
      <c r="F25" s="685"/>
      <c r="G25" s="685"/>
      <c r="H25" s="685"/>
      <c r="I25" s="685"/>
      <c r="J25" s="685"/>
      <c r="K25" s="685"/>
      <c r="L25" s="685"/>
      <c r="M25" s="685"/>
      <c r="N25" s="685"/>
      <c r="O25" s="685"/>
      <c r="P25" s="685"/>
      <c r="Q25" s="685"/>
      <c r="R25" s="685"/>
      <c r="S25" s="685"/>
      <c r="T25" s="685"/>
      <c r="U25" s="685"/>
      <c r="V25" s="685"/>
      <c r="W25" s="685"/>
      <c r="X25" s="685"/>
      <c r="Y25" s="685"/>
      <c r="Z25" s="685"/>
      <c r="AA25" s="685"/>
      <c r="AB25" s="685"/>
      <c r="AC25" s="685"/>
      <c r="AD25" s="686"/>
      <c r="AE25" s="599"/>
      <c r="AF25" s="600"/>
      <c r="AG25" s="675"/>
      <c r="AH25" s="676"/>
      <c r="AI25" s="676"/>
      <c r="AJ25" s="676"/>
      <c r="AK25" s="676"/>
      <c r="AL25" s="676"/>
      <c r="AM25" s="676"/>
      <c r="AN25" s="676"/>
      <c r="AO25" s="676"/>
      <c r="AP25" s="676"/>
      <c r="AQ25" s="676"/>
      <c r="AR25" s="676"/>
      <c r="AS25" s="676"/>
      <c r="AT25" s="676"/>
      <c r="AU25" s="676"/>
      <c r="AV25" s="676"/>
      <c r="AW25" s="676"/>
      <c r="AX25" s="676"/>
      <c r="AY25" s="676"/>
      <c r="AZ25" s="676"/>
      <c r="BA25" s="676"/>
      <c r="BB25" s="676"/>
      <c r="BC25" s="676"/>
      <c r="BD25" s="676"/>
      <c r="BE25" s="676"/>
      <c r="BF25" s="676"/>
      <c r="BG25" s="676"/>
      <c r="BH25" s="676"/>
      <c r="BI25" s="677"/>
      <c r="BJ25" s="601"/>
      <c r="BK25" s="602"/>
      <c r="BL25" s="665"/>
      <c r="BM25" s="666"/>
      <c r="BN25" s="666"/>
      <c r="BO25" s="666"/>
      <c r="BP25" s="666"/>
      <c r="BQ25" s="666"/>
      <c r="BR25" s="666"/>
      <c r="BS25" s="666"/>
      <c r="BT25" s="666"/>
      <c r="BU25" s="666"/>
      <c r="BV25" s="666"/>
      <c r="BW25" s="666"/>
      <c r="BX25" s="666"/>
      <c r="BY25" s="666"/>
      <c r="BZ25" s="666"/>
      <c r="CA25" s="666"/>
      <c r="CB25" s="666"/>
      <c r="CC25" s="666"/>
      <c r="CD25" s="666"/>
      <c r="CE25" s="666"/>
      <c r="CF25" s="666"/>
      <c r="CG25" s="666"/>
      <c r="CH25" s="666"/>
      <c r="CI25" s="666"/>
      <c r="CJ25" s="666"/>
      <c r="CK25" s="666"/>
      <c r="CL25" s="666"/>
      <c r="CM25" s="666"/>
      <c r="CN25" s="666"/>
      <c r="CO25" s="667"/>
      <c r="CP25" s="28"/>
    </row>
    <row r="26" spans="1:101" s="29" customFormat="1" ht="12.75" thickBot="1" x14ac:dyDescent="0.25">
      <c r="A26" s="26"/>
      <c r="B26" s="27" t="s">
        <v>310</v>
      </c>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8"/>
      <c r="AF26" s="26"/>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8"/>
      <c r="BK26" s="26"/>
      <c r="BL26" s="27" t="s">
        <v>310</v>
      </c>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8"/>
    </row>
    <row r="27" spans="1:101" s="29" customFormat="1" ht="12.75" thickBot="1" x14ac:dyDescent="0.25">
      <c r="A27" s="26"/>
      <c r="B27" s="38"/>
      <c r="C27" s="156"/>
      <c r="D27" s="27" t="s">
        <v>43</v>
      </c>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8"/>
      <c r="AF27" s="26"/>
      <c r="AG27" s="38"/>
      <c r="AH27" s="156"/>
      <c r="AI27" s="27" t="s">
        <v>43</v>
      </c>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8"/>
      <c r="BK27" s="26"/>
      <c r="BL27" s="27"/>
      <c r="BM27" s="35"/>
      <c r="BN27" s="27" t="s">
        <v>43</v>
      </c>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8"/>
    </row>
    <row r="28" spans="1:101" s="29" customFormat="1" ht="12" x14ac:dyDescent="0.2">
      <c r="A28" s="26"/>
      <c r="B28" s="668"/>
      <c r="C28" s="668"/>
      <c r="D28" s="668"/>
      <c r="E28" s="668"/>
      <c r="F28" s="668"/>
      <c r="G28" s="668"/>
      <c r="H28" s="668"/>
      <c r="I28" s="668"/>
      <c r="J28" s="668"/>
      <c r="K28" s="668"/>
      <c r="L28" s="668"/>
      <c r="M28" s="668"/>
      <c r="N28" s="668"/>
      <c r="O28" s="668"/>
      <c r="P28" s="668"/>
      <c r="Q28" s="668"/>
      <c r="R28" s="668"/>
      <c r="S28" s="668"/>
      <c r="T28" s="668"/>
      <c r="U28" s="668"/>
      <c r="V28" s="668"/>
      <c r="W28" s="668"/>
      <c r="X28" s="668"/>
      <c r="Y28" s="668"/>
      <c r="Z28" s="668"/>
      <c r="AA28" s="668"/>
      <c r="AB28" s="668"/>
      <c r="AC28" s="668"/>
      <c r="AD28" s="239"/>
      <c r="AE28" s="28"/>
      <c r="AF28" s="26"/>
      <c r="AG28" s="668"/>
      <c r="AH28" s="668"/>
      <c r="AI28" s="668"/>
      <c r="AJ28" s="668"/>
      <c r="AK28" s="668"/>
      <c r="AL28" s="668"/>
      <c r="AM28" s="668"/>
      <c r="AN28" s="668"/>
      <c r="AO28" s="668"/>
      <c r="AP28" s="668"/>
      <c r="AQ28" s="668"/>
      <c r="AR28" s="668"/>
      <c r="AS28" s="668"/>
      <c r="AT28" s="668"/>
      <c r="AU28" s="668"/>
      <c r="AV28" s="668"/>
      <c r="AW28" s="668"/>
      <c r="AX28" s="668"/>
      <c r="AY28" s="668"/>
      <c r="AZ28" s="668"/>
      <c r="BA28" s="668"/>
      <c r="BB28" s="668"/>
      <c r="BC28" s="668"/>
      <c r="BD28" s="668"/>
      <c r="BE28" s="668"/>
      <c r="BF28" s="668"/>
      <c r="BG28" s="668"/>
      <c r="BH28" s="668"/>
      <c r="BI28" s="239"/>
      <c r="BJ28" s="28"/>
      <c r="BK28" s="26"/>
      <c r="BL28" s="668"/>
      <c r="BM28" s="668"/>
      <c r="BN28" s="668"/>
      <c r="BO28" s="668"/>
      <c r="BP28" s="668"/>
      <c r="BQ28" s="668"/>
      <c r="BR28" s="668"/>
      <c r="BS28" s="668"/>
      <c r="BT28" s="668"/>
      <c r="BU28" s="668"/>
      <c r="BV28" s="668"/>
      <c r="BW28" s="668"/>
      <c r="BX28" s="668"/>
      <c r="BY28" s="668"/>
      <c r="BZ28" s="668"/>
      <c r="CA28" s="668"/>
      <c r="CB28" s="668"/>
      <c r="CC28" s="668"/>
      <c r="CD28" s="668"/>
      <c r="CE28" s="668"/>
      <c r="CF28" s="668"/>
      <c r="CG28" s="668"/>
      <c r="CH28" s="668"/>
      <c r="CI28" s="668"/>
      <c r="CJ28" s="668"/>
      <c r="CK28" s="668"/>
      <c r="CL28" s="668"/>
      <c r="CM28" s="668"/>
      <c r="CN28" s="668"/>
      <c r="CO28" s="668"/>
      <c r="CP28" s="28"/>
    </row>
    <row r="29" spans="1:101" s="29" customFormat="1" ht="12" x14ac:dyDescent="0.2">
      <c r="A29" s="26"/>
      <c r="B29" s="31" t="s">
        <v>44</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8"/>
      <c r="AF29" s="26"/>
      <c r="AG29" s="31" t="s">
        <v>44</v>
      </c>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8"/>
      <c r="BK29" s="26"/>
      <c r="BL29" s="31" t="s">
        <v>44</v>
      </c>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8"/>
    </row>
    <row r="30" spans="1:101" s="29" customFormat="1" ht="12" x14ac:dyDescent="0.2">
      <c r="A30" s="26"/>
      <c r="B30" s="27"/>
      <c r="C30" s="27"/>
      <c r="D30" s="27" t="s">
        <v>45</v>
      </c>
      <c r="E30" s="27"/>
      <c r="F30" s="27"/>
      <c r="G30" s="27"/>
      <c r="H30" s="27"/>
      <c r="I30" s="27"/>
      <c r="J30" s="27"/>
      <c r="K30" s="27"/>
      <c r="L30" s="27"/>
      <c r="M30" s="27"/>
      <c r="N30" s="27"/>
      <c r="O30" s="27"/>
      <c r="P30" s="27"/>
      <c r="Q30" s="27"/>
      <c r="R30" s="27"/>
      <c r="S30" s="27"/>
      <c r="T30" s="27"/>
      <c r="U30" s="27"/>
      <c r="V30" s="27"/>
      <c r="W30" s="27"/>
      <c r="X30" s="27"/>
      <c r="Y30" s="27"/>
      <c r="Z30" s="27" t="s">
        <v>5835</v>
      </c>
      <c r="AA30" s="27"/>
      <c r="AB30" s="27"/>
      <c r="AC30" s="27"/>
      <c r="AD30" s="27"/>
      <c r="AE30" s="28"/>
      <c r="AF30" s="26"/>
      <c r="AG30" s="27"/>
      <c r="AH30" s="27"/>
      <c r="AI30" s="27" t="s">
        <v>45</v>
      </c>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8"/>
      <c r="BK30" s="26"/>
      <c r="BL30" s="27"/>
      <c r="BM30" s="27"/>
      <c r="BN30" s="27" t="s">
        <v>45</v>
      </c>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8"/>
    </row>
    <row r="31" spans="1:101" s="29" customFormat="1" ht="12" x14ac:dyDescent="0.2">
      <c r="A31" s="26"/>
      <c r="B31" s="27"/>
      <c r="C31" s="27"/>
      <c r="D31" s="27" t="s">
        <v>46</v>
      </c>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8"/>
      <c r="AF31" s="26"/>
      <c r="AG31" s="27"/>
      <c r="AH31" s="27"/>
      <c r="AI31" s="27" t="s">
        <v>46</v>
      </c>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8"/>
      <c r="BK31" s="26"/>
      <c r="BL31" s="27"/>
      <c r="BM31" s="27"/>
      <c r="BN31" s="27" t="s">
        <v>46</v>
      </c>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8"/>
      <c r="CW31" s="29" t="s">
        <v>310</v>
      </c>
    </row>
    <row r="32" spans="1:101" s="29" customFormat="1" ht="12" x14ac:dyDescent="0.2">
      <c r="A32" s="26"/>
      <c r="B32" s="27"/>
      <c r="C32" s="27"/>
      <c r="D32" s="27"/>
      <c r="E32" s="27"/>
      <c r="F32" s="27" t="s">
        <v>47</v>
      </c>
      <c r="G32" s="27"/>
      <c r="H32" s="27"/>
      <c r="I32" s="27"/>
      <c r="J32" s="27"/>
      <c r="K32" s="27"/>
      <c r="L32" s="27"/>
      <c r="M32" s="27"/>
      <c r="N32" s="27"/>
      <c r="O32" s="27"/>
      <c r="P32" s="27"/>
      <c r="Q32" s="27"/>
      <c r="R32" s="27"/>
      <c r="S32" s="27"/>
      <c r="T32" s="27"/>
      <c r="U32" s="27"/>
      <c r="V32" s="27"/>
      <c r="W32" s="27"/>
      <c r="X32" s="27"/>
      <c r="Y32" s="27"/>
      <c r="Z32" s="27"/>
      <c r="AA32" s="27"/>
      <c r="AB32" s="27"/>
      <c r="AC32" s="27"/>
      <c r="AD32" s="27"/>
      <c r="AE32" s="28"/>
      <c r="AF32" s="26"/>
      <c r="AG32" s="27"/>
      <c r="AH32" s="27"/>
      <c r="AI32" s="27"/>
      <c r="AJ32" s="27"/>
      <c r="AK32" s="27" t="s">
        <v>47</v>
      </c>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8"/>
      <c r="BK32" s="26"/>
      <c r="BL32" s="27"/>
      <c r="BM32" s="27"/>
      <c r="BN32" s="27"/>
      <c r="BO32" s="27"/>
      <c r="BP32" s="27" t="s">
        <v>47</v>
      </c>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8"/>
    </row>
    <row r="33" spans="1:94" s="29" customFormat="1" ht="12" x14ac:dyDescent="0.2">
      <c r="A33" s="26"/>
      <c r="B33" s="27"/>
      <c r="C33" s="27"/>
      <c r="D33" s="27"/>
      <c r="E33" s="27"/>
      <c r="F33" s="27" t="s">
        <v>48</v>
      </c>
      <c r="G33" s="27"/>
      <c r="H33" s="27"/>
      <c r="I33" s="27"/>
      <c r="J33" s="27"/>
      <c r="K33" s="27"/>
      <c r="L33" s="27"/>
      <c r="M33" s="27"/>
      <c r="N33" s="27"/>
      <c r="O33" s="27"/>
      <c r="P33" s="27"/>
      <c r="Q33" s="27"/>
      <c r="R33" s="27"/>
      <c r="S33" s="27"/>
      <c r="T33" s="27"/>
      <c r="U33" s="27"/>
      <c r="V33" s="27"/>
      <c r="W33" s="27"/>
      <c r="X33" s="27"/>
      <c r="Y33" s="27"/>
      <c r="Z33" s="27"/>
      <c r="AA33" s="27"/>
      <c r="AB33" s="27"/>
      <c r="AC33" s="27"/>
      <c r="AD33" s="27"/>
      <c r="AE33" s="28"/>
      <c r="AF33" s="26"/>
      <c r="AG33" s="27"/>
      <c r="AH33" s="27"/>
      <c r="AI33" s="27"/>
      <c r="AJ33" s="27"/>
      <c r="AK33" s="27" t="s">
        <v>48</v>
      </c>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8"/>
      <c r="BK33" s="26"/>
      <c r="BL33" s="27"/>
      <c r="BM33" s="27"/>
      <c r="BN33" s="27"/>
      <c r="BO33" s="27"/>
      <c r="BP33" s="27" t="s">
        <v>48</v>
      </c>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8"/>
    </row>
    <row r="34" spans="1:94" s="29" customFormat="1" ht="12" x14ac:dyDescent="0.2">
      <c r="A34" s="26"/>
      <c r="B34" s="27"/>
      <c r="C34" s="27"/>
      <c r="D34" s="27"/>
      <c r="E34" s="27"/>
      <c r="F34" s="27" t="s">
        <v>49</v>
      </c>
      <c r="G34" s="27"/>
      <c r="H34" s="27"/>
      <c r="I34" s="27"/>
      <c r="J34" s="27"/>
      <c r="K34" s="27"/>
      <c r="L34" s="27"/>
      <c r="M34" s="27"/>
      <c r="N34" s="27"/>
      <c r="O34" s="27"/>
      <c r="P34" s="27"/>
      <c r="Q34" s="27"/>
      <c r="R34" s="27"/>
      <c r="S34" s="27"/>
      <c r="T34" s="27"/>
      <c r="U34" s="27"/>
      <c r="V34" s="27"/>
      <c r="W34" s="27"/>
      <c r="X34" s="27"/>
      <c r="Y34" s="27"/>
      <c r="Z34" s="27"/>
      <c r="AA34" s="27"/>
      <c r="AB34" s="27"/>
      <c r="AC34" s="27"/>
      <c r="AD34" s="27"/>
      <c r="AE34" s="28"/>
      <c r="AF34" s="26"/>
      <c r="AG34" s="27"/>
      <c r="AH34" s="27"/>
      <c r="AI34" s="27"/>
      <c r="AJ34" s="27"/>
      <c r="AK34" s="27" t="s">
        <v>49</v>
      </c>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8"/>
      <c r="BK34" s="26"/>
      <c r="BL34" s="27"/>
      <c r="BM34" s="27"/>
      <c r="BN34" s="27"/>
      <c r="BO34" s="27"/>
      <c r="BP34" s="27" t="s">
        <v>49</v>
      </c>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8"/>
    </row>
    <row r="35" spans="1:94" s="29" customFormat="1" ht="12" x14ac:dyDescent="0.2">
      <c r="A35" s="26"/>
      <c r="B35" s="27"/>
      <c r="C35" s="27"/>
      <c r="D35" s="27"/>
      <c r="E35" s="27"/>
      <c r="F35" s="27" t="s">
        <v>50</v>
      </c>
      <c r="G35" s="27"/>
      <c r="H35" s="27"/>
      <c r="I35" s="27"/>
      <c r="J35" s="27"/>
      <c r="K35" s="27"/>
      <c r="L35" s="27"/>
      <c r="M35" s="27"/>
      <c r="N35" s="27"/>
      <c r="O35" s="27"/>
      <c r="P35" s="27"/>
      <c r="Q35" s="27"/>
      <c r="R35" s="27"/>
      <c r="S35" s="27"/>
      <c r="T35" s="27"/>
      <c r="U35" s="27"/>
      <c r="V35" s="27"/>
      <c r="W35" s="27"/>
      <c r="X35" s="27"/>
      <c r="Y35" s="27"/>
      <c r="Z35" s="27"/>
      <c r="AA35" s="27"/>
      <c r="AB35" s="27"/>
      <c r="AC35" s="27"/>
      <c r="AD35" s="27"/>
      <c r="AE35" s="28"/>
      <c r="AF35" s="26"/>
      <c r="AG35" s="27"/>
      <c r="AH35" s="27"/>
      <c r="AI35" s="27"/>
      <c r="AJ35" s="27"/>
      <c r="AK35" s="27" t="s">
        <v>50</v>
      </c>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8"/>
      <c r="BK35" s="26"/>
      <c r="BL35" s="27"/>
      <c r="BM35" s="27"/>
      <c r="BN35" s="27"/>
      <c r="BO35" s="27"/>
      <c r="BP35" s="27" t="s">
        <v>50</v>
      </c>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8"/>
    </row>
    <row r="36" spans="1:94" s="29" customFormat="1" ht="12" x14ac:dyDescent="0.2">
      <c r="A36" s="26"/>
      <c r="B36" s="27"/>
      <c r="C36" s="27"/>
      <c r="D36" s="27"/>
      <c r="E36" s="27"/>
      <c r="F36" s="27" t="s">
        <v>51</v>
      </c>
      <c r="G36" s="27"/>
      <c r="H36" s="27"/>
      <c r="I36" s="27"/>
      <c r="J36" s="27"/>
      <c r="K36" s="27"/>
      <c r="L36" s="27"/>
      <c r="M36" s="27"/>
      <c r="N36" s="27"/>
      <c r="O36" s="27"/>
      <c r="P36" s="27"/>
      <c r="Q36" s="27"/>
      <c r="R36" s="27"/>
      <c r="S36" s="27"/>
      <c r="T36" s="27"/>
      <c r="U36" s="27"/>
      <c r="V36" s="27"/>
      <c r="W36" s="27"/>
      <c r="X36" s="27"/>
      <c r="Y36" s="27"/>
      <c r="Z36" s="27"/>
      <c r="AA36" s="27"/>
      <c r="AB36" s="27"/>
      <c r="AC36" s="27"/>
      <c r="AD36" s="27"/>
      <c r="AE36" s="28"/>
      <c r="AF36" s="26"/>
      <c r="AG36" s="27"/>
      <c r="AH36" s="27"/>
      <c r="AI36" s="27"/>
      <c r="AJ36" s="27"/>
      <c r="AK36" s="27" t="s">
        <v>51</v>
      </c>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8"/>
      <c r="BK36" s="26"/>
      <c r="BL36" s="27"/>
      <c r="BM36" s="27"/>
      <c r="BN36" s="27"/>
      <c r="BO36" s="27"/>
      <c r="BP36" s="27" t="s">
        <v>51</v>
      </c>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8"/>
    </row>
    <row r="37" spans="1:94" s="29" customFormat="1" ht="12" x14ac:dyDescent="0.2">
      <c r="A37" s="26"/>
      <c r="B37" s="27"/>
      <c r="C37" s="27"/>
      <c r="D37" s="27"/>
      <c r="E37" s="27"/>
      <c r="F37" s="27" t="s">
        <v>52</v>
      </c>
      <c r="G37" s="27"/>
      <c r="H37" s="27"/>
      <c r="I37" s="27"/>
      <c r="J37" s="27"/>
      <c r="K37" s="27"/>
      <c r="L37" s="27"/>
      <c r="M37" s="27"/>
      <c r="N37" s="27"/>
      <c r="O37" s="27"/>
      <c r="P37" s="27"/>
      <c r="Q37" s="27"/>
      <c r="R37" s="27"/>
      <c r="S37" s="27"/>
      <c r="T37" s="27"/>
      <c r="U37" s="27"/>
      <c r="V37" s="27"/>
      <c r="W37" s="27"/>
      <c r="X37" s="27"/>
      <c r="Y37" s="27"/>
      <c r="Z37" s="27"/>
      <c r="AA37" s="27"/>
      <c r="AB37" s="27"/>
      <c r="AC37" s="27"/>
      <c r="AD37" s="27"/>
      <c r="AE37" s="28"/>
      <c r="AF37" s="26"/>
      <c r="AG37" s="27"/>
      <c r="AH37" s="27"/>
      <c r="AI37" s="27"/>
      <c r="AJ37" s="27"/>
      <c r="AK37" s="27" t="s">
        <v>52</v>
      </c>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8"/>
      <c r="BK37" s="26"/>
      <c r="BL37" s="27"/>
      <c r="BM37" s="27"/>
      <c r="BN37" s="27"/>
      <c r="BO37" s="27"/>
      <c r="BP37" s="27" t="s">
        <v>52</v>
      </c>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8"/>
    </row>
    <row r="38" spans="1:94" s="29" customFormat="1" ht="12" x14ac:dyDescent="0.2">
      <c r="A38" s="26"/>
      <c r="B38" s="27"/>
      <c r="C38" s="27"/>
      <c r="D38" s="27"/>
      <c r="E38" s="27"/>
      <c r="F38" s="27" t="s">
        <v>53</v>
      </c>
      <c r="G38" s="27"/>
      <c r="H38" s="27"/>
      <c r="I38" s="27"/>
      <c r="J38" s="27"/>
      <c r="K38" s="27"/>
      <c r="L38" s="27"/>
      <c r="M38" s="27"/>
      <c r="N38" s="27"/>
      <c r="O38" s="27"/>
      <c r="P38" s="27"/>
      <c r="Q38" s="27"/>
      <c r="R38" s="27"/>
      <c r="S38" s="27"/>
      <c r="T38" s="27"/>
      <c r="U38" s="27"/>
      <c r="V38" s="27"/>
      <c r="W38" s="27"/>
      <c r="X38" s="27"/>
      <c r="Y38" s="27"/>
      <c r="Z38" s="27"/>
      <c r="AA38" s="27"/>
      <c r="AB38" s="27"/>
      <c r="AC38" s="27"/>
      <c r="AD38" s="27"/>
      <c r="AE38" s="28"/>
      <c r="AF38" s="26"/>
      <c r="AG38" s="27"/>
      <c r="AH38" s="27"/>
      <c r="AI38" s="27"/>
      <c r="AJ38" s="27"/>
      <c r="AK38" s="27" t="s">
        <v>53</v>
      </c>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8"/>
      <c r="BK38" s="26"/>
      <c r="BL38" s="27"/>
      <c r="BM38" s="27"/>
      <c r="BN38" s="27"/>
      <c r="BO38" s="27"/>
      <c r="BP38" s="27" t="s">
        <v>53</v>
      </c>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8"/>
    </row>
    <row r="39" spans="1:94" s="29" customFormat="1" ht="12" x14ac:dyDescent="0.2">
      <c r="A39" s="26"/>
      <c r="B39" s="30"/>
      <c r="C39" s="30"/>
      <c r="D39" s="30" t="s">
        <v>54</v>
      </c>
      <c r="E39" s="30"/>
      <c r="F39" s="30"/>
      <c r="G39" s="30"/>
      <c r="H39" s="30"/>
      <c r="I39" s="30"/>
      <c r="J39" s="30"/>
      <c r="K39" s="30"/>
      <c r="L39" s="30"/>
      <c r="M39" s="30"/>
      <c r="N39" s="30"/>
      <c r="O39" s="30"/>
      <c r="P39" s="30"/>
      <c r="Q39" s="30"/>
      <c r="R39" s="30"/>
      <c r="S39" s="30"/>
      <c r="T39" s="30"/>
      <c r="U39" s="30"/>
      <c r="V39" s="30"/>
      <c r="W39" s="30"/>
      <c r="X39" s="30"/>
      <c r="Y39" s="30"/>
      <c r="Z39" s="30"/>
      <c r="AA39" s="30"/>
      <c r="AB39" s="30"/>
      <c r="AC39" s="27"/>
      <c r="AD39" s="27"/>
      <c r="AE39" s="28"/>
      <c r="AF39" s="26"/>
      <c r="AG39" s="30"/>
      <c r="AH39" s="30"/>
      <c r="AI39" s="30" t="s">
        <v>54</v>
      </c>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27"/>
      <c r="BI39" s="27"/>
      <c r="BJ39" s="28"/>
      <c r="BK39" s="26"/>
      <c r="BL39" s="30"/>
      <c r="BM39" s="30"/>
      <c r="BN39" s="30" t="s">
        <v>54</v>
      </c>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27"/>
      <c r="CN39" s="27"/>
      <c r="CO39" s="27"/>
      <c r="CP39" s="28"/>
    </row>
    <row r="40" spans="1:94" s="29" customFormat="1" ht="12" x14ac:dyDescent="0.2">
      <c r="A40" s="26"/>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8"/>
      <c r="AF40" s="26"/>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8"/>
      <c r="BK40" s="26"/>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8"/>
    </row>
    <row r="41" spans="1:94" s="29" customFormat="1" ht="12" x14ac:dyDescent="0.2">
      <c r="A41" s="26"/>
      <c r="B41" s="31" t="s">
        <v>55</v>
      </c>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8"/>
      <c r="AF41" s="26"/>
      <c r="AG41" s="31" t="s">
        <v>55</v>
      </c>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8"/>
      <c r="BK41" s="26"/>
      <c r="BL41" s="31" t="s">
        <v>55</v>
      </c>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8"/>
    </row>
    <row r="42" spans="1:94" s="29" customFormat="1" ht="12" x14ac:dyDescent="0.2">
      <c r="A42" s="26"/>
      <c r="B42" s="27"/>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27"/>
      <c r="AE42" s="28"/>
      <c r="AF42" s="26"/>
      <c r="AG42" s="27"/>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27"/>
      <c r="BJ42" s="28"/>
      <c r="BK42" s="26"/>
      <c r="BL42" s="27"/>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28"/>
    </row>
    <row r="43" spans="1:94" s="29" customFormat="1" ht="12" x14ac:dyDescent="0.2">
      <c r="A43" s="26"/>
      <c r="B43" s="27"/>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27"/>
      <c r="AE43" s="28"/>
      <c r="AF43" s="26"/>
      <c r="AG43" s="27"/>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27"/>
      <c r="BJ43" s="28"/>
      <c r="BK43" s="26"/>
      <c r="BL43" s="27"/>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28"/>
    </row>
    <row r="44" spans="1:94" s="29" customFormat="1" ht="12" x14ac:dyDescent="0.2">
      <c r="A44" s="26"/>
      <c r="B44" s="27"/>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27"/>
      <c r="AE44" s="28"/>
      <c r="AF44" s="26"/>
      <c r="AG44" s="27"/>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27"/>
      <c r="BJ44" s="28"/>
      <c r="BK44" s="26"/>
      <c r="BL44" s="27"/>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28"/>
    </row>
    <row r="45" spans="1:94" s="29" customFormat="1" ht="12" x14ac:dyDescent="0.2">
      <c r="A45" s="26"/>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8"/>
      <c r="AF45" s="26"/>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8"/>
      <c r="BK45" s="26"/>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8"/>
    </row>
    <row r="46" spans="1:94" s="29" customFormat="1" ht="12" x14ac:dyDescent="0.2">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8"/>
      <c r="AF46" s="26"/>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8"/>
      <c r="BK46" s="26"/>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8"/>
    </row>
    <row r="47" spans="1:94" s="29" customFormat="1" ht="14.25" customHeight="1" x14ac:dyDescent="0.2">
      <c r="A47" s="649" t="s">
        <v>56</v>
      </c>
      <c r="B47" s="650"/>
      <c r="C47" s="650"/>
      <c r="D47" s="650"/>
      <c r="E47" s="650"/>
      <c r="F47" s="650"/>
      <c r="G47" s="650"/>
      <c r="H47" s="650"/>
      <c r="I47" s="650"/>
      <c r="J47" s="650"/>
      <c r="K47" s="650"/>
      <c r="L47" s="650"/>
      <c r="M47" s="650"/>
      <c r="N47" s="650"/>
      <c r="O47" s="650"/>
      <c r="P47" s="650"/>
      <c r="Q47" s="650"/>
      <c r="R47" s="650"/>
      <c r="S47" s="650"/>
      <c r="T47" s="650"/>
      <c r="U47" s="650"/>
      <c r="V47" s="650"/>
      <c r="W47" s="650"/>
      <c r="X47" s="650"/>
      <c r="Y47" s="650"/>
      <c r="Z47" s="650"/>
      <c r="AA47" s="650"/>
      <c r="AB47" s="650"/>
      <c r="AC47" s="650"/>
      <c r="AD47" s="650"/>
      <c r="AE47" s="651"/>
      <c r="AF47" s="649" t="s">
        <v>56</v>
      </c>
      <c r="AG47" s="650"/>
      <c r="AH47" s="650"/>
      <c r="AI47" s="650"/>
      <c r="AJ47" s="650"/>
      <c r="AK47" s="650"/>
      <c r="AL47" s="650"/>
      <c r="AM47" s="650"/>
      <c r="AN47" s="650"/>
      <c r="AO47" s="650"/>
      <c r="AP47" s="650"/>
      <c r="AQ47" s="650"/>
      <c r="AR47" s="650"/>
      <c r="AS47" s="650"/>
      <c r="AT47" s="650"/>
      <c r="AU47" s="650"/>
      <c r="AV47" s="650"/>
      <c r="AW47" s="650"/>
      <c r="AX47" s="650"/>
      <c r="AY47" s="650"/>
      <c r="AZ47" s="650"/>
      <c r="BA47" s="650"/>
      <c r="BB47" s="650"/>
      <c r="BC47" s="650"/>
      <c r="BD47" s="650"/>
      <c r="BE47" s="650"/>
      <c r="BF47" s="650"/>
      <c r="BG47" s="650"/>
      <c r="BH47" s="650"/>
      <c r="BI47" s="650"/>
      <c r="BJ47" s="651"/>
      <c r="BK47" s="649" t="s">
        <v>56</v>
      </c>
      <c r="BL47" s="650"/>
      <c r="BM47" s="650"/>
      <c r="BN47" s="650"/>
      <c r="BO47" s="650"/>
      <c r="BP47" s="650"/>
      <c r="BQ47" s="650"/>
      <c r="BR47" s="650"/>
      <c r="BS47" s="650"/>
      <c r="BT47" s="650"/>
      <c r="BU47" s="650"/>
      <c r="BV47" s="650"/>
      <c r="BW47" s="650"/>
      <c r="BX47" s="650"/>
      <c r="BY47" s="650"/>
      <c r="BZ47" s="650"/>
      <c r="CA47" s="650"/>
      <c r="CB47" s="650"/>
      <c r="CC47" s="650"/>
      <c r="CD47" s="650"/>
      <c r="CE47" s="650"/>
      <c r="CF47" s="650"/>
      <c r="CG47" s="650"/>
      <c r="CH47" s="650"/>
      <c r="CI47" s="650"/>
      <c r="CJ47" s="650"/>
      <c r="CK47" s="650"/>
      <c r="CL47" s="650"/>
      <c r="CM47" s="650"/>
      <c r="CN47" s="650"/>
      <c r="CO47" s="650"/>
      <c r="CP47" s="651"/>
    </row>
    <row r="48" spans="1:94" s="29" customFormat="1" ht="12" x14ac:dyDescent="0.2">
      <c r="A48" s="652" t="s">
        <v>57</v>
      </c>
      <c r="B48" s="653"/>
      <c r="C48" s="653"/>
      <c r="D48" s="653"/>
      <c r="E48" s="653"/>
      <c r="F48" s="653"/>
      <c r="G48" s="653"/>
      <c r="H48" s="653"/>
      <c r="I48" s="653"/>
      <c r="J48" s="653"/>
      <c r="K48" s="653"/>
      <c r="L48" s="653"/>
      <c r="M48" s="653"/>
      <c r="N48" s="653"/>
      <c r="O48" s="653"/>
      <c r="P48" s="653"/>
      <c r="Q48" s="653"/>
      <c r="R48" s="653"/>
      <c r="S48" s="653"/>
      <c r="T48" s="653"/>
      <c r="U48" s="653"/>
      <c r="V48" s="653"/>
      <c r="W48" s="653"/>
      <c r="X48" s="653"/>
      <c r="Y48" s="653"/>
      <c r="Z48" s="653"/>
      <c r="AA48" s="653"/>
      <c r="AB48" s="653"/>
      <c r="AC48" s="653"/>
      <c r="AD48" s="653"/>
      <c r="AE48" s="654"/>
      <c r="AF48" s="652" t="str">
        <f>A48</f>
        <v>Acting Division Manager</v>
      </c>
      <c r="AG48" s="653"/>
      <c r="AH48" s="653"/>
      <c r="AI48" s="653"/>
      <c r="AJ48" s="653"/>
      <c r="AK48" s="653"/>
      <c r="AL48" s="653"/>
      <c r="AM48" s="653"/>
      <c r="AN48" s="653"/>
      <c r="AO48" s="653"/>
      <c r="AP48" s="653"/>
      <c r="AQ48" s="653"/>
      <c r="AR48" s="653"/>
      <c r="AS48" s="653"/>
      <c r="AT48" s="653"/>
      <c r="AU48" s="653"/>
      <c r="AV48" s="653"/>
      <c r="AW48" s="653"/>
      <c r="AX48" s="653"/>
      <c r="AY48" s="653"/>
      <c r="AZ48" s="653"/>
      <c r="BA48" s="653"/>
      <c r="BB48" s="653"/>
      <c r="BC48" s="653"/>
      <c r="BD48" s="653"/>
      <c r="BE48" s="653"/>
      <c r="BF48" s="653"/>
      <c r="BG48" s="653"/>
      <c r="BH48" s="653"/>
      <c r="BI48" s="653"/>
      <c r="BJ48" s="654"/>
      <c r="BK48" s="652" t="s">
        <v>57</v>
      </c>
      <c r="BL48" s="653"/>
      <c r="BM48" s="653"/>
      <c r="BN48" s="653"/>
      <c r="BO48" s="653"/>
      <c r="BP48" s="653"/>
      <c r="BQ48" s="653"/>
      <c r="BR48" s="653"/>
      <c r="BS48" s="653"/>
      <c r="BT48" s="653"/>
      <c r="BU48" s="653"/>
      <c r="BV48" s="653"/>
      <c r="BW48" s="653"/>
      <c r="BX48" s="653"/>
      <c r="BY48" s="653"/>
      <c r="BZ48" s="653"/>
      <c r="CA48" s="653"/>
      <c r="CB48" s="653"/>
      <c r="CC48" s="653"/>
      <c r="CD48" s="653"/>
      <c r="CE48" s="653"/>
      <c r="CF48" s="653"/>
      <c r="CG48" s="653"/>
      <c r="CH48" s="653"/>
      <c r="CI48" s="653"/>
      <c r="CJ48" s="653"/>
      <c r="CK48" s="653"/>
      <c r="CL48" s="653"/>
      <c r="CM48" s="653"/>
      <c r="CN48" s="653"/>
      <c r="CO48" s="653"/>
      <c r="CP48" s="654"/>
    </row>
    <row r="49" spans="1:94" s="29" customFormat="1" ht="6.95" customHeight="1" thickBot="1" x14ac:dyDescent="0.25">
      <c r="A49" s="26"/>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8"/>
      <c r="AF49" s="26"/>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8"/>
      <c r="BK49" s="26"/>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8"/>
    </row>
    <row r="50" spans="1:94" s="21" customFormat="1" ht="11.25" thickBot="1" x14ac:dyDescent="0.25">
      <c r="A50" s="17"/>
      <c r="B50" s="36"/>
      <c r="C50" s="18" t="s">
        <v>58</v>
      </c>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20"/>
      <c r="AF50" s="17"/>
      <c r="AG50" s="36"/>
      <c r="AH50" s="18" t="s">
        <v>58</v>
      </c>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20"/>
      <c r="BK50" s="17"/>
      <c r="BL50" s="36"/>
      <c r="BM50" s="18" t="s">
        <v>58</v>
      </c>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20"/>
    </row>
    <row r="51" spans="1:94" s="21" customFormat="1" ht="10.5" x14ac:dyDescent="0.2">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20"/>
      <c r="AF51" s="17"/>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20"/>
      <c r="BK51" s="17"/>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20"/>
    </row>
    <row r="52" spans="1:94" s="21" customFormat="1" ht="10.5" x14ac:dyDescent="0.2">
      <c r="A52" s="687" t="s">
        <v>5377</v>
      </c>
      <c r="B52" s="688"/>
      <c r="C52" s="688"/>
      <c r="D52" s="688"/>
      <c r="E52" s="688"/>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9"/>
      <c r="AF52" s="687" t="s">
        <v>5377</v>
      </c>
      <c r="AG52" s="688"/>
      <c r="AH52" s="688"/>
      <c r="AI52" s="688"/>
      <c r="AJ52" s="688"/>
      <c r="AK52" s="688"/>
      <c r="AL52" s="688"/>
      <c r="AM52" s="688"/>
      <c r="AN52" s="688"/>
      <c r="AO52" s="688"/>
      <c r="AP52" s="688"/>
      <c r="AQ52" s="688"/>
      <c r="AR52" s="688"/>
      <c r="AS52" s="688"/>
      <c r="AT52" s="688"/>
      <c r="AU52" s="688"/>
      <c r="AV52" s="688"/>
      <c r="AW52" s="688"/>
      <c r="AX52" s="688"/>
      <c r="AY52" s="688"/>
      <c r="AZ52" s="688"/>
      <c r="BA52" s="688"/>
      <c r="BB52" s="688"/>
      <c r="BC52" s="688"/>
      <c r="BD52" s="688"/>
      <c r="BE52" s="688"/>
      <c r="BF52" s="688"/>
      <c r="BG52" s="688"/>
      <c r="BH52" s="688"/>
      <c r="BI52" s="688"/>
      <c r="BJ52" s="689"/>
      <c r="BK52" s="687" t="s">
        <v>5377</v>
      </c>
      <c r="BL52" s="688"/>
      <c r="BM52" s="688"/>
      <c r="BN52" s="688"/>
      <c r="BO52" s="688"/>
      <c r="BP52" s="688"/>
      <c r="BQ52" s="688"/>
      <c r="BR52" s="688"/>
      <c r="BS52" s="688"/>
      <c r="BT52" s="688"/>
      <c r="BU52" s="688"/>
      <c r="BV52" s="688"/>
      <c r="BW52" s="688"/>
      <c r="BX52" s="688"/>
      <c r="BY52" s="688"/>
      <c r="BZ52" s="688"/>
      <c r="CA52" s="688"/>
      <c r="CB52" s="688"/>
      <c r="CC52" s="688"/>
      <c r="CD52" s="688"/>
      <c r="CE52" s="688"/>
      <c r="CF52" s="688"/>
      <c r="CG52" s="688"/>
      <c r="CH52" s="688"/>
      <c r="CI52" s="688"/>
      <c r="CJ52" s="688"/>
      <c r="CK52" s="688"/>
      <c r="CL52" s="688"/>
      <c r="CM52" s="688"/>
      <c r="CN52" s="688"/>
      <c r="CO52" s="688"/>
      <c r="CP52" s="689"/>
    </row>
    <row r="53" spans="1:94" s="29" customFormat="1" ht="12" x14ac:dyDescent="0.2"/>
    <row r="54" spans="1:94" s="29" customFormat="1" ht="12" x14ac:dyDescent="0.2"/>
    <row r="55" spans="1:94" s="29" customFormat="1" ht="12" x14ac:dyDescent="0.2"/>
    <row r="56" spans="1:94" s="29" customFormat="1" ht="12" x14ac:dyDescent="0.2"/>
    <row r="57" spans="1:94" s="29" customFormat="1" ht="12" x14ac:dyDescent="0.2"/>
    <row r="58" spans="1:94" s="29" customFormat="1" ht="12" x14ac:dyDescent="0.2"/>
  </sheetData>
  <mergeCells count="30">
    <mergeCell ref="BK52:CP52"/>
    <mergeCell ref="AO14:AV14"/>
    <mergeCell ref="AW14:BC14"/>
    <mergeCell ref="A52:AE52"/>
    <mergeCell ref="AO12:BC12"/>
    <mergeCell ref="AO13:BC13"/>
    <mergeCell ref="AF47:BJ47"/>
    <mergeCell ref="AF48:BJ48"/>
    <mergeCell ref="J12:X12"/>
    <mergeCell ref="J13:X13"/>
    <mergeCell ref="R14:X14"/>
    <mergeCell ref="J14:Q14"/>
    <mergeCell ref="AF52:BJ52"/>
    <mergeCell ref="B28:AC28"/>
    <mergeCell ref="B6:AC8"/>
    <mergeCell ref="AG6:BH8"/>
    <mergeCell ref="BL6:CO8"/>
    <mergeCell ref="A47:AE47"/>
    <mergeCell ref="A48:AE48"/>
    <mergeCell ref="BT14:CA14"/>
    <mergeCell ref="CB14:CH14"/>
    <mergeCell ref="BT12:CH12"/>
    <mergeCell ref="BT13:CH13"/>
    <mergeCell ref="BL16:CO25"/>
    <mergeCell ref="BK47:CP47"/>
    <mergeCell ref="BK48:CP48"/>
    <mergeCell ref="AG28:BH28"/>
    <mergeCell ref="BL28:CO28"/>
    <mergeCell ref="AG16:BI25"/>
    <mergeCell ref="B16:AD25"/>
  </mergeCells>
  <printOptions horizontalCentered="1" verticalCentered="1"/>
  <pageMargins left="0.27559055118110237" right="0.27559055118110237" top="0.11811023622047245" bottom="0.11811023622047245" header="0.31496062992125984" footer="0.31496062992125984"/>
  <pageSetup paperSize="14" scale="95" fitToWidth="0" fitToHeight="0" orientation="landscape"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85725</xdr:colOff>
                    <xdr:row>28</xdr:row>
                    <xdr:rowOff>133350</xdr:rowOff>
                  </from>
                  <to>
                    <xdr:col>3</xdr:col>
                    <xdr:colOff>66675</xdr:colOff>
                    <xdr:row>30</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85725</xdr:colOff>
                    <xdr:row>29</xdr:row>
                    <xdr:rowOff>133350</xdr:rowOff>
                  </from>
                  <to>
                    <xdr:col>3</xdr:col>
                    <xdr:colOff>66675</xdr:colOff>
                    <xdr:row>31</xdr:row>
                    <xdr:rowOff>47625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3</xdr:col>
                    <xdr:colOff>85725</xdr:colOff>
                    <xdr:row>30</xdr:row>
                    <xdr:rowOff>133350</xdr:rowOff>
                  </from>
                  <to>
                    <xdr:col>5</xdr:col>
                    <xdr:colOff>66675</xdr:colOff>
                    <xdr:row>32</xdr:row>
                    <xdr:rowOff>47625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3</xdr:col>
                    <xdr:colOff>85725</xdr:colOff>
                    <xdr:row>31</xdr:row>
                    <xdr:rowOff>133350</xdr:rowOff>
                  </from>
                  <to>
                    <xdr:col>5</xdr:col>
                    <xdr:colOff>66675</xdr:colOff>
                    <xdr:row>33</xdr:row>
                    <xdr:rowOff>47625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3</xdr:col>
                    <xdr:colOff>85725</xdr:colOff>
                    <xdr:row>32</xdr:row>
                    <xdr:rowOff>133350</xdr:rowOff>
                  </from>
                  <to>
                    <xdr:col>5</xdr:col>
                    <xdr:colOff>66675</xdr:colOff>
                    <xdr:row>34</xdr:row>
                    <xdr:rowOff>47625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3</xdr:col>
                    <xdr:colOff>85725</xdr:colOff>
                    <xdr:row>33</xdr:row>
                    <xdr:rowOff>133350</xdr:rowOff>
                  </from>
                  <to>
                    <xdr:col>5</xdr:col>
                    <xdr:colOff>66675</xdr:colOff>
                    <xdr:row>35</xdr:row>
                    <xdr:rowOff>47625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3</xdr:col>
                    <xdr:colOff>85725</xdr:colOff>
                    <xdr:row>34</xdr:row>
                    <xdr:rowOff>133350</xdr:rowOff>
                  </from>
                  <to>
                    <xdr:col>5</xdr:col>
                    <xdr:colOff>66675</xdr:colOff>
                    <xdr:row>36</xdr:row>
                    <xdr:rowOff>47625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3</xdr:col>
                    <xdr:colOff>85725</xdr:colOff>
                    <xdr:row>35</xdr:row>
                    <xdr:rowOff>133350</xdr:rowOff>
                  </from>
                  <to>
                    <xdr:col>5</xdr:col>
                    <xdr:colOff>66675</xdr:colOff>
                    <xdr:row>37</xdr:row>
                    <xdr:rowOff>47625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3</xdr:col>
                    <xdr:colOff>85725</xdr:colOff>
                    <xdr:row>36</xdr:row>
                    <xdr:rowOff>133350</xdr:rowOff>
                  </from>
                  <to>
                    <xdr:col>5</xdr:col>
                    <xdr:colOff>66675</xdr:colOff>
                    <xdr:row>38</xdr:row>
                    <xdr:rowOff>47625</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1</xdr:col>
                    <xdr:colOff>76200</xdr:colOff>
                    <xdr:row>37</xdr:row>
                    <xdr:rowOff>114300</xdr:rowOff>
                  </from>
                  <to>
                    <xdr:col>3</xdr:col>
                    <xdr:colOff>57150</xdr:colOff>
                    <xdr:row>39</xdr:row>
                    <xdr:rowOff>38100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32</xdr:col>
                    <xdr:colOff>85725</xdr:colOff>
                    <xdr:row>28</xdr:row>
                    <xdr:rowOff>133350</xdr:rowOff>
                  </from>
                  <to>
                    <xdr:col>34</xdr:col>
                    <xdr:colOff>66675</xdr:colOff>
                    <xdr:row>30</xdr:row>
                    <xdr:rowOff>47625</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32</xdr:col>
                    <xdr:colOff>85725</xdr:colOff>
                    <xdr:row>29</xdr:row>
                    <xdr:rowOff>133350</xdr:rowOff>
                  </from>
                  <to>
                    <xdr:col>34</xdr:col>
                    <xdr:colOff>66675</xdr:colOff>
                    <xdr:row>31</xdr:row>
                    <xdr:rowOff>47625</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34</xdr:col>
                    <xdr:colOff>85725</xdr:colOff>
                    <xdr:row>30</xdr:row>
                    <xdr:rowOff>133350</xdr:rowOff>
                  </from>
                  <to>
                    <xdr:col>36</xdr:col>
                    <xdr:colOff>66675</xdr:colOff>
                    <xdr:row>32</xdr:row>
                    <xdr:rowOff>47625</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34</xdr:col>
                    <xdr:colOff>85725</xdr:colOff>
                    <xdr:row>31</xdr:row>
                    <xdr:rowOff>133350</xdr:rowOff>
                  </from>
                  <to>
                    <xdr:col>36</xdr:col>
                    <xdr:colOff>66675</xdr:colOff>
                    <xdr:row>33</xdr:row>
                    <xdr:rowOff>47625</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from>
                    <xdr:col>34</xdr:col>
                    <xdr:colOff>85725</xdr:colOff>
                    <xdr:row>32</xdr:row>
                    <xdr:rowOff>133350</xdr:rowOff>
                  </from>
                  <to>
                    <xdr:col>36</xdr:col>
                    <xdr:colOff>66675</xdr:colOff>
                    <xdr:row>34</xdr:row>
                    <xdr:rowOff>47625</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from>
                    <xdr:col>34</xdr:col>
                    <xdr:colOff>85725</xdr:colOff>
                    <xdr:row>33</xdr:row>
                    <xdr:rowOff>133350</xdr:rowOff>
                  </from>
                  <to>
                    <xdr:col>36</xdr:col>
                    <xdr:colOff>66675</xdr:colOff>
                    <xdr:row>35</xdr:row>
                    <xdr:rowOff>47625</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from>
                    <xdr:col>34</xdr:col>
                    <xdr:colOff>85725</xdr:colOff>
                    <xdr:row>34</xdr:row>
                    <xdr:rowOff>133350</xdr:rowOff>
                  </from>
                  <to>
                    <xdr:col>36</xdr:col>
                    <xdr:colOff>66675</xdr:colOff>
                    <xdr:row>36</xdr:row>
                    <xdr:rowOff>47625</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from>
                    <xdr:col>34</xdr:col>
                    <xdr:colOff>85725</xdr:colOff>
                    <xdr:row>35</xdr:row>
                    <xdr:rowOff>133350</xdr:rowOff>
                  </from>
                  <to>
                    <xdr:col>36</xdr:col>
                    <xdr:colOff>66675</xdr:colOff>
                    <xdr:row>37</xdr:row>
                    <xdr:rowOff>47625</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from>
                    <xdr:col>34</xdr:col>
                    <xdr:colOff>85725</xdr:colOff>
                    <xdr:row>36</xdr:row>
                    <xdr:rowOff>133350</xdr:rowOff>
                  </from>
                  <to>
                    <xdr:col>36</xdr:col>
                    <xdr:colOff>66675</xdr:colOff>
                    <xdr:row>38</xdr:row>
                    <xdr:rowOff>47625</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from>
                    <xdr:col>32</xdr:col>
                    <xdr:colOff>76200</xdr:colOff>
                    <xdr:row>37</xdr:row>
                    <xdr:rowOff>114300</xdr:rowOff>
                  </from>
                  <to>
                    <xdr:col>34</xdr:col>
                    <xdr:colOff>57150</xdr:colOff>
                    <xdr:row>39</xdr:row>
                    <xdr:rowOff>38100</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from>
                    <xdr:col>63</xdr:col>
                    <xdr:colOff>85725</xdr:colOff>
                    <xdr:row>28</xdr:row>
                    <xdr:rowOff>133350</xdr:rowOff>
                  </from>
                  <to>
                    <xdr:col>65</xdr:col>
                    <xdr:colOff>66675</xdr:colOff>
                    <xdr:row>30</xdr:row>
                    <xdr:rowOff>47625</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from>
                    <xdr:col>63</xdr:col>
                    <xdr:colOff>85725</xdr:colOff>
                    <xdr:row>29</xdr:row>
                    <xdr:rowOff>133350</xdr:rowOff>
                  </from>
                  <to>
                    <xdr:col>65</xdr:col>
                    <xdr:colOff>66675</xdr:colOff>
                    <xdr:row>31</xdr:row>
                    <xdr:rowOff>47625</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from>
                    <xdr:col>65</xdr:col>
                    <xdr:colOff>85725</xdr:colOff>
                    <xdr:row>30</xdr:row>
                    <xdr:rowOff>133350</xdr:rowOff>
                  </from>
                  <to>
                    <xdr:col>67</xdr:col>
                    <xdr:colOff>66675</xdr:colOff>
                    <xdr:row>32</xdr:row>
                    <xdr:rowOff>47625</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from>
                    <xdr:col>65</xdr:col>
                    <xdr:colOff>85725</xdr:colOff>
                    <xdr:row>31</xdr:row>
                    <xdr:rowOff>133350</xdr:rowOff>
                  </from>
                  <to>
                    <xdr:col>67</xdr:col>
                    <xdr:colOff>66675</xdr:colOff>
                    <xdr:row>33</xdr:row>
                    <xdr:rowOff>47625</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from>
                    <xdr:col>65</xdr:col>
                    <xdr:colOff>85725</xdr:colOff>
                    <xdr:row>32</xdr:row>
                    <xdr:rowOff>133350</xdr:rowOff>
                  </from>
                  <to>
                    <xdr:col>67</xdr:col>
                    <xdr:colOff>66675</xdr:colOff>
                    <xdr:row>34</xdr:row>
                    <xdr:rowOff>47625</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from>
                    <xdr:col>65</xdr:col>
                    <xdr:colOff>85725</xdr:colOff>
                    <xdr:row>33</xdr:row>
                    <xdr:rowOff>133350</xdr:rowOff>
                  </from>
                  <to>
                    <xdr:col>67</xdr:col>
                    <xdr:colOff>66675</xdr:colOff>
                    <xdr:row>35</xdr:row>
                    <xdr:rowOff>47625</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from>
                    <xdr:col>65</xdr:col>
                    <xdr:colOff>85725</xdr:colOff>
                    <xdr:row>34</xdr:row>
                    <xdr:rowOff>133350</xdr:rowOff>
                  </from>
                  <to>
                    <xdr:col>67</xdr:col>
                    <xdr:colOff>66675</xdr:colOff>
                    <xdr:row>36</xdr:row>
                    <xdr:rowOff>47625</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from>
                    <xdr:col>65</xdr:col>
                    <xdr:colOff>85725</xdr:colOff>
                    <xdr:row>35</xdr:row>
                    <xdr:rowOff>133350</xdr:rowOff>
                  </from>
                  <to>
                    <xdr:col>67</xdr:col>
                    <xdr:colOff>66675</xdr:colOff>
                    <xdr:row>37</xdr:row>
                    <xdr:rowOff>47625</xdr:rowOff>
                  </to>
                </anchor>
              </controlPr>
            </control>
          </mc:Choice>
        </mc:AlternateContent>
        <mc:AlternateContent xmlns:mc="http://schemas.openxmlformats.org/markup-compatibility/2006">
          <mc:Choice Requires="x14">
            <control shapeId="2077" r:id="rId32" name="Check Box 29">
              <controlPr defaultSize="0" autoFill="0" autoLine="0" autoPict="0">
                <anchor moveWithCells="1">
                  <from>
                    <xdr:col>65</xdr:col>
                    <xdr:colOff>85725</xdr:colOff>
                    <xdr:row>36</xdr:row>
                    <xdr:rowOff>133350</xdr:rowOff>
                  </from>
                  <to>
                    <xdr:col>67</xdr:col>
                    <xdr:colOff>66675</xdr:colOff>
                    <xdr:row>38</xdr:row>
                    <xdr:rowOff>47625</xdr:rowOff>
                  </to>
                </anchor>
              </controlPr>
            </control>
          </mc:Choice>
        </mc:AlternateContent>
        <mc:AlternateContent xmlns:mc="http://schemas.openxmlformats.org/markup-compatibility/2006">
          <mc:Choice Requires="x14">
            <control shapeId="2078" r:id="rId33" name="Check Box 30">
              <controlPr defaultSize="0" autoFill="0" autoLine="0" autoPict="0">
                <anchor moveWithCells="1">
                  <from>
                    <xdr:col>63</xdr:col>
                    <xdr:colOff>76200</xdr:colOff>
                    <xdr:row>37</xdr:row>
                    <xdr:rowOff>114300</xdr:rowOff>
                  </from>
                  <to>
                    <xdr:col>65</xdr:col>
                    <xdr:colOff>57150</xdr:colOff>
                    <xdr:row>39</xdr:row>
                    <xdr:rowOff>38100</xdr:rowOff>
                  </to>
                </anchor>
              </controlPr>
            </control>
          </mc:Choice>
        </mc:AlternateContent>
      </controls>
    </mc:Choice>
  </mc:AlternateConten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E4D1-85DF-42C3-A339-9BD710869D0B}">
  <sheetPr codeName="Sheet19">
    <tabColor theme="7"/>
  </sheetPr>
  <dimension ref="A1:CR56"/>
  <sheetViews>
    <sheetView view="pageBreakPreview" topLeftCell="B17" zoomScale="190" zoomScaleNormal="115" zoomScaleSheetLayoutView="190" workbookViewId="0">
      <selection activeCell="AG30" sqref="AG30"/>
    </sheetView>
  </sheetViews>
  <sheetFormatPr defaultColWidth="1.625" defaultRowHeight="14.25" x14ac:dyDescent="0.2"/>
  <cols>
    <col min="1" max="13" width="1.625" style="1"/>
    <col min="14" max="14" width="1.75" style="1" customWidth="1"/>
    <col min="15" max="16384" width="1.625" style="1"/>
  </cols>
  <sheetData>
    <row r="1" spans="1:92" s="16" customFormat="1" ht="9" x14ac:dyDescent="0.2">
      <c r="A1" s="14"/>
      <c r="B1" s="14"/>
      <c r="C1" s="14"/>
      <c r="D1" s="14"/>
      <c r="E1" s="14"/>
      <c r="F1" s="14"/>
      <c r="G1" s="14"/>
      <c r="H1" s="14"/>
      <c r="I1" s="14"/>
      <c r="J1" s="11"/>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1"/>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1"/>
      <c r="BS1" s="14"/>
      <c r="BT1" s="14"/>
      <c r="BU1" s="14"/>
      <c r="BV1" s="14"/>
      <c r="BW1" s="14"/>
      <c r="BX1" s="14"/>
      <c r="BY1" s="14"/>
      <c r="BZ1" s="14"/>
      <c r="CA1" s="14"/>
      <c r="CB1" s="14"/>
      <c r="CC1" s="14"/>
      <c r="CD1" s="14"/>
      <c r="CE1" s="14"/>
      <c r="CF1" s="14"/>
      <c r="CG1" s="14"/>
      <c r="CH1" s="14"/>
      <c r="CI1" s="14"/>
      <c r="CJ1" s="14"/>
      <c r="CK1" s="14"/>
      <c r="CL1" s="14"/>
    </row>
    <row r="2" spans="1:92" s="16" customFormat="1" ht="9" x14ac:dyDescent="0.2">
      <c r="A2" s="14"/>
      <c r="B2" s="14"/>
      <c r="C2" s="14"/>
      <c r="D2" s="14"/>
      <c r="E2" s="14"/>
      <c r="F2" s="14"/>
      <c r="G2" s="14"/>
      <c r="H2" s="14"/>
      <c r="I2" s="14"/>
      <c r="J2" s="11"/>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1"/>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1"/>
      <c r="BS2" s="14"/>
      <c r="BT2" s="14"/>
      <c r="BU2" s="14"/>
      <c r="BV2" s="14"/>
      <c r="BW2" s="14"/>
      <c r="BX2" s="14"/>
      <c r="BY2" s="14"/>
      <c r="BZ2" s="14"/>
      <c r="CA2" s="14"/>
      <c r="CB2" s="14"/>
      <c r="CC2" s="14"/>
      <c r="CD2" s="14"/>
      <c r="CE2" s="14"/>
      <c r="CF2" s="14"/>
      <c r="CG2" s="14"/>
      <c r="CH2" s="14"/>
      <c r="CI2" s="14"/>
      <c r="CJ2" s="14"/>
      <c r="CK2" s="14"/>
      <c r="CL2" s="14"/>
    </row>
    <row r="3" spans="1:92" s="21" customFormat="1" ht="11.25" x14ac:dyDescent="0.2">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9"/>
      <c r="BS3" s="18"/>
      <c r="BT3" s="18"/>
      <c r="BU3" s="18"/>
      <c r="BV3" s="18"/>
      <c r="BW3" s="18"/>
      <c r="BX3" s="18"/>
      <c r="BY3" s="18"/>
      <c r="BZ3" s="18"/>
      <c r="CA3" s="18"/>
      <c r="CB3" s="18"/>
      <c r="CC3" s="18"/>
      <c r="CD3" s="18"/>
      <c r="CE3" s="18"/>
      <c r="CF3" s="18"/>
      <c r="CG3" s="18"/>
      <c r="CH3" s="18"/>
      <c r="CI3" s="18"/>
      <c r="CJ3" s="18"/>
      <c r="CK3" s="18"/>
      <c r="CL3" s="18"/>
    </row>
    <row r="4" spans="1:92" s="25" customFormat="1" ht="8.25" x14ac:dyDescent="0.2">
      <c r="A4" s="23"/>
      <c r="B4" s="23"/>
      <c r="C4" s="23"/>
      <c r="D4" s="23"/>
      <c r="E4" s="23"/>
      <c r="F4" s="23"/>
      <c r="G4" s="23"/>
      <c r="H4" s="23"/>
      <c r="I4" s="23"/>
      <c r="J4" s="12"/>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12"/>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12"/>
      <c r="BS4" s="23"/>
      <c r="BT4" s="23"/>
      <c r="BU4" s="23"/>
      <c r="BV4" s="23"/>
      <c r="BW4" s="23"/>
      <c r="BX4" s="23"/>
      <c r="BY4" s="23"/>
      <c r="BZ4" s="23"/>
      <c r="CA4" s="23"/>
      <c r="CB4" s="23"/>
      <c r="CC4" s="23"/>
      <c r="CD4" s="23"/>
      <c r="CE4" s="23"/>
      <c r="CF4" s="23"/>
      <c r="CG4" s="23"/>
      <c r="CH4" s="23"/>
      <c r="CI4" s="23"/>
      <c r="CJ4" s="23"/>
      <c r="CK4" s="23"/>
      <c r="CL4" s="23"/>
    </row>
    <row r="5" spans="1:92"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row>
    <row r="6" spans="1:92" ht="14.25" customHeight="1" x14ac:dyDescent="0.2">
      <c r="A6" s="9"/>
      <c r="B6" s="648"/>
      <c r="C6" s="648"/>
      <c r="D6" s="648"/>
      <c r="E6" s="648"/>
      <c r="F6" s="648"/>
      <c r="G6" s="648"/>
      <c r="H6" s="648"/>
      <c r="I6" s="648"/>
      <c r="J6" s="648"/>
      <c r="K6" s="648"/>
      <c r="L6" s="648"/>
      <c r="M6" s="648"/>
      <c r="N6" s="648"/>
      <c r="O6" s="648"/>
      <c r="P6" s="648"/>
      <c r="Q6" s="648"/>
      <c r="R6" s="648"/>
      <c r="S6" s="648"/>
      <c r="T6" s="648"/>
      <c r="U6" s="648"/>
      <c r="V6" s="648"/>
      <c r="W6" s="648"/>
      <c r="X6" s="648"/>
      <c r="Y6" s="648"/>
      <c r="Z6" s="648"/>
      <c r="AA6" s="648"/>
      <c r="AB6" s="648"/>
      <c r="AC6" s="648"/>
      <c r="AD6" s="9"/>
      <c r="AE6" s="9"/>
      <c r="AF6" s="648"/>
      <c r="AG6" s="648"/>
      <c r="AH6" s="648"/>
      <c r="AI6" s="648"/>
      <c r="AJ6" s="648"/>
      <c r="AK6" s="648"/>
      <c r="AL6" s="648"/>
      <c r="AM6" s="648"/>
      <c r="AN6" s="648"/>
      <c r="AO6" s="648"/>
      <c r="AP6" s="648"/>
      <c r="AQ6" s="648"/>
      <c r="AR6" s="648"/>
      <c r="AS6" s="648"/>
      <c r="AT6" s="648"/>
      <c r="AU6" s="648"/>
      <c r="AV6" s="648"/>
      <c r="AW6" s="648"/>
      <c r="AX6" s="648"/>
      <c r="AY6" s="648"/>
      <c r="AZ6" s="648"/>
      <c r="BA6" s="648"/>
      <c r="BB6" s="648"/>
      <c r="BC6" s="648"/>
      <c r="BD6" s="648"/>
      <c r="BE6" s="648"/>
      <c r="BF6" s="648"/>
      <c r="BG6" s="648"/>
      <c r="BH6" s="9"/>
      <c r="BI6" s="9"/>
      <c r="BJ6" s="648"/>
      <c r="BK6" s="648"/>
      <c r="BL6" s="648"/>
      <c r="BM6" s="648"/>
      <c r="BN6" s="648"/>
      <c r="BO6" s="648"/>
      <c r="BP6" s="648"/>
      <c r="BQ6" s="648"/>
      <c r="BR6" s="648"/>
      <c r="BS6" s="648"/>
      <c r="BT6" s="648"/>
      <c r="BU6" s="648"/>
      <c r="BV6" s="648"/>
      <c r="BW6" s="648"/>
      <c r="BX6" s="648"/>
      <c r="BY6" s="648"/>
      <c r="BZ6" s="648"/>
      <c r="CA6" s="648"/>
      <c r="CB6" s="648"/>
      <c r="CC6" s="648"/>
      <c r="CD6" s="648"/>
      <c r="CE6" s="648"/>
      <c r="CF6" s="648"/>
      <c r="CG6" s="648"/>
      <c r="CH6" s="648"/>
      <c r="CI6" s="648"/>
      <c r="CJ6" s="648"/>
      <c r="CK6" s="648"/>
      <c r="CL6" s="9"/>
    </row>
    <row r="7" spans="1:92" ht="14.25" customHeight="1" x14ac:dyDescent="0.2">
      <c r="A7" s="9"/>
      <c r="B7" s="648"/>
      <c r="C7" s="648"/>
      <c r="D7" s="648"/>
      <c r="E7" s="648"/>
      <c r="F7" s="648"/>
      <c r="G7" s="648"/>
      <c r="H7" s="648"/>
      <c r="I7" s="648"/>
      <c r="J7" s="648"/>
      <c r="K7" s="648"/>
      <c r="L7" s="648"/>
      <c r="M7" s="648"/>
      <c r="N7" s="648"/>
      <c r="O7" s="648"/>
      <c r="P7" s="648"/>
      <c r="Q7" s="648"/>
      <c r="R7" s="648"/>
      <c r="S7" s="648"/>
      <c r="T7" s="648"/>
      <c r="U7" s="648"/>
      <c r="V7" s="648"/>
      <c r="W7" s="648"/>
      <c r="X7" s="648"/>
      <c r="Y7" s="648"/>
      <c r="Z7" s="648"/>
      <c r="AA7" s="648"/>
      <c r="AB7" s="648"/>
      <c r="AC7" s="648"/>
      <c r="AD7" s="9"/>
      <c r="AE7" s="9"/>
      <c r="AF7" s="648"/>
      <c r="AG7" s="648"/>
      <c r="AH7" s="648"/>
      <c r="AI7" s="648"/>
      <c r="AJ7" s="648"/>
      <c r="AK7" s="648"/>
      <c r="AL7" s="648"/>
      <c r="AM7" s="648"/>
      <c r="AN7" s="648"/>
      <c r="AO7" s="648"/>
      <c r="AP7" s="648"/>
      <c r="AQ7" s="648"/>
      <c r="AR7" s="648"/>
      <c r="AS7" s="648"/>
      <c r="AT7" s="648"/>
      <c r="AU7" s="648"/>
      <c r="AV7" s="648"/>
      <c r="AW7" s="648"/>
      <c r="AX7" s="648"/>
      <c r="AY7" s="648"/>
      <c r="AZ7" s="648"/>
      <c r="BA7" s="648"/>
      <c r="BB7" s="648"/>
      <c r="BC7" s="648"/>
      <c r="BD7" s="648"/>
      <c r="BE7" s="648"/>
      <c r="BF7" s="648"/>
      <c r="BG7" s="648"/>
      <c r="BH7" s="9"/>
      <c r="BI7" s="9"/>
      <c r="BJ7" s="648"/>
      <c r="BK7" s="648"/>
      <c r="BL7" s="648"/>
      <c r="BM7" s="648"/>
      <c r="BN7" s="648"/>
      <c r="BO7" s="648"/>
      <c r="BP7" s="648"/>
      <c r="BQ7" s="648"/>
      <c r="BR7" s="648"/>
      <c r="BS7" s="648"/>
      <c r="BT7" s="648"/>
      <c r="BU7" s="648"/>
      <c r="BV7" s="648"/>
      <c r="BW7" s="648"/>
      <c r="BX7" s="648"/>
      <c r="BY7" s="648"/>
      <c r="BZ7" s="648"/>
      <c r="CA7" s="648"/>
      <c r="CB7" s="648"/>
      <c r="CC7" s="648"/>
      <c r="CD7" s="648"/>
      <c r="CE7" s="648"/>
      <c r="CF7" s="648"/>
      <c r="CG7" s="648"/>
      <c r="CH7" s="648"/>
      <c r="CI7" s="648"/>
      <c r="CJ7" s="648"/>
      <c r="CK7" s="648"/>
      <c r="CL7" s="9"/>
    </row>
    <row r="8" spans="1:92" ht="14.25" customHeight="1" x14ac:dyDescent="0.2">
      <c r="A8" s="9"/>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648"/>
      <c r="AC8" s="648"/>
      <c r="AD8" s="9"/>
      <c r="AE8" s="9"/>
      <c r="AF8" s="648"/>
      <c r="AG8" s="648"/>
      <c r="AH8" s="648"/>
      <c r="AI8" s="648"/>
      <c r="AJ8" s="648"/>
      <c r="AK8" s="648"/>
      <c r="AL8" s="648"/>
      <c r="AM8" s="648"/>
      <c r="AN8" s="648"/>
      <c r="AO8" s="648"/>
      <c r="AP8" s="648"/>
      <c r="AQ8" s="648"/>
      <c r="AR8" s="648"/>
      <c r="AS8" s="648"/>
      <c r="AT8" s="648"/>
      <c r="AU8" s="648"/>
      <c r="AV8" s="648"/>
      <c r="AW8" s="648"/>
      <c r="AX8" s="648"/>
      <c r="AY8" s="648"/>
      <c r="AZ8" s="648"/>
      <c r="BA8" s="648"/>
      <c r="BB8" s="648"/>
      <c r="BC8" s="648"/>
      <c r="BD8" s="648"/>
      <c r="BE8" s="648"/>
      <c r="BF8" s="648"/>
      <c r="BG8" s="648"/>
      <c r="BH8" s="9"/>
      <c r="BI8" s="9"/>
      <c r="BJ8" s="648"/>
      <c r="BK8" s="648"/>
      <c r="BL8" s="648"/>
      <c r="BM8" s="648"/>
      <c r="BN8" s="648"/>
      <c r="BO8" s="648"/>
      <c r="BP8" s="648"/>
      <c r="BQ8" s="648"/>
      <c r="BR8" s="648"/>
      <c r="BS8" s="648"/>
      <c r="BT8" s="648"/>
      <c r="BU8" s="648"/>
      <c r="BV8" s="648"/>
      <c r="BW8" s="648"/>
      <c r="BX8" s="648"/>
      <c r="BY8" s="648"/>
      <c r="BZ8" s="648"/>
      <c r="CA8" s="648"/>
      <c r="CB8" s="648"/>
      <c r="CC8" s="648"/>
      <c r="CD8" s="648"/>
      <c r="CE8" s="648"/>
      <c r="CF8" s="648"/>
      <c r="CG8" s="648"/>
      <c r="CH8" s="648"/>
      <c r="CI8" s="648"/>
      <c r="CJ8" s="648"/>
      <c r="CK8" s="648"/>
      <c r="CL8" s="9"/>
    </row>
    <row r="9" spans="1:92" s="29" customFormat="1" ht="12" x14ac:dyDescent="0.2">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row>
    <row r="10" spans="1:92" s="29" customFormat="1" ht="12" x14ac:dyDescent="0.2">
      <c r="A10" s="27"/>
      <c r="B10" s="27"/>
      <c r="C10" s="27"/>
      <c r="D10" s="27"/>
      <c r="E10" s="27"/>
      <c r="F10" s="27"/>
      <c r="G10" s="27"/>
      <c r="H10" s="27"/>
      <c r="I10" s="27"/>
      <c r="J10" s="33"/>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103"/>
      <c r="AO10" s="39"/>
      <c r="AP10" s="39"/>
      <c r="AQ10" s="39"/>
      <c r="AR10" s="39"/>
      <c r="AS10" s="39"/>
      <c r="AT10" s="39"/>
      <c r="AU10" s="39"/>
      <c r="AV10" s="39"/>
      <c r="AW10" s="39"/>
      <c r="AX10" s="39"/>
      <c r="AY10" s="39"/>
      <c r="AZ10" s="39"/>
      <c r="BA10" s="39"/>
      <c r="BB10" s="39"/>
      <c r="BC10" s="27"/>
      <c r="BD10" s="27"/>
      <c r="BE10" s="27"/>
      <c r="BF10" s="27"/>
      <c r="BG10" s="27"/>
      <c r="BH10" s="27"/>
      <c r="BI10" s="27"/>
      <c r="BJ10" s="27"/>
      <c r="BK10" s="27"/>
      <c r="BL10" s="27"/>
      <c r="BM10" s="27"/>
      <c r="BN10" s="27"/>
      <c r="BO10" s="27"/>
      <c r="BP10" s="27"/>
      <c r="BQ10" s="27"/>
      <c r="BR10" s="33"/>
      <c r="BS10" s="27"/>
      <c r="BT10" s="27"/>
      <c r="BU10" s="27"/>
      <c r="BV10" s="27"/>
      <c r="BW10" s="27"/>
      <c r="BX10" s="27"/>
      <c r="BY10" s="27"/>
      <c r="BZ10" s="27"/>
      <c r="CA10" s="27"/>
      <c r="CB10" s="27"/>
      <c r="CC10" s="27"/>
      <c r="CD10" s="27"/>
      <c r="CE10" s="27"/>
      <c r="CF10" s="27"/>
      <c r="CG10" s="27"/>
      <c r="CH10" s="27"/>
      <c r="CI10" s="27"/>
      <c r="CJ10" s="27"/>
      <c r="CK10" s="27"/>
      <c r="CL10" s="27"/>
    </row>
    <row r="11" spans="1:92" s="27" customFormat="1" ht="12" x14ac:dyDescent="0.2">
      <c r="J11" s="67"/>
      <c r="K11" s="67"/>
      <c r="L11" s="67"/>
      <c r="M11" s="67"/>
      <c r="N11" s="67"/>
      <c r="O11" s="67"/>
      <c r="P11" s="67"/>
      <c r="Q11" s="67"/>
      <c r="R11" s="67"/>
      <c r="S11" s="67"/>
      <c r="T11" s="67"/>
      <c r="U11" s="67"/>
      <c r="V11" s="67"/>
      <c r="W11" s="67"/>
      <c r="X11" s="67"/>
      <c r="AN11" s="268"/>
      <c r="AO11" s="268"/>
      <c r="AP11" s="268"/>
      <c r="AQ11" s="268"/>
      <c r="AR11" s="268"/>
      <c r="AS11" s="268"/>
      <c r="AT11" s="268"/>
      <c r="AU11" s="268"/>
      <c r="AV11" s="268"/>
      <c r="AW11" s="268"/>
      <c r="AX11" s="268"/>
      <c r="AY11" s="268"/>
      <c r="AZ11" s="268"/>
      <c r="BA11" s="268"/>
      <c r="BB11" s="268"/>
    </row>
    <row r="12" spans="1:92" s="29" customFormat="1" x14ac:dyDescent="0.2">
      <c r="A12" s="27"/>
      <c r="B12" s="27"/>
      <c r="C12" s="27"/>
      <c r="D12" s="27"/>
      <c r="E12" s="27"/>
      <c r="F12" s="27"/>
      <c r="G12" s="27"/>
      <c r="H12" s="27"/>
      <c r="I12" s="27"/>
      <c r="J12" s="695">
        <f ca="1">TODAY()</f>
        <v>45832</v>
      </c>
      <c r="K12" s="695"/>
      <c r="L12" s="695"/>
      <c r="M12" s="695"/>
      <c r="N12" s="695"/>
      <c r="O12" s="695"/>
      <c r="P12" s="695"/>
      <c r="Q12" s="695"/>
      <c r="R12" s="695"/>
      <c r="S12" s="695"/>
      <c r="T12" s="695"/>
      <c r="U12" s="695"/>
      <c r="V12" s="695"/>
      <c r="W12" s="695"/>
      <c r="X12" s="695"/>
      <c r="Y12" s="27"/>
      <c r="Z12" s="27"/>
      <c r="AA12" s="27"/>
      <c r="AB12" s="27"/>
      <c r="AC12" s="27"/>
      <c r="AD12" s="27"/>
      <c r="AE12" s="27"/>
      <c r="AF12" s="39"/>
      <c r="AG12" s="39"/>
      <c r="AH12" s="39"/>
      <c r="AI12" s="39"/>
      <c r="AJ12" s="39"/>
      <c r="AK12" s="39"/>
      <c r="AL12" s="39"/>
      <c r="AM12" s="39"/>
      <c r="AN12" s="696">
        <f ca="1">TODAY()</f>
        <v>45832</v>
      </c>
      <c r="AO12" s="696"/>
      <c r="AP12" s="696"/>
      <c r="AQ12" s="696"/>
      <c r="AR12" s="696"/>
      <c r="AS12" s="696"/>
      <c r="AT12" s="696"/>
      <c r="AU12" s="696"/>
      <c r="AV12" s="696"/>
      <c r="AW12" s="696"/>
      <c r="AX12" s="696"/>
      <c r="AY12" s="696"/>
      <c r="AZ12" s="696"/>
      <c r="BA12" s="696"/>
      <c r="BB12" s="696"/>
      <c r="BC12" s="39"/>
      <c r="BD12" s="39"/>
      <c r="BE12" s="39"/>
      <c r="BF12" s="39"/>
      <c r="BG12" s="39"/>
      <c r="BH12" s="39"/>
      <c r="BI12" s="39"/>
      <c r="BJ12" s="39"/>
      <c r="BK12" s="39"/>
      <c r="BL12" s="39"/>
      <c r="BM12" s="39"/>
      <c r="BN12" s="39"/>
      <c r="BO12" s="39"/>
      <c r="BP12" s="39"/>
      <c r="BQ12" s="39"/>
      <c r="BR12" s="697">
        <f ca="1">AN12</f>
        <v>45832</v>
      </c>
      <c r="BS12" s="697"/>
      <c r="BT12" s="697"/>
      <c r="BU12" s="697"/>
      <c r="BV12" s="697"/>
      <c r="BW12" s="697"/>
      <c r="BX12" s="697"/>
      <c r="BY12" s="697"/>
      <c r="BZ12" s="697"/>
      <c r="CA12" s="697"/>
      <c r="CB12" s="697"/>
      <c r="CC12" s="697"/>
      <c r="CD12" s="697"/>
      <c r="CE12" s="697"/>
      <c r="CF12" s="697"/>
      <c r="CG12" s="27"/>
      <c r="CH12" s="27"/>
      <c r="CI12" s="27"/>
      <c r="CJ12" s="27"/>
      <c r="CK12" s="27"/>
      <c r="CL12" s="27"/>
    </row>
    <row r="13" spans="1:92" s="29" customFormat="1" x14ac:dyDescent="0.2">
      <c r="A13" s="27"/>
      <c r="B13" s="27"/>
      <c r="C13" s="27"/>
      <c r="D13" s="27"/>
      <c r="E13" s="27"/>
      <c r="F13" s="27"/>
      <c r="G13" s="27"/>
      <c r="H13" s="27"/>
      <c r="I13" s="27"/>
      <c r="J13" s="698" t="s">
        <v>6240</v>
      </c>
      <c r="K13" s="698"/>
      <c r="L13" s="698"/>
      <c r="M13" s="698"/>
      <c r="N13" s="698"/>
      <c r="O13" s="698"/>
      <c r="P13" s="698"/>
      <c r="Q13" s="698"/>
      <c r="R13" s="698"/>
      <c r="S13" s="698"/>
      <c r="T13" s="698"/>
      <c r="U13" s="698"/>
      <c r="V13" s="698"/>
      <c r="W13" s="698"/>
      <c r="X13" s="698"/>
      <c r="Y13" s="27"/>
      <c r="Z13" s="27"/>
      <c r="AA13" s="27"/>
      <c r="AB13" s="27"/>
      <c r="AC13" s="27"/>
      <c r="AD13" s="27"/>
      <c r="AE13" s="27"/>
      <c r="AF13" s="39"/>
      <c r="AG13" s="39"/>
      <c r="AH13" s="39"/>
      <c r="AI13" s="39"/>
      <c r="AJ13" s="39"/>
      <c r="AK13" s="39"/>
      <c r="AL13" s="39"/>
      <c r="AM13" s="39"/>
      <c r="AN13" s="699" t="str">
        <f>J13</f>
        <v>1:42pm</v>
      </c>
      <c r="AO13" s="700"/>
      <c r="AP13" s="700"/>
      <c r="AQ13" s="700"/>
      <c r="AR13" s="700"/>
      <c r="AS13" s="700"/>
      <c r="AT13" s="700"/>
      <c r="AU13" s="700"/>
      <c r="AV13" s="700"/>
      <c r="AW13" s="700"/>
      <c r="AX13" s="700"/>
      <c r="AY13" s="700"/>
      <c r="AZ13" s="700"/>
      <c r="BA13" s="700"/>
      <c r="BB13" s="700"/>
      <c r="BC13" s="39"/>
      <c r="BD13" s="39"/>
      <c r="BE13" s="39"/>
      <c r="BF13" s="39"/>
      <c r="BG13" s="39"/>
      <c r="BH13" s="39"/>
      <c r="BI13" s="39"/>
      <c r="BJ13" s="39"/>
      <c r="BK13" s="39"/>
      <c r="BL13" s="39"/>
      <c r="BM13" s="39"/>
      <c r="BN13" s="39"/>
      <c r="BO13" s="39"/>
      <c r="BP13" s="39"/>
      <c r="BQ13" s="39"/>
      <c r="BR13" s="701" t="str">
        <f>AN13</f>
        <v>1:42pm</v>
      </c>
      <c r="BS13" s="701"/>
      <c r="BT13" s="701"/>
      <c r="BU13" s="701"/>
      <c r="BV13" s="701"/>
      <c r="BW13" s="701"/>
      <c r="BX13" s="701"/>
      <c r="BY13" s="701"/>
      <c r="BZ13" s="701"/>
      <c r="CA13" s="701"/>
      <c r="CB13" s="701"/>
      <c r="CC13" s="701"/>
      <c r="CD13" s="701"/>
      <c r="CE13" s="701"/>
      <c r="CF13" s="701"/>
      <c r="CG13" s="27"/>
      <c r="CH13" s="27"/>
      <c r="CI13" s="27"/>
      <c r="CJ13" s="27"/>
      <c r="CK13" s="27"/>
      <c r="CL13" s="27"/>
    </row>
    <row r="14" spans="1:92" s="29" customFormat="1" x14ac:dyDescent="0.2">
      <c r="A14" s="27"/>
      <c r="B14" s="27"/>
      <c r="C14" s="27"/>
      <c r="D14" s="27"/>
      <c r="E14" s="27"/>
      <c r="F14" s="27"/>
      <c r="G14" s="27"/>
      <c r="H14" s="27"/>
      <c r="I14" s="27"/>
      <c r="J14" s="693">
        <f ca="1">J12</f>
        <v>45832</v>
      </c>
      <c r="K14" s="693"/>
      <c r="L14" s="693"/>
      <c r="M14" s="693"/>
      <c r="N14" s="693"/>
      <c r="O14" s="693"/>
      <c r="P14" s="693"/>
      <c r="Q14" s="693"/>
      <c r="R14" s="692">
        <f>'0623'!B28</f>
        <v>22</v>
      </c>
      <c r="S14" s="692"/>
      <c r="T14" s="692"/>
      <c r="U14" s="692"/>
      <c r="V14" s="692"/>
      <c r="W14" s="692"/>
      <c r="X14" s="692"/>
      <c r="Y14" s="27"/>
      <c r="Z14" s="27"/>
      <c r="AA14" s="27"/>
      <c r="AB14" s="27"/>
      <c r="AC14" s="27"/>
      <c r="AD14" s="27"/>
      <c r="AE14" s="27"/>
      <c r="AF14" s="39"/>
      <c r="AG14" s="39"/>
      <c r="AH14" s="39"/>
      <c r="AI14" s="39"/>
      <c r="AJ14" s="39"/>
      <c r="AK14" s="39" t="s">
        <v>457</v>
      </c>
      <c r="AL14" s="39"/>
      <c r="AM14" s="39"/>
      <c r="AN14" s="702">
        <f ca="1">AN12</f>
        <v>45832</v>
      </c>
      <c r="AO14" s="702"/>
      <c r="AP14" s="702"/>
      <c r="AQ14" s="702"/>
      <c r="AR14" s="702"/>
      <c r="AS14" s="702"/>
      <c r="AT14" s="702"/>
      <c r="AU14" s="702"/>
      <c r="AV14" s="703">
        <f>R14+1</f>
        <v>23</v>
      </c>
      <c r="AW14" s="703"/>
      <c r="AX14" s="703"/>
      <c r="AY14" s="703"/>
      <c r="AZ14" s="703"/>
      <c r="BA14" s="703"/>
      <c r="BB14" s="703"/>
      <c r="BC14" s="39"/>
      <c r="BD14" s="39"/>
      <c r="BE14" s="39"/>
      <c r="BF14" s="39"/>
      <c r="BG14" s="39"/>
      <c r="BH14" s="39"/>
      <c r="BI14" s="39"/>
      <c r="BJ14" s="39"/>
      <c r="BK14" s="39"/>
      <c r="BL14" s="39"/>
      <c r="BM14" s="39"/>
      <c r="BN14" s="39"/>
      <c r="BO14" s="39"/>
      <c r="BP14" s="39"/>
      <c r="BQ14" s="39"/>
      <c r="BR14" s="704">
        <f ca="1">AN14</f>
        <v>45832</v>
      </c>
      <c r="BS14" s="704"/>
      <c r="BT14" s="704"/>
      <c r="BU14" s="704"/>
      <c r="BV14" s="704"/>
      <c r="BW14" s="704"/>
      <c r="BX14" s="704"/>
      <c r="BY14" s="704"/>
      <c r="BZ14" s="694">
        <f>AV14+1</f>
        <v>24</v>
      </c>
      <c r="CA14" s="694"/>
      <c r="CB14" s="694"/>
      <c r="CC14" s="694"/>
      <c r="CD14" s="694"/>
      <c r="CE14" s="694"/>
      <c r="CF14" s="694"/>
      <c r="CG14" s="27"/>
      <c r="CH14" s="27"/>
      <c r="CI14" s="27"/>
      <c r="CJ14" s="27"/>
      <c r="CK14" s="27"/>
      <c r="CL14" s="27"/>
    </row>
    <row r="15" spans="1:92" s="29" customFormat="1" x14ac:dyDescent="0.2">
      <c r="A15" s="27"/>
      <c r="B15" s="27"/>
      <c r="C15" s="27"/>
      <c r="D15" s="27"/>
      <c r="E15" s="27"/>
      <c r="F15" s="27"/>
      <c r="G15" s="27"/>
      <c r="H15" s="27"/>
      <c r="I15" s="27"/>
      <c r="J15" s="67"/>
      <c r="K15" s="67"/>
      <c r="L15" s="67"/>
      <c r="M15" s="67"/>
      <c r="N15" s="67"/>
      <c r="O15" s="67"/>
      <c r="P15" s="67"/>
      <c r="Q15" s="67"/>
      <c r="R15" s="188" t="s">
        <v>310</v>
      </c>
      <c r="S15" s="67"/>
      <c r="T15" s="67"/>
      <c r="U15" s="67"/>
      <c r="V15" s="67"/>
      <c r="W15" s="67"/>
      <c r="X15" s="67"/>
      <c r="Y15" s="27"/>
      <c r="Z15" s="27"/>
      <c r="AA15" s="27"/>
      <c r="AB15" s="27"/>
      <c r="AC15" s="27"/>
      <c r="AD15" s="27"/>
      <c r="AE15" s="27"/>
      <c r="AF15" s="39"/>
      <c r="AG15" s="39"/>
      <c r="AH15" s="39"/>
      <c r="AI15" s="39"/>
      <c r="AJ15" s="39"/>
      <c r="AK15" s="39"/>
      <c r="AL15" s="39"/>
      <c r="AM15" s="39"/>
      <c r="AN15" s="268"/>
      <c r="AO15" s="268"/>
      <c r="AP15" s="268"/>
      <c r="AQ15" s="268"/>
      <c r="AR15" s="268"/>
      <c r="AS15" s="268"/>
      <c r="AT15" s="268"/>
      <c r="AU15" s="268"/>
      <c r="AV15" s="268"/>
      <c r="AW15" s="268"/>
      <c r="AX15" s="268"/>
      <c r="AY15" s="268"/>
      <c r="AZ15" s="268"/>
      <c r="BA15" s="268"/>
      <c r="BB15" s="268"/>
      <c r="BC15" s="39"/>
      <c r="BD15" s="39"/>
      <c r="BE15" s="39"/>
      <c r="BF15" s="39"/>
      <c r="BG15" s="39"/>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row>
    <row r="16" spans="1:92" s="29" customFormat="1" ht="12" customHeight="1" x14ac:dyDescent="0.2">
      <c r="A16" s="27"/>
      <c r="B16" s="705" t="str">
        <f>'0623'!C28</f>
        <v>Purchase Order: 
Glory's Diner (Php 51,8901.00)</v>
      </c>
      <c r="C16" s="705"/>
      <c r="D16" s="705"/>
      <c r="E16" s="705"/>
      <c r="F16" s="705"/>
      <c r="G16" s="705"/>
      <c r="H16" s="705"/>
      <c r="I16" s="705"/>
      <c r="J16" s="705"/>
      <c r="K16" s="705"/>
      <c r="L16" s="705"/>
      <c r="M16" s="705"/>
      <c r="N16" s="705"/>
      <c r="O16" s="705"/>
      <c r="P16" s="705"/>
      <c r="Q16" s="705"/>
      <c r="R16" s="705"/>
      <c r="S16" s="705"/>
      <c r="T16" s="705"/>
      <c r="U16" s="705"/>
      <c r="V16" s="705"/>
      <c r="W16" s="705"/>
      <c r="X16" s="705"/>
      <c r="Y16" s="705"/>
      <c r="Z16" s="705"/>
      <c r="AA16" s="705"/>
      <c r="AB16" s="705"/>
      <c r="AC16" s="705"/>
      <c r="AD16" s="27"/>
      <c r="AE16" s="27"/>
      <c r="AF16" s="706" t="str">
        <f>'0623'!C11</f>
        <v>Itinerary:
OMS-TO 844, 855, 854, 853, 851, 852</v>
      </c>
      <c r="AG16" s="707"/>
      <c r="AH16" s="707"/>
      <c r="AI16" s="707"/>
      <c r="AJ16" s="707"/>
      <c r="AK16" s="707"/>
      <c r="AL16" s="707"/>
      <c r="AM16" s="707"/>
      <c r="AN16" s="707"/>
      <c r="AO16" s="707"/>
      <c r="AP16" s="707"/>
      <c r="AQ16" s="707"/>
      <c r="AR16" s="707"/>
      <c r="AS16" s="707"/>
      <c r="AT16" s="707"/>
      <c r="AU16" s="707"/>
      <c r="AV16" s="707"/>
      <c r="AW16" s="707"/>
      <c r="AX16" s="707"/>
      <c r="AY16" s="707"/>
      <c r="AZ16" s="707"/>
      <c r="BA16" s="707"/>
      <c r="BB16" s="707"/>
      <c r="BC16" s="707"/>
      <c r="BD16" s="707"/>
      <c r="BE16" s="707"/>
      <c r="BF16" s="707"/>
      <c r="BG16" s="707"/>
      <c r="BH16" s="67"/>
      <c r="BI16" s="67"/>
      <c r="BJ16" s="708"/>
      <c r="BK16" s="708"/>
      <c r="BL16" s="708"/>
      <c r="BM16" s="708"/>
      <c r="BN16" s="708"/>
      <c r="BO16" s="708"/>
      <c r="BP16" s="708"/>
      <c r="BQ16" s="708"/>
      <c r="BR16" s="708"/>
      <c r="BS16" s="708"/>
      <c r="BT16" s="708"/>
      <c r="BU16" s="708"/>
      <c r="BV16" s="708"/>
      <c r="BW16" s="708"/>
      <c r="BX16" s="708"/>
      <c r="BY16" s="708"/>
      <c r="BZ16" s="708"/>
      <c r="CA16" s="708"/>
      <c r="CB16" s="708"/>
      <c r="CC16" s="708"/>
      <c r="CD16" s="708"/>
      <c r="CE16" s="708"/>
      <c r="CF16" s="708"/>
      <c r="CG16" s="708"/>
      <c r="CH16" s="708"/>
      <c r="CI16" s="708"/>
      <c r="CJ16" s="708"/>
      <c r="CK16" s="708"/>
      <c r="CL16" s="27"/>
      <c r="CM16" s="27"/>
      <c r="CN16" s="27" t="s">
        <v>310</v>
      </c>
    </row>
    <row r="17" spans="1:92" s="29" customFormat="1" ht="12" customHeight="1" x14ac:dyDescent="0.2">
      <c r="A17" s="27"/>
      <c r="B17" s="705"/>
      <c r="C17" s="705"/>
      <c r="D17" s="705"/>
      <c r="E17" s="705"/>
      <c r="F17" s="705"/>
      <c r="G17" s="705"/>
      <c r="H17" s="705"/>
      <c r="I17" s="705"/>
      <c r="J17" s="705"/>
      <c r="K17" s="705"/>
      <c r="L17" s="705"/>
      <c r="M17" s="705"/>
      <c r="N17" s="705"/>
      <c r="O17" s="705"/>
      <c r="P17" s="705"/>
      <c r="Q17" s="705"/>
      <c r="R17" s="705"/>
      <c r="S17" s="705"/>
      <c r="T17" s="705"/>
      <c r="U17" s="705"/>
      <c r="V17" s="705"/>
      <c r="W17" s="705"/>
      <c r="X17" s="705"/>
      <c r="Y17" s="705"/>
      <c r="Z17" s="705"/>
      <c r="AA17" s="705"/>
      <c r="AB17" s="705"/>
      <c r="AC17" s="705"/>
      <c r="AD17" s="27"/>
      <c r="AE17" s="27"/>
      <c r="AF17" s="707"/>
      <c r="AG17" s="707"/>
      <c r="AH17" s="707"/>
      <c r="AI17" s="707"/>
      <c r="AJ17" s="707"/>
      <c r="AK17" s="707"/>
      <c r="AL17" s="707"/>
      <c r="AM17" s="707"/>
      <c r="AN17" s="707"/>
      <c r="AO17" s="707"/>
      <c r="AP17" s="707"/>
      <c r="AQ17" s="707"/>
      <c r="AR17" s="707"/>
      <c r="AS17" s="707"/>
      <c r="AT17" s="707"/>
      <c r="AU17" s="707"/>
      <c r="AV17" s="707"/>
      <c r="AW17" s="707"/>
      <c r="AX17" s="707"/>
      <c r="AY17" s="707"/>
      <c r="AZ17" s="707"/>
      <c r="BA17" s="707"/>
      <c r="BB17" s="707"/>
      <c r="BC17" s="707"/>
      <c r="BD17" s="707"/>
      <c r="BE17" s="707"/>
      <c r="BF17" s="707"/>
      <c r="BG17" s="707"/>
      <c r="BH17" s="67"/>
      <c r="BI17" s="67"/>
      <c r="BJ17" s="708"/>
      <c r="BK17" s="708"/>
      <c r="BL17" s="708"/>
      <c r="BM17" s="708"/>
      <c r="BN17" s="708"/>
      <c r="BO17" s="708"/>
      <c r="BP17" s="708"/>
      <c r="BQ17" s="708"/>
      <c r="BR17" s="708"/>
      <c r="BS17" s="708"/>
      <c r="BT17" s="708"/>
      <c r="BU17" s="708"/>
      <c r="BV17" s="708"/>
      <c r="BW17" s="708"/>
      <c r="BX17" s="708"/>
      <c r="BY17" s="708"/>
      <c r="BZ17" s="708"/>
      <c r="CA17" s="708"/>
      <c r="CB17" s="708"/>
      <c r="CC17" s="708"/>
      <c r="CD17" s="708"/>
      <c r="CE17" s="708"/>
      <c r="CF17" s="708"/>
      <c r="CG17" s="708"/>
      <c r="CH17" s="708"/>
      <c r="CI17" s="708"/>
      <c r="CJ17" s="708"/>
      <c r="CK17" s="708"/>
      <c r="CL17" s="27"/>
      <c r="CM17" s="27"/>
      <c r="CN17" s="27"/>
    </row>
    <row r="18" spans="1:92" s="29" customFormat="1" ht="12" customHeight="1" x14ac:dyDescent="0.2">
      <c r="A18" s="27"/>
      <c r="B18" s="705"/>
      <c r="C18" s="705"/>
      <c r="D18" s="705"/>
      <c r="E18" s="705"/>
      <c r="F18" s="705"/>
      <c r="G18" s="705"/>
      <c r="H18" s="705"/>
      <c r="I18" s="705"/>
      <c r="J18" s="705"/>
      <c r="K18" s="705"/>
      <c r="L18" s="705"/>
      <c r="M18" s="705"/>
      <c r="N18" s="705"/>
      <c r="O18" s="705"/>
      <c r="P18" s="705"/>
      <c r="Q18" s="705"/>
      <c r="R18" s="705"/>
      <c r="S18" s="705"/>
      <c r="T18" s="705"/>
      <c r="U18" s="705"/>
      <c r="V18" s="705"/>
      <c r="W18" s="705"/>
      <c r="X18" s="705"/>
      <c r="Y18" s="705"/>
      <c r="Z18" s="705"/>
      <c r="AA18" s="705"/>
      <c r="AB18" s="705"/>
      <c r="AC18" s="705"/>
      <c r="AD18" s="27"/>
      <c r="AE18" s="27"/>
      <c r="AF18" s="707"/>
      <c r="AG18" s="707"/>
      <c r="AH18" s="707"/>
      <c r="AI18" s="707"/>
      <c r="AJ18" s="707"/>
      <c r="AK18" s="707"/>
      <c r="AL18" s="707"/>
      <c r="AM18" s="707"/>
      <c r="AN18" s="707"/>
      <c r="AO18" s="707"/>
      <c r="AP18" s="707"/>
      <c r="AQ18" s="707"/>
      <c r="AR18" s="707"/>
      <c r="AS18" s="707"/>
      <c r="AT18" s="707"/>
      <c r="AU18" s="707"/>
      <c r="AV18" s="707"/>
      <c r="AW18" s="707"/>
      <c r="AX18" s="707"/>
      <c r="AY18" s="707"/>
      <c r="AZ18" s="707"/>
      <c r="BA18" s="707"/>
      <c r="BB18" s="707"/>
      <c r="BC18" s="707"/>
      <c r="BD18" s="707"/>
      <c r="BE18" s="707"/>
      <c r="BF18" s="707"/>
      <c r="BG18" s="707"/>
      <c r="BH18" s="67"/>
      <c r="BI18" s="67"/>
      <c r="BJ18" s="708"/>
      <c r="BK18" s="708"/>
      <c r="BL18" s="708"/>
      <c r="BM18" s="708"/>
      <c r="BN18" s="708"/>
      <c r="BO18" s="708"/>
      <c r="BP18" s="708"/>
      <c r="BQ18" s="708"/>
      <c r="BR18" s="708"/>
      <c r="BS18" s="708"/>
      <c r="BT18" s="708"/>
      <c r="BU18" s="708"/>
      <c r="BV18" s="708"/>
      <c r="BW18" s="708"/>
      <c r="BX18" s="708"/>
      <c r="BY18" s="708"/>
      <c r="BZ18" s="708"/>
      <c r="CA18" s="708"/>
      <c r="CB18" s="708"/>
      <c r="CC18" s="708"/>
      <c r="CD18" s="708"/>
      <c r="CE18" s="708"/>
      <c r="CF18" s="708"/>
      <c r="CG18" s="708"/>
      <c r="CH18" s="708"/>
      <c r="CI18" s="708"/>
      <c r="CJ18" s="708"/>
      <c r="CK18" s="708"/>
      <c r="CL18" s="27"/>
      <c r="CM18" s="27"/>
      <c r="CN18" s="27"/>
    </row>
    <row r="19" spans="1:92" s="29" customFormat="1" ht="12" customHeight="1" x14ac:dyDescent="0.2">
      <c r="A19" s="27"/>
      <c r="B19" s="705"/>
      <c r="C19" s="705"/>
      <c r="D19" s="705"/>
      <c r="E19" s="705"/>
      <c r="F19" s="705"/>
      <c r="G19" s="705"/>
      <c r="H19" s="705"/>
      <c r="I19" s="705"/>
      <c r="J19" s="705"/>
      <c r="K19" s="705"/>
      <c r="L19" s="705"/>
      <c r="M19" s="705"/>
      <c r="N19" s="705"/>
      <c r="O19" s="705"/>
      <c r="P19" s="705"/>
      <c r="Q19" s="705"/>
      <c r="R19" s="705"/>
      <c r="S19" s="705"/>
      <c r="T19" s="705"/>
      <c r="U19" s="705"/>
      <c r="V19" s="705"/>
      <c r="W19" s="705"/>
      <c r="X19" s="705"/>
      <c r="Y19" s="705"/>
      <c r="Z19" s="705"/>
      <c r="AA19" s="705"/>
      <c r="AB19" s="705"/>
      <c r="AC19" s="705"/>
      <c r="AD19" s="27"/>
      <c r="AE19" s="27"/>
      <c r="AF19" s="707"/>
      <c r="AG19" s="707"/>
      <c r="AH19" s="707"/>
      <c r="AI19" s="707"/>
      <c r="AJ19" s="707"/>
      <c r="AK19" s="707"/>
      <c r="AL19" s="707"/>
      <c r="AM19" s="707"/>
      <c r="AN19" s="707"/>
      <c r="AO19" s="707"/>
      <c r="AP19" s="707"/>
      <c r="AQ19" s="707"/>
      <c r="AR19" s="707"/>
      <c r="AS19" s="707"/>
      <c r="AT19" s="707"/>
      <c r="AU19" s="707"/>
      <c r="AV19" s="707"/>
      <c r="AW19" s="707"/>
      <c r="AX19" s="707"/>
      <c r="AY19" s="707"/>
      <c r="AZ19" s="707"/>
      <c r="BA19" s="707"/>
      <c r="BB19" s="707"/>
      <c r="BC19" s="707"/>
      <c r="BD19" s="707"/>
      <c r="BE19" s="707"/>
      <c r="BF19" s="707"/>
      <c r="BG19" s="707"/>
      <c r="BH19" s="67"/>
      <c r="BI19" s="67"/>
      <c r="BJ19" s="708"/>
      <c r="BK19" s="708"/>
      <c r="BL19" s="708"/>
      <c r="BM19" s="708"/>
      <c r="BN19" s="708"/>
      <c r="BO19" s="708"/>
      <c r="BP19" s="708"/>
      <c r="BQ19" s="708"/>
      <c r="BR19" s="708"/>
      <c r="BS19" s="708"/>
      <c r="BT19" s="708"/>
      <c r="BU19" s="708"/>
      <c r="BV19" s="708"/>
      <c r="BW19" s="708"/>
      <c r="BX19" s="708"/>
      <c r="BY19" s="708"/>
      <c r="BZ19" s="708"/>
      <c r="CA19" s="708"/>
      <c r="CB19" s="708"/>
      <c r="CC19" s="708"/>
      <c r="CD19" s="708"/>
      <c r="CE19" s="708"/>
      <c r="CF19" s="708"/>
      <c r="CG19" s="708"/>
      <c r="CH19" s="708"/>
      <c r="CI19" s="708"/>
      <c r="CJ19" s="708"/>
      <c r="CK19" s="708"/>
      <c r="CL19" s="27"/>
      <c r="CM19" s="27"/>
      <c r="CN19" s="27"/>
    </row>
    <row r="20" spans="1:92" s="29" customFormat="1" ht="12" customHeight="1" x14ac:dyDescent="0.2">
      <c r="A20" s="27"/>
      <c r="B20" s="705"/>
      <c r="C20" s="705"/>
      <c r="D20" s="705"/>
      <c r="E20" s="705"/>
      <c r="F20" s="705"/>
      <c r="G20" s="705"/>
      <c r="H20" s="705"/>
      <c r="I20" s="705"/>
      <c r="J20" s="705"/>
      <c r="K20" s="705"/>
      <c r="L20" s="705"/>
      <c r="M20" s="705"/>
      <c r="N20" s="705"/>
      <c r="O20" s="705"/>
      <c r="P20" s="705"/>
      <c r="Q20" s="705"/>
      <c r="R20" s="705"/>
      <c r="S20" s="705"/>
      <c r="T20" s="705"/>
      <c r="U20" s="705"/>
      <c r="V20" s="705"/>
      <c r="W20" s="705"/>
      <c r="X20" s="705"/>
      <c r="Y20" s="705"/>
      <c r="Z20" s="705"/>
      <c r="AA20" s="705"/>
      <c r="AB20" s="705"/>
      <c r="AC20" s="705"/>
      <c r="AD20" s="27"/>
      <c r="AE20" s="27"/>
      <c r="AF20" s="707"/>
      <c r="AG20" s="707"/>
      <c r="AH20" s="707"/>
      <c r="AI20" s="707"/>
      <c r="AJ20" s="707"/>
      <c r="AK20" s="707"/>
      <c r="AL20" s="707"/>
      <c r="AM20" s="707"/>
      <c r="AN20" s="707"/>
      <c r="AO20" s="707"/>
      <c r="AP20" s="707"/>
      <c r="AQ20" s="707"/>
      <c r="AR20" s="707"/>
      <c r="AS20" s="707"/>
      <c r="AT20" s="707"/>
      <c r="AU20" s="707"/>
      <c r="AV20" s="707"/>
      <c r="AW20" s="707"/>
      <c r="AX20" s="707"/>
      <c r="AY20" s="707"/>
      <c r="AZ20" s="707"/>
      <c r="BA20" s="707"/>
      <c r="BB20" s="707"/>
      <c r="BC20" s="707"/>
      <c r="BD20" s="707"/>
      <c r="BE20" s="707"/>
      <c r="BF20" s="707"/>
      <c r="BG20" s="707"/>
      <c r="BH20" s="67"/>
      <c r="BI20" s="67"/>
      <c r="BJ20" s="708"/>
      <c r="BK20" s="708"/>
      <c r="BL20" s="708"/>
      <c r="BM20" s="708"/>
      <c r="BN20" s="708"/>
      <c r="BO20" s="708"/>
      <c r="BP20" s="708"/>
      <c r="BQ20" s="708"/>
      <c r="BR20" s="708"/>
      <c r="BS20" s="708"/>
      <c r="BT20" s="708"/>
      <c r="BU20" s="708"/>
      <c r="BV20" s="708"/>
      <c r="BW20" s="708"/>
      <c r="BX20" s="708"/>
      <c r="BY20" s="708"/>
      <c r="BZ20" s="708"/>
      <c r="CA20" s="708"/>
      <c r="CB20" s="708"/>
      <c r="CC20" s="708"/>
      <c r="CD20" s="708"/>
      <c r="CE20" s="708"/>
      <c r="CF20" s="708"/>
      <c r="CG20" s="708"/>
      <c r="CH20" s="708"/>
      <c r="CI20" s="708"/>
      <c r="CJ20" s="708"/>
      <c r="CK20" s="708"/>
      <c r="CL20" s="27"/>
      <c r="CM20" s="27"/>
      <c r="CN20" s="27"/>
    </row>
    <row r="21" spans="1:92" s="29" customFormat="1" ht="12" customHeight="1" x14ac:dyDescent="0.2">
      <c r="A21" s="27"/>
      <c r="B21" s="705"/>
      <c r="C21" s="705"/>
      <c r="D21" s="705"/>
      <c r="E21" s="705"/>
      <c r="F21" s="705"/>
      <c r="G21" s="705"/>
      <c r="H21" s="705"/>
      <c r="I21" s="705"/>
      <c r="J21" s="705"/>
      <c r="K21" s="705"/>
      <c r="L21" s="705"/>
      <c r="M21" s="705"/>
      <c r="N21" s="705"/>
      <c r="O21" s="705"/>
      <c r="P21" s="705"/>
      <c r="Q21" s="705"/>
      <c r="R21" s="705"/>
      <c r="S21" s="705"/>
      <c r="T21" s="705"/>
      <c r="U21" s="705"/>
      <c r="V21" s="705"/>
      <c r="W21" s="705"/>
      <c r="X21" s="705"/>
      <c r="Y21" s="705"/>
      <c r="Z21" s="705"/>
      <c r="AA21" s="705"/>
      <c r="AB21" s="705"/>
      <c r="AC21" s="705"/>
      <c r="AD21" s="27"/>
      <c r="AE21" s="27"/>
      <c r="AF21" s="707"/>
      <c r="AG21" s="707"/>
      <c r="AH21" s="707"/>
      <c r="AI21" s="707"/>
      <c r="AJ21" s="707"/>
      <c r="AK21" s="707"/>
      <c r="AL21" s="707"/>
      <c r="AM21" s="707"/>
      <c r="AN21" s="707"/>
      <c r="AO21" s="707"/>
      <c r="AP21" s="707"/>
      <c r="AQ21" s="707"/>
      <c r="AR21" s="707"/>
      <c r="AS21" s="707"/>
      <c r="AT21" s="707"/>
      <c r="AU21" s="707"/>
      <c r="AV21" s="707"/>
      <c r="AW21" s="707"/>
      <c r="AX21" s="707"/>
      <c r="AY21" s="707"/>
      <c r="AZ21" s="707"/>
      <c r="BA21" s="707"/>
      <c r="BB21" s="707"/>
      <c r="BC21" s="707"/>
      <c r="BD21" s="707"/>
      <c r="BE21" s="707"/>
      <c r="BF21" s="707"/>
      <c r="BG21" s="707"/>
      <c r="BH21" s="67"/>
      <c r="BI21" s="67"/>
      <c r="BJ21" s="708"/>
      <c r="BK21" s="708"/>
      <c r="BL21" s="708"/>
      <c r="BM21" s="708"/>
      <c r="BN21" s="708"/>
      <c r="BO21" s="708"/>
      <c r="BP21" s="708"/>
      <c r="BQ21" s="708"/>
      <c r="BR21" s="708"/>
      <c r="BS21" s="708"/>
      <c r="BT21" s="708"/>
      <c r="BU21" s="708"/>
      <c r="BV21" s="708"/>
      <c r="BW21" s="708"/>
      <c r="BX21" s="708"/>
      <c r="BY21" s="708"/>
      <c r="BZ21" s="708"/>
      <c r="CA21" s="708"/>
      <c r="CB21" s="708"/>
      <c r="CC21" s="708"/>
      <c r="CD21" s="708"/>
      <c r="CE21" s="708"/>
      <c r="CF21" s="708"/>
      <c r="CG21" s="708"/>
      <c r="CH21" s="708"/>
      <c r="CI21" s="708"/>
      <c r="CJ21" s="708"/>
      <c r="CK21" s="708"/>
      <c r="CL21" s="27"/>
      <c r="CM21" s="27"/>
      <c r="CN21" s="27"/>
    </row>
    <row r="22" spans="1:92" s="29" customFormat="1" ht="12" customHeight="1" x14ac:dyDescent="0.2">
      <c r="A22" s="27"/>
      <c r="B22" s="705"/>
      <c r="C22" s="705"/>
      <c r="D22" s="705"/>
      <c r="E22" s="705"/>
      <c r="F22" s="705"/>
      <c r="G22" s="705"/>
      <c r="H22" s="705"/>
      <c r="I22" s="705"/>
      <c r="J22" s="705"/>
      <c r="K22" s="705"/>
      <c r="L22" s="705"/>
      <c r="M22" s="705"/>
      <c r="N22" s="705"/>
      <c r="O22" s="705"/>
      <c r="P22" s="705"/>
      <c r="Q22" s="705"/>
      <c r="R22" s="705"/>
      <c r="S22" s="705"/>
      <c r="T22" s="705"/>
      <c r="U22" s="705"/>
      <c r="V22" s="705"/>
      <c r="W22" s="705"/>
      <c r="X22" s="705"/>
      <c r="Y22" s="705"/>
      <c r="Z22" s="705"/>
      <c r="AA22" s="705"/>
      <c r="AB22" s="705"/>
      <c r="AC22" s="705"/>
      <c r="AD22" s="27"/>
      <c r="AE22" s="27"/>
      <c r="AF22" s="707"/>
      <c r="AG22" s="707"/>
      <c r="AH22" s="707"/>
      <c r="AI22" s="707"/>
      <c r="AJ22" s="707"/>
      <c r="AK22" s="707"/>
      <c r="AL22" s="707"/>
      <c r="AM22" s="707"/>
      <c r="AN22" s="707"/>
      <c r="AO22" s="707"/>
      <c r="AP22" s="707"/>
      <c r="AQ22" s="707"/>
      <c r="AR22" s="707"/>
      <c r="AS22" s="707"/>
      <c r="AT22" s="707"/>
      <c r="AU22" s="707"/>
      <c r="AV22" s="707"/>
      <c r="AW22" s="707"/>
      <c r="AX22" s="707"/>
      <c r="AY22" s="707"/>
      <c r="AZ22" s="707"/>
      <c r="BA22" s="707"/>
      <c r="BB22" s="707"/>
      <c r="BC22" s="707"/>
      <c r="BD22" s="707"/>
      <c r="BE22" s="707"/>
      <c r="BF22" s="707"/>
      <c r="BG22" s="707"/>
      <c r="BH22" s="67"/>
      <c r="BI22" s="67"/>
      <c r="BJ22" s="708"/>
      <c r="BK22" s="708"/>
      <c r="BL22" s="708"/>
      <c r="BM22" s="708"/>
      <c r="BN22" s="708"/>
      <c r="BO22" s="708"/>
      <c r="BP22" s="708"/>
      <c r="BQ22" s="708"/>
      <c r="BR22" s="708"/>
      <c r="BS22" s="708"/>
      <c r="BT22" s="708"/>
      <c r="BU22" s="708"/>
      <c r="BV22" s="708"/>
      <c r="BW22" s="708"/>
      <c r="BX22" s="708"/>
      <c r="BY22" s="708"/>
      <c r="BZ22" s="708"/>
      <c r="CA22" s="708"/>
      <c r="CB22" s="708"/>
      <c r="CC22" s="708"/>
      <c r="CD22" s="708"/>
      <c r="CE22" s="708"/>
      <c r="CF22" s="708"/>
      <c r="CG22" s="708"/>
      <c r="CH22" s="708"/>
      <c r="CI22" s="708"/>
      <c r="CJ22" s="708"/>
      <c r="CK22" s="708"/>
      <c r="CL22" s="27"/>
      <c r="CM22" s="27"/>
      <c r="CN22" s="27"/>
    </row>
    <row r="23" spans="1:92" s="29" customFormat="1" ht="12" customHeight="1" x14ac:dyDescent="0.2">
      <c r="A23" s="27"/>
      <c r="B23" s="705"/>
      <c r="C23" s="705"/>
      <c r="D23" s="705"/>
      <c r="E23" s="705"/>
      <c r="F23" s="705"/>
      <c r="G23" s="705"/>
      <c r="H23" s="705"/>
      <c r="I23" s="705"/>
      <c r="J23" s="705"/>
      <c r="K23" s="705"/>
      <c r="L23" s="705"/>
      <c r="M23" s="705"/>
      <c r="N23" s="705"/>
      <c r="O23" s="705"/>
      <c r="P23" s="705"/>
      <c r="Q23" s="705"/>
      <c r="R23" s="705"/>
      <c r="S23" s="705"/>
      <c r="T23" s="705"/>
      <c r="U23" s="705"/>
      <c r="V23" s="705"/>
      <c r="W23" s="705"/>
      <c r="X23" s="705"/>
      <c r="Y23" s="705"/>
      <c r="Z23" s="705"/>
      <c r="AA23" s="705"/>
      <c r="AB23" s="705"/>
      <c r="AC23" s="705"/>
      <c r="AD23" s="27"/>
      <c r="AE23" s="27"/>
      <c r="AF23" s="707"/>
      <c r="AG23" s="707"/>
      <c r="AH23" s="707"/>
      <c r="AI23" s="707"/>
      <c r="AJ23" s="707"/>
      <c r="AK23" s="707"/>
      <c r="AL23" s="707"/>
      <c r="AM23" s="707"/>
      <c r="AN23" s="707"/>
      <c r="AO23" s="707"/>
      <c r="AP23" s="707"/>
      <c r="AQ23" s="707"/>
      <c r="AR23" s="707"/>
      <c r="AS23" s="707"/>
      <c r="AT23" s="707"/>
      <c r="AU23" s="707"/>
      <c r="AV23" s="707"/>
      <c r="AW23" s="707"/>
      <c r="AX23" s="707"/>
      <c r="AY23" s="707"/>
      <c r="AZ23" s="707"/>
      <c r="BA23" s="707"/>
      <c r="BB23" s="707"/>
      <c r="BC23" s="707"/>
      <c r="BD23" s="707"/>
      <c r="BE23" s="707"/>
      <c r="BF23" s="707"/>
      <c r="BG23" s="707"/>
      <c r="BH23" s="67"/>
      <c r="BI23" s="67"/>
      <c r="BJ23" s="708"/>
      <c r="BK23" s="708"/>
      <c r="BL23" s="708"/>
      <c r="BM23" s="708"/>
      <c r="BN23" s="708"/>
      <c r="BO23" s="708"/>
      <c r="BP23" s="708"/>
      <c r="BQ23" s="708"/>
      <c r="BR23" s="708"/>
      <c r="BS23" s="708"/>
      <c r="BT23" s="708"/>
      <c r="BU23" s="708"/>
      <c r="BV23" s="708"/>
      <c r="BW23" s="708"/>
      <c r="BX23" s="708"/>
      <c r="BY23" s="708"/>
      <c r="BZ23" s="708"/>
      <c r="CA23" s="708"/>
      <c r="CB23" s="708"/>
      <c r="CC23" s="708"/>
      <c r="CD23" s="708"/>
      <c r="CE23" s="708"/>
      <c r="CF23" s="708"/>
      <c r="CG23" s="708"/>
      <c r="CH23" s="708"/>
      <c r="CI23" s="708"/>
      <c r="CJ23" s="708"/>
      <c r="CK23" s="708"/>
      <c r="CL23" s="27"/>
      <c r="CM23" s="27"/>
      <c r="CN23" s="27"/>
    </row>
    <row r="24" spans="1:92" s="29" customFormat="1" ht="12" x14ac:dyDescent="0.2">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row>
    <row r="25" spans="1:92" s="29" customFormat="1" ht="12" x14ac:dyDescent="0.2">
      <c r="A25" s="27"/>
      <c r="B25" s="27"/>
      <c r="C25" s="27"/>
      <c r="D25" s="27"/>
      <c r="E25" s="27"/>
      <c r="F25" s="27"/>
      <c r="G25" s="27"/>
      <c r="H25" s="27"/>
      <c r="I25" s="27"/>
      <c r="J25" s="27"/>
      <c r="K25" s="27"/>
      <c r="L25" s="27"/>
      <c r="M25" s="27"/>
      <c r="N25" s="27"/>
      <c r="O25" s="27"/>
      <c r="P25" s="27"/>
      <c r="Q25" s="27"/>
      <c r="R25" s="27"/>
      <c r="S25" s="27"/>
      <c r="T25" s="27" t="s">
        <v>310</v>
      </c>
      <c r="U25" s="27"/>
      <c r="V25" s="27"/>
      <c r="W25" s="27"/>
      <c r="X25" s="27"/>
      <c r="Y25" s="27"/>
      <c r="Z25" s="27"/>
      <c r="AA25" s="27"/>
      <c r="AB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row>
    <row r="26" spans="1:92" s="29" customFormat="1" ht="12"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t="s">
        <v>3775</v>
      </c>
      <c r="AF26" s="27"/>
      <c r="AG26" s="27"/>
      <c r="AH26" s="27"/>
      <c r="AI26" s="27"/>
      <c r="AJ26" s="27"/>
      <c r="AK26" s="27"/>
      <c r="AL26" s="27"/>
      <c r="AM26" s="27"/>
      <c r="AN26" s="27"/>
      <c r="AO26" s="27"/>
      <c r="AP26" s="27"/>
      <c r="AQ26" s="27"/>
      <c r="AR26" s="27"/>
      <c r="AS26" s="27"/>
      <c r="AT26" s="27"/>
      <c r="AU26" s="27"/>
      <c r="AV26" s="27"/>
      <c r="AW26" s="27"/>
      <c r="AX26" s="305"/>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row>
    <row r="27" spans="1:92" s="29" customFormat="1" ht="12" x14ac:dyDescent="0.2">
      <c r="A27" s="27"/>
      <c r="B27" s="31"/>
      <c r="C27" s="27"/>
      <c r="D27" s="27"/>
      <c r="E27" s="27"/>
      <c r="F27" s="27"/>
      <c r="G27" s="27"/>
      <c r="H27" s="27"/>
      <c r="I27" s="27"/>
      <c r="J27" s="27"/>
      <c r="K27" s="27"/>
      <c r="L27" s="27"/>
      <c r="M27" s="27"/>
      <c r="N27" s="27"/>
      <c r="O27" s="27"/>
      <c r="P27" s="27"/>
      <c r="Q27" s="27"/>
      <c r="R27" s="27"/>
      <c r="S27" s="27"/>
      <c r="T27" s="27"/>
      <c r="U27" s="27"/>
      <c r="V27" s="27"/>
      <c r="W27" s="27"/>
      <c r="X27" s="27"/>
      <c r="Y27" s="27"/>
      <c r="AA27" s="27"/>
      <c r="AB27" s="27"/>
      <c r="AC27" s="27"/>
      <c r="AD27" s="27"/>
      <c r="AE27" s="27"/>
      <c r="AF27" s="31"/>
      <c r="AG27" s="27"/>
      <c r="AH27" s="27"/>
      <c r="AI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31"/>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row>
    <row r="28" spans="1:92" s="29" customFormat="1" ht="12" x14ac:dyDescent="0.2">
      <c r="A28" s="27"/>
      <c r="B28" s="27"/>
      <c r="C28" s="27"/>
      <c r="D28" s="27"/>
      <c r="E28" s="27"/>
      <c r="F28" s="27"/>
      <c r="G28" s="27"/>
      <c r="H28" s="27"/>
      <c r="I28" s="27"/>
      <c r="J28" s="27"/>
      <c r="K28" s="27"/>
      <c r="L28" s="27"/>
      <c r="M28" s="27"/>
      <c r="N28" s="27"/>
      <c r="O28" s="27"/>
      <c r="P28" s="27"/>
      <c r="Q28" s="27"/>
      <c r="R28" s="27"/>
      <c r="S28" s="27"/>
      <c r="T28" s="27"/>
      <c r="U28" s="27"/>
      <c r="V28" s="27" t="s">
        <v>310</v>
      </c>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row>
    <row r="29" spans="1:92" s="29" customFormat="1" ht="12"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Q29" s="27"/>
      <c r="AR29" s="27"/>
      <c r="AS29" s="27"/>
      <c r="AT29" s="27"/>
      <c r="AU29" s="27"/>
      <c r="AV29" s="27"/>
      <c r="AW29" s="27"/>
      <c r="AX29" s="27"/>
      <c r="AY29" s="27"/>
      <c r="AZ29" s="27"/>
      <c r="BA29" s="27"/>
      <c r="BB29" s="27"/>
      <c r="BC29" s="27"/>
      <c r="BD29" s="27"/>
      <c r="BE29" s="27"/>
      <c r="BF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row>
    <row r="30" spans="1:92" s="29" customFormat="1" ht="12" x14ac:dyDescent="0.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row>
    <row r="31" spans="1:92" s="29" customFormat="1" ht="12" x14ac:dyDescent="0.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t="s">
        <v>457</v>
      </c>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row>
    <row r="32" spans="1:92" s="29" customFormat="1" ht="12"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row>
    <row r="33" spans="1:96" s="29" customFormat="1" ht="12"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row>
    <row r="34" spans="1:96" s="29" customFormat="1" ht="12"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R34" s="29" t="s">
        <v>310</v>
      </c>
    </row>
    <row r="35" spans="1:96" s="29" customFormat="1" ht="12"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row>
    <row r="36" spans="1:96" s="29" customFormat="1" ht="12"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row>
    <row r="37" spans="1:96" s="29" customFormat="1" ht="12"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row>
    <row r="38" spans="1:96" s="29" customFormat="1" ht="12"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V38" s="27"/>
      <c r="AW38" s="27"/>
      <c r="AX38" s="27"/>
      <c r="AY38" s="27"/>
      <c r="AZ38" s="27"/>
      <c r="BA38" s="27"/>
      <c r="BB38" s="27" t="s">
        <v>310</v>
      </c>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row>
    <row r="39" spans="1:96" s="29" customFormat="1" ht="12" x14ac:dyDescent="0.2">
      <c r="A39" s="27"/>
      <c r="B39" s="31"/>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31"/>
      <c r="AG39" s="27"/>
      <c r="AH39" s="27"/>
      <c r="AI39" s="27"/>
      <c r="AJ39" s="27"/>
      <c r="AK39" s="27"/>
      <c r="AL39" s="27"/>
      <c r="AM39" s="27"/>
      <c r="AN39" s="27"/>
      <c r="AO39" s="27"/>
      <c r="AP39" s="27"/>
      <c r="AQ39" s="27"/>
      <c r="AR39" s="27"/>
      <c r="AS39" s="27"/>
      <c r="AT39" s="27"/>
      <c r="AV39" s="27"/>
      <c r="AW39" s="27"/>
      <c r="AX39" s="27"/>
      <c r="AY39" s="27"/>
      <c r="AZ39" s="27"/>
      <c r="BA39" s="27"/>
      <c r="BB39" s="27"/>
      <c r="BC39" s="27"/>
      <c r="BD39" s="27"/>
      <c r="BE39" s="27"/>
      <c r="BF39" s="27"/>
      <c r="BG39" s="27"/>
      <c r="BH39" s="27"/>
      <c r="BI39" s="27"/>
      <c r="BJ39" s="31"/>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row>
    <row r="40" spans="1:96" s="29" customFormat="1" ht="12"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row>
    <row r="41" spans="1:96" s="29" customFormat="1" ht="12"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row>
    <row r="42" spans="1:96" s="29" customFormat="1" ht="12"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row>
    <row r="43" spans="1:96" s="29" customFormat="1" ht="12"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row>
    <row r="44" spans="1:96" s="29" customFormat="1" ht="12"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row>
    <row r="45" spans="1:96" s="29" customFormat="1" ht="14.25" customHeight="1" x14ac:dyDescent="0.2">
      <c r="A45" s="650"/>
      <c r="B45" s="650"/>
      <c r="C45" s="650"/>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c r="AC45" s="650"/>
      <c r="AD45" s="650"/>
      <c r="AE45" s="650"/>
      <c r="AF45" s="650"/>
      <c r="AG45" s="650"/>
      <c r="AH45" s="650"/>
      <c r="AI45" s="650"/>
      <c r="AJ45" s="650"/>
      <c r="AK45" s="650"/>
      <c r="AL45" s="650"/>
      <c r="AM45" s="650"/>
      <c r="AN45" s="650"/>
      <c r="AO45" s="650"/>
      <c r="AP45" s="650"/>
      <c r="AQ45" s="650"/>
      <c r="AR45" s="650"/>
      <c r="AS45" s="650"/>
      <c r="AT45" s="650"/>
      <c r="AU45" s="650"/>
      <c r="AV45" s="650"/>
      <c r="AW45" s="650"/>
      <c r="AX45" s="650"/>
      <c r="AY45" s="650"/>
      <c r="AZ45" s="650"/>
      <c r="BA45" s="650"/>
      <c r="BB45" s="650"/>
      <c r="BC45" s="650"/>
      <c r="BD45" s="650"/>
      <c r="BE45" s="650"/>
      <c r="BF45" s="650"/>
      <c r="BG45" s="650"/>
      <c r="BH45" s="650"/>
      <c r="BI45" s="650"/>
      <c r="BJ45" s="650"/>
      <c r="BK45" s="650"/>
      <c r="BL45" s="650"/>
      <c r="BM45" s="650"/>
      <c r="BN45" s="650"/>
      <c r="BO45" s="650"/>
      <c r="BP45" s="650"/>
      <c r="BQ45" s="650"/>
      <c r="BR45" s="650"/>
      <c r="BS45" s="650"/>
      <c r="BT45" s="650"/>
      <c r="BU45" s="650"/>
      <c r="BV45" s="650"/>
      <c r="BW45" s="650"/>
      <c r="BX45" s="650"/>
      <c r="BY45" s="650"/>
      <c r="BZ45" s="650"/>
      <c r="CA45" s="650"/>
      <c r="CB45" s="650"/>
      <c r="CC45" s="650"/>
      <c r="CD45" s="650"/>
      <c r="CE45" s="650"/>
      <c r="CF45" s="650"/>
      <c r="CG45" s="650"/>
      <c r="CH45" s="650"/>
      <c r="CI45" s="650"/>
      <c r="CJ45" s="650"/>
      <c r="CK45" s="650"/>
      <c r="CL45" s="650"/>
      <c r="CM45" s="27"/>
      <c r="CN45" s="27"/>
    </row>
    <row r="46" spans="1:96" s="29" customFormat="1" ht="12" x14ac:dyDescent="0.2">
      <c r="A46" s="653"/>
      <c r="B46" s="653"/>
      <c r="C46" s="653"/>
      <c r="D46" s="653"/>
      <c r="E46" s="653"/>
      <c r="F46" s="653"/>
      <c r="G46" s="653"/>
      <c r="H46" s="653"/>
      <c r="I46" s="653"/>
      <c r="J46" s="653"/>
      <c r="K46" s="653"/>
      <c r="L46" s="653"/>
      <c r="M46" s="653"/>
      <c r="N46" s="653"/>
      <c r="O46" s="653"/>
      <c r="P46" s="653"/>
      <c r="Q46" s="653"/>
      <c r="R46" s="653"/>
      <c r="S46" s="653"/>
      <c r="T46" s="653"/>
      <c r="U46" s="653"/>
      <c r="V46" s="653"/>
      <c r="W46" s="653"/>
      <c r="X46" s="653"/>
      <c r="Y46" s="653"/>
      <c r="Z46" s="653"/>
      <c r="AA46" s="653"/>
      <c r="AB46" s="653"/>
      <c r="AC46" s="653"/>
      <c r="AD46" s="653"/>
      <c r="AE46" s="653"/>
      <c r="AF46" s="653"/>
      <c r="AG46" s="653"/>
      <c r="AH46" s="653"/>
      <c r="AI46" s="653"/>
      <c r="AJ46" s="653"/>
      <c r="AK46" s="653"/>
      <c r="AL46" s="653"/>
      <c r="AM46" s="653"/>
      <c r="AN46" s="653"/>
      <c r="AO46" s="653"/>
      <c r="AP46" s="653"/>
      <c r="AQ46" s="653"/>
      <c r="AR46" s="653"/>
      <c r="AS46" s="653"/>
      <c r="AT46" s="653"/>
      <c r="AU46" s="653"/>
      <c r="AV46" s="653"/>
      <c r="AW46" s="653"/>
      <c r="AX46" s="653"/>
      <c r="AY46" s="653"/>
      <c r="AZ46" s="653"/>
      <c r="BA46" s="653"/>
      <c r="BB46" s="653"/>
      <c r="BC46" s="653"/>
      <c r="BD46" s="653"/>
      <c r="BE46" s="653"/>
      <c r="BF46" s="653"/>
      <c r="BG46" s="653"/>
      <c r="BH46" s="653"/>
      <c r="BI46" s="653"/>
      <c r="BJ46" s="653"/>
      <c r="BK46" s="653"/>
      <c r="BL46" s="653"/>
      <c r="BM46" s="653"/>
      <c r="BN46" s="653"/>
      <c r="BO46" s="653"/>
      <c r="BP46" s="653"/>
      <c r="BQ46" s="653"/>
      <c r="BR46" s="653"/>
      <c r="BS46" s="653"/>
      <c r="BT46" s="653"/>
      <c r="BU46" s="653"/>
      <c r="BV46" s="653"/>
      <c r="BW46" s="653"/>
      <c r="BX46" s="653"/>
      <c r="BY46" s="653"/>
      <c r="BZ46" s="653"/>
      <c r="CA46" s="653"/>
      <c r="CB46" s="653"/>
      <c r="CC46" s="653"/>
      <c r="CD46" s="653"/>
      <c r="CE46" s="653"/>
      <c r="CF46" s="653"/>
      <c r="CG46" s="653"/>
      <c r="CH46" s="653"/>
      <c r="CI46" s="653"/>
      <c r="CJ46" s="653"/>
      <c r="CK46" s="653"/>
      <c r="CL46" s="653"/>
      <c r="CM46" s="27"/>
      <c r="CN46" s="27"/>
    </row>
    <row r="47" spans="1:96" s="29" customFormat="1" ht="6.9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row>
    <row r="48" spans="1:96" s="21" customFormat="1" ht="10.5"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row>
    <row r="49" spans="1:92" s="21" customFormat="1" ht="10.5"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row>
    <row r="50" spans="1:92" s="21" customFormat="1" ht="10.5" x14ac:dyDescent="0.2">
      <c r="A50" s="709"/>
      <c r="B50" s="709"/>
      <c r="C50" s="709"/>
      <c r="D50" s="709"/>
      <c r="E50" s="709"/>
      <c r="F50" s="709"/>
      <c r="G50" s="709"/>
      <c r="H50" s="709"/>
      <c r="I50" s="709"/>
      <c r="J50" s="709"/>
      <c r="K50" s="709"/>
      <c r="L50" s="709"/>
      <c r="M50" s="709"/>
      <c r="N50" s="709"/>
      <c r="O50" s="709"/>
      <c r="P50" s="709"/>
      <c r="Q50" s="709"/>
      <c r="R50" s="709"/>
      <c r="S50" s="709"/>
      <c r="T50" s="709"/>
      <c r="U50" s="709"/>
      <c r="V50" s="709"/>
      <c r="W50" s="709"/>
      <c r="X50" s="709"/>
      <c r="Y50" s="709"/>
      <c r="Z50" s="709"/>
      <c r="AA50" s="709"/>
      <c r="AB50" s="709"/>
      <c r="AC50" s="709"/>
      <c r="AD50" s="709"/>
      <c r="AE50" s="709"/>
      <c r="AF50" s="709"/>
      <c r="AG50" s="709"/>
      <c r="AH50" s="709"/>
      <c r="AI50" s="709"/>
      <c r="AJ50" s="709"/>
      <c r="AK50" s="709"/>
      <c r="AL50" s="709"/>
      <c r="AM50" s="709"/>
      <c r="AN50" s="709"/>
      <c r="AO50" s="709"/>
      <c r="AP50" s="709"/>
      <c r="AQ50" s="709"/>
      <c r="AR50" s="709"/>
      <c r="AS50" s="709"/>
      <c r="AT50" s="709"/>
      <c r="AU50" s="709"/>
      <c r="AV50" s="709"/>
      <c r="AW50" s="709"/>
      <c r="AX50" s="709"/>
      <c r="AY50" s="709"/>
      <c r="AZ50" s="709"/>
      <c r="BA50" s="709"/>
      <c r="BB50" s="709"/>
      <c r="BC50" s="709"/>
      <c r="BD50" s="709"/>
      <c r="BE50" s="709"/>
      <c r="BF50" s="709"/>
      <c r="BG50" s="709"/>
      <c r="BH50" s="709"/>
      <c r="BI50" s="709"/>
      <c r="BJ50" s="709"/>
      <c r="BK50" s="709"/>
      <c r="BL50" s="709"/>
      <c r="BM50" s="709"/>
      <c r="BN50" s="709"/>
      <c r="BO50" s="709"/>
      <c r="BP50" s="709"/>
      <c r="BQ50" s="709"/>
      <c r="BR50" s="709"/>
      <c r="BS50" s="709"/>
      <c r="BT50" s="709"/>
      <c r="BU50" s="709"/>
      <c r="BV50" s="709"/>
      <c r="BW50" s="709"/>
      <c r="BX50" s="709"/>
      <c r="BY50" s="709"/>
      <c r="BZ50" s="709"/>
      <c r="CA50" s="709"/>
      <c r="CB50" s="709"/>
      <c r="CC50" s="709"/>
      <c r="CD50" s="709"/>
      <c r="CE50" s="709"/>
      <c r="CF50" s="709"/>
      <c r="CG50" s="709"/>
      <c r="CH50" s="709"/>
      <c r="CI50" s="709"/>
      <c r="CJ50" s="709"/>
      <c r="CK50" s="709"/>
      <c r="CL50" s="709"/>
      <c r="CM50" s="18"/>
      <c r="CN50" s="18"/>
    </row>
    <row r="51" spans="1:92" s="29" customFormat="1" ht="12"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row>
    <row r="52" spans="1:92" s="29" customFormat="1" ht="12" x14ac:dyDescent="0.2"/>
    <row r="53" spans="1:92" s="29" customFormat="1" ht="12" x14ac:dyDescent="0.2"/>
    <row r="54" spans="1:92" s="29" customFormat="1" ht="12" x14ac:dyDescent="0.2"/>
    <row r="55" spans="1:92" s="29" customFormat="1" ht="12" x14ac:dyDescent="0.2"/>
    <row r="56" spans="1:92" s="29" customFormat="1" ht="12" x14ac:dyDescent="0.2"/>
  </sheetData>
  <mergeCells count="27">
    <mergeCell ref="A46:AD46"/>
    <mergeCell ref="AE46:BH46"/>
    <mergeCell ref="BI46:CL46"/>
    <mergeCell ref="A50:AD50"/>
    <mergeCell ref="AE50:BH50"/>
    <mergeCell ref="BI50:CL50"/>
    <mergeCell ref="B16:AC23"/>
    <mergeCell ref="AF16:BG23"/>
    <mergeCell ref="BJ16:CK23"/>
    <mergeCell ref="A45:AD45"/>
    <mergeCell ref="AE45:BH45"/>
    <mergeCell ref="BI45:CL45"/>
    <mergeCell ref="B6:AC8"/>
    <mergeCell ref="AF6:BG8"/>
    <mergeCell ref="BJ6:CK8"/>
    <mergeCell ref="BZ14:CF14"/>
    <mergeCell ref="J12:X12"/>
    <mergeCell ref="AN12:BB12"/>
    <mergeCell ref="BR12:CF12"/>
    <mergeCell ref="J13:X13"/>
    <mergeCell ref="AN13:BB13"/>
    <mergeCell ref="BR13:CF13"/>
    <mergeCell ref="J14:Q14"/>
    <mergeCell ref="R14:X14"/>
    <mergeCell ref="AN14:AU14"/>
    <mergeCell ref="AV14:BB14"/>
    <mergeCell ref="BR14:BY14"/>
  </mergeCells>
  <pageMargins left="0.27559055118110237" right="0.27559055118110237" top="0.11811023622047245" bottom="0.11811023622047245" header="0.31496062992125984" footer="0.31496062992125984"/>
  <pageSetup paperSize="14" fitToWidth="0" fitToHeight="0" orientation="landscape" horizontalDpi="0" verticalDpi="0"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047A-B373-4C92-8790-82E6170D8CC8}">
  <sheetPr codeName="Sheet20">
    <tabColor rgb="FF92D050"/>
  </sheetPr>
  <dimension ref="A1:DF117"/>
  <sheetViews>
    <sheetView view="pageBreakPreview" zoomScale="145" zoomScaleNormal="130" zoomScaleSheetLayoutView="145" workbookViewId="0">
      <selection activeCell="AF12" sqref="AF12:BG19"/>
    </sheetView>
  </sheetViews>
  <sheetFormatPr defaultColWidth="1.625" defaultRowHeight="14.25" x14ac:dyDescent="0.2"/>
  <cols>
    <col min="1" max="16384" width="1.625" style="1"/>
  </cols>
  <sheetData>
    <row r="1" spans="1:90" s="16" customFormat="1" ht="9" x14ac:dyDescent="0.2">
      <c r="A1" s="59"/>
      <c r="B1" s="60"/>
      <c r="C1" s="60"/>
      <c r="D1" s="60"/>
      <c r="E1" s="60"/>
      <c r="F1" s="60"/>
      <c r="G1" s="60"/>
      <c r="H1" s="60"/>
      <c r="I1" s="60"/>
      <c r="J1" s="61" t="s">
        <v>29</v>
      </c>
      <c r="K1" s="60"/>
      <c r="L1" s="60"/>
      <c r="M1" s="60"/>
      <c r="N1" s="60"/>
      <c r="O1" s="60"/>
      <c r="P1" s="60"/>
      <c r="Q1" s="60"/>
      <c r="R1" s="60"/>
      <c r="S1" s="60"/>
      <c r="T1" s="60"/>
      <c r="U1" s="60"/>
      <c r="V1" s="60"/>
      <c r="W1" s="60"/>
      <c r="X1" s="60"/>
      <c r="Y1" s="60"/>
      <c r="Z1" s="60"/>
      <c r="AA1" s="60"/>
      <c r="AB1" s="60"/>
      <c r="AC1" s="60"/>
      <c r="AD1" s="62"/>
      <c r="AE1" s="59"/>
      <c r="AF1" s="60"/>
      <c r="AG1" s="60"/>
      <c r="AH1" s="60"/>
      <c r="AI1" s="60"/>
      <c r="AJ1" s="60"/>
      <c r="AK1" s="60"/>
      <c r="AL1" s="60"/>
      <c r="AM1" s="60"/>
      <c r="AN1" s="61" t="s">
        <v>29</v>
      </c>
      <c r="AO1" s="60"/>
      <c r="AP1" s="60"/>
      <c r="AQ1" s="60"/>
      <c r="AR1" s="60"/>
      <c r="AS1" s="60"/>
      <c r="AT1" s="60"/>
      <c r="AU1" s="60"/>
      <c r="AV1" s="60"/>
      <c r="AW1" s="60"/>
      <c r="AX1" s="60"/>
      <c r="AY1" s="60"/>
      <c r="AZ1" s="60"/>
      <c r="BA1" s="60"/>
      <c r="BB1" s="60"/>
      <c r="BC1" s="60"/>
      <c r="BD1" s="60"/>
      <c r="BE1" s="60"/>
      <c r="BF1" s="60"/>
      <c r="BG1" s="60"/>
      <c r="BH1" s="62"/>
      <c r="BI1" s="59"/>
      <c r="BJ1" s="60"/>
      <c r="BK1" s="60"/>
      <c r="BL1" s="60"/>
      <c r="BM1" s="60"/>
      <c r="BN1" s="60"/>
      <c r="BO1" s="60"/>
      <c r="BP1" s="60"/>
      <c r="BQ1" s="60"/>
      <c r="BR1" s="61" t="s">
        <v>29</v>
      </c>
      <c r="BS1" s="60"/>
      <c r="BT1" s="60"/>
      <c r="BU1" s="60"/>
      <c r="BV1" s="60"/>
      <c r="BW1" s="60"/>
      <c r="BX1" s="60"/>
      <c r="BY1" s="60"/>
      <c r="BZ1" s="60"/>
      <c r="CA1" s="60"/>
      <c r="CB1" s="60"/>
      <c r="CC1" s="60"/>
      <c r="CD1" s="60"/>
      <c r="CE1" s="60"/>
      <c r="CF1" s="60"/>
      <c r="CG1" s="60"/>
      <c r="CH1" s="60"/>
      <c r="CI1" s="60"/>
      <c r="CJ1" s="60"/>
      <c r="CK1" s="60"/>
      <c r="CL1" s="62"/>
    </row>
    <row r="2" spans="1:90" s="16" customFormat="1" ht="9" x14ac:dyDescent="0.2">
      <c r="A2" s="13"/>
      <c r="B2" s="14"/>
      <c r="C2" s="14"/>
      <c r="D2" s="14"/>
      <c r="E2" s="14"/>
      <c r="F2" s="14"/>
      <c r="G2" s="14"/>
      <c r="H2" s="14"/>
      <c r="I2" s="14"/>
      <c r="J2" s="58" t="s">
        <v>170</v>
      </c>
      <c r="K2" s="14"/>
      <c r="L2" s="14"/>
      <c r="M2" s="14"/>
      <c r="N2" s="14"/>
      <c r="O2" s="14"/>
      <c r="P2" s="14"/>
      <c r="Q2" s="14"/>
      <c r="R2" s="14"/>
      <c r="S2" s="14"/>
      <c r="T2" s="14"/>
      <c r="U2" s="14"/>
      <c r="V2" s="14"/>
      <c r="W2" s="14"/>
      <c r="X2" s="14"/>
      <c r="Y2" s="14"/>
      <c r="Z2" s="14"/>
      <c r="AA2" s="14"/>
      <c r="AB2" s="14"/>
      <c r="AC2" s="14"/>
      <c r="AD2" s="15"/>
      <c r="AE2" s="13"/>
      <c r="AF2" s="14"/>
      <c r="AG2" s="14"/>
      <c r="AH2" s="14"/>
      <c r="AI2" s="14"/>
      <c r="AJ2" s="14"/>
      <c r="AK2" s="14"/>
      <c r="AL2" s="14"/>
      <c r="AM2" s="14"/>
      <c r="AN2" s="58" t="s">
        <v>170</v>
      </c>
      <c r="AO2" s="14"/>
      <c r="AP2" s="14"/>
      <c r="AQ2" s="14"/>
      <c r="AR2" s="14"/>
      <c r="AS2" s="14"/>
      <c r="AT2" s="14"/>
      <c r="AU2" s="14"/>
      <c r="AV2" s="14"/>
      <c r="AW2" s="14"/>
      <c r="AX2" s="14"/>
      <c r="AY2" s="14"/>
      <c r="AZ2" s="14"/>
      <c r="BA2" s="14"/>
      <c r="BB2" s="14"/>
      <c r="BC2" s="14"/>
      <c r="BD2" s="14"/>
      <c r="BE2" s="14"/>
      <c r="BF2" s="14"/>
      <c r="BG2" s="14"/>
      <c r="BH2" s="15"/>
      <c r="BI2" s="13"/>
      <c r="BJ2" s="14"/>
      <c r="BK2" s="14"/>
      <c r="BL2" s="14"/>
      <c r="BM2" s="14"/>
      <c r="BN2" s="14"/>
      <c r="BO2" s="14"/>
      <c r="BP2" s="14"/>
      <c r="BQ2" s="14"/>
      <c r="BR2" s="58" t="s">
        <v>170</v>
      </c>
      <c r="BS2" s="14"/>
      <c r="BT2" s="14"/>
      <c r="BU2" s="14"/>
      <c r="BV2" s="14"/>
      <c r="BW2" s="14"/>
      <c r="BX2" s="14"/>
      <c r="BY2" s="14"/>
      <c r="BZ2" s="14"/>
      <c r="CA2" s="14"/>
      <c r="CB2" s="14"/>
      <c r="CC2" s="14"/>
      <c r="CD2" s="14"/>
      <c r="CE2" s="14"/>
      <c r="CF2" s="14"/>
      <c r="CG2" s="14"/>
      <c r="CH2" s="14"/>
      <c r="CI2" s="14"/>
      <c r="CJ2" s="14"/>
      <c r="CK2" s="14"/>
      <c r="CL2" s="15"/>
    </row>
    <row r="3" spans="1:90" s="21" customFormat="1" ht="11.25" x14ac:dyDescent="0.2">
      <c r="A3" s="17"/>
      <c r="B3" s="18"/>
      <c r="C3" s="18"/>
      <c r="D3" s="18"/>
      <c r="E3" s="18"/>
      <c r="F3" s="18"/>
      <c r="G3" s="18"/>
      <c r="H3" s="18"/>
      <c r="I3" s="18"/>
      <c r="J3" s="19" t="s">
        <v>30</v>
      </c>
      <c r="K3" s="18"/>
      <c r="L3" s="18"/>
      <c r="M3" s="18"/>
      <c r="N3" s="18"/>
      <c r="O3" s="18"/>
      <c r="P3" s="18"/>
      <c r="Q3" s="18"/>
      <c r="R3" s="18"/>
      <c r="S3" s="18"/>
      <c r="T3" s="18"/>
      <c r="U3" s="18"/>
      <c r="V3" s="18"/>
      <c r="W3" s="18"/>
      <c r="X3" s="18"/>
      <c r="Y3" s="18"/>
      <c r="Z3" s="18"/>
      <c r="AA3" s="18"/>
      <c r="AB3" s="18"/>
      <c r="AC3" s="18"/>
      <c r="AD3" s="20"/>
      <c r="AE3" s="17"/>
      <c r="AF3" s="18"/>
      <c r="AG3" s="18"/>
      <c r="AH3" s="18"/>
      <c r="AI3" s="18"/>
      <c r="AJ3" s="18"/>
      <c r="AK3" s="18"/>
      <c r="AL3" s="18"/>
      <c r="AM3" s="18"/>
      <c r="AN3" s="19" t="s">
        <v>30</v>
      </c>
      <c r="AO3" s="18"/>
      <c r="AP3" s="18"/>
      <c r="AQ3" s="18"/>
      <c r="AR3" s="18"/>
      <c r="AS3" s="18"/>
      <c r="AT3" s="18"/>
      <c r="AU3" s="18"/>
      <c r="AV3" s="18"/>
      <c r="AW3" s="18"/>
      <c r="AX3" s="18"/>
      <c r="AY3" s="18"/>
      <c r="AZ3" s="18"/>
      <c r="BA3" s="18"/>
      <c r="BB3" s="18"/>
      <c r="BC3" s="18"/>
      <c r="BD3" s="18"/>
      <c r="BE3" s="18"/>
      <c r="BF3" s="18"/>
      <c r="BG3" s="18"/>
      <c r="BH3" s="20"/>
      <c r="BI3" s="17"/>
      <c r="BJ3" s="18"/>
      <c r="BK3" s="18"/>
      <c r="BL3" s="18"/>
      <c r="BM3" s="18"/>
      <c r="BN3" s="18"/>
      <c r="BO3" s="18"/>
      <c r="BP3" s="18"/>
      <c r="BQ3" s="18"/>
      <c r="BR3" s="19" t="s">
        <v>30</v>
      </c>
      <c r="BS3" s="18"/>
      <c r="BT3" s="18"/>
      <c r="BU3" s="18"/>
      <c r="BV3" s="18"/>
      <c r="BW3" s="18"/>
      <c r="BX3" s="18"/>
      <c r="BY3" s="18"/>
      <c r="BZ3" s="18"/>
      <c r="CA3" s="18"/>
      <c r="CB3" s="18"/>
      <c r="CC3" s="18"/>
      <c r="CD3" s="18"/>
      <c r="CE3" s="18"/>
      <c r="CF3" s="18"/>
      <c r="CG3" s="18"/>
      <c r="CH3" s="18"/>
      <c r="CI3" s="18"/>
      <c r="CJ3" s="18"/>
      <c r="CK3" s="18"/>
      <c r="CL3" s="20"/>
    </row>
    <row r="4" spans="1:90" s="25" customFormat="1" ht="8.25" x14ac:dyDescent="0.2">
      <c r="A4" s="22"/>
      <c r="B4" s="23"/>
      <c r="C4" s="23"/>
      <c r="D4" s="23"/>
      <c r="E4" s="23"/>
      <c r="F4" s="23"/>
      <c r="G4" s="23"/>
      <c r="H4" s="23"/>
      <c r="I4" s="23"/>
      <c r="J4" s="12" t="s">
        <v>31</v>
      </c>
      <c r="K4" s="23"/>
      <c r="L4" s="23"/>
      <c r="M4" s="23"/>
      <c r="N4" s="23"/>
      <c r="O4" s="23"/>
      <c r="P4" s="23"/>
      <c r="Q4" s="23"/>
      <c r="R4" s="23"/>
      <c r="S4" s="23"/>
      <c r="T4" s="23"/>
      <c r="U4" s="23"/>
      <c r="V4" s="23"/>
      <c r="W4" s="23"/>
      <c r="X4" s="23"/>
      <c r="Y4" s="23"/>
      <c r="Z4" s="23"/>
      <c r="AA4" s="23"/>
      <c r="AB4" s="23"/>
      <c r="AC4" s="23"/>
      <c r="AD4" s="24"/>
      <c r="AE4" s="22"/>
      <c r="AF4" s="23"/>
      <c r="AG4" s="23"/>
      <c r="AH4" s="23"/>
      <c r="AI4" s="23"/>
      <c r="AJ4" s="23"/>
      <c r="AK4" s="23"/>
      <c r="AL4" s="23"/>
      <c r="AM4" s="23"/>
      <c r="AN4" s="12" t="s">
        <v>31</v>
      </c>
      <c r="AO4" s="23"/>
      <c r="AP4" s="23"/>
      <c r="AQ4" s="23"/>
      <c r="AR4" s="23"/>
      <c r="AS4" s="23"/>
      <c r="AT4" s="23"/>
      <c r="AU4" s="23"/>
      <c r="AV4" s="23"/>
      <c r="AW4" s="23"/>
      <c r="AX4" s="23"/>
      <c r="AY4" s="23"/>
      <c r="AZ4" s="23"/>
      <c r="BA4" s="23"/>
      <c r="BB4" s="23"/>
      <c r="BC4" s="23"/>
      <c r="BD4" s="23"/>
      <c r="BE4" s="23"/>
      <c r="BF4" s="23"/>
      <c r="BG4" s="23"/>
      <c r="BH4" s="24"/>
      <c r="BI4" s="22"/>
      <c r="BJ4" s="23"/>
      <c r="BK4" s="23"/>
      <c r="BL4" s="23"/>
      <c r="BM4" s="23"/>
      <c r="BN4" s="23"/>
      <c r="BO4" s="23"/>
      <c r="BP4" s="23"/>
      <c r="BQ4" s="23"/>
      <c r="BR4" s="12" t="s">
        <v>31</v>
      </c>
      <c r="BS4" s="23"/>
      <c r="BT4" s="23"/>
      <c r="BU4" s="23"/>
      <c r="BV4" s="23"/>
      <c r="BW4" s="23"/>
      <c r="BX4" s="23"/>
      <c r="BY4" s="23"/>
      <c r="BZ4" s="23"/>
      <c r="CA4" s="23"/>
      <c r="CB4" s="23"/>
      <c r="CC4" s="23"/>
      <c r="CD4" s="23"/>
      <c r="CE4" s="23"/>
      <c r="CF4" s="23"/>
      <c r="CG4" s="23"/>
      <c r="CH4" s="23"/>
      <c r="CI4" s="23"/>
      <c r="CJ4" s="23"/>
      <c r="CK4" s="23"/>
      <c r="CL4" s="24"/>
    </row>
    <row r="5" spans="1:90" ht="9.75" customHeight="1" x14ac:dyDescent="0.2">
      <c r="A5" s="8"/>
      <c r="B5" s="9"/>
      <c r="C5" s="9"/>
      <c r="D5" s="9"/>
      <c r="E5" s="9"/>
      <c r="F5" s="9"/>
      <c r="G5" s="9"/>
      <c r="H5" s="9"/>
      <c r="I5" s="9"/>
      <c r="J5" s="9"/>
      <c r="K5" s="9"/>
      <c r="L5" s="9"/>
      <c r="M5" s="9"/>
      <c r="N5" s="9"/>
      <c r="O5" s="9"/>
      <c r="P5" s="9"/>
      <c r="Q5" s="9"/>
      <c r="R5" s="9"/>
      <c r="S5" s="9"/>
      <c r="T5" s="9"/>
      <c r="U5" s="9"/>
      <c r="V5" s="9"/>
      <c r="W5" s="9"/>
      <c r="X5" s="9"/>
      <c r="Y5" s="9"/>
      <c r="Z5" s="9"/>
      <c r="AA5" s="9"/>
      <c r="AB5" s="9"/>
      <c r="AC5" s="9"/>
      <c r="AD5" s="10"/>
      <c r="AE5" s="8"/>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10"/>
      <c r="BI5" s="8"/>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10"/>
    </row>
    <row r="6" spans="1:90" s="29" customFormat="1" ht="12" x14ac:dyDescent="0.2">
      <c r="A6" s="26"/>
      <c r="B6" s="27" t="s">
        <v>33</v>
      </c>
      <c r="C6" s="27"/>
      <c r="D6" s="27"/>
      <c r="E6" s="27"/>
      <c r="F6" s="27"/>
      <c r="G6" s="27"/>
      <c r="H6" s="27"/>
      <c r="I6" s="27" t="s">
        <v>34</v>
      </c>
      <c r="J6" s="33" t="s">
        <v>39</v>
      </c>
      <c r="K6" s="27"/>
      <c r="L6" s="27"/>
      <c r="M6" s="27"/>
      <c r="N6" s="27"/>
      <c r="O6" s="27"/>
      <c r="P6" s="27"/>
      <c r="Q6" s="27"/>
      <c r="R6" s="27"/>
      <c r="S6" s="27"/>
      <c r="T6" s="27"/>
      <c r="U6" s="27"/>
      <c r="V6" s="27"/>
      <c r="W6" s="27"/>
      <c r="X6" s="27"/>
      <c r="Y6" s="27"/>
      <c r="Z6" s="27"/>
      <c r="AA6" s="27"/>
      <c r="AB6" s="27"/>
      <c r="AC6" s="27"/>
      <c r="AD6" s="28"/>
      <c r="AE6" s="26"/>
      <c r="AF6" s="27" t="s">
        <v>33</v>
      </c>
      <c r="AG6" s="27"/>
      <c r="AH6" s="27"/>
      <c r="AI6" s="27"/>
      <c r="AJ6" s="27"/>
      <c r="AK6" s="27"/>
      <c r="AL6" s="27"/>
      <c r="AM6" s="27" t="s">
        <v>34</v>
      </c>
      <c r="AN6" s="33" t="s">
        <v>39</v>
      </c>
      <c r="AO6" s="27"/>
      <c r="AP6" s="27"/>
      <c r="AQ6" s="27"/>
      <c r="AR6" s="27"/>
      <c r="AS6" s="27"/>
      <c r="AT6" s="27"/>
      <c r="AU6" s="27"/>
      <c r="AV6" s="27"/>
      <c r="AW6" s="27"/>
      <c r="AX6" s="27"/>
      <c r="AY6" s="27"/>
      <c r="AZ6" s="27"/>
      <c r="BA6" s="27"/>
      <c r="BB6" s="27"/>
      <c r="BC6" s="27"/>
      <c r="BD6" s="27"/>
      <c r="BE6" s="27"/>
      <c r="BF6" s="27"/>
      <c r="BG6" s="27"/>
      <c r="BH6" s="28"/>
      <c r="BI6" s="26"/>
      <c r="BJ6" s="27" t="s">
        <v>33</v>
      </c>
      <c r="BK6" s="27"/>
      <c r="BL6" s="27"/>
      <c r="BM6" s="27"/>
      <c r="BN6" s="27"/>
      <c r="BO6" s="27"/>
      <c r="BP6" s="27"/>
      <c r="BQ6" s="27" t="s">
        <v>34</v>
      </c>
      <c r="BR6" s="33" t="s">
        <v>39</v>
      </c>
      <c r="BS6" s="27"/>
      <c r="BT6" s="27"/>
      <c r="BU6" s="27"/>
      <c r="BV6" s="27"/>
      <c r="BW6" s="27"/>
      <c r="BX6" s="27"/>
      <c r="BY6" s="27"/>
      <c r="BZ6" s="27"/>
      <c r="CA6" s="27"/>
      <c r="CB6" s="27"/>
      <c r="CC6" s="27"/>
      <c r="CD6" s="27"/>
      <c r="CE6" s="27"/>
      <c r="CF6" s="27"/>
      <c r="CG6" s="27"/>
      <c r="CH6" s="27"/>
      <c r="CI6" s="27"/>
      <c r="CJ6" s="27"/>
      <c r="CK6" s="27"/>
      <c r="CL6" s="28"/>
    </row>
    <row r="7" spans="1:90" s="29" customFormat="1" ht="12" x14ac:dyDescent="0.2">
      <c r="A7" s="26"/>
      <c r="B7" s="34"/>
      <c r="C7" s="27" t="s">
        <v>40</v>
      </c>
      <c r="D7" s="27"/>
      <c r="E7" s="27"/>
      <c r="F7" s="27"/>
      <c r="G7" s="27"/>
      <c r="I7" s="34"/>
      <c r="J7" s="27" t="s">
        <v>41</v>
      </c>
      <c r="K7" s="27"/>
      <c r="L7" s="27"/>
      <c r="M7" s="27"/>
      <c r="N7" s="27"/>
      <c r="P7" s="34"/>
      <c r="Q7" s="27" t="s">
        <v>42</v>
      </c>
      <c r="R7" s="27"/>
      <c r="S7" s="27"/>
      <c r="T7" s="27"/>
      <c r="V7" s="34"/>
      <c r="W7" s="27" t="s">
        <v>1885</v>
      </c>
      <c r="X7" s="27"/>
      <c r="Y7" s="27"/>
      <c r="Z7" s="27"/>
      <c r="AA7" s="27"/>
      <c r="AB7" s="27"/>
      <c r="AC7" s="27"/>
      <c r="AD7" s="28"/>
      <c r="AE7" s="26"/>
      <c r="AF7" s="34"/>
      <c r="AG7" s="27" t="s">
        <v>40</v>
      </c>
      <c r="AH7" s="27"/>
      <c r="AI7" s="27"/>
      <c r="AJ7" s="27"/>
      <c r="AK7" s="27"/>
      <c r="AM7" s="34"/>
      <c r="AN7" s="27" t="s">
        <v>41</v>
      </c>
      <c r="AO7" s="27"/>
      <c r="AP7" s="27"/>
      <c r="AQ7" s="27"/>
      <c r="AR7" s="27"/>
      <c r="AT7" s="34"/>
      <c r="AU7" s="27" t="s">
        <v>42</v>
      </c>
      <c r="AV7" s="27"/>
      <c r="AW7" s="27"/>
      <c r="AX7" s="27"/>
      <c r="AZ7" s="34"/>
      <c r="BA7" s="27" t="s">
        <v>1885</v>
      </c>
      <c r="BB7" s="27"/>
      <c r="BC7" s="27"/>
      <c r="BD7" s="27"/>
      <c r="BE7" s="27"/>
      <c r="BF7" s="27"/>
      <c r="BG7" s="27"/>
      <c r="BH7" s="28"/>
      <c r="BI7" s="26"/>
      <c r="BJ7" s="34"/>
      <c r="BK7" s="27" t="s">
        <v>40</v>
      </c>
      <c r="BL7" s="27"/>
      <c r="BM7" s="27"/>
      <c r="BN7" s="27"/>
      <c r="BO7" s="27"/>
      <c r="BQ7" s="34"/>
      <c r="BR7" s="27" t="s">
        <v>41</v>
      </c>
      <c r="BS7" s="27"/>
      <c r="BT7" s="27"/>
      <c r="BU7" s="27"/>
      <c r="BV7" s="27"/>
      <c r="BX7" s="34"/>
      <c r="BY7" s="27" t="s">
        <v>42</v>
      </c>
      <c r="BZ7" s="27"/>
      <c r="CA7" s="27"/>
      <c r="CB7" s="27"/>
      <c r="CD7" s="34"/>
      <c r="CE7" s="27" t="s">
        <v>1885</v>
      </c>
      <c r="CF7" s="27"/>
      <c r="CG7" s="27"/>
      <c r="CH7" s="27"/>
      <c r="CI7" s="27"/>
      <c r="CJ7" s="27"/>
      <c r="CK7" s="27"/>
      <c r="CL7" s="28"/>
    </row>
    <row r="8" spans="1:90" s="29" customFormat="1" x14ac:dyDescent="0.2">
      <c r="A8" s="26"/>
      <c r="B8" s="27" t="s">
        <v>35</v>
      </c>
      <c r="C8" s="27"/>
      <c r="D8" s="27"/>
      <c r="E8" s="27"/>
      <c r="F8" s="27"/>
      <c r="G8" s="27"/>
      <c r="H8" s="27"/>
      <c r="I8" s="27" t="s">
        <v>34</v>
      </c>
      <c r="J8" s="714">
        <f ca="1">TODAY()</f>
        <v>45832</v>
      </c>
      <c r="K8" s="714"/>
      <c r="L8" s="714"/>
      <c r="M8" s="714"/>
      <c r="N8" s="714"/>
      <c r="O8" s="714"/>
      <c r="P8" s="714"/>
      <c r="Q8" s="714"/>
      <c r="R8" s="714"/>
      <c r="S8" s="714"/>
      <c r="T8" s="714"/>
      <c r="U8" s="714"/>
      <c r="V8" s="714"/>
      <c r="W8" s="714"/>
      <c r="X8" s="714"/>
      <c r="Y8" s="27"/>
      <c r="Z8" s="27"/>
      <c r="AA8" s="27"/>
      <c r="AB8" s="27"/>
      <c r="AC8" s="27"/>
      <c r="AD8" s="28"/>
      <c r="AE8" s="26"/>
      <c r="AF8" s="27" t="s">
        <v>35</v>
      </c>
      <c r="AG8" s="27"/>
      <c r="AH8" s="27"/>
      <c r="AI8" s="27"/>
      <c r="AJ8" s="27"/>
      <c r="AK8" s="27"/>
      <c r="AL8" s="27"/>
      <c r="AM8" s="27" t="s">
        <v>34</v>
      </c>
      <c r="AN8" s="728">
        <f ca="1">J8</f>
        <v>45832</v>
      </c>
      <c r="AO8" s="728"/>
      <c r="AP8" s="728"/>
      <c r="AQ8" s="728"/>
      <c r="AR8" s="728"/>
      <c r="AS8" s="728"/>
      <c r="AT8" s="728"/>
      <c r="AU8" s="728"/>
      <c r="AV8" s="728"/>
      <c r="AW8" s="728"/>
      <c r="AX8" s="728"/>
      <c r="AY8" s="728"/>
      <c r="AZ8" s="728"/>
      <c r="BA8" s="728"/>
      <c r="BB8" s="728"/>
      <c r="BC8" s="27"/>
      <c r="BD8" s="27"/>
      <c r="BE8" s="27"/>
      <c r="BF8" s="27"/>
      <c r="BG8" s="27"/>
      <c r="BH8" s="28"/>
      <c r="BI8" s="26"/>
      <c r="BJ8" s="27" t="s">
        <v>35</v>
      </c>
      <c r="BK8" s="27"/>
      <c r="BL8" s="27"/>
      <c r="BM8" s="27"/>
      <c r="BN8" s="27"/>
      <c r="BO8" s="27"/>
      <c r="BP8" s="27"/>
      <c r="BQ8" s="27" t="s">
        <v>34</v>
      </c>
      <c r="BR8" s="657">
        <f ca="1">AN8</f>
        <v>45832</v>
      </c>
      <c r="BS8" s="657"/>
      <c r="BT8" s="657"/>
      <c r="BU8" s="657"/>
      <c r="BV8" s="657"/>
      <c r="BW8" s="657"/>
      <c r="BX8" s="657"/>
      <c r="BY8" s="657"/>
      <c r="BZ8" s="657"/>
      <c r="CA8" s="657"/>
      <c r="CB8" s="657"/>
      <c r="CC8" s="657"/>
      <c r="CD8" s="657"/>
      <c r="CE8" s="657"/>
      <c r="CF8" s="657"/>
      <c r="CG8" s="27"/>
      <c r="CH8" s="27"/>
      <c r="CI8" s="27"/>
      <c r="CJ8" s="27"/>
      <c r="CK8" s="27"/>
      <c r="CL8" s="28"/>
    </row>
    <row r="9" spans="1:90" s="29" customFormat="1" x14ac:dyDescent="0.2">
      <c r="A9" s="26"/>
      <c r="B9" s="27" t="s">
        <v>36</v>
      </c>
      <c r="C9" s="27"/>
      <c r="D9" s="27"/>
      <c r="E9" s="27"/>
      <c r="F9" s="27"/>
      <c r="G9" s="27"/>
      <c r="H9" s="27"/>
      <c r="I9" s="27" t="s">
        <v>34</v>
      </c>
      <c r="J9" s="715" t="s">
        <v>6272</v>
      </c>
      <c r="K9" s="715"/>
      <c r="L9" s="715"/>
      <c r="M9" s="715"/>
      <c r="N9" s="715"/>
      <c r="O9" s="715"/>
      <c r="P9" s="715"/>
      <c r="Q9" s="715"/>
      <c r="R9" s="715"/>
      <c r="S9" s="715"/>
      <c r="T9" s="715"/>
      <c r="U9" s="715"/>
      <c r="V9" s="715"/>
      <c r="W9" s="715"/>
      <c r="X9" s="715"/>
      <c r="Y9" s="27"/>
      <c r="Z9" s="27"/>
      <c r="AA9" s="27"/>
      <c r="AB9" s="27"/>
      <c r="AC9" s="27"/>
      <c r="AD9" s="28"/>
      <c r="AE9" s="26"/>
      <c r="AF9" s="27" t="s">
        <v>36</v>
      </c>
      <c r="AG9" s="27"/>
      <c r="AH9" s="27"/>
      <c r="AI9" s="27"/>
      <c r="AJ9" s="27"/>
      <c r="AK9" s="27"/>
      <c r="AL9" s="27"/>
      <c r="AM9" s="27" t="s">
        <v>34</v>
      </c>
      <c r="AN9" s="691" t="str">
        <f>J9</f>
        <v>5:54PM</v>
      </c>
      <c r="AO9" s="691"/>
      <c r="AP9" s="691"/>
      <c r="AQ9" s="691"/>
      <c r="AR9" s="691"/>
      <c r="AS9" s="691"/>
      <c r="AT9" s="691"/>
      <c r="AU9" s="691"/>
      <c r="AV9" s="691"/>
      <c r="AW9" s="691"/>
      <c r="AX9" s="691"/>
      <c r="AY9" s="691"/>
      <c r="AZ9" s="691"/>
      <c r="BA9" s="691"/>
      <c r="BB9" s="691"/>
      <c r="BC9" s="27"/>
      <c r="BD9" s="27"/>
      <c r="BE9" s="27"/>
      <c r="BF9" s="27"/>
      <c r="BG9" s="27"/>
      <c r="BH9" s="28"/>
      <c r="BI9" s="26"/>
      <c r="BJ9" s="27" t="s">
        <v>36</v>
      </c>
      <c r="BK9" s="27"/>
      <c r="BL9" s="27"/>
      <c r="BM9" s="27"/>
      <c r="BN9" s="27"/>
      <c r="BO9" s="27"/>
      <c r="BP9" s="27"/>
      <c r="BQ9" s="27" t="s">
        <v>34</v>
      </c>
      <c r="BR9" s="658" t="str">
        <f>AN9</f>
        <v>5:54PM</v>
      </c>
      <c r="BS9" s="658"/>
      <c r="BT9" s="658"/>
      <c r="BU9" s="658"/>
      <c r="BV9" s="658"/>
      <c r="BW9" s="658"/>
      <c r="BX9" s="658"/>
      <c r="BY9" s="658"/>
      <c r="BZ9" s="658"/>
      <c r="CA9" s="658"/>
      <c r="CB9" s="658"/>
      <c r="CC9" s="658"/>
      <c r="CD9" s="658"/>
      <c r="CE9" s="658"/>
      <c r="CF9" s="658"/>
      <c r="CG9" s="27"/>
      <c r="CH9" s="27"/>
      <c r="CI9" s="27"/>
      <c r="CJ9" s="27"/>
      <c r="CK9" s="27"/>
      <c r="CL9" s="28"/>
    </row>
    <row r="10" spans="1:90" s="29" customFormat="1" x14ac:dyDescent="0.2">
      <c r="A10" s="26"/>
      <c r="B10" s="27" t="s">
        <v>37</v>
      </c>
      <c r="C10" s="27"/>
      <c r="D10" s="27"/>
      <c r="E10" s="27"/>
      <c r="F10" s="27"/>
      <c r="G10" s="27"/>
      <c r="H10" s="27"/>
      <c r="I10" s="27" t="s">
        <v>34</v>
      </c>
      <c r="J10" s="734">
        <f ca="1">J8</f>
        <v>45832</v>
      </c>
      <c r="K10" s="734"/>
      <c r="L10" s="734"/>
      <c r="M10" s="734"/>
      <c r="N10" s="734"/>
      <c r="O10" s="734"/>
      <c r="P10" s="734"/>
      <c r="Q10" s="734"/>
      <c r="R10" s="711">
        <f>'0623'!B46</f>
        <v>40</v>
      </c>
      <c r="S10" s="711"/>
      <c r="T10" s="711"/>
      <c r="U10" s="711"/>
      <c r="V10" s="711"/>
      <c r="W10" s="711"/>
      <c r="X10" s="711"/>
      <c r="Y10" s="27"/>
      <c r="Z10" s="27"/>
      <c r="AA10" s="27"/>
      <c r="AB10" s="27"/>
      <c r="AC10" s="27"/>
      <c r="AD10" s="28"/>
      <c r="AE10" s="26"/>
      <c r="AF10" s="27" t="s">
        <v>37</v>
      </c>
      <c r="AG10" s="27"/>
      <c r="AH10" s="27"/>
      <c r="AI10" s="27"/>
      <c r="AJ10" s="27"/>
      <c r="AK10" s="27"/>
      <c r="AL10" s="27"/>
      <c r="AM10" s="27" t="s">
        <v>34</v>
      </c>
      <c r="AN10" s="729">
        <f ca="1">AN8</f>
        <v>45832</v>
      </c>
      <c r="AO10" s="729"/>
      <c r="AP10" s="729"/>
      <c r="AQ10" s="729"/>
      <c r="AR10" s="729"/>
      <c r="AS10" s="729"/>
      <c r="AT10" s="729"/>
      <c r="AU10" s="729"/>
      <c r="AV10" s="730">
        <f>R10+1</f>
        <v>41</v>
      </c>
      <c r="AW10" s="730"/>
      <c r="AX10" s="730"/>
      <c r="AY10" s="730"/>
      <c r="AZ10" s="730"/>
      <c r="BA10" s="730"/>
      <c r="BB10" s="730"/>
      <c r="BC10" s="27"/>
      <c r="BD10" s="27"/>
      <c r="BE10" s="27"/>
      <c r="BF10" s="27"/>
      <c r="BG10" s="27"/>
      <c r="BH10" s="28"/>
      <c r="BI10" s="26"/>
      <c r="BJ10" s="27" t="s">
        <v>37</v>
      </c>
      <c r="BK10" s="27"/>
      <c r="BL10" s="27"/>
      <c r="BM10" s="27"/>
      <c r="BN10" s="27"/>
      <c r="BO10" s="27"/>
      <c r="BP10" s="27"/>
      <c r="BQ10" s="27" t="s">
        <v>34</v>
      </c>
      <c r="BR10" s="712">
        <f ca="1">BR8</f>
        <v>45832</v>
      </c>
      <c r="BS10" s="712"/>
      <c r="BT10" s="712"/>
      <c r="BU10" s="712"/>
      <c r="BV10" s="712"/>
      <c r="BW10" s="712"/>
      <c r="BX10" s="712"/>
      <c r="BY10" s="712"/>
      <c r="BZ10" s="713">
        <f>AV10+1</f>
        <v>42</v>
      </c>
      <c r="CA10" s="713"/>
      <c r="CB10" s="713"/>
      <c r="CC10" s="713"/>
      <c r="CD10" s="713"/>
      <c r="CE10" s="713"/>
      <c r="CF10" s="713"/>
      <c r="CG10" s="27"/>
      <c r="CH10" s="27"/>
      <c r="CI10" s="27"/>
      <c r="CJ10" s="27"/>
      <c r="CK10" s="27"/>
      <c r="CL10" s="28"/>
    </row>
    <row r="11" spans="1:90" s="29" customFormat="1" ht="12" x14ac:dyDescent="0.2">
      <c r="A11" s="26"/>
      <c r="B11" s="27" t="s">
        <v>38</v>
      </c>
      <c r="C11" s="27"/>
      <c r="D11" s="27"/>
      <c r="E11" s="27"/>
      <c r="F11" s="27"/>
      <c r="G11" s="27"/>
      <c r="H11" s="27"/>
      <c r="I11" s="27" t="s">
        <v>34</v>
      </c>
      <c r="J11" s="27" t="s">
        <v>457</v>
      </c>
      <c r="K11" s="27"/>
      <c r="L11" s="27"/>
      <c r="M11" s="27"/>
      <c r="N11" s="27"/>
      <c r="O11" s="27"/>
      <c r="P11" s="27"/>
      <c r="Q11" s="27"/>
      <c r="R11" s="27"/>
      <c r="S11" s="27"/>
      <c r="T11" s="27"/>
      <c r="U11" s="27"/>
      <c r="V11" s="27"/>
      <c r="W11" s="27"/>
      <c r="X11" s="27"/>
      <c r="Y11" s="27"/>
      <c r="Z11" s="27"/>
      <c r="AA11" s="27"/>
      <c r="AB11" s="27"/>
      <c r="AC11" s="27"/>
      <c r="AD11" s="28"/>
      <c r="AE11" s="26"/>
      <c r="AF11" s="27" t="s">
        <v>38</v>
      </c>
      <c r="AG11" s="27"/>
      <c r="AH11" s="27"/>
      <c r="AI11" s="27"/>
      <c r="AJ11" s="27"/>
      <c r="AK11" s="27"/>
      <c r="AL11" s="27"/>
      <c r="AM11" s="27" t="s">
        <v>34</v>
      </c>
      <c r="AN11" s="67"/>
      <c r="AO11" s="67"/>
      <c r="AP11" s="67"/>
      <c r="AQ11" s="67"/>
      <c r="AR11" s="67"/>
      <c r="AS11" s="67"/>
      <c r="AT11" s="67"/>
      <c r="AU11" s="67"/>
      <c r="AV11" s="67"/>
      <c r="AW11" s="67"/>
      <c r="AX11" s="67"/>
      <c r="AY11" s="67"/>
      <c r="AZ11" s="67"/>
      <c r="BA11" s="67"/>
      <c r="BB11" s="67"/>
      <c r="BC11" s="27"/>
      <c r="BD11" s="27"/>
      <c r="BE11" s="27"/>
      <c r="BF11" s="27"/>
      <c r="BG11" s="27"/>
      <c r="BH11" s="28"/>
      <c r="BI11" s="26"/>
      <c r="BJ11" s="27" t="s">
        <v>38</v>
      </c>
      <c r="BK11" s="27"/>
      <c r="BL11" s="27"/>
      <c r="BM11" s="27"/>
      <c r="BN11" s="27"/>
      <c r="BO11" s="27"/>
      <c r="BP11" s="27"/>
      <c r="BQ11" s="27" t="s">
        <v>34</v>
      </c>
      <c r="BR11" s="495"/>
      <c r="BS11" s="495"/>
      <c r="BT11" s="495"/>
      <c r="BU11" s="495"/>
      <c r="BV11" s="495"/>
      <c r="BW11" s="495"/>
      <c r="BX11" s="495"/>
      <c r="BY11" s="495"/>
      <c r="BZ11" s="495"/>
      <c r="CA11" s="495"/>
      <c r="CB11" s="495"/>
      <c r="CC11" s="495"/>
      <c r="CD11" s="495"/>
      <c r="CE11" s="495"/>
      <c r="CF11" s="495"/>
      <c r="CG11" s="27"/>
      <c r="CH11" s="27"/>
      <c r="CI11" s="27"/>
      <c r="CJ11" s="27"/>
      <c r="CK11" s="27"/>
      <c r="CL11" s="28"/>
    </row>
    <row r="12" spans="1:90" s="29" customFormat="1" ht="12" customHeight="1" x14ac:dyDescent="0.2">
      <c r="A12" s="26"/>
      <c r="B12" s="716" t="str">
        <f>'0623'!C46</f>
        <v xml:space="preserve">From Catanduanes:
Documents for Variation Order of Manambrag CIS 
CAT-VAR23-001-24INF </v>
      </c>
      <c r="C12" s="717"/>
      <c r="D12" s="717"/>
      <c r="E12" s="717"/>
      <c r="F12" s="717"/>
      <c r="G12" s="717"/>
      <c r="H12" s="717"/>
      <c r="I12" s="717"/>
      <c r="J12" s="717"/>
      <c r="K12" s="717"/>
      <c r="L12" s="717"/>
      <c r="M12" s="717"/>
      <c r="N12" s="717"/>
      <c r="O12" s="717"/>
      <c r="P12" s="717"/>
      <c r="Q12" s="717"/>
      <c r="R12" s="717"/>
      <c r="S12" s="717"/>
      <c r="T12" s="717"/>
      <c r="U12" s="717"/>
      <c r="V12" s="717"/>
      <c r="W12" s="717"/>
      <c r="X12" s="717"/>
      <c r="Y12" s="717"/>
      <c r="Z12" s="717"/>
      <c r="AA12" s="717"/>
      <c r="AB12" s="717"/>
      <c r="AC12" s="718"/>
      <c r="AD12" s="195"/>
      <c r="AE12" s="196"/>
      <c r="AF12" s="716" t="str">
        <f>'0623'!C47</f>
        <v>From Catanduanes:
Certificate of No Defects for the Completed projects at Sipi CIS CY 2023 Project</v>
      </c>
      <c r="AG12" s="717"/>
      <c r="AH12" s="717"/>
      <c r="AI12" s="717"/>
      <c r="AJ12" s="717"/>
      <c r="AK12" s="717"/>
      <c r="AL12" s="717"/>
      <c r="AM12" s="717"/>
      <c r="AN12" s="717"/>
      <c r="AO12" s="717"/>
      <c r="AP12" s="717"/>
      <c r="AQ12" s="717"/>
      <c r="AR12" s="717"/>
      <c r="AS12" s="717"/>
      <c r="AT12" s="717"/>
      <c r="AU12" s="717"/>
      <c r="AV12" s="717"/>
      <c r="AW12" s="717"/>
      <c r="AX12" s="717"/>
      <c r="AY12" s="717"/>
      <c r="AZ12" s="717"/>
      <c r="BA12" s="717"/>
      <c r="BB12" s="717"/>
      <c r="BC12" s="717"/>
      <c r="BD12" s="717"/>
      <c r="BE12" s="717"/>
      <c r="BF12" s="717"/>
      <c r="BG12" s="718"/>
      <c r="BH12" s="195"/>
      <c r="BI12" s="196"/>
      <c r="BJ12" s="716"/>
      <c r="BK12" s="717"/>
      <c r="BL12" s="717"/>
      <c r="BM12" s="717"/>
      <c r="BN12" s="717"/>
      <c r="BO12" s="717"/>
      <c r="BP12" s="717"/>
      <c r="BQ12" s="717"/>
      <c r="BR12" s="717"/>
      <c r="BS12" s="717"/>
      <c r="BT12" s="717"/>
      <c r="BU12" s="717"/>
      <c r="BV12" s="717"/>
      <c r="BW12" s="717"/>
      <c r="BX12" s="717"/>
      <c r="BY12" s="717"/>
      <c r="BZ12" s="717"/>
      <c r="CA12" s="717"/>
      <c r="CB12" s="717"/>
      <c r="CC12" s="717"/>
      <c r="CD12" s="717"/>
      <c r="CE12" s="717"/>
      <c r="CF12" s="717"/>
      <c r="CG12" s="717"/>
      <c r="CH12" s="717"/>
      <c r="CI12" s="717"/>
      <c r="CJ12" s="717"/>
      <c r="CK12" s="718"/>
      <c r="CL12" s="28"/>
    </row>
    <row r="13" spans="1:90" s="29" customFormat="1" ht="12" customHeight="1" x14ac:dyDescent="0.2">
      <c r="A13" s="26"/>
      <c r="B13" s="719"/>
      <c r="C13" s="720"/>
      <c r="D13" s="720"/>
      <c r="E13" s="720"/>
      <c r="F13" s="720"/>
      <c r="G13" s="720"/>
      <c r="H13" s="720"/>
      <c r="I13" s="720"/>
      <c r="J13" s="720"/>
      <c r="K13" s="720"/>
      <c r="L13" s="720"/>
      <c r="M13" s="720"/>
      <c r="N13" s="720"/>
      <c r="O13" s="720"/>
      <c r="P13" s="720"/>
      <c r="Q13" s="720"/>
      <c r="R13" s="720"/>
      <c r="S13" s="720"/>
      <c r="T13" s="720"/>
      <c r="U13" s="720"/>
      <c r="V13" s="720"/>
      <c r="W13" s="720"/>
      <c r="X13" s="720"/>
      <c r="Y13" s="720"/>
      <c r="Z13" s="720"/>
      <c r="AA13" s="720"/>
      <c r="AB13" s="720"/>
      <c r="AC13" s="721"/>
      <c r="AD13" s="195"/>
      <c r="AE13" s="196"/>
      <c r="AF13" s="719"/>
      <c r="AG13" s="720"/>
      <c r="AH13" s="720"/>
      <c r="AI13" s="720"/>
      <c r="AJ13" s="720"/>
      <c r="AK13" s="720"/>
      <c r="AL13" s="720"/>
      <c r="AM13" s="720"/>
      <c r="AN13" s="720"/>
      <c r="AO13" s="720"/>
      <c r="AP13" s="720"/>
      <c r="AQ13" s="720"/>
      <c r="AR13" s="720"/>
      <c r="AS13" s="720"/>
      <c r="AT13" s="720"/>
      <c r="AU13" s="720"/>
      <c r="AV13" s="720"/>
      <c r="AW13" s="720"/>
      <c r="AX13" s="720"/>
      <c r="AY13" s="720"/>
      <c r="AZ13" s="720"/>
      <c r="BA13" s="720"/>
      <c r="BB13" s="720"/>
      <c r="BC13" s="720"/>
      <c r="BD13" s="720"/>
      <c r="BE13" s="720"/>
      <c r="BF13" s="720"/>
      <c r="BG13" s="721"/>
      <c r="BH13" s="195"/>
      <c r="BI13" s="196"/>
      <c r="BJ13" s="719"/>
      <c r="BK13" s="720"/>
      <c r="BL13" s="720"/>
      <c r="BM13" s="720"/>
      <c r="BN13" s="720"/>
      <c r="BO13" s="720"/>
      <c r="BP13" s="720"/>
      <c r="BQ13" s="720"/>
      <c r="BR13" s="720"/>
      <c r="BS13" s="720"/>
      <c r="BT13" s="720"/>
      <c r="BU13" s="720"/>
      <c r="BV13" s="720"/>
      <c r="BW13" s="720"/>
      <c r="BX13" s="720"/>
      <c r="BY13" s="720"/>
      <c r="BZ13" s="720"/>
      <c r="CA13" s="720"/>
      <c r="CB13" s="720"/>
      <c r="CC13" s="720"/>
      <c r="CD13" s="720"/>
      <c r="CE13" s="720"/>
      <c r="CF13" s="720"/>
      <c r="CG13" s="720"/>
      <c r="CH13" s="720"/>
      <c r="CI13" s="720"/>
      <c r="CJ13" s="720"/>
      <c r="CK13" s="721"/>
      <c r="CL13" s="28"/>
    </row>
    <row r="14" spans="1:90" s="29" customFormat="1" ht="12" customHeight="1" x14ac:dyDescent="0.2">
      <c r="A14" s="26"/>
      <c r="B14" s="719"/>
      <c r="C14" s="720"/>
      <c r="D14" s="720"/>
      <c r="E14" s="720"/>
      <c r="F14" s="720"/>
      <c r="G14" s="720"/>
      <c r="H14" s="720"/>
      <c r="I14" s="720"/>
      <c r="J14" s="720"/>
      <c r="K14" s="720"/>
      <c r="L14" s="720"/>
      <c r="M14" s="720"/>
      <c r="N14" s="720"/>
      <c r="O14" s="720"/>
      <c r="P14" s="720"/>
      <c r="Q14" s="720"/>
      <c r="R14" s="720"/>
      <c r="S14" s="720"/>
      <c r="T14" s="720"/>
      <c r="U14" s="720"/>
      <c r="V14" s="720"/>
      <c r="W14" s="720"/>
      <c r="X14" s="720"/>
      <c r="Y14" s="720"/>
      <c r="Z14" s="720"/>
      <c r="AA14" s="720"/>
      <c r="AB14" s="720"/>
      <c r="AC14" s="721"/>
      <c r="AD14" s="195"/>
      <c r="AE14" s="196"/>
      <c r="AF14" s="719"/>
      <c r="AG14" s="720"/>
      <c r="AH14" s="720"/>
      <c r="AI14" s="720"/>
      <c r="AJ14" s="720"/>
      <c r="AK14" s="720"/>
      <c r="AL14" s="720"/>
      <c r="AM14" s="720"/>
      <c r="AN14" s="720"/>
      <c r="AO14" s="720"/>
      <c r="AP14" s="720"/>
      <c r="AQ14" s="720"/>
      <c r="AR14" s="720"/>
      <c r="AS14" s="720"/>
      <c r="AT14" s="720"/>
      <c r="AU14" s="720"/>
      <c r="AV14" s="720"/>
      <c r="AW14" s="720"/>
      <c r="AX14" s="720"/>
      <c r="AY14" s="720"/>
      <c r="AZ14" s="720"/>
      <c r="BA14" s="720"/>
      <c r="BB14" s="720"/>
      <c r="BC14" s="720"/>
      <c r="BD14" s="720"/>
      <c r="BE14" s="720"/>
      <c r="BF14" s="720"/>
      <c r="BG14" s="721"/>
      <c r="BH14" s="195"/>
      <c r="BI14" s="196"/>
      <c r="BJ14" s="719"/>
      <c r="BK14" s="720"/>
      <c r="BL14" s="720"/>
      <c r="BM14" s="720"/>
      <c r="BN14" s="720"/>
      <c r="BO14" s="720"/>
      <c r="BP14" s="720"/>
      <c r="BQ14" s="720"/>
      <c r="BR14" s="720"/>
      <c r="BS14" s="720"/>
      <c r="BT14" s="720"/>
      <c r="BU14" s="720"/>
      <c r="BV14" s="720"/>
      <c r="BW14" s="720"/>
      <c r="BX14" s="720"/>
      <c r="BY14" s="720"/>
      <c r="BZ14" s="720"/>
      <c r="CA14" s="720"/>
      <c r="CB14" s="720"/>
      <c r="CC14" s="720"/>
      <c r="CD14" s="720"/>
      <c r="CE14" s="720"/>
      <c r="CF14" s="720"/>
      <c r="CG14" s="720"/>
      <c r="CH14" s="720"/>
      <c r="CI14" s="720"/>
      <c r="CJ14" s="720"/>
      <c r="CK14" s="721"/>
      <c r="CL14" s="28"/>
    </row>
    <row r="15" spans="1:90" s="29" customFormat="1" ht="12" customHeight="1" x14ac:dyDescent="0.2">
      <c r="A15" s="26"/>
      <c r="B15" s="719"/>
      <c r="C15" s="720"/>
      <c r="D15" s="720"/>
      <c r="E15" s="720"/>
      <c r="F15" s="720"/>
      <c r="G15" s="720"/>
      <c r="H15" s="720"/>
      <c r="I15" s="720"/>
      <c r="J15" s="720"/>
      <c r="K15" s="720"/>
      <c r="L15" s="720"/>
      <c r="M15" s="720"/>
      <c r="N15" s="720"/>
      <c r="O15" s="720"/>
      <c r="P15" s="720"/>
      <c r="Q15" s="720"/>
      <c r="R15" s="720"/>
      <c r="S15" s="720"/>
      <c r="T15" s="720"/>
      <c r="U15" s="720"/>
      <c r="V15" s="720"/>
      <c r="W15" s="720"/>
      <c r="X15" s="720"/>
      <c r="Y15" s="720"/>
      <c r="Z15" s="720"/>
      <c r="AA15" s="720"/>
      <c r="AB15" s="720"/>
      <c r="AC15" s="721"/>
      <c r="AD15" s="195"/>
      <c r="AE15" s="196"/>
      <c r="AF15" s="719"/>
      <c r="AG15" s="720"/>
      <c r="AH15" s="720"/>
      <c r="AI15" s="720"/>
      <c r="AJ15" s="720"/>
      <c r="AK15" s="720"/>
      <c r="AL15" s="720"/>
      <c r="AM15" s="720"/>
      <c r="AN15" s="720"/>
      <c r="AO15" s="720"/>
      <c r="AP15" s="720"/>
      <c r="AQ15" s="720"/>
      <c r="AR15" s="720"/>
      <c r="AS15" s="720"/>
      <c r="AT15" s="720"/>
      <c r="AU15" s="720"/>
      <c r="AV15" s="720"/>
      <c r="AW15" s="720"/>
      <c r="AX15" s="720"/>
      <c r="AY15" s="720"/>
      <c r="AZ15" s="720"/>
      <c r="BA15" s="720"/>
      <c r="BB15" s="720"/>
      <c r="BC15" s="720"/>
      <c r="BD15" s="720"/>
      <c r="BE15" s="720"/>
      <c r="BF15" s="720"/>
      <c r="BG15" s="721"/>
      <c r="BH15" s="195"/>
      <c r="BI15" s="196"/>
      <c r="BJ15" s="719"/>
      <c r="BK15" s="720"/>
      <c r="BL15" s="720"/>
      <c r="BM15" s="720"/>
      <c r="BN15" s="720"/>
      <c r="BO15" s="720"/>
      <c r="BP15" s="720"/>
      <c r="BQ15" s="720"/>
      <c r="BR15" s="720"/>
      <c r="BS15" s="720"/>
      <c r="BT15" s="720"/>
      <c r="BU15" s="720"/>
      <c r="BV15" s="720"/>
      <c r="BW15" s="720"/>
      <c r="BX15" s="720"/>
      <c r="BY15" s="720"/>
      <c r="BZ15" s="720"/>
      <c r="CA15" s="720"/>
      <c r="CB15" s="720"/>
      <c r="CC15" s="720"/>
      <c r="CD15" s="720"/>
      <c r="CE15" s="720"/>
      <c r="CF15" s="720"/>
      <c r="CG15" s="720"/>
      <c r="CH15" s="720"/>
      <c r="CI15" s="720"/>
      <c r="CJ15" s="720"/>
      <c r="CK15" s="721"/>
      <c r="CL15" s="28"/>
    </row>
    <row r="16" spans="1:90" s="29" customFormat="1" ht="12" customHeight="1" x14ac:dyDescent="0.2">
      <c r="A16" s="26"/>
      <c r="B16" s="719"/>
      <c r="C16" s="720"/>
      <c r="D16" s="720"/>
      <c r="E16" s="720"/>
      <c r="F16" s="720"/>
      <c r="G16" s="720"/>
      <c r="H16" s="720"/>
      <c r="I16" s="720"/>
      <c r="J16" s="720"/>
      <c r="K16" s="720"/>
      <c r="L16" s="720"/>
      <c r="M16" s="720"/>
      <c r="N16" s="720"/>
      <c r="O16" s="720"/>
      <c r="P16" s="720"/>
      <c r="Q16" s="720"/>
      <c r="R16" s="720"/>
      <c r="S16" s="720"/>
      <c r="T16" s="720"/>
      <c r="U16" s="720"/>
      <c r="V16" s="720"/>
      <c r="W16" s="720"/>
      <c r="X16" s="720"/>
      <c r="Y16" s="720"/>
      <c r="Z16" s="720"/>
      <c r="AA16" s="720"/>
      <c r="AB16" s="720"/>
      <c r="AC16" s="721"/>
      <c r="AD16" s="195"/>
      <c r="AE16" s="196"/>
      <c r="AF16" s="719"/>
      <c r="AG16" s="720"/>
      <c r="AH16" s="720"/>
      <c r="AI16" s="720"/>
      <c r="AJ16" s="720"/>
      <c r="AK16" s="720"/>
      <c r="AL16" s="720"/>
      <c r="AM16" s="720"/>
      <c r="AN16" s="720"/>
      <c r="AO16" s="720"/>
      <c r="AP16" s="720"/>
      <c r="AQ16" s="720"/>
      <c r="AR16" s="720"/>
      <c r="AS16" s="720"/>
      <c r="AT16" s="720"/>
      <c r="AU16" s="720"/>
      <c r="AV16" s="720"/>
      <c r="AW16" s="720"/>
      <c r="AX16" s="720"/>
      <c r="AY16" s="720"/>
      <c r="AZ16" s="720"/>
      <c r="BA16" s="720"/>
      <c r="BB16" s="720"/>
      <c r="BC16" s="720"/>
      <c r="BD16" s="720"/>
      <c r="BE16" s="720"/>
      <c r="BF16" s="720"/>
      <c r="BG16" s="721"/>
      <c r="BH16" s="195"/>
      <c r="BI16" s="196"/>
      <c r="BJ16" s="719"/>
      <c r="BK16" s="720"/>
      <c r="BL16" s="720"/>
      <c r="BM16" s="720"/>
      <c r="BN16" s="720"/>
      <c r="BO16" s="720"/>
      <c r="BP16" s="720"/>
      <c r="BQ16" s="720"/>
      <c r="BR16" s="720"/>
      <c r="BS16" s="720"/>
      <c r="BT16" s="720"/>
      <c r="BU16" s="720"/>
      <c r="BV16" s="720"/>
      <c r="BW16" s="720"/>
      <c r="BX16" s="720"/>
      <c r="BY16" s="720"/>
      <c r="BZ16" s="720"/>
      <c r="CA16" s="720"/>
      <c r="CB16" s="720"/>
      <c r="CC16" s="720"/>
      <c r="CD16" s="720"/>
      <c r="CE16" s="720"/>
      <c r="CF16" s="720"/>
      <c r="CG16" s="720"/>
      <c r="CH16" s="720"/>
      <c r="CI16" s="720"/>
      <c r="CJ16" s="720"/>
      <c r="CK16" s="721"/>
      <c r="CL16" s="28"/>
    </row>
    <row r="17" spans="1:90" s="29" customFormat="1" ht="12" customHeight="1" x14ac:dyDescent="0.2">
      <c r="A17" s="26"/>
      <c r="B17" s="719"/>
      <c r="C17" s="720"/>
      <c r="D17" s="720"/>
      <c r="E17" s="720"/>
      <c r="F17" s="720"/>
      <c r="G17" s="720"/>
      <c r="H17" s="720"/>
      <c r="I17" s="720"/>
      <c r="J17" s="720"/>
      <c r="K17" s="720"/>
      <c r="L17" s="720"/>
      <c r="M17" s="720"/>
      <c r="N17" s="720"/>
      <c r="O17" s="720"/>
      <c r="P17" s="720"/>
      <c r="Q17" s="720"/>
      <c r="R17" s="720"/>
      <c r="S17" s="720"/>
      <c r="T17" s="720"/>
      <c r="U17" s="720"/>
      <c r="V17" s="720"/>
      <c r="W17" s="720"/>
      <c r="X17" s="720"/>
      <c r="Y17" s="720"/>
      <c r="Z17" s="720"/>
      <c r="AA17" s="720"/>
      <c r="AB17" s="720"/>
      <c r="AC17" s="721"/>
      <c r="AD17" s="195"/>
      <c r="AE17" s="196"/>
      <c r="AF17" s="719"/>
      <c r="AG17" s="720"/>
      <c r="AH17" s="720"/>
      <c r="AI17" s="720"/>
      <c r="AJ17" s="720"/>
      <c r="AK17" s="720"/>
      <c r="AL17" s="720"/>
      <c r="AM17" s="720"/>
      <c r="AN17" s="720"/>
      <c r="AO17" s="720"/>
      <c r="AP17" s="720"/>
      <c r="AQ17" s="720"/>
      <c r="AR17" s="720"/>
      <c r="AS17" s="720"/>
      <c r="AT17" s="720"/>
      <c r="AU17" s="720"/>
      <c r="AV17" s="720"/>
      <c r="AW17" s="720"/>
      <c r="AX17" s="720"/>
      <c r="AY17" s="720"/>
      <c r="AZ17" s="720"/>
      <c r="BA17" s="720"/>
      <c r="BB17" s="720"/>
      <c r="BC17" s="720"/>
      <c r="BD17" s="720"/>
      <c r="BE17" s="720"/>
      <c r="BF17" s="720"/>
      <c r="BG17" s="721"/>
      <c r="BH17" s="195"/>
      <c r="BI17" s="196"/>
      <c r="BJ17" s="719"/>
      <c r="BK17" s="720"/>
      <c r="BL17" s="720"/>
      <c r="BM17" s="720"/>
      <c r="BN17" s="720"/>
      <c r="BO17" s="720"/>
      <c r="BP17" s="720"/>
      <c r="BQ17" s="720"/>
      <c r="BR17" s="720"/>
      <c r="BS17" s="720"/>
      <c r="BT17" s="720"/>
      <c r="BU17" s="720"/>
      <c r="BV17" s="720"/>
      <c r="BW17" s="720"/>
      <c r="BX17" s="720"/>
      <c r="BY17" s="720"/>
      <c r="BZ17" s="720"/>
      <c r="CA17" s="720"/>
      <c r="CB17" s="720"/>
      <c r="CC17" s="720"/>
      <c r="CD17" s="720"/>
      <c r="CE17" s="720"/>
      <c r="CF17" s="720"/>
      <c r="CG17" s="720"/>
      <c r="CH17" s="720"/>
      <c r="CI17" s="720"/>
      <c r="CJ17" s="720"/>
      <c r="CK17" s="721"/>
      <c r="CL17" s="28"/>
    </row>
    <row r="18" spans="1:90" s="29" customFormat="1" ht="12" customHeight="1" x14ac:dyDescent="0.2">
      <c r="A18" s="26"/>
      <c r="B18" s="719"/>
      <c r="C18" s="720"/>
      <c r="D18" s="720"/>
      <c r="E18" s="720"/>
      <c r="F18" s="720"/>
      <c r="G18" s="720"/>
      <c r="H18" s="720"/>
      <c r="I18" s="720"/>
      <c r="J18" s="720"/>
      <c r="K18" s="720"/>
      <c r="L18" s="720"/>
      <c r="M18" s="720"/>
      <c r="N18" s="720"/>
      <c r="O18" s="720"/>
      <c r="P18" s="720"/>
      <c r="Q18" s="720"/>
      <c r="R18" s="720"/>
      <c r="S18" s="720"/>
      <c r="T18" s="720"/>
      <c r="U18" s="720"/>
      <c r="V18" s="720"/>
      <c r="W18" s="720"/>
      <c r="X18" s="720"/>
      <c r="Y18" s="720"/>
      <c r="Z18" s="720"/>
      <c r="AA18" s="720"/>
      <c r="AB18" s="720"/>
      <c r="AC18" s="721"/>
      <c r="AD18" s="195"/>
      <c r="AE18" s="196"/>
      <c r="AF18" s="719"/>
      <c r="AG18" s="720"/>
      <c r="AH18" s="720"/>
      <c r="AI18" s="720"/>
      <c r="AJ18" s="720"/>
      <c r="AK18" s="720"/>
      <c r="AL18" s="720"/>
      <c r="AM18" s="720"/>
      <c r="AN18" s="720"/>
      <c r="AO18" s="720"/>
      <c r="AP18" s="720"/>
      <c r="AQ18" s="720"/>
      <c r="AR18" s="720"/>
      <c r="AS18" s="720"/>
      <c r="AT18" s="720"/>
      <c r="AU18" s="720"/>
      <c r="AV18" s="720"/>
      <c r="AW18" s="720"/>
      <c r="AX18" s="720"/>
      <c r="AY18" s="720"/>
      <c r="AZ18" s="720"/>
      <c r="BA18" s="720"/>
      <c r="BB18" s="720"/>
      <c r="BC18" s="720"/>
      <c r="BD18" s="720"/>
      <c r="BE18" s="720"/>
      <c r="BF18" s="720"/>
      <c r="BG18" s="721"/>
      <c r="BH18" s="195"/>
      <c r="BI18" s="196"/>
      <c r="BJ18" s="719"/>
      <c r="BK18" s="720"/>
      <c r="BL18" s="720"/>
      <c r="BM18" s="720"/>
      <c r="BN18" s="720"/>
      <c r="BO18" s="720"/>
      <c r="BP18" s="720"/>
      <c r="BQ18" s="720"/>
      <c r="BR18" s="720"/>
      <c r="BS18" s="720"/>
      <c r="BT18" s="720"/>
      <c r="BU18" s="720"/>
      <c r="BV18" s="720"/>
      <c r="BW18" s="720"/>
      <c r="BX18" s="720"/>
      <c r="BY18" s="720"/>
      <c r="BZ18" s="720"/>
      <c r="CA18" s="720"/>
      <c r="CB18" s="720"/>
      <c r="CC18" s="720"/>
      <c r="CD18" s="720"/>
      <c r="CE18" s="720"/>
      <c r="CF18" s="720"/>
      <c r="CG18" s="720"/>
      <c r="CH18" s="720"/>
      <c r="CI18" s="720"/>
      <c r="CJ18" s="720"/>
      <c r="CK18" s="721"/>
      <c r="CL18" s="28"/>
    </row>
    <row r="19" spans="1:90" s="29" customFormat="1" ht="12" x14ac:dyDescent="0.2">
      <c r="A19" s="26"/>
      <c r="B19" s="722"/>
      <c r="C19" s="723"/>
      <c r="D19" s="723"/>
      <c r="E19" s="723"/>
      <c r="F19" s="723"/>
      <c r="G19" s="723"/>
      <c r="H19" s="723"/>
      <c r="I19" s="723"/>
      <c r="J19" s="723"/>
      <c r="K19" s="723"/>
      <c r="L19" s="723"/>
      <c r="M19" s="723"/>
      <c r="N19" s="723"/>
      <c r="O19" s="723"/>
      <c r="P19" s="723"/>
      <c r="Q19" s="723"/>
      <c r="R19" s="723"/>
      <c r="S19" s="723"/>
      <c r="T19" s="723"/>
      <c r="U19" s="723"/>
      <c r="V19" s="723"/>
      <c r="W19" s="723"/>
      <c r="X19" s="723"/>
      <c r="Y19" s="723"/>
      <c r="Z19" s="723"/>
      <c r="AA19" s="723"/>
      <c r="AB19" s="723"/>
      <c r="AC19" s="724"/>
      <c r="AD19" s="201"/>
      <c r="AE19" s="202"/>
      <c r="AF19" s="722"/>
      <c r="AG19" s="723"/>
      <c r="AH19" s="723"/>
      <c r="AI19" s="723"/>
      <c r="AJ19" s="723"/>
      <c r="AK19" s="723"/>
      <c r="AL19" s="723"/>
      <c r="AM19" s="723"/>
      <c r="AN19" s="723"/>
      <c r="AO19" s="723"/>
      <c r="AP19" s="723"/>
      <c r="AQ19" s="723"/>
      <c r="AR19" s="723"/>
      <c r="AS19" s="723"/>
      <c r="AT19" s="723"/>
      <c r="AU19" s="723"/>
      <c r="AV19" s="723"/>
      <c r="AW19" s="723"/>
      <c r="AX19" s="723"/>
      <c r="AY19" s="723"/>
      <c r="AZ19" s="723"/>
      <c r="BA19" s="723"/>
      <c r="BB19" s="723"/>
      <c r="BC19" s="723"/>
      <c r="BD19" s="723"/>
      <c r="BE19" s="723"/>
      <c r="BF19" s="723"/>
      <c r="BG19" s="724"/>
      <c r="BH19" s="201"/>
      <c r="BI19" s="202"/>
      <c r="BJ19" s="722"/>
      <c r="BK19" s="723"/>
      <c r="BL19" s="723"/>
      <c r="BM19" s="723"/>
      <c r="BN19" s="723"/>
      <c r="BO19" s="723"/>
      <c r="BP19" s="723"/>
      <c r="BQ19" s="723"/>
      <c r="BR19" s="723"/>
      <c r="BS19" s="723"/>
      <c r="BT19" s="723"/>
      <c r="BU19" s="723"/>
      <c r="BV19" s="723"/>
      <c r="BW19" s="723"/>
      <c r="BX19" s="723"/>
      <c r="BY19" s="723"/>
      <c r="BZ19" s="723"/>
      <c r="CA19" s="723"/>
      <c r="CB19" s="723"/>
      <c r="CC19" s="723"/>
      <c r="CD19" s="723"/>
      <c r="CE19" s="723"/>
      <c r="CF19" s="723"/>
      <c r="CG19" s="723"/>
      <c r="CH19" s="723"/>
      <c r="CI19" s="723"/>
      <c r="CJ19" s="723"/>
      <c r="CK19" s="724"/>
      <c r="CL19" s="28"/>
    </row>
    <row r="20" spans="1:90" s="29" customFormat="1" ht="12" x14ac:dyDescent="0.2">
      <c r="A20" s="26"/>
      <c r="B20" s="37"/>
      <c r="C20" s="31" t="s">
        <v>71</v>
      </c>
      <c r="D20" s="27"/>
      <c r="E20" s="27"/>
      <c r="F20" s="27"/>
      <c r="G20" s="27"/>
      <c r="H20" s="37"/>
      <c r="I20" s="31" t="s">
        <v>48</v>
      </c>
      <c r="J20" s="27"/>
      <c r="K20" s="27"/>
      <c r="L20" s="27"/>
      <c r="M20" s="27"/>
      <c r="N20" s="37"/>
      <c r="O20" s="31" t="s">
        <v>76</v>
      </c>
      <c r="P20" s="27"/>
      <c r="Q20" s="27"/>
      <c r="R20" s="27"/>
      <c r="S20" s="27"/>
      <c r="T20" s="37"/>
      <c r="U20" s="31" t="s">
        <v>78</v>
      </c>
      <c r="V20" s="27"/>
      <c r="W20" s="27"/>
      <c r="X20" s="27"/>
      <c r="Y20" s="27"/>
      <c r="Z20" s="27"/>
      <c r="AA20" s="27"/>
      <c r="AB20" s="27"/>
      <c r="AC20" s="27"/>
      <c r="AD20" s="28"/>
      <c r="AE20" s="26"/>
      <c r="AF20" s="37"/>
      <c r="AG20" s="31" t="s">
        <v>71</v>
      </c>
      <c r="AH20" s="27"/>
      <c r="AI20" s="27"/>
      <c r="AJ20" s="27"/>
      <c r="AK20" s="27"/>
      <c r="AL20" s="37"/>
      <c r="AM20" s="31" t="s">
        <v>48</v>
      </c>
      <c r="AN20" s="27"/>
      <c r="AO20" s="27"/>
      <c r="AP20" s="27"/>
      <c r="AQ20" s="27"/>
      <c r="AR20" s="37"/>
      <c r="AS20" s="31" t="s">
        <v>76</v>
      </c>
      <c r="AT20" s="27"/>
      <c r="AU20" s="27"/>
      <c r="AV20" s="27"/>
      <c r="AW20" s="27"/>
      <c r="AX20" s="37"/>
      <c r="AY20" s="31" t="s">
        <v>78</v>
      </c>
      <c r="AZ20" s="27"/>
      <c r="BA20" s="27"/>
      <c r="BB20" s="27"/>
      <c r="BC20" s="27"/>
      <c r="BD20" s="27"/>
      <c r="BE20" s="27"/>
      <c r="BF20" s="27"/>
      <c r="BG20" s="27"/>
      <c r="BH20" s="28"/>
      <c r="BI20" s="26"/>
      <c r="BJ20" s="37"/>
      <c r="BK20" s="31" t="s">
        <v>71</v>
      </c>
      <c r="BL20" s="27"/>
      <c r="BM20" s="27"/>
      <c r="BN20" s="27"/>
      <c r="BO20" s="27"/>
      <c r="BP20" s="37"/>
      <c r="BQ20" s="31" t="s">
        <v>48</v>
      </c>
      <c r="BR20" s="27"/>
      <c r="BS20" s="27"/>
      <c r="BT20" s="27"/>
      <c r="BU20" s="27"/>
      <c r="BV20" s="37"/>
      <c r="BW20" s="31" t="s">
        <v>76</v>
      </c>
      <c r="BX20" s="27"/>
      <c r="BY20" s="27"/>
      <c r="BZ20" s="27"/>
      <c r="CA20" s="27"/>
      <c r="CB20" s="37"/>
      <c r="CC20" s="31" t="s">
        <v>78</v>
      </c>
      <c r="CD20" s="27"/>
      <c r="CE20" s="27"/>
      <c r="CF20" s="27"/>
      <c r="CG20" s="27"/>
      <c r="CH20" s="27"/>
      <c r="CI20" s="27"/>
      <c r="CJ20" s="27"/>
      <c r="CK20" s="27"/>
      <c r="CL20" s="28"/>
    </row>
    <row r="21" spans="1:90" s="29" customFormat="1" ht="12" x14ac:dyDescent="0.2">
      <c r="A21" s="26"/>
      <c r="B21" s="27"/>
      <c r="C21" s="37"/>
      <c r="D21" s="27" t="s">
        <v>19</v>
      </c>
      <c r="E21" s="27"/>
      <c r="F21" s="27"/>
      <c r="G21" s="27"/>
      <c r="H21" s="27"/>
      <c r="I21" s="37"/>
      <c r="J21" s="29" t="s">
        <v>5609</v>
      </c>
      <c r="K21" s="27"/>
      <c r="L21" s="27"/>
      <c r="M21" s="27"/>
      <c r="N21" s="27"/>
      <c r="O21" s="37"/>
      <c r="P21" s="29" t="s">
        <v>5609</v>
      </c>
      <c r="Q21" s="27"/>
      <c r="R21" s="27"/>
      <c r="S21" s="27"/>
      <c r="T21" s="27"/>
      <c r="U21" s="37"/>
      <c r="V21" s="27" t="s">
        <v>20</v>
      </c>
      <c r="W21" s="27"/>
      <c r="X21" s="27"/>
      <c r="Y21" s="27"/>
      <c r="Z21" s="27"/>
      <c r="AA21" s="27"/>
      <c r="AB21" s="27"/>
      <c r="AC21" s="27"/>
      <c r="AD21" s="28"/>
      <c r="AE21" s="26"/>
      <c r="AF21" s="27"/>
      <c r="AG21" s="37"/>
      <c r="AH21" s="27" t="s">
        <v>19</v>
      </c>
      <c r="AI21" s="27"/>
      <c r="AJ21" s="27"/>
      <c r="AK21" s="27"/>
      <c r="AL21" s="27"/>
      <c r="AM21" s="37"/>
      <c r="AN21" s="29" t="s">
        <v>5609</v>
      </c>
      <c r="AO21" s="27"/>
      <c r="AP21" s="27"/>
      <c r="AQ21" s="27"/>
      <c r="AR21" s="27"/>
      <c r="AS21" s="37"/>
      <c r="AT21" s="29" t="s">
        <v>5609</v>
      </c>
      <c r="AU21" s="27"/>
      <c r="AV21" s="27"/>
      <c r="AW21" s="27"/>
      <c r="AX21" s="27"/>
      <c r="AY21" s="37"/>
      <c r="AZ21" s="27" t="s">
        <v>20</v>
      </c>
      <c r="BA21" s="27"/>
      <c r="BB21" s="27"/>
      <c r="BC21" s="27"/>
      <c r="BD21" s="27"/>
      <c r="BE21" s="27"/>
      <c r="BF21" s="27"/>
      <c r="BG21" s="27"/>
      <c r="BH21" s="28"/>
      <c r="BI21" s="26"/>
      <c r="BJ21" s="27"/>
      <c r="BK21" s="37"/>
      <c r="BL21" s="27" t="s">
        <v>19</v>
      </c>
      <c r="BM21" s="27"/>
      <c r="BN21" s="27"/>
      <c r="BO21" s="27"/>
      <c r="BP21" s="27"/>
      <c r="BQ21" s="37"/>
      <c r="BR21" s="29" t="s">
        <v>5609</v>
      </c>
      <c r="BS21" s="27"/>
      <c r="BT21" s="27"/>
      <c r="BU21" s="27"/>
      <c r="BV21" s="27"/>
      <c r="BW21" s="37"/>
      <c r="BX21" s="29" t="s">
        <v>5609</v>
      </c>
      <c r="BY21" s="27"/>
      <c r="BZ21" s="27"/>
      <c r="CA21" s="27"/>
      <c r="CB21" s="27"/>
      <c r="CC21" s="37"/>
      <c r="CD21" s="27" t="s">
        <v>20</v>
      </c>
      <c r="CE21" s="27"/>
      <c r="CF21" s="27"/>
      <c r="CG21" s="27"/>
      <c r="CH21" s="27"/>
      <c r="CI21" s="27"/>
      <c r="CJ21" s="27"/>
      <c r="CK21" s="27"/>
      <c r="CL21" s="28"/>
    </row>
    <row r="22" spans="1:90" s="29" customFormat="1" ht="12" x14ac:dyDescent="0.2">
      <c r="A22" s="26"/>
      <c r="B22" s="27"/>
      <c r="C22" s="37"/>
      <c r="D22" s="27" t="s">
        <v>72</v>
      </c>
      <c r="E22" s="27"/>
      <c r="F22" s="27"/>
      <c r="G22" s="27"/>
      <c r="H22" s="27"/>
      <c r="I22" s="37"/>
      <c r="J22" s="27" t="s">
        <v>74</v>
      </c>
      <c r="K22" s="27"/>
      <c r="L22" s="27"/>
      <c r="M22" s="27"/>
      <c r="N22" s="27"/>
      <c r="O22" s="37"/>
      <c r="P22" s="27" t="s">
        <v>22</v>
      </c>
      <c r="Q22" s="27"/>
      <c r="R22" s="27"/>
      <c r="S22" s="27"/>
      <c r="T22" s="27"/>
      <c r="U22" s="37"/>
      <c r="V22" s="27" t="s">
        <v>21</v>
      </c>
      <c r="W22" s="27"/>
      <c r="X22" s="27"/>
      <c r="Y22" s="27"/>
      <c r="Z22" s="27"/>
      <c r="AA22" s="27"/>
      <c r="AB22" s="27"/>
      <c r="AC22" s="27"/>
      <c r="AD22" s="28"/>
      <c r="AE22" s="26"/>
      <c r="AF22" s="27"/>
      <c r="AG22" s="37"/>
      <c r="AH22" s="27" t="s">
        <v>72</v>
      </c>
      <c r="AI22" s="27"/>
      <c r="AJ22" s="27"/>
      <c r="AK22" s="27"/>
      <c r="AL22" s="27"/>
      <c r="AM22" s="37"/>
      <c r="AN22" s="27" t="s">
        <v>74</v>
      </c>
      <c r="AO22" s="27"/>
      <c r="AP22" s="27"/>
      <c r="AQ22" s="27"/>
      <c r="AR22" s="27"/>
      <c r="AS22" s="37"/>
      <c r="AT22" s="27" t="s">
        <v>22</v>
      </c>
      <c r="AU22" s="27"/>
      <c r="AV22" s="27"/>
      <c r="AW22" s="27"/>
      <c r="AX22" s="27"/>
      <c r="AY22" s="37"/>
      <c r="AZ22" s="27" t="s">
        <v>21</v>
      </c>
      <c r="BA22" s="27"/>
      <c r="BB22" s="27"/>
      <c r="BC22" s="27"/>
      <c r="BD22" s="27"/>
      <c r="BE22" s="27"/>
      <c r="BF22" s="27"/>
      <c r="BG22" s="27"/>
      <c r="BH22" s="28"/>
      <c r="BI22" s="26"/>
      <c r="BJ22" s="27"/>
      <c r="BK22" s="37"/>
      <c r="BL22" s="27" t="s">
        <v>72</v>
      </c>
      <c r="BM22" s="27"/>
      <c r="BN22" s="27"/>
      <c r="BO22" s="27"/>
      <c r="BP22" s="27"/>
      <c r="BQ22" s="37"/>
      <c r="BR22" s="27" t="s">
        <v>74</v>
      </c>
      <c r="BS22" s="27"/>
      <c r="BT22" s="27"/>
      <c r="BU22" s="27"/>
      <c r="BV22" s="27"/>
      <c r="BW22" s="37"/>
      <c r="BX22" s="27" t="s">
        <v>22</v>
      </c>
      <c r="BY22" s="27"/>
      <c r="BZ22" s="27"/>
      <c r="CA22" s="27"/>
      <c r="CB22" s="27"/>
      <c r="CC22" s="37"/>
      <c r="CD22" s="27" t="s">
        <v>21</v>
      </c>
      <c r="CE22" s="27"/>
      <c r="CF22" s="27"/>
      <c r="CG22" s="27"/>
      <c r="CH22" s="27"/>
      <c r="CI22" s="27"/>
      <c r="CJ22" s="27"/>
      <c r="CK22" s="27"/>
      <c r="CL22" s="28"/>
    </row>
    <row r="23" spans="1:90" s="29" customFormat="1" ht="12" x14ac:dyDescent="0.2">
      <c r="A23" s="26"/>
      <c r="B23" s="27"/>
      <c r="C23" s="37"/>
      <c r="D23" s="27" t="s">
        <v>73</v>
      </c>
      <c r="E23" s="27"/>
      <c r="F23" s="27"/>
      <c r="G23" s="27"/>
      <c r="H23" s="27"/>
      <c r="I23" s="37"/>
      <c r="J23" s="27" t="s">
        <v>75</v>
      </c>
      <c r="K23" s="27"/>
      <c r="L23" s="27"/>
      <c r="M23" s="27"/>
      <c r="N23" s="27"/>
      <c r="O23" s="37"/>
      <c r="P23" s="27" t="s">
        <v>77</v>
      </c>
      <c r="Q23" s="27"/>
      <c r="R23" s="27"/>
      <c r="S23" s="27"/>
      <c r="T23" s="27"/>
      <c r="U23" s="37"/>
      <c r="V23" s="27" t="s">
        <v>77</v>
      </c>
      <c r="W23" s="27"/>
      <c r="X23" s="27"/>
      <c r="Y23" s="27"/>
      <c r="Z23" s="27"/>
      <c r="AA23" s="27"/>
      <c r="AB23" s="27"/>
      <c r="AC23" s="27"/>
      <c r="AD23" s="28"/>
      <c r="AE23" s="26"/>
      <c r="AF23" s="27"/>
      <c r="AG23" s="37"/>
      <c r="AH23" s="27" t="s">
        <v>73</v>
      </c>
      <c r="AI23" s="27"/>
      <c r="AJ23" s="27"/>
      <c r="AK23" s="27"/>
      <c r="AL23" s="27"/>
      <c r="AM23" s="37"/>
      <c r="AN23" s="27" t="s">
        <v>75</v>
      </c>
      <c r="AO23" s="27"/>
      <c r="AP23" s="27"/>
      <c r="AQ23" s="27"/>
      <c r="AR23" s="27"/>
      <c r="AS23" s="37"/>
      <c r="AT23" s="27" t="s">
        <v>77</v>
      </c>
      <c r="AU23" s="27"/>
      <c r="AV23" s="27"/>
      <c r="AW23" s="27"/>
      <c r="AX23" s="27"/>
      <c r="AY23" s="37"/>
      <c r="AZ23" s="27" t="s">
        <v>77</v>
      </c>
      <c r="BA23" s="27"/>
      <c r="BB23" s="27"/>
      <c r="BC23" s="27"/>
      <c r="BD23" s="27"/>
      <c r="BE23" s="27"/>
      <c r="BF23" s="27"/>
      <c r="BG23" s="27"/>
      <c r="BH23" s="28"/>
      <c r="BI23" s="26"/>
      <c r="BJ23" s="27"/>
      <c r="BK23" s="37"/>
      <c r="BL23" s="27" t="s">
        <v>73</v>
      </c>
      <c r="BN23" s="27"/>
      <c r="BO23" s="27"/>
      <c r="BP23" s="27"/>
      <c r="BQ23" s="37"/>
      <c r="BR23" s="27" t="s">
        <v>75</v>
      </c>
      <c r="BS23" s="27"/>
      <c r="BT23" s="27"/>
      <c r="BU23" s="27"/>
      <c r="BV23" s="27"/>
      <c r="BW23" s="37"/>
      <c r="BX23" s="27" t="s">
        <v>77</v>
      </c>
      <c r="BY23" s="27"/>
      <c r="BZ23" s="27"/>
      <c r="CA23" s="27"/>
      <c r="CB23" s="27"/>
      <c r="CC23" s="37"/>
      <c r="CD23" s="27" t="s">
        <v>77</v>
      </c>
      <c r="CE23" s="27"/>
      <c r="CF23" s="27"/>
      <c r="CG23" s="27"/>
      <c r="CH23" s="27"/>
      <c r="CI23" s="27"/>
      <c r="CJ23" s="27"/>
      <c r="CK23" s="27"/>
      <c r="CL23" s="28"/>
    </row>
    <row r="24" spans="1:90" s="29" customFormat="1" ht="12" x14ac:dyDescent="0.2">
      <c r="A24" s="26"/>
      <c r="B24" s="27"/>
      <c r="C24" s="37"/>
      <c r="D24" s="27"/>
      <c r="E24" s="27"/>
      <c r="F24" s="27"/>
      <c r="G24" s="27"/>
      <c r="H24" s="27"/>
      <c r="I24" s="37"/>
      <c r="J24" s="27" t="s">
        <v>5610</v>
      </c>
      <c r="K24" s="27"/>
      <c r="L24" s="27"/>
      <c r="M24" s="27"/>
      <c r="N24" s="27"/>
      <c r="O24" s="37"/>
      <c r="P24" s="27"/>
      <c r="Q24" s="27"/>
      <c r="R24" s="27"/>
      <c r="S24" s="27"/>
      <c r="T24" s="27"/>
      <c r="U24" s="37"/>
      <c r="V24" s="27"/>
      <c r="W24" s="27"/>
      <c r="X24" s="27"/>
      <c r="Y24" s="27"/>
      <c r="Z24" s="27"/>
      <c r="AA24" s="27"/>
      <c r="AB24" s="27"/>
      <c r="AC24" s="27"/>
      <c r="AD24" s="28"/>
      <c r="AE24" s="26"/>
      <c r="AF24" s="27"/>
      <c r="AG24" s="37"/>
      <c r="AH24" s="27"/>
      <c r="AI24" s="27"/>
      <c r="AJ24" s="27"/>
      <c r="AK24" s="27"/>
      <c r="AL24" s="27"/>
      <c r="AM24" s="37"/>
      <c r="AN24" s="27" t="s">
        <v>5610</v>
      </c>
      <c r="AO24" s="27"/>
      <c r="AP24" s="27"/>
      <c r="AQ24" s="27"/>
      <c r="AR24" s="27"/>
      <c r="AS24" s="37"/>
      <c r="AT24" s="27"/>
      <c r="AU24" s="27"/>
      <c r="AV24" s="27"/>
      <c r="AW24" s="27"/>
      <c r="AX24" s="27"/>
      <c r="AY24" s="37"/>
      <c r="AZ24" s="27"/>
      <c r="BA24" s="27"/>
      <c r="BB24" s="27"/>
      <c r="BC24" s="27"/>
      <c r="BD24" s="27"/>
      <c r="BE24" s="27"/>
      <c r="BF24" s="27"/>
      <c r="BG24" s="27"/>
      <c r="BH24" s="28"/>
      <c r="BI24" s="26"/>
      <c r="BJ24" s="27"/>
      <c r="BK24" s="37"/>
      <c r="BL24" s="27"/>
      <c r="BM24" s="27"/>
      <c r="BN24" s="27"/>
      <c r="BO24" s="27"/>
      <c r="BP24" s="27"/>
      <c r="BQ24" s="37"/>
      <c r="BR24" s="27" t="s">
        <v>5610</v>
      </c>
      <c r="BS24" s="27"/>
      <c r="BT24" s="27"/>
      <c r="BU24" s="27"/>
      <c r="BV24" s="27"/>
      <c r="BW24" s="37"/>
      <c r="BX24" s="27"/>
      <c r="BY24" s="27"/>
      <c r="BZ24" s="27"/>
      <c r="CA24" s="27"/>
      <c r="CB24" s="27"/>
      <c r="CC24" s="37"/>
      <c r="CD24" s="27"/>
      <c r="CE24" s="27"/>
      <c r="CF24" s="27"/>
      <c r="CG24" s="27"/>
      <c r="CH24" s="27"/>
      <c r="CI24" s="27"/>
      <c r="CJ24" s="27"/>
      <c r="CK24" s="27"/>
      <c r="CL24" s="28"/>
    </row>
    <row r="25" spans="1:90" s="29" customFormat="1" ht="8.1" customHeight="1" x14ac:dyDescent="0.2">
      <c r="A25" s="26"/>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8"/>
      <c r="AE25" s="26"/>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8"/>
      <c r="BI25" s="26"/>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8"/>
    </row>
    <row r="26" spans="1:90" s="29" customFormat="1" ht="12" x14ac:dyDescent="0.2">
      <c r="A26" s="26"/>
      <c r="B26" s="37"/>
      <c r="C26" s="31" t="s">
        <v>79</v>
      </c>
      <c r="D26" s="27"/>
      <c r="E26" s="27"/>
      <c r="F26" s="27"/>
      <c r="G26" s="27"/>
      <c r="H26" s="37"/>
      <c r="I26" s="31" t="s">
        <v>52</v>
      </c>
      <c r="J26" s="27"/>
      <c r="K26" s="27"/>
      <c r="L26" s="27"/>
      <c r="M26" s="27"/>
      <c r="N26" s="27"/>
      <c r="O26" s="37"/>
      <c r="P26" s="31" t="s">
        <v>82</v>
      </c>
      <c r="Q26" s="27"/>
      <c r="R26" s="27"/>
      <c r="S26" s="27"/>
      <c r="T26" s="27"/>
      <c r="U26" s="27"/>
      <c r="V26" s="27"/>
      <c r="W26" s="37"/>
      <c r="X26" s="31" t="s">
        <v>86</v>
      </c>
      <c r="Y26" s="27"/>
      <c r="Z26" s="27"/>
      <c r="AA26" s="27"/>
      <c r="AB26" s="27"/>
      <c r="AC26" s="27"/>
      <c r="AD26" s="28"/>
      <c r="AE26" s="26"/>
      <c r="AF26" s="37"/>
      <c r="AG26" s="31" t="s">
        <v>79</v>
      </c>
      <c r="AH26" s="27"/>
      <c r="AI26" s="27"/>
      <c r="AJ26" s="27"/>
      <c r="AK26" s="27"/>
      <c r="AL26" s="37"/>
      <c r="AM26" s="31" t="s">
        <v>52</v>
      </c>
      <c r="AN26" s="27"/>
      <c r="AO26" s="27"/>
      <c r="AP26" s="27"/>
      <c r="AQ26" s="27"/>
      <c r="AR26" s="27"/>
      <c r="AS26" s="37"/>
      <c r="AT26" s="31" t="s">
        <v>82</v>
      </c>
      <c r="AU26" s="27"/>
      <c r="AV26" s="27"/>
      <c r="AW26" s="27"/>
      <c r="AX26" s="27"/>
      <c r="AY26" s="27"/>
      <c r="AZ26" s="27"/>
      <c r="BA26" s="37"/>
      <c r="BB26" s="31" t="s">
        <v>86</v>
      </c>
      <c r="BC26" s="27"/>
      <c r="BD26" s="27"/>
      <c r="BE26" s="27"/>
      <c r="BF26" s="27"/>
      <c r="BG26" s="27"/>
      <c r="BH26" s="28"/>
      <c r="BI26" s="26"/>
      <c r="BJ26" s="37"/>
      <c r="BK26" s="31" t="s">
        <v>79</v>
      </c>
      <c r="BL26" s="27"/>
      <c r="BM26" s="27"/>
      <c r="BN26" s="27"/>
      <c r="BO26" s="27"/>
      <c r="BP26" s="37"/>
      <c r="BQ26" s="31" t="s">
        <v>52</v>
      </c>
      <c r="BR26" s="27"/>
      <c r="BS26" s="27"/>
      <c r="BT26" s="27"/>
      <c r="BU26" s="27"/>
      <c r="BV26" s="27"/>
      <c r="BW26" s="37"/>
      <c r="BX26" s="31" t="s">
        <v>82</v>
      </c>
      <c r="BY26" s="27"/>
      <c r="BZ26" s="27"/>
      <c r="CA26" s="27"/>
      <c r="CB26" s="27"/>
      <c r="CC26" s="27"/>
      <c r="CD26" s="27"/>
      <c r="CE26" s="37"/>
      <c r="CF26" s="31" t="s">
        <v>86</v>
      </c>
      <c r="CG26" s="27"/>
      <c r="CH26" s="27"/>
      <c r="CI26" s="27"/>
      <c r="CJ26" s="27"/>
      <c r="CK26" s="27"/>
      <c r="CL26" s="28"/>
    </row>
    <row r="27" spans="1:90" s="29" customFormat="1" ht="12" x14ac:dyDescent="0.2">
      <c r="A27" s="26"/>
      <c r="B27" s="27"/>
      <c r="C27" s="37"/>
      <c r="D27" s="27" t="s">
        <v>80</v>
      </c>
      <c r="E27" s="27"/>
      <c r="F27" s="27"/>
      <c r="G27" s="27"/>
      <c r="H27" s="27"/>
      <c r="I27" s="37"/>
      <c r="J27" s="27" t="s">
        <v>81</v>
      </c>
      <c r="K27" s="27"/>
      <c r="L27" s="27"/>
      <c r="M27" s="27"/>
      <c r="N27" s="27"/>
      <c r="O27" s="27"/>
      <c r="P27" s="37"/>
      <c r="Q27" s="27" t="s">
        <v>83</v>
      </c>
      <c r="R27" s="27"/>
      <c r="S27" s="27"/>
      <c r="T27" s="27"/>
      <c r="U27" s="27"/>
      <c r="V27" s="27"/>
      <c r="W27" s="27"/>
      <c r="X27" s="30"/>
      <c r="Y27" s="30"/>
      <c r="Z27" s="30"/>
      <c r="AA27" s="30"/>
      <c r="AB27" s="30"/>
      <c r="AC27" s="30"/>
      <c r="AD27" s="28"/>
      <c r="AE27" s="26"/>
      <c r="AF27" s="27"/>
      <c r="AG27" s="37"/>
      <c r="AH27" s="27" t="s">
        <v>80</v>
      </c>
      <c r="AI27" s="27"/>
      <c r="AJ27" s="27"/>
      <c r="AK27" s="27"/>
      <c r="AL27" s="27"/>
      <c r="AM27" s="37"/>
      <c r="AN27" s="27" t="s">
        <v>81</v>
      </c>
      <c r="AO27" s="27"/>
      <c r="AP27" s="27"/>
      <c r="AQ27" s="27"/>
      <c r="AR27" s="27"/>
      <c r="AS27" s="27"/>
      <c r="AT27" s="37"/>
      <c r="AU27" s="27" t="s">
        <v>83</v>
      </c>
      <c r="AV27" s="27"/>
      <c r="AW27" s="27"/>
      <c r="AX27" s="27"/>
      <c r="AY27" s="27"/>
      <c r="AZ27" s="27"/>
      <c r="BA27" s="27"/>
      <c r="BB27" s="30"/>
      <c r="BC27" s="30"/>
      <c r="BD27" s="30"/>
      <c r="BE27" s="30"/>
      <c r="BF27" s="30"/>
      <c r="BG27" s="30"/>
      <c r="BH27" s="28"/>
      <c r="BI27" s="26"/>
      <c r="BJ27" s="27"/>
      <c r="BK27" s="37"/>
      <c r="BL27" s="27" t="s">
        <v>80</v>
      </c>
      <c r="BM27" s="27"/>
      <c r="BN27" s="27"/>
      <c r="BO27" s="27"/>
      <c r="BP27" s="27"/>
      <c r="BQ27" s="37"/>
      <c r="BR27" s="27" t="s">
        <v>81</v>
      </c>
      <c r="BS27" s="27"/>
      <c r="BT27" s="27"/>
      <c r="BU27" s="27"/>
      <c r="BV27" s="27"/>
      <c r="BW27" s="27"/>
      <c r="BX27" s="37"/>
      <c r="BY27" s="27" t="s">
        <v>83</v>
      </c>
      <c r="BZ27" s="27"/>
      <c r="CA27" s="27"/>
      <c r="CB27" s="27"/>
      <c r="CC27" s="27"/>
      <c r="CD27" s="27"/>
      <c r="CE27" s="27"/>
      <c r="CF27" s="30"/>
      <c r="CG27" s="30"/>
      <c r="CH27" s="30"/>
      <c r="CI27" s="30"/>
      <c r="CJ27" s="30"/>
      <c r="CK27" s="30"/>
      <c r="CL27" s="28"/>
    </row>
    <row r="28" spans="1:90" s="29" customFormat="1" ht="12" x14ac:dyDescent="0.2">
      <c r="A28" s="26"/>
      <c r="B28" s="27"/>
      <c r="C28" s="37"/>
      <c r="D28" s="27"/>
      <c r="E28" s="27"/>
      <c r="F28" s="27"/>
      <c r="G28" s="27"/>
      <c r="H28" s="27"/>
      <c r="I28" s="37"/>
      <c r="J28" s="27" t="s">
        <v>75</v>
      </c>
      <c r="K28" s="27"/>
      <c r="L28" s="27"/>
      <c r="M28" s="27"/>
      <c r="N28" s="27"/>
      <c r="O28" s="27"/>
      <c r="P28" s="37"/>
      <c r="Q28" s="27" t="s">
        <v>84</v>
      </c>
      <c r="R28" s="27"/>
      <c r="S28" s="27"/>
      <c r="T28" s="27"/>
      <c r="U28" s="27"/>
      <c r="V28" s="27"/>
      <c r="W28" s="27"/>
      <c r="X28" s="30"/>
      <c r="Y28" s="30"/>
      <c r="Z28" s="30"/>
      <c r="AA28" s="30"/>
      <c r="AB28" s="30"/>
      <c r="AC28" s="30"/>
      <c r="AD28" s="28"/>
      <c r="AE28" s="26"/>
      <c r="AF28" s="27"/>
      <c r="AG28" s="37"/>
      <c r="AH28" s="27"/>
      <c r="AI28" s="27"/>
      <c r="AJ28" s="27"/>
      <c r="AK28" s="27"/>
      <c r="AL28" s="27"/>
      <c r="AM28" s="37"/>
      <c r="AN28" s="27" t="s">
        <v>75</v>
      </c>
      <c r="AO28" s="27"/>
      <c r="AP28" s="27"/>
      <c r="AQ28" s="27"/>
      <c r="AR28" s="27"/>
      <c r="AS28" s="27"/>
      <c r="AT28" s="37"/>
      <c r="AU28" s="27" t="s">
        <v>84</v>
      </c>
      <c r="AV28" s="27"/>
      <c r="AW28" s="27"/>
      <c r="AX28" s="27"/>
      <c r="AY28" s="27"/>
      <c r="AZ28" s="27"/>
      <c r="BA28" s="27"/>
      <c r="BB28" s="30"/>
      <c r="BC28" s="30"/>
      <c r="BD28" s="30"/>
      <c r="BE28" s="30"/>
      <c r="BF28" s="30"/>
      <c r="BG28" s="30"/>
      <c r="BH28" s="28"/>
      <c r="BI28" s="26"/>
      <c r="BJ28" s="27"/>
      <c r="BK28" s="37"/>
      <c r="BL28" s="27"/>
      <c r="BM28" s="27"/>
      <c r="BN28" s="27"/>
      <c r="BO28" s="27"/>
      <c r="BP28" s="27"/>
      <c r="BQ28" s="37"/>
      <c r="BR28" s="27" t="s">
        <v>75</v>
      </c>
      <c r="BS28" s="27"/>
      <c r="BT28" s="27"/>
      <c r="BU28" s="27"/>
      <c r="BV28" s="27"/>
      <c r="BW28" s="27"/>
      <c r="BX28" s="37"/>
      <c r="BY28" s="27" t="s">
        <v>84</v>
      </c>
      <c r="BZ28" s="27"/>
      <c r="CA28" s="27"/>
      <c r="CB28" s="27"/>
      <c r="CC28" s="27"/>
      <c r="CD28" s="27"/>
      <c r="CE28" s="27"/>
      <c r="CF28" s="30"/>
      <c r="CG28" s="30"/>
      <c r="CH28" s="30"/>
      <c r="CI28" s="30"/>
      <c r="CJ28" s="30"/>
      <c r="CK28" s="30"/>
      <c r="CL28" s="28"/>
    </row>
    <row r="29" spans="1:90" s="29" customFormat="1" ht="12" x14ac:dyDescent="0.2">
      <c r="A29" s="26"/>
      <c r="B29" s="27"/>
      <c r="C29" s="37"/>
      <c r="D29" s="27"/>
      <c r="E29" s="27"/>
      <c r="F29" s="27"/>
      <c r="G29" s="27"/>
      <c r="H29" s="27"/>
      <c r="I29" s="37"/>
      <c r="K29" s="27"/>
      <c r="L29" s="27"/>
      <c r="M29" s="27"/>
      <c r="N29" s="27"/>
      <c r="O29" s="27"/>
      <c r="P29" s="37"/>
      <c r="Q29" s="27" t="s">
        <v>85</v>
      </c>
      <c r="R29" s="27"/>
      <c r="S29" s="27"/>
      <c r="T29" s="27"/>
      <c r="U29" s="27"/>
      <c r="V29" s="27"/>
      <c r="W29" s="27"/>
      <c r="X29" s="30"/>
      <c r="Y29" s="30"/>
      <c r="Z29" s="30"/>
      <c r="AA29" s="30"/>
      <c r="AB29" s="30"/>
      <c r="AC29" s="30"/>
      <c r="AD29" s="28"/>
      <c r="AE29" s="26"/>
      <c r="AF29" s="27"/>
      <c r="AG29" s="37"/>
      <c r="AH29" s="27"/>
      <c r="AI29" s="27"/>
      <c r="AJ29" s="27"/>
      <c r="AK29" s="27"/>
      <c r="AL29" s="27"/>
      <c r="AM29" s="37"/>
      <c r="AO29" s="27"/>
      <c r="AP29" s="27"/>
      <c r="AQ29" s="27"/>
      <c r="AR29" s="27"/>
      <c r="AS29" s="27"/>
      <c r="AT29" s="37"/>
      <c r="AU29" s="27" t="s">
        <v>85</v>
      </c>
      <c r="AV29" s="27"/>
      <c r="AW29" s="27"/>
      <c r="AX29" s="27"/>
      <c r="AY29" s="27"/>
      <c r="AZ29" s="27"/>
      <c r="BA29" s="27"/>
      <c r="BB29" s="30"/>
      <c r="BC29" s="30"/>
      <c r="BD29" s="30"/>
      <c r="BE29" s="30"/>
      <c r="BF29" s="30"/>
      <c r="BG29" s="30"/>
      <c r="BH29" s="28"/>
      <c r="BI29" s="26"/>
      <c r="BJ29" s="27"/>
      <c r="BK29" s="37"/>
      <c r="BL29" s="27"/>
      <c r="BM29" s="27"/>
      <c r="BN29" s="27"/>
      <c r="BO29" s="27"/>
      <c r="BP29" s="27"/>
      <c r="BQ29" s="37"/>
      <c r="BS29" s="27"/>
      <c r="BT29" s="27"/>
      <c r="BU29" s="27"/>
      <c r="BV29" s="27"/>
      <c r="BW29" s="27"/>
      <c r="BX29" s="37"/>
      <c r="BY29" s="27" t="s">
        <v>85</v>
      </c>
      <c r="BZ29" s="27"/>
      <c r="CA29" s="27"/>
      <c r="CB29" s="27"/>
      <c r="CC29" s="27"/>
      <c r="CD29" s="27"/>
      <c r="CE29" s="27"/>
      <c r="CF29" s="30"/>
      <c r="CG29" s="30"/>
      <c r="CH29" s="30"/>
      <c r="CI29" s="30"/>
      <c r="CJ29" s="30"/>
      <c r="CK29" s="30"/>
      <c r="CL29" s="28"/>
    </row>
    <row r="30" spans="1:90" s="29" customFormat="1" ht="12.75" customHeight="1" x14ac:dyDescent="0.2">
      <c r="A30" s="26"/>
      <c r="B30" s="27"/>
      <c r="C30" s="37"/>
      <c r="D30" s="27"/>
      <c r="E30" s="27"/>
      <c r="F30" s="27"/>
      <c r="G30" s="27"/>
      <c r="H30" s="27"/>
      <c r="I30" s="37"/>
      <c r="J30" s="27"/>
      <c r="K30" s="27"/>
      <c r="L30" s="27"/>
      <c r="M30" s="27"/>
      <c r="N30" s="27"/>
      <c r="O30" s="27"/>
      <c r="P30" s="37"/>
      <c r="Q30" s="27" t="s">
        <v>1802</v>
      </c>
      <c r="R30" s="27"/>
      <c r="S30" s="27"/>
      <c r="T30" s="27"/>
      <c r="U30" s="27"/>
      <c r="V30" s="27"/>
      <c r="W30" s="27"/>
      <c r="X30" s="30"/>
      <c r="Y30" s="30"/>
      <c r="Z30" s="30"/>
      <c r="AA30" s="30"/>
      <c r="AB30" s="30"/>
      <c r="AC30" s="30"/>
      <c r="AD30" s="28"/>
      <c r="AE30" s="26"/>
      <c r="AF30" s="27"/>
      <c r="AG30" s="37"/>
      <c r="AH30" s="27"/>
      <c r="AI30" s="27"/>
      <c r="AJ30" s="27"/>
      <c r="AK30" s="27"/>
      <c r="AL30" s="27"/>
      <c r="AM30" s="37"/>
      <c r="AN30" s="27"/>
      <c r="AO30" s="27"/>
      <c r="AP30" s="27"/>
      <c r="AQ30" s="27"/>
      <c r="AR30" s="27"/>
      <c r="AS30" s="27"/>
      <c r="AT30" s="37"/>
      <c r="AU30" s="27" t="s">
        <v>1802</v>
      </c>
      <c r="AV30" s="27"/>
      <c r="AW30" s="27"/>
      <c r="AX30" s="27"/>
      <c r="AY30" s="27"/>
      <c r="AZ30" s="27"/>
      <c r="BA30" s="27"/>
      <c r="BB30" s="30"/>
      <c r="BC30" s="30"/>
      <c r="BD30" s="30"/>
      <c r="BE30" s="30"/>
      <c r="BF30" s="30"/>
      <c r="BG30" s="30"/>
      <c r="BH30" s="28"/>
      <c r="BI30" s="26"/>
      <c r="BJ30" s="27"/>
      <c r="BK30" s="37"/>
      <c r="BL30" s="27"/>
      <c r="BM30" s="27"/>
      <c r="BN30" s="27"/>
      <c r="BO30" s="27"/>
      <c r="BP30" s="27"/>
      <c r="BQ30" s="37"/>
      <c r="BR30" s="27"/>
      <c r="BS30" s="27"/>
      <c r="BT30" s="27"/>
      <c r="BU30" s="27"/>
      <c r="BV30" s="27"/>
      <c r="BW30" s="27"/>
      <c r="BX30" s="37"/>
      <c r="BY30" s="27" t="s">
        <v>1802</v>
      </c>
      <c r="BZ30" s="27"/>
      <c r="CA30" s="27"/>
      <c r="CB30" s="27"/>
      <c r="CC30" s="27"/>
      <c r="CD30" s="27"/>
      <c r="CE30" s="27"/>
      <c r="CF30" s="30"/>
      <c r="CG30" s="30"/>
      <c r="CH30" s="30"/>
      <c r="CI30" s="30"/>
      <c r="CJ30" s="30"/>
      <c r="CK30" s="30"/>
      <c r="CL30" s="28"/>
    </row>
    <row r="31" spans="1:90" s="29" customFormat="1" ht="12" x14ac:dyDescent="0.2">
      <c r="A31" s="26"/>
      <c r="B31" s="31" t="s">
        <v>87</v>
      </c>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8"/>
      <c r="AE31" s="26"/>
      <c r="AF31" s="31" t="s">
        <v>87</v>
      </c>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8"/>
      <c r="BI31" s="26"/>
      <c r="BJ31" s="31" t="s">
        <v>87</v>
      </c>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8"/>
    </row>
    <row r="32" spans="1:90" s="29" customFormat="1" ht="12" x14ac:dyDescent="0.2">
      <c r="A32" s="26"/>
      <c r="B32" s="37"/>
      <c r="C32" s="31" t="s">
        <v>88</v>
      </c>
      <c r="D32" s="27"/>
      <c r="E32" s="27"/>
      <c r="F32" s="27"/>
      <c r="G32" s="27"/>
      <c r="H32" s="27"/>
      <c r="I32" s="27"/>
      <c r="J32" s="27"/>
      <c r="K32" s="27"/>
      <c r="L32" s="27"/>
      <c r="M32" s="27"/>
      <c r="N32" s="27"/>
      <c r="O32" s="27"/>
      <c r="P32" s="27"/>
      <c r="Q32" s="27"/>
      <c r="R32" s="37"/>
      <c r="S32" s="31" t="s">
        <v>100</v>
      </c>
      <c r="T32" s="27"/>
      <c r="U32" s="27"/>
      <c r="V32" s="27"/>
      <c r="W32" s="27"/>
      <c r="X32" s="27"/>
      <c r="Y32" s="27"/>
      <c r="Z32" s="27"/>
      <c r="AA32" s="27"/>
      <c r="AB32" s="27"/>
      <c r="AC32" s="27"/>
      <c r="AD32" s="28"/>
      <c r="AE32" s="26"/>
      <c r="AF32" s="37"/>
      <c r="AG32" s="31" t="s">
        <v>88</v>
      </c>
      <c r="AH32" s="27"/>
      <c r="AI32" s="27"/>
      <c r="AJ32" s="27"/>
      <c r="AK32" s="27"/>
      <c r="AL32" s="27"/>
      <c r="AM32" s="27"/>
      <c r="AN32" s="27"/>
      <c r="AO32" s="27"/>
      <c r="AP32" s="27"/>
      <c r="AQ32" s="27"/>
      <c r="AR32" s="27"/>
      <c r="AS32" s="27"/>
      <c r="AT32" s="27"/>
      <c r="AU32" s="27"/>
      <c r="AV32" s="37"/>
      <c r="AW32" s="31" t="s">
        <v>100</v>
      </c>
      <c r="AX32" s="27"/>
      <c r="AY32" s="27"/>
      <c r="AZ32" s="27"/>
      <c r="BA32" s="27"/>
      <c r="BB32" s="27"/>
      <c r="BC32" s="27"/>
      <c r="BD32" s="27"/>
      <c r="BE32" s="27"/>
      <c r="BF32" s="27"/>
      <c r="BG32" s="27"/>
      <c r="BH32" s="28"/>
      <c r="BI32" s="26"/>
      <c r="BJ32" s="37"/>
      <c r="BK32" s="31" t="s">
        <v>88</v>
      </c>
      <c r="BL32" s="27"/>
      <c r="BM32" s="27"/>
      <c r="BN32" s="27"/>
      <c r="BO32" s="27"/>
      <c r="BP32" s="27"/>
      <c r="BQ32" s="27"/>
      <c r="BR32" s="27"/>
      <c r="BS32" s="27"/>
      <c r="BT32" s="27"/>
      <c r="BU32" s="27"/>
      <c r="BV32" s="27"/>
      <c r="BW32" s="27"/>
      <c r="BX32" s="27"/>
      <c r="BY32" s="27"/>
      <c r="BZ32" s="37"/>
      <c r="CA32" s="31" t="s">
        <v>100</v>
      </c>
      <c r="CB32" s="27"/>
      <c r="CC32" s="27"/>
      <c r="CD32" s="27"/>
      <c r="CE32" s="27"/>
      <c r="CF32" s="27"/>
      <c r="CG32" s="27"/>
      <c r="CH32" s="27"/>
      <c r="CI32" s="27"/>
      <c r="CJ32" s="27"/>
      <c r="CK32" s="27"/>
      <c r="CL32" s="28"/>
    </row>
    <row r="33" spans="1:90" s="29" customFormat="1" ht="12" x14ac:dyDescent="0.2">
      <c r="A33" s="26"/>
      <c r="B33" s="27"/>
      <c r="C33" s="37"/>
      <c r="D33" s="38" t="s">
        <v>89</v>
      </c>
      <c r="E33" s="27"/>
      <c r="F33" s="27"/>
      <c r="G33" s="27"/>
      <c r="H33" s="27"/>
      <c r="I33" s="27"/>
      <c r="J33" s="27"/>
      <c r="K33" s="27"/>
      <c r="L33" s="27"/>
      <c r="M33" s="27"/>
      <c r="N33" s="27"/>
      <c r="O33" s="27"/>
      <c r="P33" s="27"/>
      <c r="Q33" s="27"/>
      <c r="R33" s="27"/>
      <c r="S33" s="37"/>
      <c r="T33" s="38" t="s">
        <v>101</v>
      </c>
      <c r="U33" s="27"/>
      <c r="V33" s="27"/>
      <c r="W33" s="27"/>
      <c r="X33" s="27"/>
      <c r="Y33" s="27"/>
      <c r="Z33" s="27"/>
      <c r="AA33" s="27"/>
      <c r="AB33" s="27"/>
      <c r="AC33" s="27"/>
      <c r="AD33" s="28"/>
      <c r="AE33" s="26"/>
      <c r="AF33" s="27"/>
      <c r="AG33" s="37"/>
      <c r="AH33" s="38" t="s">
        <v>89</v>
      </c>
      <c r="AI33" s="27"/>
      <c r="AJ33" s="27"/>
      <c r="AK33" s="27"/>
      <c r="AL33" s="27"/>
      <c r="AM33" s="27"/>
      <c r="AN33" s="27"/>
      <c r="AO33" s="27"/>
      <c r="AP33" s="27"/>
      <c r="AQ33" s="27"/>
      <c r="AR33" s="27"/>
      <c r="AS33" s="27"/>
      <c r="AT33" s="27"/>
      <c r="AU33" s="27"/>
      <c r="AV33" s="27"/>
      <c r="AW33" s="37"/>
      <c r="AX33" s="38" t="s">
        <v>101</v>
      </c>
      <c r="AY33" s="27"/>
      <c r="AZ33" s="27"/>
      <c r="BA33" s="27"/>
      <c r="BB33" s="27"/>
      <c r="BC33" s="27"/>
      <c r="BD33" s="27"/>
      <c r="BE33" s="27"/>
      <c r="BF33" s="27"/>
      <c r="BG33" s="27"/>
      <c r="BH33" s="28"/>
      <c r="BI33" s="26"/>
      <c r="BJ33" s="27"/>
      <c r="BK33" s="37"/>
      <c r="BL33" s="38" t="s">
        <v>89</v>
      </c>
      <c r="BM33" s="27"/>
      <c r="BN33" s="27"/>
      <c r="BO33" s="27"/>
      <c r="BP33" s="27"/>
      <c r="BQ33" s="27"/>
      <c r="BR33" s="27"/>
      <c r="BS33" s="27"/>
      <c r="BT33" s="27"/>
      <c r="BU33" s="27"/>
      <c r="BV33" s="27"/>
      <c r="BW33" s="27"/>
      <c r="BX33" s="27"/>
      <c r="BY33" s="27"/>
      <c r="BZ33" s="27"/>
      <c r="CA33" s="37"/>
      <c r="CB33" s="38" t="s">
        <v>101</v>
      </c>
      <c r="CC33" s="27"/>
      <c r="CD33" s="27"/>
      <c r="CE33" s="27"/>
      <c r="CF33" s="27"/>
      <c r="CG33" s="27"/>
      <c r="CH33" s="27"/>
      <c r="CI33" s="27"/>
      <c r="CJ33" s="27"/>
      <c r="CK33" s="27"/>
      <c r="CL33" s="28"/>
    </row>
    <row r="34" spans="1:90" s="29" customFormat="1" ht="12" x14ac:dyDescent="0.2">
      <c r="A34" s="26"/>
      <c r="B34" s="27"/>
      <c r="C34" s="37"/>
      <c r="D34" s="38" t="s">
        <v>90</v>
      </c>
      <c r="E34" s="27"/>
      <c r="F34" s="27"/>
      <c r="G34" s="27"/>
      <c r="H34" s="27"/>
      <c r="I34" s="27"/>
      <c r="J34" s="27"/>
      <c r="K34" s="27"/>
      <c r="L34" s="27"/>
      <c r="M34" s="27"/>
      <c r="N34" s="27"/>
      <c r="O34" s="27"/>
      <c r="P34" s="27"/>
      <c r="Q34" s="27"/>
      <c r="R34" s="27"/>
      <c r="S34" s="37"/>
      <c r="T34" s="38" t="s">
        <v>102</v>
      </c>
      <c r="U34" s="27"/>
      <c r="V34" s="27"/>
      <c r="W34" s="27"/>
      <c r="X34" s="27"/>
      <c r="Y34" s="27"/>
      <c r="Z34" s="27"/>
      <c r="AA34" s="27"/>
      <c r="AB34" s="27"/>
      <c r="AC34" s="27"/>
      <c r="AD34" s="28"/>
      <c r="AE34" s="26"/>
      <c r="AF34" s="27"/>
      <c r="AG34" s="37"/>
      <c r="AH34" s="38" t="s">
        <v>90</v>
      </c>
      <c r="AI34" s="27"/>
      <c r="AJ34" s="27"/>
      <c r="AK34" s="27"/>
      <c r="AL34" s="27"/>
      <c r="AM34" s="27"/>
      <c r="AN34" s="27"/>
      <c r="AO34" s="27"/>
      <c r="AP34" s="27"/>
      <c r="AQ34" s="27"/>
      <c r="AR34" s="27"/>
      <c r="AS34" s="27"/>
      <c r="AT34" s="27"/>
      <c r="AU34" s="27"/>
      <c r="AV34" s="27"/>
      <c r="AW34" s="37"/>
      <c r="AX34" s="38" t="s">
        <v>102</v>
      </c>
      <c r="AY34" s="27"/>
      <c r="AZ34" s="27"/>
      <c r="BA34" s="27"/>
      <c r="BB34" s="27"/>
      <c r="BC34" s="27"/>
      <c r="BD34" s="27"/>
      <c r="BE34" s="27"/>
      <c r="BF34" s="27"/>
      <c r="BG34" s="27"/>
      <c r="BH34" s="28"/>
      <c r="BI34" s="26"/>
      <c r="BJ34" s="27"/>
      <c r="BK34" s="37"/>
      <c r="BL34" s="38" t="s">
        <v>90</v>
      </c>
      <c r="BM34" s="27"/>
      <c r="BN34" s="27"/>
      <c r="BO34" s="27"/>
      <c r="BP34" s="27"/>
      <c r="BQ34" s="27"/>
      <c r="BR34" s="27"/>
      <c r="BS34" s="27"/>
      <c r="BT34" s="27"/>
      <c r="BU34" s="27"/>
      <c r="BV34" s="27"/>
      <c r="BW34" s="27"/>
      <c r="BX34" s="27"/>
      <c r="BY34" s="27"/>
      <c r="BZ34" s="27"/>
      <c r="CA34" s="37"/>
      <c r="CB34" s="38" t="s">
        <v>102</v>
      </c>
      <c r="CC34" s="27"/>
      <c r="CD34" s="27"/>
      <c r="CE34" s="27"/>
      <c r="CF34" s="27"/>
      <c r="CG34" s="27"/>
      <c r="CH34" s="27"/>
      <c r="CI34" s="27"/>
      <c r="CJ34" s="27"/>
      <c r="CK34" s="27"/>
      <c r="CL34" s="28"/>
    </row>
    <row r="35" spans="1:90" s="29" customFormat="1" ht="12" x14ac:dyDescent="0.2">
      <c r="A35" s="26"/>
      <c r="B35" s="27"/>
      <c r="C35" s="37"/>
      <c r="D35" s="38" t="s">
        <v>91</v>
      </c>
      <c r="E35" s="27"/>
      <c r="F35" s="27"/>
      <c r="G35" s="27"/>
      <c r="H35" s="27"/>
      <c r="I35" s="27"/>
      <c r="J35" s="27"/>
      <c r="K35" s="27"/>
      <c r="L35" s="27"/>
      <c r="M35" s="27"/>
      <c r="N35" s="27"/>
      <c r="O35" s="27"/>
      <c r="P35" s="27"/>
      <c r="Q35" s="27"/>
      <c r="R35" s="27"/>
      <c r="S35" s="37"/>
      <c r="T35" s="38" t="s">
        <v>103</v>
      </c>
      <c r="U35" s="27"/>
      <c r="V35" s="27"/>
      <c r="W35" s="27"/>
      <c r="X35" s="27"/>
      <c r="Y35" s="27"/>
      <c r="Z35" s="27"/>
      <c r="AA35" s="27"/>
      <c r="AB35" s="27"/>
      <c r="AC35" s="27"/>
      <c r="AD35" s="28"/>
      <c r="AE35" s="26"/>
      <c r="AF35" s="27"/>
      <c r="AG35" s="37"/>
      <c r="AH35" s="38" t="s">
        <v>91</v>
      </c>
      <c r="AI35" s="27"/>
      <c r="AJ35" s="27"/>
      <c r="AK35" s="27"/>
      <c r="AL35" s="27"/>
      <c r="AM35" s="27"/>
      <c r="AN35" s="27"/>
      <c r="AO35" s="27"/>
      <c r="AP35" s="27"/>
      <c r="AQ35" s="27"/>
      <c r="AR35" s="27"/>
      <c r="AS35" s="27"/>
      <c r="AT35" s="27"/>
      <c r="AU35" s="27"/>
      <c r="AV35" s="27"/>
      <c r="AW35" s="37"/>
      <c r="AX35" s="38" t="s">
        <v>103</v>
      </c>
      <c r="AY35" s="27"/>
      <c r="AZ35" s="27"/>
      <c r="BA35" s="27"/>
      <c r="BB35" s="27"/>
      <c r="BC35" s="27"/>
      <c r="BD35" s="27"/>
      <c r="BE35" s="27"/>
      <c r="BF35" s="27"/>
      <c r="BG35" s="27"/>
      <c r="BH35" s="28"/>
      <c r="BI35" s="26"/>
      <c r="BJ35" s="27"/>
      <c r="BK35" s="37"/>
      <c r="BL35" s="38" t="s">
        <v>91</v>
      </c>
      <c r="BM35" s="27"/>
      <c r="BN35" s="27"/>
      <c r="BO35" s="27"/>
      <c r="BP35" s="27"/>
      <c r="BQ35" s="27"/>
      <c r="BR35" s="27"/>
      <c r="BS35" s="27"/>
      <c r="BT35" s="27"/>
      <c r="BU35" s="27"/>
      <c r="BV35" s="27"/>
      <c r="BW35" s="27"/>
      <c r="BX35" s="27"/>
      <c r="BY35" s="27"/>
      <c r="BZ35" s="27"/>
      <c r="CA35" s="37"/>
      <c r="CB35" s="38" t="s">
        <v>103</v>
      </c>
      <c r="CC35" s="27"/>
      <c r="CD35" s="27"/>
      <c r="CE35" s="27"/>
      <c r="CF35" s="27"/>
      <c r="CG35" s="27"/>
      <c r="CH35" s="27"/>
      <c r="CI35" s="27"/>
      <c r="CJ35" s="27"/>
      <c r="CK35" s="27"/>
      <c r="CL35" s="28"/>
    </row>
    <row r="36" spans="1:90" s="29" customFormat="1" ht="12" x14ac:dyDescent="0.2">
      <c r="A36" s="26"/>
      <c r="B36" s="27"/>
      <c r="C36" s="37"/>
      <c r="D36" s="38" t="s">
        <v>92</v>
      </c>
      <c r="E36" s="27"/>
      <c r="F36" s="27"/>
      <c r="G36" s="27"/>
      <c r="H36" s="27"/>
      <c r="I36" s="27"/>
      <c r="J36" s="27"/>
      <c r="K36" s="27"/>
      <c r="L36" s="27"/>
      <c r="M36" s="27"/>
      <c r="N36" s="27"/>
      <c r="O36" s="27"/>
      <c r="P36" s="27"/>
      <c r="Q36" s="27"/>
      <c r="R36" s="27"/>
      <c r="S36" s="37"/>
      <c r="T36" s="38" t="s">
        <v>104</v>
      </c>
      <c r="U36" s="27"/>
      <c r="V36" s="27"/>
      <c r="W36" s="27"/>
      <c r="X36" s="27"/>
      <c r="Y36" s="27"/>
      <c r="Z36" s="27"/>
      <c r="AA36" s="27"/>
      <c r="AB36" s="27"/>
      <c r="AC36" s="27"/>
      <c r="AD36" s="28"/>
      <c r="AE36" s="26"/>
      <c r="AF36" s="27"/>
      <c r="AG36" s="37"/>
      <c r="AH36" s="38" t="s">
        <v>92</v>
      </c>
      <c r="AI36" s="27"/>
      <c r="AJ36" s="27"/>
      <c r="AK36" s="27"/>
      <c r="AL36" s="27"/>
      <c r="AM36" s="27"/>
      <c r="AN36" s="27"/>
      <c r="AO36" s="27"/>
      <c r="AP36" s="27"/>
      <c r="AQ36" s="27"/>
      <c r="AR36" s="27"/>
      <c r="AS36" s="27"/>
      <c r="AT36" s="27"/>
      <c r="AU36" s="27"/>
      <c r="AV36" s="27"/>
      <c r="AW36" s="37"/>
      <c r="AX36" s="38" t="s">
        <v>104</v>
      </c>
      <c r="AY36" s="27"/>
      <c r="AZ36" s="27"/>
      <c r="BA36" s="27"/>
      <c r="BB36" s="27"/>
      <c r="BC36" s="27"/>
      <c r="BD36" s="27"/>
      <c r="BE36" s="27"/>
      <c r="BF36" s="27"/>
      <c r="BG36" s="27"/>
      <c r="BH36" s="28"/>
      <c r="BI36" s="26"/>
      <c r="BJ36" s="27"/>
      <c r="BK36" s="37"/>
      <c r="BL36" s="38" t="s">
        <v>92</v>
      </c>
      <c r="BM36" s="27"/>
      <c r="BN36" s="27"/>
      <c r="BO36" s="27"/>
      <c r="BP36" s="27"/>
      <c r="BQ36" s="27"/>
      <c r="BR36" s="27"/>
      <c r="BS36" s="27"/>
      <c r="BT36" s="27"/>
      <c r="BU36" s="27"/>
      <c r="BV36" s="27"/>
      <c r="BW36" s="27"/>
      <c r="BX36" s="27"/>
      <c r="BY36" s="27"/>
      <c r="BZ36" s="27"/>
      <c r="CA36" s="37"/>
      <c r="CB36" s="38" t="s">
        <v>104</v>
      </c>
      <c r="CC36" s="27"/>
      <c r="CD36" s="27"/>
      <c r="CE36" s="27"/>
      <c r="CF36" s="27"/>
      <c r="CG36" s="27"/>
      <c r="CH36" s="27"/>
      <c r="CI36" s="27"/>
      <c r="CJ36" s="27"/>
      <c r="CK36" s="27"/>
      <c r="CL36" s="28"/>
    </row>
    <row r="37" spans="1:90" s="29" customFormat="1" ht="12" x14ac:dyDescent="0.2">
      <c r="A37" s="26"/>
      <c r="B37" s="27"/>
      <c r="C37" s="37"/>
      <c r="D37" s="38" t="s">
        <v>93</v>
      </c>
      <c r="E37" s="27"/>
      <c r="F37" s="27"/>
      <c r="G37" s="27"/>
      <c r="H37" s="27"/>
      <c r="I37" s="27"/>
      <c r="J37" s="27"/>
      <c r="K37" s="27"/>
      <c r="L37" s="27"/>
      <c r="M37" s="27"/>
      <c r="N37" s="27"/>
      <c r="O37" s="27"/>
      <c r="P37" s="27"/>
      <c r="Q37" s="27"/>
      <c r="R37" s="27"/>
      <c r="S37" s="37"/>
      <c r="T37" s="38" t="s">
        <v>105</v>
      </c>
      <c r="U37" s="27"/>
      <c r="V37" s="27"/>
      <c r="W37" s="27"/>
      <c r="X37" s="27"/>
      <c r="Y37" s="27"/>
      <c r="Z37" s="27"/>
      <c r="AA37" s="27"/>
      <c r="AB37" s="27"/>
      <c r="AC37" s="27"/>
      <c r="AD37" s="28"/>
      <c r="AE37" s="26"/>
      <c r="AF37" s="27"/>
      <c r="AG37" s="37"/>
      <c r="AH37" s="38" t="s">
        <v>93</v>
      </c>
      <c r="AI37" s="27"/>
      <c r="AJ37" s="27"/>
      <c r="AK37" s="27"/>
      <c r="AL37" s="27"/>
      <c r="AM37" s="27"/>
      <c r="AN37" s="27"/>
      <c r="AO37" s="27"/>
      <c r="AP37" s="27"/>
      <c r="AQ37" s="27"/>
      <c r="AR37" s="27"/>
      <c r="AS37" s="27"/>
      <c r="AT37" s="27"/>
      <c r="AU37" s="27"/>
      <c r="AV37" s="27"/>
      <c r="AW37" s="37"/>
      <c r="AX37" s="38" t="s">
        <v>105</v>
      </c>
      <c r="AY37" s="27"/>
      <c r="AZ37" s="27"/>
      <c r="BA37" s="27"/>
      <c r="BB37" s="27"/>
      <c r="BC37" s="27"/>
      <c r="BD37" s="27"/>
      <c r="BE37" s="27"/>
      <c r="BF37" s="27"/>
      <c r="BG37" s="27"/>
      <c r="BH37" s="28"/>
      <c r="BI37" s="26"/>
      <c r="BJ37" s="27"/>
      <c r="BK37" s="37"/>
      <c r="BL37" s="38" t="s">
        <v>93</v>
      </c>
      <c r="BM37" s="27"/>
      <c r="BN37" s="27"/>
      <c r="BO37" s="27"/>
      <c r="BP37" s="27"/>
      <c r="BQ37" s="27"/>
      <c r="BR37" s="27"/>
      <c r="BS37" s="27"/>
      <c r="BT37" s="27"/>
      <c r="BU37" s="27"/>
      <c r="BV37" s="27"/>
      <c r="BW37" s="27"/>
      <c r="BX37" s="27"/>
      <c r="BY37" s="27"/>
      <c r="BZ37" s="27"/>
      <c r="CA37" s="37"/>
      <c r="CB37" s="38" t="s">
        <v>105</v>
      </c>
      <c r="CC37" s="27"/>
      <c r="CD37" s="27"/>
      <c r="CE37" s="27"/>
      <c r="CF37" s="27"/>
      <c r="CG37" s="27"/>
      <c r="CH37" s="27"/>
      <c r="CI37" s="27"/>
      <c r="CJ37" s="27"/>
      <c r="CK37" s="27"/>
      <c r="CL37" s="28"/>
    </row>
    <row r="38" spans="1:90" s="29" customFormat="1" ht="12" x14ac:dyDescent="0.2">
      <c r="A38" s="26"/>
      <c r="B38" s="27"/>
      <c r="C38" s="37"/>
      <c r="D38" s="38" t="s">
        <v>94</v>
      </c>
      <c r="E38" s="27"/>
      <c r="F38" s="27"/>
      <c r="G38" s="27"/>
      <c r="H38" s="27"/>
      <c r="I38" s="27"/>
      <c r="J38" s="27"/>
      <c r="K38" s="27"/>
      <c r="L38" s="27"/>
      <c r="M38" s="27"/>
      <c r="N38" s="27"/>
      <c r="O38" s="27"/>
      <c r="P38" s="27"/>
      <c r="Q38" s="27"/>
      <c r="R38" s="27"/>
      <c r="S38" s="37"/>
      <c r="T38" s="38" t="s">
        <v>106</v>
      </c>
      <c r="U38" s="27"/>
      <c r="V38" s="27"/>
      <c r="W38" s="27"/>
      <c r="X38" s="27"/>
      <c r="Y38" s="27"/>
      <c r="Z38" s="27"/>
      <c r="AA38" s="27"/>
      <c r="AB38" s="27"/>
      <c r="AC38" s="27"/>
      <c r="AD38" s="28"/>
      <c r="AE38" s="26"/>
      <c r="AF38" s="27"/>
      <c r="AG38" s="37"/>
      <c r="AH38" s="38" t="s">
        <v>94</v>
      </c>
      <c r="AI38" s="27"/>
      <c r="AJ38" s="27"/>
      <c r="AK38" s="27"/>
      <c r="AL38" s="27"/>
      <c r="AM38" s="27"/>
      <c r="AN38" s="27"/>
      <c r="AO38" s="27"/>
      <c r="AP38" s="27"/>
      <c r="AQ38" s="27"/>
      <c r="AR38" s="27"/>
      <c r="AS38" s="27"/>
      <c r="AT38" s="27"/>
      <c r="AU38" s="27"/>
      <c r="AV38" s="27"/>
      <c r="AW38" s="37"/>
      <c r="AX38" s="38" t="s">
        <v>106</v>
      </c>
      <c r="AY38" s="27"/>
      <c r="AZ38" s="27"/>
      <c r="BA38" s="27"/>
      <c r="BB38" s="27"/>
      <c r="BC38" s="27"/>
      <c r="BD38" s="27"/>
      <c r="BE38" s="27"/>
      <c r="BF38" s="27"/>
      <c r="BG38" s="27"/>
      <c r="BH38" s="28"/>
      <c r="BI38" s="26"/>
      <c r="BJ38" s="27"/>
      <c r="BK38" s="37"/>
      <c r="BL38" s="38" t="s">
        <v>94</v>
      </c>
      <c r="BM38" s="27"/>
      <c r="BN38" s="27"/>
      <c r="BO38" s="27"/>
      <c r="BP38" s="27"/>
      <c r="BQ38" s="27"/>
      <c r="BR38" s="27"/>
      <c r="BS38" s="27"/>
      <c r="BT38" s="27"/>
      <c r="BU38" s="27"/>
      <c r="BV38" s="27"/>
      <c r="BW38" s="27"/>
      <c r="BX38" s="27"/>
      <c r="BY38" s="27"/>
      <c r="BZ38" s="27"/>
      <c r="CA38" s="37"/>
      <c r="CB38" s="38" t="s">
        <v>106</v>
      </c>
      <c r="CC38" s="27"/>
      <c r="CD38" s="27"/>
      <c r="CE38" s="27"/>
      <c r="CF38" s="27"/>
      <c r="CG38" s="27"/>
      <c r="CH38" s="27"/>
      <c r="CI38" s="27"/>
      <c r="CJ38" s="27"/>
      <c r="CK38" s="27"/>
      <c r="CL38" s="28"/>
    </row>
    <row r="39" spans="1:90" s="29" customFormat="1" ht="12" x14ac:dyDescent="0.2">
      <c r="A39" s="26"/>
      <c r="B39" s="27"/>
      <c r="C39" s="37"/>
      <c r="D39" s="38" t="s">
        <v>95</v>
      </c>
      <c r="E39" s="27"/>
      <c r="F39" s="27"/>
      <c r="G39" s="27"/>
      <c r="H39" s="27"/>
      <c r="I39" s="27"/>
      <c r="J39" s="27"/>
      <c r="K39" s="27"/>
      <c r="L39" s="27"/>
      <c r="M39" s="27"/>
      <c r="N39" s="27"/>
      <c r="O39" s="27"/>
      <c r="P39" s="27"/>
      <c r="Q39" s="27"/>
      <c r="R39" s="27"/>
      <c r="S39" s="37"/>
      <c r="T39" s="27"/>
      <c r="U39" s="27"/>
      <c r="V39" s="27"/>
      <c r="W39" s="27"/>
      <c r="X39" s="27"/>
      <c r="Y39" s="27"/>
      <c r="Z39" s="27"/>
      <c r="AA39" s="27"/>
      <c r="AB39" s="27"/>
      <c r="AC39" s="27"/>
      <c r="AD39" s="28"/>
      <c r="AE39" s="26"/>
      <c r="AF39" s="27"/>
      <c r="AG39" s="37"/>
      <c r="AH39" s="38" t="s">
        <v>95</v>
      </c>
      <c r="AI39" s="27"/>
      <c r="AJ39" s="27"/>
      <c r="AK39" s="27"/>
      <c r="AL39" s="27"/>
      <c r="AM39" s="27"/>
      <c r="AN39" s="27"/>
      <c r="AO39" s="27"/>
      <c r="AP39" s="27"/>
      <c r="AQ39" s="27"/>
      <c r="AR39" s="27"/>
      <c r="AS39" s="27"/>
      <c r="AT39" s="27"/>
      <c r="AU39" s="27"/>
      <c r="AV39" s="27"/>
      <c r="AW39" s="37"/>
      <c r="AX39" s="27"/>
      <c r="AY39" s="27"/>
      <c r="AZ39" s="27"/>
      <c r="BA39" s="27"/>
      <c r="BB39" s="27"/>
      <c r="BC39" s="27"/>
      <c r="BD39" s="27"/>
      <c r="BE39" s="27"/>
      <c r="BF39" s="27"/>
      <c r="BG39" s="27"/>
      <c r="BH39" s="28"/>
      <c r="BI39" s="26"/>
      <c r="BJ39" s="27"/>
      <c r="BK39" s="37"/>
      <c r="BL39" s="38" t="s">
        <v>95</v>
      </c>
      <c r="BM39" s="27"/>
      <c r="BN39" s="27"/>
      <c r="BO39" s="27"/>
      <c r="BP39" s="27"/>
      <c r="BQ39" s="27"/>
      <c r="BR39" s="27"/>
      <c r="BS39" s="27"/>
      <c r="BT39" s="27"/>
      <c r="BU39" s="27"/>
      <c r="BV39" s="27"/>
      <c r="BW39" s="27"/>
      <c r="BX39" s="27"/>
      <c r="BY39" s="27"/>
      <c r="BZ39" s="27"/>
      <c r="CA39" s="37"/>
      <c r="CB39" s="27"/>
      <c r="CC39" s="27"/>
      <c r="CD39" s="27"/>
      <c r="CE39" s="27"/>
      <c r="CF39" s="27"/>
      <c r="CG39" s="27"/>
      <c r="CH39" s="27"/>
      <c r="CI39" s="27"/>
      <c r="CJ39" s="27"/>
      <c r="CK39" s="27"/>
      <c r="CL39" s="28"/>
    </row>
    <row r="40" spans="1:90" s="29" customFormat="1" ht="12" x14ac:dyDescent="0.2">
      <c r="A40" s="26"/>
      <c r="B40" s="27"/>
      <c r="C40" s="37"/>
      <c r="D40" s="38" t="s">
        <v>96</v>
      </c>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8"/>
      <c r="AE40" s="26"/>
      <c r="AF40" s="27"/>
      <c r="AG40" s="37"/>
      <c r="AH40" s="38" t="s">
        <v>96</v>
      </c>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8"/>
      <c r="BI40" s="26"/>
      <c r="BJ40" s="27"/>
      <c r="BK40" s="37"/>
      <c r="BL40" s="38" t="s">
        <v>96</v>
      </c>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8"/>
    </row>
    <row r="41" spans="1:90" s="29" customFormat="1" ht="12" x14ac:dyDescent="0.2">
      <c r="A41" s="26"/>
      <c r="B41" s="27"/>
      <c r="C41" s="27"/>
      <c r="D41" s="27"/>
      <c r="E41" s="37"/>
      <c r="F41" s="38" t="s">
        <v>97</v>
      </c>
      <c r="G41" s="27"/>
      <c r="H41" s="27"/>
      <c r="I41" s="27"/>
      <c r="J41" s="27"/>
      <c r="K41" s="27"/>
      <c r="L41" s="27"/>
      <c r="M41" s="27"/>
      <c r="N41" s="27"/>
      <c r="O41" s="27"/>
      <c r="P41" s="27"/>
      <c r="Q41" s="27"/>
      <c r="R41" s="27"/>
      <c r="S41" s="27"/>
      <c r="T41" s="27"/>
      <c r="U41" s="27"/>
      <c r="V41" s="27"/>
      <c r="W41" s="27"/>
      <c r="X41" s="27"/>
      <c r="Y41" s="27"/>
      <c r="Z41" s="27"/>
      <c r="AA41" s="27"/>
      <c r="AB41" s="27"/>
      <c r="AC41" s="27"/>
      <c r="AD41" s="28"/>
      <c r="AE41" s="26"/>
      <c r="AF41" s="27"/>
      <c r="AG41" s="27"/>
      <c r="AH41" s="27"/>
      <c r="AI41" s="37"/>
      <c r="AJ41" s="38" t="s">
        <v>97</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8"/>
      <c r="BI41" s="26"/>
      <c r="BJ41" s="27"/>
      <c r="BK41" s="27"/>
      <c r="BL41" s="27"/>
      <c r="BM41" s="37"/>
      <c r="BN41" s="38" t="s">
        <v>97</v>
      </c>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8"/>
    </row>
    <row r="42" spans="1:90" s="29" customFormat="1" ht="12" x14ac:dyDescent="0.2">
      <c r="A42" s="26"/>
      <c r="B42" s="27"/>
      <c r="C42" s="27"/>
      <c r="D42" s="27"/>
      <c r="E42" s="37"/>
      <c r="F42" s="38" t="s">
        <v>98</v>
      </c>
      <c r="G42" s="27"/>
      <c r="H42" s="27"/>
      <c r="I42" s="27"/>
      <c r="J42" s="27"/>
      <c r="K42" s="27"/>
      <c r="L42" s="27"/>
      <c r="M42" s="27"/>
      <c r="N42" s="27"/>
      <c r="O42" s="27"/>
      <c r="P42" s="27"/>
      <c r="Q42" s="27"/>
      <c r="R42" s="27"/>
      <c r="S42" s="27"/>
      <c r="T42" s="27"/>
      <c r="U42" s="27"/>
      <c r="V42" s="27"/>
      <c r="W42" s="27"/>
      <c r="X42" s="27"/>
      <c r="Y42" s="27"/>
      <c r="Z42" s="27"/>
      <c r="AA42" s="27"/>
      <c r="AB42" s="27"/>
      <c r="AC42" s="27"/>
      <c r="AD42" s="28"/>
      <c r="AE42" s="26"/>
      <c r="AF42" s="27"/>
      <c r="AG42" s="27"/>
      <c r="AH42" s="27"/>
      <c r="AI42" s="37"/>
      <c r="AJ42" s="38" t="s">
        <v>98</v>
      </c>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8"/>
      <c r="BI42" s="26"/>
      <c r="BJ42" s="27"/>
      <c r="BK42" s="27"/>
      <c r="BL42" s="27"/>
      <c r="BM42" s="37"/>
      <c r="BN42" s="38" t="s">
        <v>98</v>
      </c>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8"/>
    </row>
    <row r="43" spans="1:90" s="29" customFormat="1" ht="12" x14ac:dyDescent="0.2">
      <c r="A43" s="26"/>
      <c r="B43" s="27"/>
      <c r="C43" s="27"/>
      <c r="D43" s="27"/>
      <c r="E43" s="37"/>
      <c r="F43" s="38" t="s">
        <v>99</v>
      </c>
      <c r="G43" s="27"/>
      <c r="H43" s="27"/>
      <c r="I43" s="27"/>
      <c r="J43" s="27"/>
      <c r="K43" s="27"/>
      <c r="L43" s="27"/>
      <c r="M43" s="27"/>
      <c r="N43" s="27"/>
      <c r="O43" s="27"/>
      <c r="P43" s="27"/>
      <c r="Q43" s="27"/>
      <c r="R43" s="27"/>
      <c r="S43" s="27"/>
      <c r="T43" s="27"/>
      <c r="U43" s="27"/>
      <c r="V43" s="27"/>
      <c r="W43" s="27"/>
      <c r="X43" s="27"/>
      <c r="Y43" s="27"/>
      <c r="Z43" s="27"/>
      <c r="AA43" s="27"/>
      <c r="AB43" s="27"/>
      <c r="AC43" s="27"/>
      <c r="AD43" s="28"/>
      <c r="AE43" s="26"/>
      <c r="AF43" s="27"/>
      <c r="AG43" s="27"/>
      <c r="AH43" s="27"/>
      <c r="AI43" s="37"/>
      <c r="AJ43" s="38" t="s">
        <v>99</v>
      </c>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8"/>
      <c r="BI43" s="26"/>
      <c r="BJ43" s="27"/>
      <c r="BK43" s="27"/>
      <c r="BL43" s="27"/>
      <c r="BM43" s="37"/>
      <c r="BN43" s="38" t="s">
        <v>99</v>
      </c>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8"/>
    </row>
    <row r="44" spans="1:90" s="29" customFormat="1" ht="3.75" customHeight="1" x14ac:dyDescent="0.2">
      <c r="A44" s="26"/>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8"/>
      <c r="AE44" s="26"/>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8"/>
      <c r="BI44" s="26"/>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8"/>
    </row>
    <row r="45" spans="1:90" s="29" customFormat="1" ht="12" x14ac:dyDescent="0.2">
      <c r="A45" s="26"/>
      <c r="B45" s="31" t="s">
        <v>109</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8"/>
      <c r="AE45" s="26"/>
      <c r="AF45" s="31" t="s">
        <v>109</v>
      </c>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8"/>
      <c r="BI45" s="26"/>
      <c r="BJ45" s="31" t="s">
        <v>109</v>
      </c>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8"/>
    </row>
    <row r="46" spans="1:90" s="29" customFormat="1" ht="11.1" customHeight="1" x14ac:dyDescent="0.2">
      <c r="A46" s="26"/>
      <c r="B46" s="710"/>
      <c r="C46" s="710"/>
      <c r="D46" s="710"/>
      <c r="E46" s="710"/>
      <c r="F46" s="710"/>
      <c r="G46" s="710"/>
      <c r="H46" s="710"/>
      <c r="I46" s="710"/>
      <c r="J46" s="710"/>
      <c r="K46" s="710"/>
      <c r="L46" s="710"/>
      <c r="M46" s="710"/>
      <c r="N46" s="710"/>
      <c r="O46" s="710"/>
      <c r="P46" s="710"/>
      <c r="Q46" s="710"/>
      <c r="R46" s="710"/>
      <c r="S46" s="710"/>
      <c r="T46" s="710"/>
      <c r="U46" s="710"/>
      <c r="V46" s="710"/>
      <c r="W46" s="710"/>
      <c r="X46" s="710"/>
      <c r="Y46" s="710"/>
      <c r="Z46" s="710"/>
      <c r="AA46" s="710"/>
      <c r="AB46" s="710"/>
      <c r="AC46" s="710"/>
      <c r="AD46" s="28"/>
      <c r="AE46" s="26"/>
      <c r="AF46" s="710"/>
      <c r="AG46" s="710"/>
      <c r="AH46" s="710"/>
      <c r="AI46" s="710"/>
      <c r="AJ46" s="710"/>
      <c r="AK46" s="710"/>
      <c r="AL46" s="710"/>
      <c r="AM46" s="710"/>
      <c r="AN46" s="710"/>
      <c r="AO46" s="710"/>
      <c r="AP46" s="710"/>
      <c r="AQ46" s="710"/>
      <c r="AR46" s="710"/>
      <c r="AS46" s="710"/>
      <c r="AT46" s="710"/>
      <c r="AU46" s="710"/>
      <c r="AV46" s="710"/>
      <c r="AW46" s="710"/>
      <c r="AX46" s="710"/>
      <c r="AY46" s="710"/>
      <c r="AZ46" s="710"/>
      <c r="BA46" s="710"/>
      <c r="BB46" s="710"/>
      <c r="BC46" s="710"/>
      <c r="BD46" s="710"/>
      <c r="BE46" s="710"/>
      <c r="BF46" s="710"/>
      <c r="BG46" s="710"/>
      <c r="BH46" s="28"/>
      <c r="BI46" s="26"/>
      <c r="BJ46" s="710"/>
      <c r="BK46" s="710"/>
      <c r="BL46" s="710"/>
      <c r="BM46" s="710"/>
      <c r="BN46" s="710"/>
      <c r="BO46" s="710"/>
      <c r="BP46" s="710"/>
      <c r="BQ46" s="710"/>
      <c r="BR46" s="710"/>
      <c r="BS46" s="710"/>
      <c r="BT46" s="710"/>
      <c r="BU46" s="710"/>
      <c r="BV46" s="710"/>
      <c r="BW46" s="710"/>
      <c r="BX46" s="710"/>
      <c r="BY46" s="710"/>
      <c r="BZ46" s="710"/>
      <c r="CA46" s="710"/>
      <c r="CB46" s="710"/>
      <c r="CC46" s="710"/>
      <c r="CD46" s="710"/>
      <c r="CE46" s="710"/>
      <c r="CF46" s="710"/>
      <c r="CG46" s="710"/>
      <c r="CH46" s="710"/>
      <c r="CI46" s="710"/>
      <c r="CJ46" s="710"/>
      <c r="CK46" s="710"/>
      <c r="CL46" s="28"/>
    </row>
    <row r="47" spans="1:90" s="29" customFormat="1" ht="11.1" customHeight="1" x14ac:dyDescent="0.2">
      <c r="A47" s="26"/>
      <c r="B47" s="710"/>
      <c r="C47" s="710"/>
      <c r="D47" s="710"/>
      <c r="E47" s="710"/>
      <c r="F47" s="710"/>
      <c r="G47" s="710"/>
      <c r="H47" s="710"/>
      <c r="I47" s="710"/>
      <c r="J47" s="710"/>
      <c r="K47" s="710"/>
      <c r="L47" s="710"/>
      <c r="M47" s="710"/>
      <c r="N47" s="710"/>
      <c r="O47" s="710"/>
      <c r="P47" s="710"/>
      <c r="Q47" s="710"/>
      <c r="R47" s="710"/>
      <c r="S47" s="710"/>
      <c r="T47" s="710"/>
      <c r="U47" s="710"/>
      <c r="V47" s="710"/>
      <c r="W47" s="710"/>
      <c r="X47" s="710"/>
      <c r="Y47" s="710"/>
      <c r="Z47" s="710"/>
      <c r="AA47" s="710"/>
      <c r="AB47" s="710"/>
      <c r="AC47" s="710"/>
      <c r="AD47" s="28"/>
      <c r="AE47" s="26"/>
      <c r="AF47" s="710"/>
      <c r="AG47" s="710"/>
      <c r="AH47" s="710"/>
      <c r="AI47" s="710"/>
      <c r="AJ47" s="710"/>
      <c r="AK47" s="710"/>
      <c r="AL47" s="710"/>
      <c r="AM47" s="710"/>
      <c r="AN47" s="710"/>
      <c r="AO47" s="710"/>
      <c r="AP47" s="710"/>
      <c r="AQ47" s="710"/>
      <c r="AR47" s="710"/>
      <c r="AS47" s="710"/>
      <c r="AT47" s="710"/>
      <c r="AU47" s="710"/>
      <c r="AV47" s="710"/>
      <c r="AW47" s="710"/>
      <c r="AX47" s="710"/>
      <c r="AY47" s="710"/>
      <c r="AZ47" s="710"/>
      <c r="BA47" s="710"/>
      <c r="BB47" s="710"/>
      <c r="BC47" s="710"/>
      <c r="BD47" s="710"/>
      <c r="BE47" s="710"/>
      <c r="BF47" s="710"/>
      <c r="BG47" s="710"/>
      <c r="BH47" s="28"/>
      <c r="BI47" s="26"/>
      <c r="BJ47" s="710"/>
      <c r="BK47" s="710"/>
      <c r="BL47" s="710"/>
      <c r="BM47" s="710"/>
      <c r="BN47" s="710"/>
      <c r="BO47" s="710"/>
      <c r="BP47" s="710"/>
      <c r="BQ47" s="710"/>
      <c r="BR47" s="710"/>
      <c r="BS47" s="710"/>
      <c r="BT47" s="710"/>
      <c r="BU47" s="710"/>
      <c r="BV47" s="710"/>
      <c r="BW47" s="710"/>
      <c r="BX47" s="710"/>
      <c r="BY47" s="710"/>
      <c r="BZ47" s="710"/>
      <c r="CA47" s="710"/>
      <c r="CB47" s="710"/>
      <c r="CC47" s="710"/>
      <c r="CD47" s="710"/>
      <c r="CE47" s="710"/>
      <c r="CF47" s="710"/>
      <c r="CG47" s="710"/>
      <c r="CH47" s="710"/>
      <c r="CI47" s="710"/>
      <c r="CJ47" s="710"/>
      <c r="CK47" s="710"/>
      <c r="CL47" s="28"/>
    </row>
    <row r="48" spans="1:90" s="29" customFormat="1" ht="11.1" customHeight="1" x14ac:dyDescent="0.2">
      <c r="A48" s="26"/>
      <c r="B48" s="710"/>
      <c r="C48" s="710"/>
      <c r="D48" s="710"/>
      <c r="E48" s="710"/>
      <c r="F48" s="710"/>
      <c r="G48" s="710"/>
      <c r="H48" s="710"/>
      <c r="I48" s="710"/>
      <c r="J48" s="710"/>
      <c r="K48" s="710"/>
      <c r="L48" s="710"/>
      <c r="M48" s="710"/>
      <c r="N48" s="710"/>
      <c r="O48" s="710"/>
      <c r="P48" s="710"/>
      <c r="Q48" s="710"/>
      <c r="R48" s="710"/>
      <c r="S48" s="710"/>
      <c r="T48" s="710"/>
      <c r="U48" s="710"/>
      <c r="V48" s="710"/>
      <c r="W48" s="710"/>
      <c r="X48" s="710"/>
      <c r="Y48" s="710"/>
      <c r="Z48" s="710"/>
      <c r="AA48" s="710"/>
      <c r="AB48" s="710"/>
      <c r="AC48" s="710"/>
      <c r="AD48" s="28"/>
      <c r="AE48" s="26"/>
      <c r="AF48" s="710"/>
      <c r="AG48" s="710"/>
      <c r="AH48" s="710"/>
      <c r="AI48" s="710"/>
      <c r="AJ48" s="710"/>
      <c r="AK48" s="710"/>
      <c r="AL48" s="710"/>
      <c r="AM48" s="710"/>
      <c r="AN48" s="710"/>
      <c r="AO48" s="710"/>
      <c r="AP48" s="710"/>
      <c r="AQ48" s="710"/>
      <c r="AR48" s="710"/>
      <c r="AS48" s="710"/>
      <c r="AT48" s="710"/>
      <c r="AU48" s="710"/>
      <c r="AV48" s="710"/>
      <c r="AW48" s="710"/>
      <c r="AX48" s="710"/>
      <c r="AY48" s="710"/>
      <c r="AZ48" s="710"/>
      <c r="BA48" s="710"/>
      <c r="BB48" s="710"/>
      <c r="BC48" s="710"/>
      <c r="BD48" s="710"/>
      <c r="BE48" s="710"/>
      <c r="BF48" s="710"/>
      <c r="BG48" s="710"/>
      <c r="BH48" s="28"/>
      <c r="BI48" s="26"/>
      <c r="BJ48" s="710"/>
      <c r="BK48" s="710"/>
      <c r="BL48" s="710"/>
      <c r="BM48" s="710"/>
      <c r="BN48" s="710"/>
      <c r="BO48" s="710"/>
      <c r="BP48" s="710"/>
      <c r="BQ48" s="710"/>
      <c r="BR48" s="710"/>
      <c r="BS48" s="710"/>
      <c r="BT48" s="710"/>
      <c r="BU48" s="710"/>
      <c r="BV48" s="710"/>
      <c r="BW48" s="710"/>
      <c r="BX48" s="710"/>
      <c r="BY48" s="710"/>
      <c r="BZ48" s="710"/>
      <c r="CA48" s="710"/>
      <c r="CB48" s="710"/>
      <c r="CC48" s="710"/>
      <c r="CD48" s="710"/>
      <c r="CE48" s="710"/>
      <c r="CF48" s="710"/>
      <c r="CG48" s="710"/>
      <c r="CH48" s="710"/>
      <c r="CI48" s="710"/>
      <c r="CJ48" s="710"/>
      <c r="CK48" s="710"/>
      <c r="CL48" s="28"/>
    </row>
    <row r="49" spans="1:90" s="29" customFormat="1" ht="8.1" customHeight="1" x14ac:dyDescent="0.2">
      <c r="A49" s="26"/>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8"/>
      <c r="AE49" s="26"/>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8"/>
      <c r="BI49" s="26"/>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8"/>
    </row>
    <row r="50" spans="1:90" s="29" customFormat="1" ht="12" x14ac:dyDescent="0.2">
      <c r="A50" s="649" t="s">
        <v>56</v>
      </c>
      <c r="B50" s="650"/>
      <c r="C50" s="650"/>
      <c r="D50" s="650"/>
      <c r="E50" s="650"/>
      <c r="F50" s="650"/>
      <c r="G50" s="650"/>
      <c r="H50" s="650"/>
      <c r="I50" s="650"/>
      <c r="J50" s="650"/>
      <c r="K50" s="650"/>
      <c r="L50" s="650"/>
      <c r="M50" s="650"/>
      <c r="N50" s="650"/>
      <c r="O50" s="650"/>
      <c r="P50" s="650"/>
      <c r="Q50" s="650"/>
      <c r="R50" s="650"/>
      <c r="S50" s="650"/>
      <c r="T50" s="650"/>
      <c r="U50" s="650"/>
      <c r="V50" s="650"/>
      <c r="W50" s="650"/>
      <c r="X50" s="650"/>
      <c r="Y50" s="650"/>
      <c r="Z50" s="650"/>
      <c r="AA50" s="650"/>
      <c r="AB50" s="650"/>
      <c r="AC50" s="650"/>
      <c r="AD50" s="651"/>
      <c r="AE50" s="649" t="s">
        <v>56</v>
      </c>
      <c r="AF50" s="650"/>
      <c r="AG50" s="650"/>
      <c r="AH50" s="650"/>
      <c r="AI50" s="650"/>
      <c r="AJ50" s="650"/>
      <c r="AK50" s="650"/>
      <c r="AL50" s="650"/>
      <c r="AM50" s="650"/>
      <c r="AN50" s="650"/>
      <c r="AO50" s="650"/>
      <c r="AP50" s="650"/>
      <c r="AQ50" s="650"/>
      <c r="AR50" s="650"/>
      <c r="AS50" s="650"/>
      <c r="AT50" s="650"/>
      <c r="AU50" s="650"/>
      <c r="AV50" s="650"/>
      <c r="AW50" s="650"/>
      <c r="AX50" s="650"/>
      <c r="AY50" s="650"/>
      <c r="AZ50" s="650"/>
      <c r="BA50" s="650"/>
      <c r="BB50" s="650"/>
      <c r="BC50" s="650"/>
      <c r="BD50" s="650"/>
      <c r="BE50" s="650"/>
      <c r="BF50" s="650"/>
      <c r="BG50" s="650"/>
      <c r="BH50" s="651"/>
      <c r="BI50" s="649" t="s">
        <v>56</v>
      </c>
      <c r="BJ50" s="650"/>
      <c r="BK50" s="650"/>
      <c r="BL50" s="650"/>
      <c r="BM50" s="650"/>
      <c r="BN50" s="650"/>
      <c r="BO50" s="650"/>
      <c r="BP50" s="650"/>
      <c r="BQ50" s="650"/>
      <c r="BR50" s="650"/>
      <c r="BS50" s="650"/>
      <c r="BT50" s="650"/>
      <c r="BU50" s="650"/>
      <c r="BV50" s="650"/>
      <c r="BW50" s="650"/>
      <c r="BX50" s="650"/>
      <c r="BY50" s="650"/>
      <c r="BZ50" s="650"/>
      <c r="CA50" s="650"/>
      <c r="CB50" s="650"/>
      <c r="CC50" s="650"/>
      <c r="CD50" s="650"/>
      <c r="CE50" s="650"/>
      <c r="CF50" s="650"/>
      <c r="CG50" s="650"/>
      <c r="CH50" s="650"/>
      <c r="CI50" s="650"/>
      <c r="CJ50" s="650"/>
      <c r="CK50" s="650"/>
      <c r="CL50" s="651"/>
    </row>
    <row r="51" spans="1:90" s="29" customFormat="1" ht="12" x14ac:dyDescent="0.2">
      <c r="A51" s="731" t="s">
        <v>57</v>
      </c>
      <c r="B51" s="732"/>
      <c r="C51" s="732"/>
      <c r="D51" s="732"/>
      <c r="E51" s="732"/>
      <c r="F51" s="732"/>
      <c r="G51" s="732"/>
      <c r="H51" s="732"/>
      <c r="I51" s="732"/>
      <c r="J51" s="732"/>
      <c r="K51" s="732"/>
      <c r="L51" s="732"/>
      <c r="M51" s="732"/>
      <c r="N51" s="732"/>
      <c r="O51" s="732"/>
      <c r="P51" s="732"/>
      <c r="Q51" s="732"/>
      <c r="R51" s="732"/>
      <c r="S51" s="732"/>
      <c r="T51" s="732"/>
      <c r="U51" s="732"/>
      <c r="V51" s="732"/>
      <c r="W51" s="732"/>
      <c r="X51" s="732"/>
      <c r="Y51" s="732"/>
      <c r="Z51" s="732"/>
      <c r="AA51" s="732"/>
      <c r="AB51" s="732"/>
      <c r="AC51" s="732"/>
      <c r="AD51" s="733"/>
      <c r="AE51" s="731" t="s">
        <v>57</v>
      </c>
      <c r="AF51" s="732"/>
      <c r="AG51" s="732"/>
      <c r="AH51" s="732"/>
      <c r="AI51" s="732"/>
      <c r="AJ51" s="732"/>
      <c r="AK51" s="732"/>
      <c r="AL51" s="732"/>
      <c r="AM51" s="732"/>
      <c r="AN51" s="732"/>
      <c r="AO51" s="732"/>
      <c r="AP51" s="732"/>
      <c r="AQ51" s="732"/>
      <c r="AR51" s="732"/>
      <c r="AS51" s="732"/>
      <c r="AT51" s="732"/>
      <c r="AU51" s="732"/>
      <c r="AV51" s="732"/>
      <c r="AW51" s="732"/>
      <c r="AX51" s="732"/>
      <c r="AY51" s="732"/>
      <c r="AZ51" s="732"/>
      <c r="BA51" s="732"/>
      <c r="BB51" s="732"/>
      <c r="BC51" s="732"/>
      <c r="BD51" s="732"/>
      <c r="BE51" s="732"/>
      <c r="BF51" s="732"/>
      <c r="BG51" s="732"/>
      <c r="BH51" s="733"/>
      <c r="BI51" s="731" t="s">
        <v>57</v>
      </c>
      <c r="BJ51" s="732"/>
      <c r="BK51" s="732"/>
      <c r="BL51" s="732"/>
      <c r="BM51" s="732"/>
      <c r="BN51" s="732"/>
      <c r="BO51" s="732"/>
      <c r="BP51" s="732"/>
      <c r="BQ51" s="732"/>
      <c r="BR51" s="732"/>
      <c r="BS51" s="732"/>
      <c r="BT51" s="732"/>
      <c r="BU51" s="732"/>
      <c r="BV51" s="732"/>
      <c r="BW51" s="732"/>
      <c r="BX51" s="732"/>
      <c r="BY51" s="732"/>
      <c r="BZ51" s="732"/>
      <c r="CA51" s="732"/>
      <c r="CB51" s="732"/>
      <c r="CC51" s="732"/>
      <c r="CD51" s="732"/>
      <c r="CE51" s="732"/>
      <c r="CF51" s="732"/>
      <c r="CG51" s="732"/>
      <c r="CH51" s="732"/>
      <c r="CI51" s="732"/>
      <c r="CJ51" s="732"/>
      <c r="CK51" s="732"/>
      <c r="CL51" s="733"/>
    </row>
    <row r="52" spans="1:90" s="29" customFormat="1" ht="8.1" customHeight="1" x14ac:dyDescent="0.2">
      <c r="A52" s="49"/>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1"/>
      <c r="AE52" s="49"/>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1"/>
      <c r="BI52" s="49"/>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1"/>
    </row>
    <row r="53" spans="1:90" s="29" customFormat="1" ht="12" x14ac:dyDescent="0.2">
      <c r="A53" s="725" t="s">
        <v>110</v>
      </c>
      <c r="B53" s="726"/>
      <c r="C53" s="726"/>
      <c r="D53" s="726"/>
      <c r="E53" s="726"/>
      <c r="F53" s="726"/>
      <c r="G53" s="726"/>
      <c r="H53" s="726"/>
      <c r="I53" s="726"/>
      <c r="J53" s="726"/>
      <c r="K53" s="726"/>
      <c r="L53" s="726"/>
      <c r="M53" s="726"/>
      <c r="N53" s="726"/>
      <c r="O53" s="726"/>
      <c r="P53" s="726"/>
      <c r="Q53" s="726"/>
      <c r="R53" s="726"/>
      <c r="S53" s="726"/>
      <c r="T53" s="726"/>
      <c r="U53" s="726"/>
      <c r="V53" s="726"/>
      <c r="W53" s="726"/>
      <c r="X53" s="726"/>
      <c r="Y53" s="726"/>
      <c r="Z53" s="726"/>
      <c r="AA53" s="726"/>
      <c r="AB53" s="726"/>
      <c r="AC53" s="726"/>
      <c r="AD53" s="727"/>
      <c r="AE53" s="725" t="s">
        <v>110</v>
      </c>
      <c r="AF53" s="726"/>
      <c r="AG53" s="726"/>
      <c r="AH53" s="726"/>
      <c r="AI53" s="726"/>
      <c r="AJ53" s="726"/>
      <c r="AK53" s="726"/>
      <c r="AL53" s="726"/>
      <c r="AM53" s="726"/>
      <c r="AN53" s="726"/>
      <c r="AO53" s="726"/>
      <c r="AP53" s="726"/>
      <c r="AQ53" s="726"/>
      <c r="AR53" s="726"/>
      <c r="AS53" s="726"/>
      <c r="AT53" s="726"/>
      <c r="AU53" s="726"/>
      <c r="AV53" s="726"/>
      <c r="AW53" s="726"/>
      <c r="AX53" s="726"/>
      <c r="AY53" s="726"/>
      <c r="AZ53" s="726"/>
      <c r="BA53" s="726"/>
      <c r="BB53" s="726"/>
      <c r="BC53" s="726"/>
      <c r="BD53" s="726"/>
      <c r="BE53" s="726"/>
      <c r="BF53" s="726"/>
      <c r="BG53" s="726"/>
      <c r="BH53" s="727"/>
      <c r="BI53" s="725" t="s">
        <v>110</v>
      </c>
      <c r="BJ53" s="726"/>
      <c r="BK53" s="726"/>
      <c r="BL53" s="726"/>
      <c r="BM53" s="726"/>
      <c r="BN53" s="726"/>
      <c r="BO53" s="726"/>
      <c r="BP53" s="726"/>
      <c r="BQ53" s="726"/>
      <c r="BR53" s="726"/>
      <c r="BS53" s="726"/>
      <c r="BT53" s="726"/>
      <c r="BU53" s="726"/>
      <c r="BV53" s="726"/>
      <c r="BW53" s="726"/>
      <c r="BX53" s="726"/>
      <c r="BY53" s="726"/>
      <c r="BZ53" s="726"/>
      <c r="CA53" s="726"/>
      <c r="CB53" s="726"/>
      <c r="CC53" s="726"/>
      <c r="CD53" s="726"/>
      <c r="CE53" s="726"/>
      <c r="CF53" s="726"/>
      <c r="CG53" s="726"/>
      <c r="CH53" s="726"/>
      <c r="CI53" s="726"/>
      <c r="CJ53" s="726"/>
      <c r="CK53" s="726"/>
      <c r="CL53" s="727"/>
    </row>
    <row r="54" spans="1:90" s="29" customFormat="1" ht="12" x14ac:dyDescent="0.2"/>
    <row r="55" spans="1:90" s="29" customFormat="1" ht="12" x14ac:dyDescent="0.2">
      <c r="E55" s="37"/>
    </row>
    <row r="56" spans="1:90" s="29" customFormat="1" ht="12" x14ac:dyDescent="0.2"/>
    <row r="57" spans="1:90" s="29" customFormat="1" ht="12" x14ac:dyDescent="0.2"/>
    <row r="58" spans="1:90" s="29" customFormat="1" ht="12" x14ac:dyDescent="0.2"/>
    <row r="59" spans="1:90" s="29" customFormat="1" ht="12" x14ac:dyDescent="0.2"/>
    <row r="60" spans="1:90" s="29" customFormat="1" ht="12" x14ac:dyDescent="0.2"/>
    <row r="61" spans="1:90" s="29" customFormat="1" ht="12" x14ac:dyDescent="0.2"/>
    <row r="62" spans="1:90" s="29" customFormat="1" ht="12" x14ac:dyDescent="0.2"/>
    <row r="63" spans="1:90" s="29" customFormat="1" ht="12" x14ac:dyDescent="0.2"/>
    <row r="64" spans="1:90" s="29" customFormat="1" ht="12" x14ac:dyDescent="0.2"/>
    <row r="65" spans="110:110" s="29" customFormat="1" ht="12" x14ac:dyDescent="0.2">
      <c r="DF65" s="29" t="e">
        <f>+DF65:DG65DF65</f>
        <v>#NAME?</v>
      </c>
    </row>
    <row r="66" spans="110:110" s="29" customFormat="1" ht="12" x14ac:dyDescent="0.2"/>
    <row r="67" spans="110:110" s="29" customFormat="1" ht="12" x14ac:dyDescent="0.2"/>
    <row r="68" spans="110:110" s="29" customFormat="1" ht="12" x14ac:dyDescent="0.2"/>
    <row r="69" spans="110:110" s="29" customFormat="1" ht="12" x14ac:dyDescent="0.2"/>
    <row r="70" spans="110:110" s="29" customFormat="1" ht="12" x14ac:dyDescent="0.2"/>
    <row r="71" spans="110:110" s="29" customFormat="1" ht="12" x14ac:dyDescent="0.2"/>
    <row r="72" spans="110:110" s="29" customFormat="1" ht="12" x14ac:dyDescent="0.2"/>
    <row r="73" spans="110:110" s="29" customFormat="1" ht="12" x14ac:dyDescent="0.2"/>
    <row r="74" spans="110:110" s="29" customFormat="1" ht="12" x14ac:dyDescent="0.2"/>
    <row r="75" spans="110:110" s="29" customFormat="1" ht="12" x14ac:dyDescent="0.2"/>
    <row r="76" spans="110:110" s="29" customFormat="1" ht="12" x14ac:dyDescent="0.2"/>
    <row r="77" spans="110:110" s="29" customFormat="1" ht="12" x14ac:dyDescent="0.2"/>
    <row r="78" spans="110:110" s="29" customFormat="1" ht="12" x14ac:dyDescent="0.2"/>
    <row r="79" spans="110:110" s="29" customFormat="1" ht="12" x14ac:dyDescent="0.2"/>
    <row r="80" spans="110:110" s="29" customFormat="1" ht="12" x14ac:dyDescent="0.2"/>
    <row r="81" s="29" customFormat="1" ht="12" x14ac:dyDescent="0.2"/>
    <row r="82" s="29" customFormat="1" ht="12" x14ac:dyDescent="0.2"/>
    <row r="83" s="29" customFormat="1" ht="12" x14ac:dyDescent="0.2"/>
    <row r="84" s="29" customFormat="1" ht="12" x14ac:dyDescent="0.2"/>
    <row r="85" s="29" customFormat="1" ht="12" x14ac:dyDescent="0.2"/>
    <row r="86" s="29" customFormat="1" ht="12" x14ac:dyDescent="0.2"/>
    <row r="87" s="29" customFormat="1" ht="12" x14ac:dyDescent="0.2"/>
    <row r="88" s="29" customFormat="1" ht="12" x14ac:dyDescent="0.2"/>
    <row r="89" s="29" customFormat="1" ht="12" x14ac:dyDescent="0.2"/>
    <row r="90" s="29" customFormat="1" ht="12" x14ac:dyDescent="0.2"/>
    <row r="91" s="29" customFormat="1" ht="12" x14ac:dyDescent="0.2"/>
    <row r="92" s="29" customFormat="1" ht="12" x14ac:dyDescent="0.2"/>
    <row r="93" s="29" customFormat="1" ht="12" x14ac:dyDescent="0.2"/>
    <row r="94" s="29" customFormat="1" ht="12" x14ac:dyDescent="0.2"/>
    <row r="95" s="29" customFormat="1" ht="12" x14ac:dyDescent="0.2"/>
    <row r="96" s="29" customFormat="1" ht="12" x14ac:dyDescent="0.2"/>
    <row r="97" s="29" customFormat="1" ht="12" x14ac:dyDescent="0.2"/>
    <row r="98" s="29" customFormat="1" ht="12" x14ac:dyDescent="0.2"/>
    <row r="99" s="29" customFormat="1" ht="12" x14ac:dyDescent="0.2"/>
    <row r="100" s="29" customFormat="1" ht="12" x14ac:dyDescent="0.2"/>
    <row r="101" s="29" customFormat="1" ht="12" x14ac:dyDescent="0.2"/>
    <row r="102" s="29" customFormat="1" ht="12" x14ac:dyDescent="0.2"/>
    <row r="103" s="29" customFormat="1" ht="12" x14ac:dyDescent="0.2"/>
    <row r="104" s="29" customFormat="1" ht="12" x14ac:dyDescent="0.2"/>
    <row r="105" s="29" customFormat="1" ht="12" x14ac:dyDescent="0.2"/>
    <row r="106" s="29" customFormat="1" ht="12" x14ac:dyDescent="0.2"/>
    <row r="107" s="29" customFormat="1" ht="12" x14ac:dyDescent="0.2"/>
    <row r="108" s="29" customFormat="1" ht="12" x14ac:dyDescent="0.2"/>
    <row r="109" s="29" customFormat="1" ht="12" x14ac:dyDescent="0.2"/>
    <row r="110" s="29" customFormat="1" ht="12" x14ac:dyDescent="0.2"/>
    <row r="111" s="29" customFormat="1" ht="12" x14ac:dyDescent="0.2"/>
    <row r="112" s="29" customFormat="1" ht="12" x14ac:dyDescent="0.2"/>
    <row r="113" s="29" customFormat="1" ht="12" x14ac:dyDescent="0.2"/>
    <row r="114" s="29" customFormat="1" ht="12" x14ac:dyDescent="0.2"/>
    <row r="115" s="29" customFormat="1" ht="12" x14ac:dyDescent="0.2"/>
    <row r="116" s="29" customFormat="1" ht="12" x14ac:dyDescent="0.2"/>
    <row r="117" s="29" customFormat="1" ht="12" x14ac:dyDescent="0.2"/>
  </sheetData>
  <mergeCells count="33">
    <mergeCell ref="BI50:CL50"/>
    <mergeCell ref="BI51:CL51"/>
    <mergeCell ref="BI53:CL53"/>
    <mergeCell ref="AE50:BH50"/>
    <mergeCell ref="AE51:BH51"/>
    <mergeCell ref="AE53:BH53"/>
    <mergeCell ref="A53:AD53"/>
    <mergeCell ref="AN8:BB8"/>
    <mergeCell ref="AN9:BB9"/>
    <mergeCell ref="AN10:AU10"/>
    <mergeCell ref="AV10:BB10"/>
    <mergeCell ref="AF46:BG46"/>
    <mergeCell ref="AF47:BG47"/>
    <mergeCell ref="AF48:BG48"/>
    <mergeCell ref="B46:AC46"/>
    <mergeCell ref="B47:AC47"/>
    <mergeCell ref="B48:AC48"/>
    <mergeCell ref="A50:AD50"/>
    <mergeCell ref="A51:AD51"/>
    <mergeCell ref="J10:Q10"/>
    <mergeCell ref="BJ48:CK48"/>
    <mergeCell ref="R10:X10"/>
    <mergeCell ref="BJ46:CK46"/>
    <mergeCell ref="BJ47:CK47"/>
    <mergeCell ref="BR8:CF8"/>
    <mergeCell ref="BR9:CF9"/>
    <mergeCell ref="BR10:BY10"/>
    <mergeCell ref="BZ10:CF10"/>
    <mergeCell ref="J8:X8"/>
    <mergeCell ref="J9:X9"/>
    <mergeCell ref="B12:AC19"/>
    <mergeCell ref="AF12:BG19"/>
    <mergeCell ref="BJ12:CK19"/>
  </mergeCells>
  <pageMargins left="0.27559055118110237" right="0.27559055118110237" top="0.11811023622047245" bottom="0.11811023622047245" header="0.31496062992125984" footer="0.31496062992125984"/>
  <pageSetup paperSize="14" fitToWidth="0" fitToHeight="0"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0</xdr:col>
                    <xdr:colOff>76200</xdr:colOff>
                    <xdr:row>18</xdr:row>
                    <xdr:rowOff>114300</xdr:rowOff>
                  </from>
                  <to>
                    <xdr:col>2</xdr:col>
                    <xdr:colOff>57150</xdr:colOff>
                    <xdr:row>20</xdr:row>
                    <xdr:rowOff>28575</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1</xdr:col>
                    <xdr:colOff>76200</xdr:colOff>
                    <xdr:row>19</xdr:row>
                    <xdr:rowOff>114300</xdr:rowOff>
                  </from>
                  <to>
                    <xdr:col>3</xdr:col>
                    <xdr:colOff>57150</xdr:colOff>
                    <xdr:row>21</xdr:row>
                    <xdr:rowOff>28575</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1</xdr:col>
                    <xdr:colOff>76200</xdr:colOff>
                    <xdr:row>20</xdr:row>
                    <xdr:rowOff>114300</xdr:rowOff>
                  </from>
                  <to>
                    <xdr:col>3</xdr:col>
                    <xdr:colOff>57150</xdr:colOff>
                    <xdr:row>22</xdr:row>
                    <xdr:rowOff>28575</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1</xdr:col>
                    <xdr:colOff>76200</xdr:colOff>
                    <xdr:row>21</xdr:row>
                    <xdr:rowOff>114300</xdr:rowOff>
                  </from>
                  <to>
                    <xdr:col>3</xdr:col>
                    <xdr:colOff>57150</xdr:colOff>
                    <xdr:row>23</xdr:row>
                    <xdr:rowOff>28575</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6</xdr:col>
                    <xdr:colOff>76200</xdr:colOff>
                    <xdr:row>18</xdr:row>
                    <xdr:rowOff>114300</xdr:rowOff>
                  </from>
                  <to>
                    <xdr:col>8</xdr:col>
                    <xdr:colOff>57150</xdr:colOff>
                    <xdr:row>20</xdr:row>
                    <xdr:rowOff>28575</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7</xdr:col>
                    <xdr:colOff>76200</xdr:colOff>
                    <xdr:row>19</xdr:row>
                    <xdr:rowOff>114300</xdr:rowOff>
                  </from>
                  <to>
                    <xdr:col>9</xdr:col>
                    <xdr:colOff>57150</xdr:colOff>
                    <xdr:row>21</xdr:row>
                    <xdr:rowOff>28575</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7</xdr:col>
                    <xdr:colOff>76200</xdr:colOff>
                    <xdr:row>20</xdr:row>
                    <xdr:rowOff>114300</xdr:rowOff>
                  </from>
                  <to>
                    <xdr:col>9</xdr:col>
                    <xdr:colOff>57150</xdr:colOff>
                    <xdr:row>22</xdr:row>
                    <xdr:rowOff>28575</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7</xdr:col>
                    <xdr:colOff>76200</xdr:colOff>
                    <xdr:row>21</xdr:row>
                    <xdr:rowOff>114300</xdr:rowOff>
                  </from>
                  <to>
                    <xdr:col>9</xdr:col>
                    <xdr:colOff>57150</xdr:colOff>
                    <xdr:row>23</xdr:row>
                    <xdr:rowOff>28575</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12</xdr:col>
                    <xdr:colOff>76200</xdr:colOff>
                    <xdr:row>18</xdr:row>
                    <xdr:rowOff>114300</xdr:rowOff>
                  </from>
                  <to>
                    <xdr:col>14</xdr:col>
                    <xdr:colOff>57150</xdr:colOff>
                    <xdr:row>20</xdr:row>
                    <xdr:rowOff>28575</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13</xdr:col>
                    <xdr:colOff>76200</xdr:colOff>
                    <xdr:row>19</xdr:row>
                    <xdr:rowOff>114300</xdr:rowOff>
                  </from>
                  <to>
                    <xdr:col>15</xdr:col>
                    <xdr:colOff>57150</xdr:colOff>
                    <xdr:row>21</xdr:row>
                    <xdr:rowOff>28575</xdr:rowOff>
                  </to>
                </anchor>
              </controlPr>
            </control>
          </mc:Choice>
        </mc:AlternateContent>
        <mc:AlternateContent xmlns:mc="http://schemas.openxmlformats.org/markup-compatibility/2006">
          <mc:Choice Requires="x14">
            <control shapeId="5131" r:id="rId14" name="Check Box 11">
              <controlPr defaultSize="0" autoFill="0" autoLine="0" autoPict="0">
                <anchor moveWithCells="1">
                  <from>
                    <xdr:col>13</xdr:col>
                    <xdr:colOff>76200</xdr:colOff>
                    <xdr:row>20</xdr:row>
                    <xdr:rowOff>114300</xdr:rowOff>
                  </from>
                  <to>
                    <xdr:col>15</xdr:col>
                    <xdr:colOff>57150</xdr:colOff>
                    <xdr:row>22</xdr:row>
                    <xdr:rowOff>28575</xdr:rowOff>
                  </to>
                </anchor>
              </controlPr>
            </control>
          </mc:Choice>
        </mc:AlternateContent>
        <mc:AlternateContent xmlns:mc="http://schemas.openxmlformats.org/markup-compatibility/2006">
          <mc:Choice Requires="x14">
            <control shapeId="5132" r:id="rId15" name="Check Box 12">
              <controlPr defaultSize="0" autoFill="0" autoLine="0" autoPict="0">
                <anchor moveWithCells="1">
                  <from>
                    <xdr:col>13</xdr:col>
                    <xdr:colOff>76200</xdr:colOff>
                    <xdr:row>21</xdr:row>
                    <xdr:rowOff>114300</xdr:rowOff>
                  </from>
                  <to>
                    <xdr:col>15</xdr:col>
                    <xdr:colOff>57150</xdr:colOff>
                    <xdr:row>23</xdr:row>
                    <xdr:rowOff>28575</xdr:rowOff>
                  </to>
                </anchor>
              </controlPr>
            </control>
          </mc:Choice>
        </mc:AlternateContent>
        <mc:AlternateContent xmlns:mc="http://schemas.openxmlformats.org/markup-compatibility/2006">
          <mc:Choice Requires="x14">
            <control shapeId="5133" r:id="rId16" name="Check Box 13">
              <controlPr defaultSize="0" autoFill="0" autoLine="0" autoPict="0">
                <anchor moveWithCells="1">
                  <from>
                    <xdr:col>18</xdr:col>
                    <xdr:colOff>76200</xdr:colOff>
                    <xdr:row>18</xdr:row>
                    <xdr:rowOff>114300</xdr:rowOff>
                  </from>
                  <to>
                    <xdr:col>20</xdr:col>
                    <xdr:colOff>57150</xdr:colOff>
                    <xdr:row>20</xdr:row>
                    <xdr:rowOff>28575</xdr:rowOff>
                  </to>
                </anchor>
              </controlPr>
            </control>
          </mc:Choice>
        </mc:AlternateContent>
        <mc:AlternateContent xmlns:mc="http://schemas.openxmlformats.org/markup-compatibility/2006">
          <mc:Choice Requires="x14">
            <control shapeId="5134" r:id="rId17" name="Check Box 14">
              <controlPr defaultSize="0" autoFill="0" autoLine="0" autoPict="0">
                <anchor moveWithCells="1">
                  <from>
                    <xdr:col>19</xdr:col>
                    <xdr:colOff>76200</xdr:colOff>
                    <xdr:row>19</xdr:row>
                    <xdr:rowOff>114300</xdr:rowOff>
                  </from>
                  <to>
                    <xdr:col>21</xdr:col>
                    <xdr:colOff>57150</xdr:colOff>
                    <xdr:row>21</xdr:row>
                    <xdr:rowOff>28575</xdr:rowOff>
                  </to>
                </anchor>
              </controlPr>
            </control>
          </mc:Choice>
        </mc:AlternateContent>
        <mc:AlternateContent xmlns:mc="http://schemas.openxmlformats.org/markup-compatibility/2006">
          <mc:Choice Requires="x14">
            <control shapeId="5135" r:id="rId18" name="Check Box 15">
              <controlPr defaultSize="0" autoFill="0" autoLine="0" autoPict="0">
                <anchor moveWithCells="1">
                  <from>
                    <xdr:col>19</xdr:col>
                    <xdr:colOff>76200</xdr:colOff>
                    <xdr:row>20</xdr:row>
                    <xdr:rowOff>114300</xdr:rowOff>
                  </from>
                  <to>
                    <xdr:col>21</xdr:col>
                    <xdr:colOff>57150</xdr:colOff>
                    <xdr:row>22</xdr:row>
                    <xdr:rowOff>28575</xdr:rowOff>
                  </to>
                </anchor>
              </controlPr>
            </control>
          </mc:Choice>
        </mc:AlternateContent>
        <mc:AlternateContent xmlns:mc="http://schemas.openxmlformats.org/markup-compatibility/2006">
          <mc:Choice Requires="x14">
            <control shapeId="5136" r:id="rId19" name="Check Box 16">
              <controlPr defaultSize="0" autoFill="0" autoLine="0" autoPict="0">
                <anchor moveWithCells="1">
                  <from>
                    <xdr:col>19</xdr:col>
                    <xdr:colOff>76200</xdr:colOff>
                    <xdr:row>21</xdr:row>
                    <xdr:rowOff>114300</xdr:rowOff>
                  </from>
                  <to>
                    <xdr:col>21</xdr:col>
                    <xdr:colOff>57150</xdr:colOff>
                    <xdr:row>23</xdr:row>
                    <xdr:rowOff>28575</xdr:rowOff>
                  </to>
                </anchor>
              </controlPr>
            </control>
          </mc:Choice>
        </mc:AlternateContent>
        <mc:AlternateContent xmlns:mc="http://schemas.openxmlformats.org/markup-compatibility/2006">
          <mc:Choice Requires="x14">
            <control shapeId="5137" r:id="rId20" name="Check Box 17">
              <controlPr defaultSize="0" autoFill="0" autoLine="0" autoPict="0">
                <anchor moveWithCells="1">
                  <from>
                    <xdr:col>0</xdr:col>
                    <xdr:colOff>76200</xdr:colOff>
                    <xdr:row>24</xdr:row>
                    <xdr:rowOff>114300</xdr:rowOff>
                  </from>
                  <to>
                    <xdr:col>2</xdr:col>
                    <xdr:colOff>57150</xdr:colOff>
                    <xdr:row>26</xdr:row>
                    <xdr:rowOff>66675</xdr:rowOff>
                  </to>
                </anchor>
              </controlPr>
            </control>
          </mc:Choice>
        </mc:AlternateContent>
        <mc:AlternateContent xmlns:mc="http://schemas.openxmlformats.org/markup-compatibility/2006">
          <mc:Choice Requires="x14">
            <control shapeId="5138" r:id="rId21" name="Check Box 18">
              <controlPr defaultSize="0" autoFill="0" autoLine="0" autoPict="0">
                <anchor moveWithCells="1">
                  <from>
                    <xdr:col>1</xdr:col>
                    <xdr:colOff>76200</xdr:colOff>
                    <xdr:row>25</xdr:row>
                    <xdr:rowOff>114300</xdr:rowOff>
                  </from>
                  <to>
                    <xdr:col>3</xdr:col>
                    <xdr:colOff>57150</xdr:colOff>
                    <xdr:row>27</xdr:row>
                    <xdr:rowOff>28575</xdr:rowOff>
                  </to>
                </anchor>
              </controlPr>
            </control>
          </mc:Choice>
        </mc:AlternateContent>
        <mc:AlternateContent xmlns:mc="http://schemas.openxmlformats.org/markup-compatibility/2006">
          <mc:Choice Requires="x14">
            <control shapeId="5139" r:id="rId22" name="Check Box 19">
              <controlPr defaultSize="0" autoFill="0" autoLine="0" autoPict="0">
                <anchor moveWithCells="1">
                  <from>
                    <xdr:col>1</xdr:col>
                    <xdr:colOff>76200</xdr:colOff>
                    <xdr:row>26</xdr:row>
                    <xdr:rowOff>114300</xdr:rowOff>
                  </from>
                  <to>
                    <xdr:col>3</xdr:col>
                    <xdr:colOff>57150</xdr:colOff>
                    <xdr:row>28</xdr:row>
                    <xdr:rowOff>28575</xdr:rowOff>
                  </to>
                </anchor>
              </controlPr>
            </control>
          </mc:Choice>
        </mc:AlternateContent>
        <mc:AlternateContent xmlns:mc="http://schemas.openxmlformats.org/markup-compatibility/2006">
          <mc:Choice Requires="x14">
            <control shapeId="5140" r:id="rId23" name="Check Box 20">
              <controlPr defaultSize="0" autoFill="0" autoLine="0" autoPict="0">
                <anchor moveWithCells="1">
                  <from>
                    <xdr:col>1</xdr:col>
                    <xdr:colOff>76200</xdr:colOff>
                    <xdr:row>27</xdr:row>
                    <xdr:rowOff>114300</xdr:rowOff>
                  </from>
                  <to>
                    <xdr:col>3</xdr:col>
                    <xdr:colOff>57150</xdr:colOff>
                    <xdr:row>29</xdr:row>
                    <xdr:rowOff>28575</xdr:rowOff>
                  </to>
                </anchor>
              </controlPr>
            </control>
          </mc:Choice>
        </mc:AlternateContent>
        <mc:AlternateContent xmlns:mc="http://schemas.openxmlformats.org/markup-compatibility/2006">
          <mc:Choice Requires="x14">
            <control shapeId="5141" r:id="rId24" name="Check Box 21">
              <controlPr defaultSize="0" autoFill="0" autoLine="0" autoPict="0">
                <anchor moveWithCells="1">
                  <from>
                    <xdr:col>6</xdr:col>
                    <xdr:colOff>76200</xdr:colOff>
                    <xdr:row>24</xdr:row>
                    <xdr:rowOff>114300</xdr:rowOff>
                  </from>
                  <to>
                    <xdr:col>8</xdr:col>
                    <xdr:colOff>57150</xdr:colOff>
                    <xdr:row>26</xdr:row>
                    <xdr:rowOff>66675</xdr:rowOff>
                  </to>
                </anchor>
              </controlPr>
            </control>
          </mc:Choice>
        </mc:AlternateContent>
        <mc:AlternateContent xmlns:mc="http://schemas.openxmlformats.org/markup-compatibility/2006">
          <mc:Choice Requires="x14">
            <control shapeId="5142" r:id="rId25" name="Check Box 22">
              <controlPr defaultSize="0" autoFill="0" autoLine="0" autoPict="0">
                <anchor moveWithCells="1">
                  <from>
                    <xdr:col>7</xdr:col>
                    <xdr:colOff>76200</xdr:colOff>
                    <xdr:row>25</xdr:row>
                    <xdr:rowOff>114300</xdr:rowOff>
                  </from>
                  <to>
                    <xdr:col>9</xdr:col>
                    <xdr:colOff>57150</xdr:colOff>
                    <xdr:row>27</xdr:row>
                    <xdr:rowOff>28575</xdr:rowOff>
                  </to>
                </anchor>
              </controlPr>
            </control>
          </mc:Choice>
        </mc:AlternateContent>
        <mc:AlternateContent xmlns:mc="http://schemas.openxmlformats.org/markup-compatibility/2006">
          <mc:Choice Requires="x14">
            <control shapeId="5143" r:id="rId26" name="Check Box 23">
              <controlPr defaultSize="0" autoFill="0" autoLine="0" autoPict="0">
                <anchor moveWithCells="1">
                  <from>
                    <xdr:col>7</xdr:col>
                    <xdr:colOff>76200</xdr:colOff>
                    <xdr:row>26</xdr:row>
                    <xdr:rowOff>114300</xdr:rowOff>
                  </from>
                  <to>
                    <xdr:col>9</xdr:col>
                    <xdr:colOff>57150</xdr:colOff>
                    <xdr:row>28</xdr:row>
                    <xdr:rowOff>28575</xdr:rowOff>
                  </to>
                </anchor>
              </controlPr>
            </control>
          </mc:Choice>
        </mc:AlternateContent>
        <mc:AlternateContent xmlns:mc="http://schemas.openxmlformats.org/markup-compatibility/2006">
          <mc:Choice Requires="x14">
            <control shapeId="5144" r:id="rId27" name="Check Box 24">
              <controlPr defaultSize="0" autoFill="0" autoLine="0" autoPict="0">
                <anchor moveWithCells="1">
                  <from>
                    <xdr:col>7</xdr:col>
                    <xdr:colOff>76200</xdr:colOff>
                    <xdr:row>27</xdr:row>
                    <xdr:rowOff>114300</xdr:rowOff>
                  </from>
                  <to>
                    <xdr:col>9</xdr:col>
                    <xdr:colOff>57150</xdr:colOff>
                    <xdr:row>29</xdr:row>
                    <xdr:rowOff>28575</xdr:rowOff>
                  </to>
                </anchor>
              </controlPr>
            </control>
          </mc:Choice>
        </mc:AlternateContent>
        <mc:AlternateContent xmlns:mc="http://schemas.openxmlformats.org/markup-compatibility/2006">
          <mc:Choice Requires="x14">
            <control shapeId="5145" r:id="rId28" name="Check Box 25">
              <controlPr defaultSize="0" autoFill="0" autoLine="0" autoPict="0">
                <anchor moveWithCells="1">
                  <from>
                    <xdr:col>13</xdr:col>
                    <xdr:colOff>76200</xdr:colOff>
                    <xdr:row>24</xdr:row>
                    <xdr:rowOff>114300</xdr:rowOff>
                  </from>
                  <to>
                    <xdr:col>15</xdr:col>
                    <xdr:colOff>57150</xdr:colOff>
                    <xdr:row>26</xdr:row>
                    <xdr:rowOff>66675</xdr:rowOff>
                  </to>
                </anchor>
              </controlPr>
            </control>
          </mc:Choice>
        </mc:AlternateContent>
        <mc:AlternateContent xmlns:mc="http://schemas.openxmlformats.org/markup-compatibility/2006">
          <mc:Choice Requires="x14">
            <control shapeId="5146" r:id="rId29" name="Check Box 26">
              <controlPr defaultSize="0" autoFill="0" autoLine="0" autoPict="0">
                <anchor moveWithCells="1">
                  <from>
                    <xdr:col>14</xdr:col>
                    <xdr:colOff>76200</xdr:colOff>
                    <xdr:row>25</xdr:row>
                    <xdr:rowOff>114300</xdr:rowOff>
                  </from>
                  <to>
                    <xdr:col>16</xdr:col>
                    <xdr:colOff>57150</xdr:colOff>
                    <xdr:row>27</xdr:row>
                    <xdr:rowOff>28575</xdr:rowOff>
                  </to>
                </anchor>
              </controlPr>
            </control>
          </mc:Choice>
        </mc:AlternateContent>
        <mc:AlternateContent xmlns:mc="http://schemas.openxmlformats.org/markup-compatibility/2006">
          <mc:Choice Requires="x14">
            <control shapeId="5147" r:id="rId30" name="Check Box 27">
              <controlPr defaultSize="0" autoFill="0" autoLine="0" autoPict="0">
                <anchor moveWithCells="1">
                  <from>
                    <xdr:col>14</xdr:col>
                    <xdr:colOff>76200</xdr:colOff>
                    <xdr:row>26</xdr:row>
                    <xdr:rowOff>114300</xdr:rowOff>
                  </from>
                  <to>
                    <xdr:col>16</xdr:col>
                    <xdr:colOff>57150</xdr:colOff>
                    <xdr:row>28</xdr:row>
                    <xdr:rowOff>28575</xdr:rowOff>
                  </to>
                </anchor>
              </controlPr>
            </control>
          </mc:Choice>
        </mc:AlternateContent>
        <mc:AlternateContent xmlns:mc="http://schemas.openxmlformats.org/markup-compatibility/2006">
          <mc:Choice Requires="x14">
            <control shapeId="5148" r:id="rId31" name="Check Box 28">
              <controlPr defaultSize="0" autoFill="0" autoLine="0" autoPict="0">
                <anchor moveWithCells="1">
                  <from>
                    <xdr:col>14</xdr:col>
                    <xdr:colOff>76200</xdr:colOff>
                    <xdr:row>27</xdr:row>
                    <xdr:rowOff>114300</xdr:rowOff>
                  </from>
                  <to>
                    <xdr:col>16</xdr:col>
                    <xdr:colOff>57150</xdr:colOff>
                    <xdr:row>29</xdr:row>
                    <xdr:rowOff>28575</xdr:rowOff>
                  </to>
                </anchor>
              </controlPr>
            </control>
          </mc:Choice>
        </mc:AlternateContent>
        <mc:AlternateContent xmlns:mc="http://schemas.openxmlformats.org/markup-compatibility/2006">
          <mc:Choice Requires="x14">
            <control shapeId="5149" r:id="rId32" name="Check Box 29">
              <controlPr defaultSize="0" autoFill="0" autoLine="0" autoPict="0">
                <anchor moveWithCells="1">
                  <from>
                    <xdr:col>21</xdr:col>
                    <xdr:colOff>76200</xdr:colOff>
                    <xdr:row>24</xdr:row>
                    <xdr:rowOff>114300</xdr:rowOff>
                  </from>
                  <to>
                    <xdr:col>23</xdr:col>
                    <xdr:colOff>57150</xdr:colOff>
                    <xdr:row>26</xdr:row>
                    <xdr:rowOff>66675</xdr:rowOff>
                  </to>
                </anchor>
              </controlPr>
            </control>
          </mc:Choice>
        </mc:AlternateContent>
        <mc:AlternateContent xmlns:mc="http://schemas.openxmlformats.org/markup-compatibility/2006">
          <mc:Choice Requires="x14">
            <control shapeId="5150" r:id="rId33" name="Check Box 30">
              <controlPr defaultSize="0" autoFill="0" autoLine="0" autoPict="0">
                <anchor moveWithCells="1">
                  <from>
                    <xdr:col>0</xdr:col>
                    <xdr:colOff>76200</xdr:colOff>
                    <xdr:row>30</xdr:row>
                    <xdr:rowOff>114300</xdr:rowOff>
                  </from>
                  <to>
                    <xdr:col>2</xdr:col>
                    <xdr:colOff>57150</xdr:colOff>
                    <xdr:row>32</xdr:row>
                    <xdr:rowOff>28575</xdr:rowOff>
                  </to>
                </anchor>
              </controlPr>
            </control>
          </mc:Choice>
        </mc:AlternateContent>
        <mc:AlternateContent xmlns:mc="http://schemas.openxmlformats.org/markup-compatibility/2006">
          <mc:Choice Requires="x14">
            <control shapeId="5151" r:id="rId34" name="Check Box 31">
              <controlPr defaultSize="0" autoFill="0" autoLine="0" autoPict="0">
                <anchor moveWithCells="1">
                  <from>
                    <xdr:col>1</xdr:col>
                    <xdr:colOff>76200</xdr:colOff>
                    <xdr:row>31</xdr:row>
                    <xdr:rowOff>114300</xdr:rowOff>
                  </from>
                  <to>
                    <xdr:col>3</xdr:col>
                    <xdr:colOff>57150</xdr:colOff>
                    <xdr:row>33</xdr:row>
                    <xdr:rowOff>28575</xdr:rowOff>
                  </to>
                </anchor>
              </controlPr>
            </control>
          </mc:Choice>
        </mc:AlternateContent>
        <mc:AlternateContent xmlns:mc="http://schemas.openxmlformats.org/markup-compatibility/2006">
          <mc:Choice Requires="x14">
            <control shapeId="5152" r:id="rId35" name="Check Box 32">
              <controlPr defaultSize="0" autoFill="0" autoLine="0" autoPict="0">
                <anchor moveWithCells="1">
                  <from>
                    <xdr:col>1</xdr:col>
                    <xdr:colOff>76200</xdr:colOff>
                    <xdr:row>32</xdr:row>
                    <xdr:rowOff>114300</xdr:rowOff>
                  </from>
                  <to>
                    <xdr:col>3</xdr:col>
                    <xdr:colOff>57150</xdr:colOff>
                    <xdr:row>34</xdr:row>
                    <xdr:rowOff>28575</xdr:rowOff>
                  </to>
                </anchor>
              </controlPr>
            </control>
          </mc:Choice>
        </mc:AlternateContent>
        <mc:AlternateContent xmlns:mc="http://schemas.openxmlformats.org/markup-compatibility/2006">
          <mc:Choice Requires="x14">
            <control shapeId="5153" r:id="rId36" name="Check Box 33">
              <controlPr defaultSize="0" autoFill="0" autoLine="0" autoPict="0">
                <anchor moveWithCells="1">
                  <from>
                    <xdr:col>1</xdr:col>
                    <xdr:colOff>76200</xdr:colOff>
                    <xdr:row>33</xdr:row>
                    <xdr:rowOff>114300</xdr:rowOff>
                  </from>
                  <to>
                    <xdr:col>3</xdr:col>
                    <xdr:colOff>57150</xdr:colOff>
                    <xdr:row>35</xdr:row>
                    <xdr:rowOff>28575</xdr:rowOff>
                  </to>
                </anchor>
              </controlPr>
            </control>
          </mc:Choice>
        </mc:AlternateContent>
        <mc:AlternateContent xmlns:mc="http://schemas.openxmlformats.org/markup-compatibility/2006">
          <mc:Choice Requires="x14">
            <control shapeId="5154" r:id="rId37" name="Check Box 34">
              <controlPr defaultSize="0" autoFill="0" autoLine="0" autoPict="0">
                <anchor moveWithCells="1">
                  <from>
                    <xdr:col>1</xdr:col>
                    <xdr:colOff>76200</xdr:colOff>
                    <xdr:row>34</xdr:row>
                    <xdr:rowOff>114300</xdr:rowOff>
                  </from>
                  <to>
                    <xdr:col>3</xdr:col>
                    <xdr:colOff>57150</xdr:colOff>
                    <xdr:row>36</xdr:row>
                    <xdr:rowOff>28575</xdr:rowOff>
                  </to>
                </anchor>
              </controlPr>
            </control>
          </mc:Choice>
        </mc:AlternateContent>
        <mc:AlternateContent xmlns:mc="http://schemas.openxmlformats.org/markup-compatibility/2006">
          <mc:Choice Requires="x14">
            <control shapeId="5155" r:id="rId38" name="Check Box 35">
              <controlPr defaultSize="0" autoFill="0" autoLine="0" autoPict="0">
                <anchor moveWithCells="1">
                  <from>
                    <xdr:col>1</xdr:col>
                    <xdr:colOff>76200</xdr:colOff>
                    <xdr:row>35</xdr:row>
                    <xdr:rowOff>114300</xdr:rowOff>
                  </from>
                  <to>
                    <xdr:col>3</xdr:col>
                    <xdr:colOff>57150</xdr:colOff>
                    <xdr:row>37</xdr:row>
                    <xdr:rowOff>28575</xdr:rowOff>
                  </to>
                </anchor>
              </controlPr>
            </control>
          </mc:Choice>
        </mc:AlternateContent>
        <mc:AlternateContent xmlns:mc="http://schemas.openxmlformats.org/markup-compatibility/2006">
          <mc:Choice Requires="x14">
            <control shapeId="5156" r:id="rId39" name="Check Box 36">
              <controlPr defaultSize="0" autoFill="0" autoLine="0" autoPict="0">
                <anchor moveWithCells="1">
                  <from>
                    <xdr:col>1</xdr:col>
                    <xdr:colOff>76200</xdr:colOff>
                    <xdr:row>36</xdr:row>
                    <xdr:rowOff>114300</xdr:rowOff>
                  </from>
                  <to>
                    <xdr:col>3</xdr:col>
                    <xdr:colOff>57150</xdr:colOff>
                    <xdr:row>38</xdr:row>
                    <xdr:rowOff>28575</xdr:rowOff>
                  </to>
                </anchor>
              </controlPr>
            </control>
          </mc:Choice>
        </mc:AlternateContent>
        <mc:AlternateContent xmlns:mc="http://schemas.openxmlformats.org/markup-compatibility/2006">
          <mc:Choice Requires="x14">
            <control shapeId="5157" r:id="rId40" name="Check Box 37">
              <controlPr defaultSize="0" autoFill="0" autoLine="0" autoPict="0">
                <anchor moveWithCells="1">
                  <from>
                    <xdr:col>1</xdr:col>
                    <xdr:colOff>76200</xdr:colOff>
                    <xdr:row>37</xdr:row>
                    <xdr:rowOff>114300</xdr:rowOff>
                  </from>
                  <to>
                    <xdr:col>3</xdr:col>
                    <xdr:colOff>57150</xdr:colOff>
                    <xdr:row>39</xdr:row>
                    <xdr:rowOff>28575</xdr:rowOff>
                  </to>
                </anchor>
              </controlPr>
            </control>
          </mc:Choice>
        </mc:AlternateContent>
        <mc:AlternateContent xmlns:mc="http://schemas.openxmlformats.org/markup-compatibility/2006">
          <mc:Choice Requires="x14">
            <control shapeId="5158" r:id="rId41" name="Check Box 38">
              <controlPr defaultSize="0" autoFill="0" autoLine="0" autoPict="0">
                <anchor moveWithCells="1">
                  <from>
                    <xdr:col>1</xdr:col>
                    <xdr:colOff>76200</xdr:colOff>
                    <xdr:row>38</xdr:row>
                    <xdr:rowOff>114300</xdr:rowOff>
                  </from>
                  <to>
                    <xdr:col>3</xdr:col>
                    <xdr:colOff>57150</xdr:colOff>
                    <xdr:row>40</xdr:row>
                    <xdr:rowOff>28575</xdr:rowOff>
                  </to>
                </anchor>
              </controlPr>
            </control>
          </mc:Choice>
        </mc:AlternateContent>
        <mc:AlternateContent xmlns:mc="http://schemas.openxmlformats.org/markup-compatibility/2006">
          <mc:Choice Requires="x14">
            <control shapeId="5159" r:id="rId42" name="Check Box 39">
              <controlPr defaultSize="0" autoFill="0" autoLine="0" autoPict="0">
                <anchor moveWithCells="1">
                  <from>
                    <xdr:col>3</xdr:col>
                    <xdr:colOff>76200</xdr:colOff>
                    <xdr:row>39</xdr:row>
                    <xdr:rowOff>114300</xdr:rowOff>
                  </from>
                  <to>
                    <xdr:col>5</xdr:col>
                    <xdr:colOff>57150</xdr:colOff>
                    <xdr:row>41</xdr:row>
                    <xdr:rowOff>28575</xdr:rowOff>
                  </to>
                </anchor>
              </controlPr>
            </control>
          </mc:Choice>
        </mc:AlternateContent>
        <mc:AlternateContent xmlns:mc="http://schemas.openxmlformats.org/markup-compatibility/2006">
          <mc:Choice Requires="x14">
            <control shapeId="5160" r:id="rId43" name="Check Box 40">
              <controlPr defaultSize="0" autoFill="0" autoLine="0" autoPict="0">
                <anchor moveWithCells="1">
                  <from>
                    <xdr:col>3</xdr:col>
                    <xdr:colOff>76200</xdr:colOff>
                    <xdr:row>40</xdr:row>
                    <xdr:rowOff>114300</xdr:rowOff>
                  </from>
                  <to>
                    <xdr:col>5</xdr:col>
                    <xdr:colOff>57150</xdr:colOff>
                    <xdr:row>42</xdr:row>
                    <xdr:rowOff>28575</xdr:rowOff>
                  </to>
                </anchor>
              </controlPr>
            </control>
          </mc:Choice>
        </mc:AlternateContent>
        <mc:AlternateContent xmlns:mc="http://schemas.openxmlformats.org/markup-compatibility/2006">
          <mc:Choice Requires="x14">
            <control shapeId="5161" r:id="rId44" name="Check Box 41">
              <controlPr defaultSize="0" autoFill="0" autoLine="0" autoPict="0">
                <anchor moveWithCells="1">
                  <from>
                    <xdr:col>3</xdr:col>
                    <xdr:colOff>76200</xdr:colOff>
                    <xdr:row>41</xdr:row>
                    <xdr:rowOff>114300</xdr:rowOff>
                  </from>
                  <to>
                    <xdr:col>5</xdr:col>
                    <xdr:colOff>57150</xdr:colOff>
                    <xdr:row>43</xdr:row>
                    <xdr:rowOff>28575</xdr:rowOff>
                  </to>
                </anchor>
              </controlPr>
            </control>
          </mc:Choice>
        </mc:AlternateContent>
        <mc:AlternateContent xmlns:mc="http://schemas.openxmlformats.org/markup-compatibility/2006">
          <mc:Choice Requires="x14">
            <control shapeId="5162" r:id="rId45" name="Check Box 42">
              <controlPr defaultSize="0" autoFill="0" autoLine="0" autoPict="0">
                <anchor moveWithCells="1">
                  <from>
                    <xdr:col>16</xdr:col>
                    <xdr:colOff>76200</xdr:colOff>
                    <xdr:row>30</xdr:row>
                    <xdr:rowOff>114300</xdr:rowOff>
                  </from>
                  <to>
                    <xdr:col>18</xdr:col>
                    <xdr:colOff>57150</xdr:colOff>
                    <xdr:row>32</xdr:row>
                    <xdr:rowOff>28575</xdr:rowOff>
                  </to>
                </anchor>
              </controlPr>
            </control>
          </mc:Choice>
        </mc:AlternateContent>
        <mc:AlternateContent xmlns:mc="http://schemas.openxmlformats.org/markup-compatibility/2006">
          <mc:Choice Requires="x14">
            <control shapeId="5163" r:id="rId46" name="Check Box 43">
              <controlPr defaultSize="0" autoFill="0" autoLine="0" autoPict="0">
                <anchor moveWithCells="1">
                  <from>
                    <xdr:col>17</xdr:col>
                    <xdr:colOff>76200</xdr:colOff>
                    <xdr:row>31</xdr:row>
                    <xdr:rowOff>114300</xdr:rowOff>
                  </from>
                  <to>
                    <xdr:col>19</xdr:col>
                    <xdr:colOff>57150</xdr:colOff>
                    <xdr:row>33</xdr:row>
                    <xdr:rowOff>28575</xdr:rowOff>
                  </to>
                </anchor>
              </controlPr>
            </control>
          </mc:Choice>
        </mc:AlternateContent>
        <mc:AlternateContent xmlns:mc="http://schemas.openxmlformats.org/markup-compatibility/2006">
          <mc:Choice Requires="x14">
            <control shapeId="5164" r:id="rId47" name="Check Box 44">
              <controlPr defaultSize="0" autoFill="0" autoLine="0" autoPict="0">
                <anchor moveWithCells="1">
                  <from>
                    <xdr:col>17</xdr:col>
                    <xdr:colOff>76200</xdr:colOff>
                    <xdr:row>32</xdr:row>
                    <xdr:rowOff>114300</xdr:rowOff>
                  </from>
                  <to>
                    <xdr:col>19</xdr:col>
                    <xdr:colOff>57150</xdr:colOff>
                    <xdr:row>34</xdr:row>
                    <xdr:rowOff>28575</xdr:rowOff>
                  </to>
                </anchor>
              </controlPr>
            </control>
          </mc:Choice>
        </mc:AlternateContent>
        <mc:AlternateContent xmlns:mc="http://schemas.openxmlformats.org/markup-compatibility/2006">
          <mc:Choice Requires="x14">
            <control shapeId="5165" r:id="rId48" name="Check Box 45">
              <controlPr defaultSize="0" autoFill="0" autoLine="0" autoPict="0">
                <anchor moveWithCells="1">
                  <from>
                    <xdr:col>17</xdr:col>
                    <xdr:colOff>76200</xdr:colOff>
                    <xdr:row>33</xdr:row>
                    <xdr:rowOff>114300</xdr:rowOff>
                  </from>
                  <to>
                    <xdr:col>19</xdr:col>
                    <xdr:colOff>57150</xdr:colOff>
                    <xdr:row>35</xdr:row>
                    <xdr:rowOff>28575</xdr:rowOff>
                  </to>
                </anchor>
              </controlPr>
            </control>
          </mc:Choice>
        </mc:AlternateContent>
        <mc:AlternateContent xmlns:mc="http://schemas.openxmlformats.org/markup-compatibility/2006">
          <mc:Choice Requires="x14">
            <control shapeId="5166" r:id="rId49" name="Check Box 46">
              <controlPr defaultSize="0" autoFill="0" autoLine="0" autoPict="0">
                <anchor moveWithCells="1">
                  <from>
                    <xdr:col>17</xdr:col>
                    <xdr:colOff>76200</xdr:colOff>
                    <xdr:row>34</xdr:row>
                    <xdr:rowOff>114300</xdr:rowOff>
                  </from>
                  <to>
                    <xdr:col>19</xdr:col>
                    <xdr:colOff>57150</xdr:colOff>
                    <xdr:row>36</xdr:row>
                    <xdr:rowOff>28575</xdr:rowOff>
                  </to>
                </anchor>
              </controlPr>
            </control>
          </mc:Choice>
        </mc:AlternateContent>
        <mc:AlternateContent xmlns:mc="http://schemas.openxmlformats.org/markup-compatibility/2006">
          <mc:Choice Requires="x14">
            <control shapeId="5167" r:id="rId50" name="Check Box 47">
              <controlPr defaultSize="0" autoFill="0" autoLine="0" autoPict="0">
                <anchor moveWithCells="1">
                  <from>
                    <xdr:col>17</xdr:col>
                    <xdr:colOff>76200</xdr:colOff>
                    <xdr:row>35</xdr:row>
                    <xdr:rowOff>114300</xdr:rowOff>
                  </from>
                  <to>
                    <xdr:col>19</xdr:col>
                    <xdr:colOff>57150</xdr:colOff>
                    <xdr:row>37</xdr:row>
                    <xdr:rowOff>28575</xdr:rowOff>
                  </to>
                </anchor>
              </controlPr>
            </control>
          </mc:Choice>
        </mc:AlternateContent>
        <mc:AlternateContent xmlns:mc="http://schemas.openxmlformats.org/markup-compatibility/2006">
          <mc:Choice Requires="x14">
            <control shapeId="5168" r:id="rId51" name="Check Box 48">
              <controlPr defaultSize="0" autoFill="0" autoLine="0" autoPict="0">
                <anchor moveWithCells="1">
                  <from>
                    <xdr:col>17</xdr:col>
                    <xdr:colOff>76200</xdr:colOff>
                    <xdr:row>36</xdr:row>
                    <xdr:rowOff>114300</xdr:rowOff>
                  </from>
                  <to>
                    <xdr:col>19</xdr:col>
                    <xdr:colOff>57150</xdr:colOff>
                    <xdr:row>38</xdr:row>
                    <xdr:rowOff>28575</xdr:rowOff>
                  </to>
                </anchor>
              </controlPr>
            </control>
          </mc:Choice>
        </mc:AlternateContent>
        <mc:AlternateContent xmlns:mc="http://schemas.openxmlformats.org/markup-compatibility/2006">
          <mc:Choice Requires="x14">
            <control shapeId="5169" r:id="rId52" name="Check Box 49">
              <controlPr defaultSize="0" autoFill="0" autoLine="0" autoPict="0">
                <anchor moveWithCells="1">
                  <from>
                    <xdr:col>17</xdr:col>
                    <xdr:colOff>76200</xdr:colOff>
                    <xdr:row>37</xdr:row>
                    <xdr:rowOff>114300</xdr:rowOff>
                  </from>
                  <to>
                    <xdr:col>19</xdr:col>
                    <xdr:colOff>57150</xdr:colOff>
                    <xdr:row>39</xdr:row>
                    <xdr:rowOff>28575</xdr:rowOff>
                  </to>
                </anchor>
              </controlPr>
            </control>
          </mc:Choice>
        </mc:AlternateContent>
        <mc:AlternateContent xmlns:mc="http://schemas.openxmlformats.org/markup-compatibility/2006">
          <mc:Choice Requires="x14">
            <control shapeId="5170" r:id="rId53" name="Check Box 50">
              <controlPr defaultSize="0" autoFill="0" autoLine="0" autoPict="0">
                <anchor moveWithCells="1">
                  <from>
                    <xdr:col>4</xdr:col>
                    <xdr:colOff>9525</xdr:colOff>
                    <xdr:row>51</xdr:row>
                    <xdr:rowOff>57150</xdr:rowOff>
                  </from>
                  <to>
                    <xdr:col>5</xdr:col>
                    <xdr:colOff>114300</xdr:colOff>
                    <xdr:row>53</xdr:row>
                    <xdr:rowOff>28575</xdr:rowOff>
                  </to>
                </anchor>
              </controlPr>
            </control>
          </mc:Choice>
        </mc:AlternateContent>
        <mc:AlternateContent xmlns:mc="http://schemas.openxmlformats.org/markup-compatibility/2006">
          <mc:Choice Requires="x14">
            <control shapeId="5171" r:id="rId54" name="Check Box 51">
              <controlPr defaultSize="0" autoFill="0" autoLine="0" autoPict="0">
                <anchor moveWithCells="1">
                  <from>
                    <xdr:col>30</xdr:col>
                    <xdr:colOff>76200</xdr:colOff>
                    <xdr:row>18</xdr:row>
                    <xdr:rowOff>114300</xdr:rowOff>
                  </from>
                  <to>
                    <xdr:col>32</xdr:col>
                    <xdr:colOff>57150</xdr:colOff>
                    <xdr:row>20</xdr:row>
                    <xdr:rowOff>28575</xdr:rowOff>
                  </to>
                </anchor>
              </controlPr>
            </control>
          </mc:Choice>
        </mc:AlternateContent>
        <mc:AlternateContent xmlns:mc="http://schemas.openxmlformats.org/markup-compatibility/2006">
          <mc:Choice Requires="x14">
            <control shapeId="5172" r:id="rId55" name="Check Box 52">
              <controlPr defaultSize="0" autoFill="0" autoLine="0" autoPict="0">
                <anchor moveWithCells="1">
                  <from>
                    <xdr:col>31</xdr:col>
                    <xdr:colOff>76200</xdr:colOff>
                    <xdr:row>19</xdr:row>
                    <xdr:rowOff>114300</xdr:rowOff>
                  </from>
                  <to>
                    <xdr:col>33</xdr:col>
                    <xdr:colOff>57150</xdr:colOff>
                    <xdr:row>21</xdr:row>
                    <xdr:rowOff>28575</xdr:rowOff>
                  </to>
                </anchor>
              </controlPr>
            </control>
          </mc:Choice>
        </mc:AlternateContent>
        <mc:AlternateContent xmlns:mc="http://schemas.openxmlformats.org/markup-compatibility/2006">
          <mc:Choice Requires="x14">
            <control shapeId="5173" r:id="rId56" name="Check Box 53">
              <controlPr defaultSize="0" autoFill="0" autoLine="0" autoPict="0">
                <anchor moveWithCells="1">
                  <from>
                    <xdr:col>31</xdr:col>
                    <xdr:colOff>76200</xdr:colOff>
                    <xdr:row>20</xdr:row>
                    <xdr:rowOff>114300</xdr:rowOff>
                  </from>
                  <to>
                    <xdr:col>33</xdr:col>
                    <xdr:colOff>57150</xdr:colOff>
                    <xdr:row>22</xdr:row>
                    <xdr:rowOff>28575</xdr:rowOff>
                  </to>
                </anchor>
              </controlPr>
            </control>
          </mc:Choice>
        </mc:AlternateContent>
        <mc:AlternateContent xmlns:mc="http://schemas.openxmlformats.org/markup-compatibility/2006">
          <mc:Choice Requires="x14">
            <control shapeId="5174" r:id="rId57" name="Check Box 54">
              <controlPr defaultSize="0" autoFill="0" autoLine="0" autoPict="0">
                <anchor moveWithCells="1">
                  <from>
                    <xdr:col>31</xdr:col>
                    <xdr:colOff>76200</xdr:colOff>
                    <xdr:row>21</xdr:row>
                    <xdr:rowOff>114300</xdr:rowOff>
                  </from>
                  <to>
                    <xdr:col>33</xdr:col>
                    <xdr:colOff>57150</xdr:colOff>
                    <xdr:row>23</xdr:row>
                    <xdr:rowOff>28575</xdr:rowOff>
                  </to>
                </anchor>
              </controlPr>
            </control>
          </mc:Choice>
        </mc:AlternateContent>
        <mc:AlternateContent xmlns:mc="http://schemas.openxmlformats.org/markup-compatibility/2006">
          <mc:Choice Requires="x14">
            <control shapeId="5175" r:id="rId58" name="Check Box 55">
              <controlPr defaultSize="0" autoFill="0" autoLine="0" autoPict="0">
                <anchor moveWithCells="1">
                  <from>
                    <xdr:col>36</xdr:col>
                    <xdr:colOff>76200</xdr:colOff>
                    <xdr:row>18</xdr:row>
                    <xdr:rowOff>114300</xdr:rowOff>
                  </from>
                  <to>
                    <xdr:col>38</xdr:col>
                    <xdr:colOff>57150</xdr:colOff>
                    <xdr:row>20</xdr:row>
                    <xdr:rowOff>28575</xdr:rowOff>
                  </to>
                </anchor>
              </controlPr>
            </control>
          </mc:Choice>
        </mc:AlternateContent>
        <mc:AlternateContent xmlns:mc="http://schemas.openxmlformats.org/markup-compatibility/2006">
          <mc:Choice Requires="x14">
            <control shapeId="5176" r:id="rId59" name="Check Box 56">
              <controlPr defaultSize="0" autoFill="0" autoLine="0" autoPict="0">
                <anchor moveWithCells="1">
                  <from>
                    <xdr:col>37</xdr:col>
                    <xdr:colOff>76200</xdr:colOff>
                    <xdr:row>19</xdr:row>
                    <xdr:rowOff>114300</xdr:rowOff>
                  </from>
                  <to>
                    <xdr:col>39</xdr:col>
                    <xdr:colOff>57150</xdr:colOff>
                    <xdr:row>21</xdr:row>
                    <xdr:rowOff>28575</xdr:rowOff>
                  </to>
                </anchor>
              </controlPr>
            </control>
          </mc:Choice>
        </mc:AlternateContent>
        <mc:AlternateContent xmlns:mc="http://schemas.openxmlformats.org/markup-compatibility/2006">
          <mc:Choice Requires="x14">
            <control shapeId="5177" r:id="rId60" name="Check Box 57">
              <controlPr defaultSize="0" autoFill="0" autoLine="0" autoPict="0">
                <anchor moveWithCells="1">
                  <from>
                    <xdr:col>37</xdr:col>
                    <xdr:colOff>76200</xdr:colOff>
                    <xdr:row>20</xdr:row>
                    <xdr:rowOff>114300</xdr:rowOff>
                  </from>
                  <to>
                    <xdr:col>39</xdr:col>
                    <xdr:colOff>57150</xdr:colOff>
                    <xdr:row>22</xdr:row>
                    <xdr:rowOff>28575</xdr:rowOff>
                  </to>
                </anchor>
              </controlPr>
            </control>
          </mc:Choice>
        </mc:AlternateContent>
        <mc:AlternateContent xmlns:mc="http://schemas.openxmlformats.org/markup-compatibility/2006">
          <mc:Choice Requires="x14">
            <control shapeId="5178" r:id="rId61" name="Check Box 58">
              <controlPr defaultSize="0" autoFill="0" autoLine="0" autoPict="0">
                <anchor moveWithCells="1">
                  <from>
                    <xdr:col>37</xdr:col>
                    <xdr:colOff>76200</xdr:colOff>
                    <xdr:row>21</xdr:row>
                    <xdr:rowOff>114300</xdr:rowOff>
                  </from>
                  <to>
                    <xdr:col>39</xdr:col>
                    <xdr:colOff>57150</xdr:colOff>
                    <xdr:row>23</xdr:row>
                    <xdr:rowOff>28575</xdr:rowOff>
                  </to>
                </anchor>
              </controlPr>
            </control>
          </mc:Choice>
        </mc:AlternateContent>
        <mc:AlternateContent xmlns:mc="http://schemas.openxmlformats.org/markup-compatibility/2006">
          <mc:Choice Requires="x14">
            <control shapeId="5179" r:id="rId62" name="Check Box 59">
              <controlPr defaultSize="0" autoFill="0" autoLine="0" autoPict="0">
                <anchor moveWithCells="1">
                  <from>
                    <xdr:col>42</xdr:col>
                    <xdr:colOff>76200</xdr:colOff>
                    <xdr:row>18</xdr:row>
                    <xdr:rowOff>114300</xdr:rowOff>
                  </from>
                  <to>
                    <xdr:col>44</xdr:col>
                    <xdr:colOff>57150</xdr:colOff>
                    <xdr:row>20</xdr:row>
                    <xdr:rowOff>28575</xdr:rowOff>
                  </to>
                </anchor>
              </controlPr>
            </control>
          </mc:Choice>
        </mc:AlternateContent>
        <mc:AlternateContent xmlns:mc="http://schemas.openxmlformats.org/markup-compatibility/2006">
          <mc:Choice Requires="x14">
            <control shapeId="5180" r:id="rId63" name="Check Box 60">
              <controlPr defaultSize="0" autoFill="0" autoLine="0" autoPict="0">
                <anchor moveWithCells="1">
                  <from>
                    <xdr:col>43</xdr:col>
                    <xdr:colOff>76200</xdr:colOff>
                    <xdr:row>19</xdr:row>
                    <xdr:rowOff>114300</xdr:rowOff>
                  </from>
                  <to>
                    <xdr:col>45</xdr:col>
                    <xdr:colOff>57150</xdr:colOff>
                    <xdr:row>21</xdr:row>
                    <xdr:rowOff>28575</xdr:rowOff>
                  </to>
                </anchor>
              </controlPr>
            </control>
          </mc:Choice>
        </mc:AlternateContent>
        <mc:AlternateContent xmlns:mc="http://schemas.openxmlformats.org/markup-compatibility/2006">
          <mc:Choice Requires="x14">
            <control shapeId="5181" r:id="rId64" name="Check Box 61">
              <controlPr defaultSize="0" autoFill="0" autoLine="0" autoPict="0">
                <anchor moveWithCells="1">
                  <from>
                    <xdr:col>43</xdr:col>
                    <xdr:colOff>76200</xdr:colOff>
                    <xdr:row>20</xdr:row>
                    <xdr:rowOff>114300</xdr:rowOff>
                  </from>
                  <to>
                    <xdr:col>45</xdr:col>
                    <xdr:colOff>57150</xdr:colOff>
                    <xdr:row>22</xdr:row>
                    <xdr:rowOff>28575</xdr:rowOff>
                  </to>
                </anchor>
              </controlPr>
            </control>
          </mc:Choice>
        </mc:AlternateContent>
        <mc:AlternateContent xmlns:mc="http://schemas.openxmlformats.org/markup-compatibility/2006">
          <mc:Choice Requires="x14">
            <control shapeId="5182" r:id="rId65" name="Check Box 62">
              <controlPr defaultSize="0" autoFill="0" autoLine="0" autoPict="0">
                <anchor moveWithCells="1">
                  <from>
                    <xdr:col>43</xdr:col>
                    <xdr:colOff>76200</xdr:colOff>
                    <xdr:row>21</xdr:row>
                    <xdr:rowOff>114300</xdr:rowOff>
                  </from>
                  <to>
                    <xdr:col>45</xdr:col>
                    <xdr:colOff>57150</xdr:colOff>
                    <xdr:row>23</xdr:row>
                    <xdr:rowOff>28575</xdr:rowOff>
                  </to>
                </anchor>
              </controlPr>
            </control>
          </mc:Choice>
        </mc:AlternateContent>
        <mc:AlternateContent xmlns:mc="http://schemas.openxmlformats.org/markup-compatibility/2006">
          <mc:Choice Requires="x14">
            <control shapeId="5183" r:id="rId66" name="Check Box 63">
              <controlPr defaultSize="0" autoFill="0" autoLine="0" autoPict="0">
                <anchor moveWithCells="1">
                  <from>
                    <xdr:col>48</xdr:col>
                    <xdr:colOff>76200</xdr:colOff>
                    <xdr:row>18</xdr:row>
                    <xdr:rowOff>114300</xdr:rowOff>
                  </from>
                  <to>
                    <xdr:col>50</xdr:col>
                    <xdr:colOff>57150</xdr:colOff>
                    <xdr:row>20</xdr:row>
                    <xdr:rowOff>28575</xdr:rowOff>
                  </to>
                </anchor>
              </controlPr>
            </control>
          </mc:Choice>
        </mc:AlternateContent>
        <mc:AlternateContent xmlns:mc="http://schemas.openxmlformats.org/markup-compatibility/2006">
          <mc:Choice Requires="x14">
            <control shapeId="5184" r:id="rId67" name="Check Box 64">
              <controlPr defaultSize="0" autoFill="0" autoLine="0" autoPict="0">
                <anchor moveWithCells="1">
                  <from>
                    <xdr:col>49</xdr:col>
                    <xdr:colOff>76200</xdr:colOff>
                    <xdr:row>19</xdr:row>
                    <xdr:rowOff>114300</xdr:rowOff>
                  </from>
                  <to>
                    <xdr:col>51</xdr:col>
                    <xdr:colOff>57150</xdr:colOff>
                    <xdr:row>21</xdr:row>
                    <xdr:rowOff>28575</xdr:rowOff>
                  </to>
                </anchor>
              </controlPr>
            </control>
          </mc:Choice>
        </mc:AlternateContent>
        <mc:AlternateContent xmlns:mc="http://schemas.openxmlformats.org/markup-compatibility/2006">
          <mc:Choice Requires="x14">
            <control shapeId="5185" r:id="rId68" name="Check Box 65">
              <controlPr defaultSize="0" autoFill="0" autoLine="0" autoPict="0">
                <anchor moveWithCells="1">
                  <from>
                    <xdr:col>49</xdr:col>
                    <xdr:colOff>76200</xdr:colOff>
                    <xdr:row>20</xdr:row>
                    <xdr:rowOff>114300</xdr:rowOff>
                  </from>
                  <to>
                    <xdr:col>51</xdr:col>
                    <xdr:colOff>57150</xdr:colOff>
                    <xdr:row>22</xdr:row>
                    <xdr:rowOff>28575</xdr:rowOff>
                  </to>
                </anchor>
              </controlPr>
            </control>
          </mc:Choice>
        </mc:AlternateContent>
        <mc:AlternateContent xmlns:mc="http://schemas.openxmlformats.org/markup-compatibility/2006">
          <mc:Choice Requires="x14">
            <control shapeId="5186" r:id="rId69" name="Check Box 66">
              <controlPr defaultSize="0" autoFill="0" autoLine="0" autoPict="0">
                <anchor moveWithCells="1">
                  <from>
                    <xdr:col>49</xdr:col>
                    <xdr:colOff>76200</xdr:colOff>
                    <xdr:row>21</xdr:row>
                    <xdr:rowOff>114300</xdr:rowOff>
                  </from>
                  <to>
                    <xdr:col>51</xdr:col>
                    <xdr:colOff>57150</xdr:colOff>
                    <xdr:row>23</xdr:row>
                    <xdr:rowOff>28575</xdr:rowOff>
                  </to>
                </anchor>
              </controlPr>
            </control>
          </mc:Choice>
        </mc:AlternateContent>
        <mc:AlternateContent xmlns:mc="http://schemas.openxmlformats.org/markup-compatibility/2006">
          <mc:Choice Requires="x14">
            <control shapeId="5187" r:id="rId70" name="Check Box 67">
              <controlPr defaultSize="0" autoFill="0" autoLine="0" autoPict="0">
                <anchor moveWithCells="1">
                  <from>
                    <xdr:col>30</xdr:col>
                    <xdr:colOff>76200</xdr:colOff>
                    <xdr:row>24</xdr:row>
                    <xdr:rowOff>114300</xdr:rowOff>
                  </from>
                  <to>
                    <xdr:col>32</xdr:col>
                    <xdr:colOff>57150</xdr:colOff>
                    <xdr:row>26</xdr:row>
                    <xdr:rowOff>66675</xdr:rowOff>
                  </to>
                </anchor>
              </controlPr>
            </control>
          </mc:Choice>
        </mc:AlternateContent>
        <mc:AlternateContent xmlns:mc="http://schemas.openxmlformats.org/markup-compatibility/2006">
          <mc:Choice Requires="x14">
            <control shapeId="5188" r:id="rId71" name="Check Box 68">
              <controlPr defaultSize="0" autoFill="0" autoLine="0" autoPict="0">
                <anchor moveWithCells="1">
                  <from>
                    <xdr:col>31</xdr:col>
                    <xdr:colOff>76200</xdr:colOff>
                    <xdr:row>25</xdr:row>
                    <xdr:rowOff>114300</xdr:rowOff>
                  </from>
                  <to>
                    <xdr:col>33</xdr:col>
                    <xdr:colOff>57150</xdr:colOff>
                    <xdr:row>27</xdr:row>
                    <xdr:rowOff>28575</xdr:rowOff>
                  </to>
                </anchor>
              </controlPr>
            </control>
          </mc:Choice>
        </mc:AlternateContent>
        <mc:AlternateContent xmlns:mc="http://schemas.openxmlformats.org/markup-compatibility/2006">
          <mc:Choice Requires="x14">
            <control shapeId="5189" r:id="rId72" name="Check Box 69">
              <controlPr defaultSize="0" autoFill="0" autoLine="0" autoPict="0">
                <anchor moveWithCells="1">
                  <from>
                    <xdr:col>31</xdr:col>
                    <xdr:colOff>76200</xdr:colOff>
                    <xdr:row>26</xdr:row>
                    <xdr:rowOff>114300</xdr:rowOff>
                  </from>
                  <to>
                    <xdr:col>33</xdr:col>
                    <xdr:colOff>57150</xdr:colOff>
                    <xdr:row>28</xdr:row>
                    <xdr:rowOff>28575</xdr:rowOff>
                  </to>
                </anchor>
              </controlPr>
            </control>
          </mc:Choice>
        </mc:AlternateContent>
        <mc:AlternateContent xmlns:mc="http://schemas.openxmlformats.org/markup-compatibility/2006">
          <mc:Choice Requires="x14">
            <control shapeId="5190" r:id="rId73" name="Check Box 70">
              <controlPr defaultSize="0" autoFill="0" autoLine="0" autoPict="0">
                <anchor moveWithCells="1">
                  <from>
                    <xdr:col>31</xdr:col>
                    <xdr:colOff>76200</xdr:colOff>
                    <xdr:row>27</xdr:row>
                    <xdr:rowOff>114300</xdr:rowOff>
                  </from>
                  <to>
                    <xdr:col>33</xdr:col>
                    <xdr:colOff>57150</xdr:colOff>
                    <xdr:row>29</xdr:row>
                    <xdr:rowOff>28575</xdr:rowOff>
                  </to>
                </anchor>
              </controlPr>
            </control>
          </mc:Choice>
        </mc:AlternateContent>
        <mc:AlternateContent xmlns:mc="http://schemas.openxmlformats.org/markup-compatibility/2006">
          <mc:Choice Requires="x14">
            <control shapeId="5191" r:id="rId74" name="Check Box 71">
              <controlPr defaultSize="0" autoFill="0" autoLine="0" autoPict="0">
                <anchor moveWithCells="1">
                  <from>
                    <xdr:col>36</xdr:col>
                    <xdr:colOff>76200</xdr:colOff>
                    <xdr:row>24</xdr:row>
                    <xdr:rowOff>114300</xdr:rowOff>
                  </from>
                  <to>
                    <xdr:col>38</xdr:col>
                    <xdr:colOff>57150</xdr:colOff>
                    <xdr:row>26</xdr:row>
                    <xdr:rowOff>66675</xdr:rowOff>
                  </to>
                </anchor>
              </controlPr>
            </control>
          </mc:Choice>
        </mc:AlternateContent>
        <mc:AlternateContent xmlns:mc="http://schemas.openxmlformats.org/markup-compatibility/2006">
          <mc:Choice Requires="x14">
            <control shapeId="5192" r:id="rId75" name="Check Box 72">
              <controlPr defaultSize="0" autoFill="0" autoLine="0" autoPict="0">
                <anchor moveWithCells="1">
                  <from>
                    <xdr:col>37</xdr:col>
                    <xdr:colOff>76200</xdr:colOff>
                    <xdr:row>25</xdr:row>
                    <xdr:rowOff>114300</xdr:rowOff>
                  </from>
                  <to>
                    <xdr:col>39</xdr:col>
                    <xdr:colOff>57150</xdr:colOff>
                    <xdr:row>27</xdr:row>
                    <xdr:rowOff>28575</xdr:rowOff>
                  </to>
                </anchor>
              </controlPr>
            </control>
          </mc:Choice>
        </mc:AlternateContent>
        <mc:AlternateContent xmlns:mc="http://schemas.openxmlformats.org/markup-compatibility/2006">
          <mc:Choice Requires="x14">
            <control shapeId="5193" r:id="rId76" name="Check Box 73">
              <controlPr defaultSize="0" autoFill="0" autoLine="0" autoPict="0">
                <anchor moveWithCells="1">
                  <from>
                    <xdr:col>37</xdr:col>
                    <xdr:colOff>76200</xdr:colOff>
                    <xdr:row>26</xdr:row>
                    <xdr:rowOff>114300</xdr:rowOff>
                  </from>
                  <to>
                    <xdr:col>39</xdr:col>
                    <xdr:colOff>57150</xdr:colOff>
                    <xdr:row>28</xdr:row>
                    <xdr:rowOff>28575</xdr:rowOff>
                  </to>
                </anchor>
              </controlPr>
            </control>
          </mc:Choice>
        </mc:AlternateContent>
        <mc:AlternateContent xmlns:mc="http://schemas.openxmlformats.org/markup-compatibility/2006">
          <mc:Choice Requires="x14">
            <control shapeId="5194" r:id="rId77" name="Check Box 74">
              <controlPr defaultSize="0" autoFill="0" autoLine="0" autoPict="0">
                <anchor moveWithCells="1">
                  <from>
                    <xdr:col>37</xdr:col>
                    <xdr:colOff>76200</xdr:colOff>
                    <xdr:row>27</xdr:row>
                    <xdr:rowOff>114300</xdr:rowOff>
                  </from>
                  <to>
                    <xdr:col>39</xdr:col>
                    <xdr:colOff>57150</xdr:colOff>
                    <xdr:row>29</xdr:row>
                    <xdr:rowOff>28575</xdr:rowOff>
                  </to>
                </anchor>
              </controlPr>
            </control>
          </mc:Choice>
        </mc:AlternateContent>
        <mc:AlternateContent xmlns:mc="http://schemas.openxmlformats.org/markup-compatibility/2006">
          <mc:Choice Requires="x14">
            <control shapeId="5195" r:id="rId78" name="Check Box 75">
              <controlPr defaultSize="0" autoFill="0" autoLine="0" autoPict="0">
                <anchor moveWithCells="1">
                  <from>
                    <xdr:col>43</xdr:col>
                    <xdr:colOff>76200</xdr:colOff>
                    <xdr:row>24</xdr:row>
                    <xdr:rowOff>114300</xdr:rowOff>
                  </from>
                  <to>
                    <xdr:col>45</xdr:col>
                    <xdr:colOff>57150</xdr:colOff>
                    <xdr:row>26</xdr:row>
                    <xdr:rowOff>66675</xdr:rowOff>
                  </to>
                </anchor>
              </controlPr>
            </control>
          </mc:Choice>
        </mc:AlternateContent>
        <mc:AlternateContent xmlns:mc="http://schemas.openxmlformats.org/markup-compatibility/2006">
          <mc:Choice Requires="x14">
            <control shapeId="5196" r:id="rId79" name="Check Box 76">
              <controlPr defaultSize="0" autoFill="0" autoLine="0" autoPict="0">
                <anchor moveWithCells="1">
                  <from>
                    <xdr:col>44</xdr:col>
                    <xdr:colOff>76200</xdr:colOff>
                    <xdr:row>25</xdr:row>
                    <xdr:rowOff>114300</xdr:rowOff>
                  </from>
                  <to>
                    <xdr:col>46</xdr:col>
                    <xdr:colOff>57150</xdr:colOff>
                    <xdr:row>27</xdr:row>
                    <xdr:rowOff>28575</xdr:rowOff>
                  </to>
                </anchor>
              </controlPr>
            </control>
          </mc:Choice>
        </mc:AlternateContent>
        <mc:AlternateContent xmlns:mc="http://schemas.openxmlformats.org/markup-compatibility/2006">
          <mc:Choice Requires="x14">
            <control shapeId="5197" r:id="rId80" name="Check Box 77">
              <controlPr defaultSize="0" autoFill="0" autoLine="0" autoPict="0">
                <anchor moveWithCells="1">
                  <from>
                    <xdr:col>44</xdr:col>
                    <xdr:colOff>76200</xdr:colOff>
                    <xdr:row>26</xdr:row>
                    <xdr:rowOff>114300</xdr:rowOff>
                  </from>
                  <to>
                    <xdr:col>46</xdr:col>
                    <xdr:colOff>57150</xdr:colOff>
                    <xdr:row>28</xdr:row>
                    <xdr:rowOff>28575</xdr:rowOff>
                  </to>
                </anchor>
              </controlPr>
            </control>
          </mc:Choice>
        </mc:AlternateContent>
        <mc:AlternateContent xmlns:mc="http://schemas.openxmlformats.org/markup-compatibility/2006">
          <mc:Choice Requires="x14">
            <control shapeId="5198" r:id="rId81" name="Check Box 78">
              <controlPr defaultSize="0" autoFill="0" autoLine="0" autoPict="0">
                <anchor moveWithCells="1">
                  <from>
                    <xdr:col>44</xdr:col>
                    <xdr:colOff>76200</xdr:colOff>
                    <xdr:row>27</xdr:row>
                    <xdr:rowOff>114300</xdr:rowOff>
                  </from>
                  <to>
                    <xdr:col>46</xdr:col>
                    <xdr:colOff>57150</xdr:colOff>
                    <xdr:row>29</xdr:row>
                    <xdr:rowOff>28575</xdr:rowOff>
                  </to>
                </anchor>
              </controlPr>
            </control>
          </mc:Choice>
        </mc:AlternateContent>
        <mc:AlternateContent xmlns:mc="http://schemas.openxmlformats.org/markup-compatibility/2006">
          <mc:Choice Requires="x14">
            <control shapeId="5199" r:id="rId82" name="Check Box 79">
              <controlPr defaultSize="0" autoFill="0" autoLine="0" autoPict="0">
                <anchor moveWithCells="1">
                  <from>
                    <xdr:col>51</xdr:col>
                    <xdr:colOff>76200</xdr:colOff>
                    <xdr:row>24</xdr:row>
                    <xdr:rowOff>114300</xdr:rowOff>
                  </from>
                  <to>
                    <xdr:col>53</xdr:col>
                    <xdr:colOff>57150</xdr:colOff>
                    <xdr:row>26</xdr:row>
                    <xdr:rowOff>66675</xdr:rowOff>
                  </to>
                </anchor>
              </controlPr>
            </control>
          </mc:Choice>
        </mc:AlternateContent>
        <mc:AlternateContent xmlns:mc="http://schemas.openxmlformats.org/markup-compatibility/2006">
          <mc:Choice Requires="x14">
            <control shapeId="5200" r:id="rId83" name="Check Box 80">
              <controlPr defaultSize="0" autoFill="0" autoLine="0" autoPict="0">
                <anchor moveWithCells="1">
                  <from>
                    <xdr:col>30</xdr:col>
                    <xdr:colOff>76200</xdr:colOff>
                    <xdr:row>30</xdr:row>
                    <xdr:rowOff>114300</xdr:rowOff>
                  </from>
                  <to>
                    <xdr:col>32</xdr:col>
                    <xdr:colOff>57150</xdr:colOff>
                    <xdr:row>32</xdr:row>
                    <xdr:rowOff>28575</xdr:rowOff>
                  </to>
                </anchor>
              </controlPr>
            </control>
          </mc:Choice>
        </mc:AlternateContent>
        <mc:AlternateContent xmlns:mc="http://schemas.openxmlformats.org/markup-compatibility/2006">
          <mc:Choice Requires="x14">
            <control shapeId="5201" r:id="rId84" name="Check Box 81">
              <controlPr defaultSize="0" autoFill="0" autoLine="0" autoPict="0">
                <anchor moveWithCells="1">
                  <from>
                    <xdr:col>31</xdr:col>
                    <xdr:colOff>76200</xdr:colOff>
                    <xdr:row>31</xdr:row>
                    <xdr:rowOff>114300</xdr:rowOff>
                  </from>
                  <to>
                    <xdr:col>33</xdr:col>
                    <xdr:colOff>57150</xdr:colOff>
                    <xdr:row>33</xdr:row>
                    <xdr:rowOff>28575</xdr:rowOff>
                  </to>
                </anchor>
              </controlPr>
            </control>
          </mc:Choice>
        </mc:AlternateContent>
        <mc:AlternateContent xmlns:mc="http://schemas.openxmlformats.org/markup-compatibility/2006">
          <mc:Choice Requires="x14">
            <control shapeId="5202" r:id="rId85" name="Check Box 82">
              <controlPr defaultSize="0" autoFill="0" autoLine="0" autoPict="0">
                <anchor moveWithCells="1">
                  <from>
                    <xdr:col>31</xdr:col>
                    <xdr:colOff>76200</xdr:colOff>
                    <xdr:row>32</xdr:row>
                    <xdr:rowOff>114300</xdr:rowOff>
                  </from>
                  <to>
                    <xdr:col>33</xdr:col>
                    <xdr:colOff>57150</xdr:colOff>
                    <xdr:row>34</xdr:row>
                    <xdr:rowOff>28575</xdr:rowOff>
                  </to>
                </anchor>
              </controlPr>
            </control>
          </mc:Choice>
        </mc:AlternateContent>
        <mc:AlternateContent xmlns:mc="http://schemas.openxmlformats.org/markup-compatibility/2006">
          <mc:Choice Requires="x14">
            <control shapeId="5203" r:id="rId86" name="Check Box 83">
              <controlPr defaultSize="0" autoFill="0" autoLine="0" autoPict="0">
                <anchor moveWithCells="1">
                  <from>
                    <xdr:col>31</xdr:col>
                    <xdr:colOff>76200</xdr:colOff>
                    <xdr:row>33</xdr:row>
                    <xdr:rowOff>114300</xdr:rowOff>
                  </from>
                  <to>
                    <xdr:col>33</xdr:col>
                    <xdr:colOff>57150</xdr:colOff>
                    <xdr:row>35</xdr:row>
                    <xdr:rowOff>28575</xdr:rowOff>
                  </to>
                </anchor>
              </controlPr>
            </control>
          </mc:Choice>
        </mc:AlternateContent>
        <mc:AlternateContent xmlns:mc="http://schemas.openxmlformats.org/markup-compatibility/2006">
          <mc:Choice Requires="x14">
            <control shapeId="5204" r:id="rId87" name="Check Box 84">
              <controlPr defaultSize="0" autoFill="0" autoLine="0" autoPict="0">
                <anchor moveWithCells="1">
                  <from>
                    <xdr:col>31</xdr:col>
                    <xdr:colOff>76200</xdr:colOff>
                    <xdr:row>34</xdr:row>
                    <xdr:rowOff>114300</xdr:rowOff>
                  </from>
                  <to>
                    <xdr:col>33</xdr:col>
                    <xdr:colOff>57150</xdr:colOff>
                    <xdr:row>36</xdr:row>
                    <xdr:rowOff>28575</xdr:rowOff>
                  </to>
                </anchor>
              </controlPr>
            </control>
          </mc:Choice>
        </mc:AlternateContent>
        <mc:AlternateContent xmlns:mc="http://schemas.openxmlformats.org/markup-compatibility/2006">
          <mc:Choice Requires="x14">
            <control shapeId="5205" r:id="rId88" name="Check Box 85">
              <controlPr defaultSize="0" autoFill="0" autoLine="0" autoPict="0">
                <anchor moveWithCells="1">
                  <from>
                    <xdr:col>31</xdr:col>
                    <xdr:colOff>76200</xdr:colOff>
                    <xdr:row>35</xdr:row>
                    <xdr:rowOff>114300</xdr:rowOff>
                  </from>
                  <to>
                    <xdr:col>33</xdr:col>
                    <xdr:colOff>57150</xdr:colOff>
                    <xdr:row>37</xdr:row>
                    <xdr:rowOff>28575</xdr:rowOff>
                  </to>
                </anchor>
              </controlPr>
            </control>
          </mc:Choice>
        </mc:AlternateContent>
        <mc:AlternateContent xmlns:mc="http://schemas.openxmlformats.org/markup-compatibility/2006">
          <mc:Choice Requires="x14">
            <control shapeId="5206" r:id="rId89" name="Check Box 86">
              <controlPr defaultSize="0" autoFill="0" autoLine="0" autoPict="0">
                <anchor moveWithCells="1">
                  <from>
                    <xdr:col>31</xdr:col>
                    <xdr:colOff>76200</xdr:colOff>
                    <xdr:row>36</xdr:row>
                    <xdr:rowOff>114300</xdr:rowOff>
                  </from>
                  <to>
                    <xdr:col>33</xdr:col>
                    <xdr:colOff>57150</xdr:colOff>
                    <xdr:row>38</xdr:row>
                    <xdr:rowOff>28575</xdr:rowOff>
                  </to>
                </anchor>
              </controlPr>
            </control>
          </mc:Choice>
        </mc:AlternateContent>
        <mc:AlternateContent xmlns:mc="http://schemas.openxmlformats.org/markup-compatibility/2006">
          <mc:Choice Requires="x14">
            <control shapeId="5207" r:id="rId90" name="Check Box 87">
              <controlPr defaultSize="0" autoFill="0" autoLine="0" autoPict="0">
                <anchor moveWithCells="1">
                  <from>
                    <xdr:col>31</xdr:col>
                    <xdr:colOff>76200</xdr:colOff>
                    <xdr:row>37</xdr:row>
                    <xdr:rowOff>114300</xdr:rowOff>
                  </from>
                  <to>
                    <xdr:col>33</xdr:col>
                    <xdr:colOff>57150</xdr:colOff>
                    <xdr:row>39</xdr:row>
                    <xdr:rowOff>28575</xdr:rowOff>
                  </to>
                </anchor>
              </controlPr>
            </control>
          </mc:Choice>
        </mc:AlternateContent>
        <mc:AlternateContent xmlns:mc="http://schemas.openxmlformats.org/markup-compatibility/2006">
          <mc:Choice Requires="x14">
            <control shapeId="5208" r:id="rId91" name="Check Box 88">
              <controlPr defaultSize="0" autoFill="0" autoLine="0" autoPict="0">
                <anchor moveWithCells="1">
                  <from>
                    <xdr:col>31</xdr:col>
                    <xdr:colOff>76200</xdr:colOff>
                    <xdr:row>38</xdr:row>
                    <xdr:rowOff>114300</xdr:rowOff>
                  </from>
                  <to>
                    <xdr:col>33</xdr:col>
                    <xdr:colOff>57150</xdr:colOff>
                    <xdr:row>40</xdr:row>
                    <xdr:rowOff>28575</xdr:rowOff>
                  </to>
                </anchor>
              </controlPr>
            </control>
          </mc:Choice>
        </mc:AlternateContent>
        <mc:AlternateContent xmlns:mc="http://schemas.openxmlformats.org/markup-compatibility/2006">
          <mc:Choice Requires="x14">
            <control shapeId="5209" r:id="rId92" name="Check Box 89">
              <controlPr defaultSize="0" autoFill="0" autoLine="0" autoPict="0">
                <anchor moveWithCells="1">
                  <from>
                    <xdr:col>33</xdr:col>
                    <xdr:colOff>76200</xdr:colOff>
                    <xdr:row>39</xdr:row>
                    <xdr:rowOff>114300</xdr:rowOff>
                  </from>
                  <to>
                    <xdr:col>35</xdr:col>
                    <xdr:colOff>57150</xdr:colOff>
                    <xdr:row>41</xdr:row>
                    <xdr:rowOff>28575</xdr:rowOff>
                  </to>
                </anchor>
              </controlPr>
            </control>
          </mc:Choice>
        </mc:AlternateContent>
        <mc:AlternateContent xmlns:mc="http://schemas.openxmlformats.org/markup-compatibility/2006">
          <mc:Choice Requires="x14">
            <control shapeId="5210" r:id="rId93" name="Check Box 90">
              <controlPr defaultSize="0" autoFill="0" autoLine="0" autoPict="0">
                <anchor moveWithCells="1">
                  <from>
                    <xdr:col>33</xdr:col>
                    <xdr:colOff>76200</xdr:colOff>
                    <xdr:row>40</xdr:row>
                    <xdr:rowOff>114300</xdr:rowOff>
                  </from>
                  <to>
                    <xdr:col>35</xdr:col>
                    <xdr:colOff>57150</xdr:colOff>
                    <xdr:row>42</xdr:row>
                    <xdr:rowOff>28575</xdr:rowOff>
                  </to>
                </anchor>
              </controlPr>
            </control>
          </mc:Choice>
        </mc:AlternateContent>
        <mc:AlternateContent xmlns:mc="http://schemas.openxmlformats.org/markup-compatibility/2006">
          <mc:Choice Requires="x14">
            <control shapeId="5211" r:id="rId94" name="Check Box 91">
              <controlPr defaultSize="0" autoFill="0" autoLine="0" autoPict="0">
                <anchor moveWithCells="1">
                  <from>
                    <xdr:col>33</xdr:col>
                    <xdr:colOff>76200</xdr:colOff>
                    <xdr:row>41</xdr:row>
                    <xdr:rowOff>114300</xdr:rowOff>
                  </from>
                  <to>
                    <xdr:col>35</xdr:col>
                    <xdr:colOff>57150</xdr:colOff>
                    <xdr:row>43</xdr:row>
                    <xdr:rowOff>28575</xdr:rowOff>
                  </to>
                </anchor>
              </controlPr>
            </control>
          </mc:Choice>
        </mc:AlternateContent>
        <mc:AlternateContent xmlns:mc="http://schemas.openxmlformats.org/markup-compatibility/2006">
          <mc:Choice Requires="x14">
            <control shapeId="5212" r:id="rId95" name="Check Box 92">
              <controlPr defaultSize="0" autoFill="0" autoLine="0" autoPict="0">
                <anchor moveWithCells="1">
                  <from>
                    <xdr:col>46</xdr:col>
                    <xdr:colOff>76200</xdr:colOff>
                    <xdr:row>30</xdr:row>
                    <xdr:rowOff>114300</xdr:rowOff>
                  </from>
                  <to>
                    <xdr:col>48</xdr:col>
                    <xdr:colOff>57150</xdr:colOff>
                    <xdr:row>32</xdr:row>
                    <xdr:rowOff>28575</xdr:rowOff>
                  </to>
                </anchor>
              </controlPr>
            </control>
          </mc:Choice>
        </mc:AlternateContent>
        <mc:AlternateContent xmlns:mc="http://schemas.openxmlformats.org/markup-compatibility/2006">
          <mc:Choice Requires="x14">
            <control shapeId="5213" r:id="rId96" name="Check Box 93">
              <controlPr defaultSize="0" autoFill="0" autoLine="0" autoPict="0">
                <anchor moveWithCells="1">
                  <from>
                    <xdr:col>47</xdr:col>
                    <xdr:colOff>76200</xdr:colOff>
                    <xdr:row>31</xdr:row>
                    <xdr:rowOff>114300</xdr:rowOff>
                  </from>
                  <to>
                    <xdr:col>49</xdr:col>
                    <xdr:colOff>57150</xdr:colOff>
                    <xdr:row>33</xdr:row>
                    <xdr:rowOff>28575</xdr:rowOff>
                  </to>
                </anchor>
              </controlPr>
            </control>
          </mc:Choice>
        </mc:AlternateContent>
        <mc:AlternateContent xmlns:mc="http://schemas.openxmlformats.org/markup-compatibility/2006">
          <mc:Choice Requires="x14">
            <control shapeId="5214" r:id="rId97" name="Check Box 94">
              <controlPr defaultSize="0" autoFill="0" autoLine="0" autoPict="0">
                <anchor moveWithCells="1">
                  <from>
                    <xdr:col>47</xdr:col>
                    <xdr:colOff>76200</xdr:colOff>
                    <xdr:row>32</xdr:row>
                    <xdr:rowOff>114300</xdr:rowOff>
                  </from>
                  <to>
                    <xdr:col>49</xdr:col>
                    <xdr:colOff>57150</xdr:colOff>
                    <xdr:row>34</xdr:row>
                    <xdr:rowOff>28575</xdr:rowOff>
                  </to>
                </anchor>
              </controlPr>
            </control>
          </mc:Choice>
        </mc:AlternateContent>
        <mc:AlternateContent xmlns:mc="http://schemas.openxmlformats.org/markup-compatibility/2006">
          <mc:Choice Requires="x14">
            <control shapeId="5215" r:id="rId98" name="Check Box 95">
              <controlPr defaultSize="0" autoFill="0" autoLine="0" autoPict="0">
                <anchor moveWithCells="1">
                  <from>
                    <xdr:col>47</xdr:col>
                    <xdr:colOff>76200</xdr:colOff>
                    <xdr:row>33</xdr:row>
                    <xdr:rowOff>114300</xdr:rowOff>
                  </from>
                  <to>
                    <xdr:col>49</xdr:col>
                    <xdr:colOff>57150</xdr:colOff>
                    <xdr:row>35</xdr:row>
                    <xdr:rowOff>28575</xdr:rowOff>
                  </to>
                </anchor>
              </controlPr>
            </control>
          </mc:Choice>
        </mc:AlternateContent>
        <mc:AlternateContent xmlns:mc="http://schemas.openxmlformats.org/markup-compatibility/2006">
          <mc:Choice Requires="x14">
            <control shapeId="5216" r:id="rId99" name="Check Box 96">
              <controlPr defaultSize="0" autoFill="0" autoLine="0" autoPict="0">
                <anchor moveWithCells="1">
                  <from>
                    <xdr:col>47</xdr:col>
                    <xdr:colOff>76200</xdr:colOff>
                    <xdr:row>34</xdr:row>
                    <xdr:rowOff>114300</xdr:rowOff>
                  </from>
                  <to>
                    <xdr:col>49</xdr:col>
                    <xdr:colOff>57150</xdr:colOff>
                    <xdr:row>36</xdr:row>
                    <xdr:rowOff>28575</xdr:rowOff>
                  </to>
                </anchor>
              </controlPr>
            </control>
          </mc:Choice>
        </mc:AlternateContent>
        <mc:AlternateContent xmlns:mc="http://schemas.openxmlformats.org/markup-compatibility/2006">
          <mc:Choice Requires="x14">
            <control shapeId="5217" r:id="rId100" name="Check Box 97">
              <controlPr defaultSize="0" autoFill="0" autoLine="0" autoPict="0">
                <anchor moveWithCells="1">
                  <from>
                    <xdr:col>47</xdr:col>
                    <xdr:colOff>76200</xdr:colOff>
                    <xdr:row>35</xdr:row>
                    <xdr:rowOff>114300</xdr:rowOff>
                  </from>
                  <to>
                    <xdr:col>49</xdr:col>
                    <xdr:colOff>57150</xdr:colOff>
                    <xdr:row>37</xdr:row>
                    <xdr:rowOff>28575</xdr:rowOff>
                  </to>
                </anchor>
              </controlPr>
            </control>
          </mc:Choice>
        </mc:AlternateContent>
        <mc:AlternateContent xmlns:mc="http://schemas.openxmlformats.org/markup-compatibility/2006">
          <mc:Choice Requires="x14">
            <control shapeId="5218" r:id="rId101" name="Check Box 98">
              <controlPr defaultSize="0" autoFill="0" autoLine="0" autoPict="0">
                <anchor moveWithCells="1">
                  <from>
                    <xdr:col>47</xdr:col>
                    <xdr:colOff>76200</xdr:colOff>
                    <xdr:row>36</xdr:row>
                    <xdr:rowOff>114300</xdr:rowOff>
                  </from>
                  <to>
                    <xdr:col>49</xdr:col>
                    <xdr:colOff>57150</xdr:colOff>
                    <xdr:row>38</xdr:row>
                    <xdr:rowOff>28575</xdr:rowOff>
                  </to>
                </anchor>
              </controlPr>
            </control>
          </mc:Choice>
        </mc:AlternateContent>
        <mc:AlternateContent xmlns:mc="http://schemas.openxmlformats.org/markup-compatibility/2006">
          <mc:Choice Requires="x14">
            <control shapeId="5219" r:id="rId102" name="Check Box 99">
              <controlPr defaultSize="0" autoFill="0" autoLine="0" autoPict="0">
                <anchor moveWithCells="1">
                  <from>
                    <xdr:col>47</xdr:col>
                    <xdr:colOff>76200</xdr:colOff>
                    <xdr:row>37</xdr:row>
                    <xdr:rowOff>114300</xdr:rowOff>
                  </from>
                  <to>
                    <xdr:col>49</xdr:col>
                    <xdr:colOff>57150</xdr:colOff>
                    <xdr:row>39</xdr:row>
                    <xdr:rowOff>28575</xdr:rowOff>
                  </to>
                </anchor>
              </controlPr>
            </control>
          </mc:Choice>
        </mc:AlternateContent>
        <mc:AlternateContent xmlns:mc="http://schemas.openxmlformats.org/markup-compatibility/2006">
          <mc:Choice Requires="x14">
            <control shapeId="5220" r:id="rId103" name="Check Box 100">
              <controlPr defaultSize="0" autoFill="0" autoLine="0" autoPict="0">
                <anchor moveWithCells="1">
                  <from>
                    <xdr:col>34</xdr:col>
                    <xdr:colOff>9525</xdr:colOff>
                    <xdr:row>51</xdr:row>
                    <xdr:rowOff>57150</xdr:rowOff>
                  </from>
                  <to>
                    <xdr:col>35</xdr:col>
                    <xdr:colOff>114300</xdr:colOff>
                    <xdr:row>53</xdr:row>
                    <xdr:rowOff>28575</xdr:rowOff>
                  </to>
                </anchor>
              </controlPr>
            </control>
          </mc:Choice>
        </mc:AlternateContent>
        <mc:AlternateContent xmlns:mc="http://schemas.openxmlformats.org/markup-compatibility/2006">
          <mc:Choice Requires="x14">
            <control shapeId="5221" r:id="rId104" name="Check Box 101">
              <controlPr defaultSize="0" autoFill="0" autoLine="0" autoPict="0">
                <anchor moveWithCells="1">
                  <from>
                    <xdr:col>60</xdr:col>
                    <xdr:colOff>76200</xdr:colOff>
                    <xdr:row>18</xdr:row>
                    <xdr:rowOff>114300</xdr:rowOff>
                  </from>
                  <to>
                    <xdr:col>62</xdr:col>
                    <xdr:colOff>57150</xdr:colOff>
                    <xdr:row>20</xdr:row>
                    <xdr:rowOff>28575</xdr:rowOff>
                  </to>
                </anchor>
              </controlPr>
            </control>
          </mc:Choice>
        </mc:AlternateContent>
        <mc:AlternateContent xmlns:mc="http://schemas.openxmlformats.org/markup-compatibility/2006">
          <mc:Choice Requires="x14">
            <control shapeId="5222" r:id="rId105" name="Check Box 102">
              <controlPr defaultSize="0" autoFill="0" autoLine="0" autoPict="0">
                <anchor moveWithCells="1">
                  <from>
                    <xdr:col>61</xdr:col>
                    <xdr:colOff>76200</xdr:colOff>
                    <xdr:row>19</xdr:row>
                    <xdr:rowOff>114300</xdr:rowOff>
                  </from>
                  <to>
                    <xdr:col>63</xdr:col>
                    <xdr:colOff>57150</xdr:colOff>
                    <xdr:row>21</xdr:row>
                    <xdr:rowOff>28575</xdr:rowOff>
                  </to>
                </anchor>
              </controlPr>
            </control>
          </mc:Choice>
        </mc:AlternateContent>
        <mc:AlternateContent xmlns:mc="http://schemas.openxmlformats.org/markup-compatibility/2006">
          <mc:Choice Requires="x14">
            <control shapeId="5223" r:id="rId106" name="Check Box 103">
              <controlPr defaultSize="0" autoFill="0" autoLine="0" autoPict="0">
                <anchor moveWithCells="1">
                  <from>
                    <xdr:col>61</xdr:col>
                    <xdr:colOff>76200</xdr:colOff>
                    <xdr:row>20</xdr:row>
                    <xdr:rowOff>114300</xdr:rowOff>
                  </from>
                  <to>
                    <xdr:col>63</xdr:col>
                    <xdr:colOff>57150</xdr:colOff>
                    <xdr:row>22</xdr:row>
                    <xdr:rowOff>28575</xdr:rowOff>
                  </to>
                </anchor>
              </controlPr>
            </control>
          </mc:Choice>
        </mc:AlternateContent>
        <mc:AlternateContent xmlns:mc="http://schemas.openxmlformats.org/markup-compatibility/2006">
          <mc:Choice Requires="x14">
            <control shapeId="5224" r:id="rId107" name="Check Box 104">
              <controlPr defaultSize="0" autoFill="0" autoLine="0" autoPict="0">
                <anchor moveWithCells="1">
                  <from>
                    <xdr:col>61</xdr:col>
                    <xdr:colOff>76200</xdr:colOff>
                    <xdr:row>21</xdr:row>
                    <xdr:rowOff>114300</xdr:rowOff>
                  </from>
                  <to>
                    <xdr:col>63</xdr:col>
                    <xdr:colOff>57150</xdr:colOff>
                    <xdr:row>23</xdr:row>
                    <xdr:rowOff>28575</xdr:rowOff>
                  </to>
                </anchor>
              </controlPr>
            </control>
          </mc:Choice>
        </mc:AlternateContent>
        <mc:AlternateContent xmlns:mc="http://schemas.openxmlformats.org/markup-compatibility/2006">
          <mc:Choice Requires="x14">
            <control shapeId="5225" r:id="rId108" name="Check Box 105">
              <controlPr defaultSize="0" autoFill="0" autoLine="0" autoPict="0">
                <anchor moveWithCells="1">
                  <from>
                    <xdr:col>66</xdr:col>
                    <xdr:colOff>76200</xdr:colOff>
                    <xdr:row>18</xdr:row>
                    <xdr:rowOff>114300</xdr:rowOff>
                  </from>
                  <to>
                    <xdr:col>68</xdr:col>
                    <xdr:colOff>57150</xdr:colOff>
                    <xdr:row>20</xdr:row>
                    <xdr:rowOff>28575</xdr:rowOff>
                  </to>
                </anchor>
              </controlPr>
            </control>
          </mc:Choice>
        </mc:AlternateContent>
        <mc:AlternateContent xmlns:mc="http://schemas.openxmlformats.org/markup-compatibility/2006">
          <mc:Choice Requires="x14">
            <control shapeId="5226" r:id="rId109" name="Check Box 106">
              <controlPr defaultSize="0" autoFill="0" autoLine="0" autoPict="0">
                <anchor moveWithCells="1">
                  <from>
                    <xdr:col>67</xdr:col>
                    <xdr:colOff>76200</xdr:colOff>
                    <xdr:row>19</xdr:row>
                    <xdr:rowOff>114300</xdr:rowOff>
                  </from>
                  <to>
                    <xdr:col>69</xdr:col>
                    <xdr:colOff>57150</xdr:colOff>
                    <xdr:row>21</xdr:row>
                    <xdr:rowOff>28575</xdr:rowOff>
                  </to>
                </anchor>
              </controlPr>
            </control>
          </mc:Choice>
        </mc:AlternateContent>
        <mc:AlternateContent xmlns:mc="http://schemas.openxmlformats.org/markup-compatibility/2006">
          <mc:Choice Requires="x14">
            <control shapeId="5227" r:id="rId110" name="Check Box 107">
              <controlPr defaultSize="0" autoFill="0" autoLine="0" autoPict="0">
                <anchor moveWithCells="1">
                  <from>
                    <xdr:col>67</xdr:col>
                    <xdr:colOff>76200</xdr:colOff>
                    <xdr:row>20</xdr:row>
                    <xdr:rowOff>114300</xdr:rowOff>
                  </from>
                  <to>
                    <xdr:col>69</xdr:col>
                    <xdr:colOff>57150</xdr:colOff>
                    <xdr:row>22</xdr:row>
                    <xdr:rowOff>28575</xdr:rowOff>
                  </to>
                </anchor>
              </controlPr>
            </control>
          </mc:Choice>
        </mc:AlternateContent>
        <mc:AlternateContent xmlns:mc="http://schemas.openxmlformats.org/markup-compatibility/2006">
          <mc:Choice Requires="x14">
            <control shapeId="5228" r:id="rId111" name="Check Box 108">
              <controlPr defaultSize="0" autoFill="0" autoLine="0" autoPict="0">
                <anchor moveWithCells="1">
                  <from>
                    <xdr:col>67</xdr:col>
                    <xdr:colOff>76200</xdr:colOff>
                    <xdr:row>21</xdr:row>
                    <xdr:rowOff>114300</xdr:rowOff>
                  </from>
                  <to>
                    <xdr:col>69</xdr:col>
                    <xdr:colOff>57150</xdr:colOff>
                    <xdr:row>23</xdr:row>
                    <xdr:rowOff>28575</xdr:rowOff>
                  </to>
                </anchor>
              </controlPr>
            </control>
          </mc:Choice>
        </mc:AlternateContent>
        <mc:AlternateContent xmlns:mc="http://schemas.openxmlformats.org/markup-compatibility/2006">
          <mc:Choice Requires="x14">
            <control shapeId="5229" r:id="rId112" name="Check Box 109">
              <controlPr defaultSize="0" autoFill="0" autoLine="0" autoPict="0">
                <anchor moveWithCells="1">
                  <from>
                    <xdr:col>72</xdr:col>
                    <xdr:colOff>76200</xdr:colOff>
                    <xdr:row>18</xdr:row>
                    <xdr:rowOff>114300</xdr:rowOff>
                  </from>
                  <to>
                    <xdr:col>74</xdr:col>
                    <xdr:colOff>57150</xdr:colOff>
                    <xdr:row>20</xdr:row>
                    <xdr:rowOff>28575</xdr:rowOff>
                  </to>
                </anchor>
              </controlPr>
            </control>
          </mc:Choice>
        </mc:AlternateContent>
        <mc:AlternateContent xmlns:mc="http://schemas.openxmlformats.org/markup-compatibility/2006">
          <mc:Choice Requires="x14">
            <control shapeId="5230" r:id="rId113" name="Check Box 110">
              <controlPr defaultSize="0" autoFill="0" autoLine="0" autoPict="0">
                <anchor moveWithCells="1">
                  <from>
                    <xdr:col>73</xdr:col>
                    <xdr:colOff>76200</xdr:colOff>
                    <xdr:row>19</xdr:row>
                    <xdr:rowOff>114300</xdr:rowOff>
                  </from>
                  <to>
                    <xdr:col>75</xdr:col>
                    <xdr:colOff>57150</xdr:colOff>
                    <xdr:row>21</xdr:row>
                    <xdr:rowOff>28575</xdr:rowOff>
                  </to>
                </anchor>
              </controlPr>
            </control>
          </mc:Choice>
        </mc:AlternateContent>
        <mc:AlternateContent xmlns:mc="http://schemas.openxmlformats.org/markup-compatibility/2006">
          <mc:Choice Requires="x14">
            <control shapeId="5231" r:id="rId114" name="Check Box 111">
              <controlPr defaultSize="0" autoFill="0" autoLine="0" autoPict="0">
                <anchor moveWithCells="1">
                  <from>
                    <xdr:col>73</xdr:col>
                    <xdr:colOff>76200</xdr:colOff>
                    <xdr:row>20</xdr:row>
                    <xdr:rowOff>114300</xdr:rowOff>
                  </from>
                  <to>
                    <xdr:col>75</xdr:col>
                    <xdr:colOff>57150</xdr:colOff>
                    <xdr:row>22</xdr:row>
                    <xdr:rowOff>28575</xdr:rowOff>
                  </to>
                </anchor>
              </controlPr>
            </control>
          </mc:Choice>
        </mc:AlternateContent>
        <mc:AlternateContent xmlns:mc="http://schemas.openxmlformats.org/markup-compatibility/2006">
          <mc:Choice Requires="x14">
            <control shapeId="5232" r:id="rId115" name="Check Box 112">
              <controlPr defaultSize="0" autoFill="0" autoLine="0" autoPict="0">
                <anchor moveWithCells="1">
                  <from>
                    <xdr:col>73</xdr:col>
                    <xdr:colOff>76200</xdr:colOff>
                    <xdr:row>21</xdr:row>
                    <xdr:rowOff>114300</xdr:rowOff>
                  </from>
                  <to>
                    <xdr:col>75</xdr:col>
                    <xdr:colOff>57150</xdr:colOff>
                    <xdr:row>23</xdr:row>
                    <xdr:rowOff>28575</xdr:rowOff>
                  </to>
                </anchor>
              </controlPr>
            </control>
          </mc:Choice>
        </mc:AlternateContent>
        <mc:AlternateContent xmlns:mc="http://schemas.openxmlformats.org/markup-compatibility/2006">
          <mc:Choice Requires="x14">
            <control shapeId="5233" r:id="rId116" name="Check Box 113">
              <controlPr defaultSize="0" autoFill="0" autoLine="0" autoPict="0">
                <anchor moveWithCells="1">
                  <from>
                    <xdr:col>78</xdr:col>
                    <xdr:colOff>76200</xdr:colOff>
                    <xdr:row>18</xdr:row>
                    <xdr:rowOff>114300</xdr:rowOff>
                  </from>
                  <to>
                    <xdr:col>80</xdr:col>
                    <xdr:colOff>57150</xdr:colOff>
                    <xdr:row>20</xdr:row>
                    <xdr:rowOff>28575</xdr:rowOff>
                  </to>
                </anchor>
              </controlPr>
            </control>
          </mc:Choice>
        </mc:AlternateContent>
        <mc:AlternateContent xmlns:mc="http://schemas.openxmlformats.org/markup-compatibility/2006">
          <mc:Choice Requires="x14">
            <control shapeId="5234" r:id="rId117" name="Check Box 114">
              <controlPr defaultSize="0" autoFill="0" autoLine="0" autoPict="0">
                <anchor moveWithCells="1">
                  <from>
                    <xdr:col>79</xdr:col>
                    <xdr:colOff>76200</xdr:colOff>
                    <xdr:row>19</xdr:row>
                    <xdr:rowOff>114300</xdr:rowOff>
                  </from>
                  <to>
                    <xdr:col>81</xdr:col>
                    <xdr:colOff>57150</xdr:colOff>
                    <xdr:row>21</xdr:row>
                    <xdr:rowOff>28575</xdr:rowOff>
                  </to>
                </anchor>
              </controlPr>
            </control>
          </mc:Choice>
        </mc:AlternateContent>
        <mc:AlternateContent xmlns:mc="http://schemas.openxmlformats.org/markup-compatibility/2006">
          <mc:Choice Requires="x14">
            <control shapeId="5235" r:id="rId118" name="Check Box 115">
              <controlPr defaultSize="0" autoFill="0" autoLine="0" autoPict="0">
                <anchor moveWithCells="1">
                  <from>
                    <xdr:col>79</xdr:col>
                    <xdr:colOff>76200</xdr:colOff>
                    <xdr:row>20</xdr:row>
                    <xdr:rowOff>114300</xdr:rowOff>
                  </from>
                  <to>
                    <xdr:col>81</xdr:col>
                    <xdr:colOff>57150</xdr:colOff>
                    <xdr:row>22</xdr:row>
                    <xdr:rowOff>28575</xdr:rowOff>
                  </to>
                </anchor>
              </controlPr>
            </control>
          </mc:Choice>
        </mc:AlternateContent>
        <mc:AlternateContent xmlns:mc="http://schemas.openxmlformats.org/markup-compatibility/2006">
          <mc:Choice Requires="x14">
            <control shapeId="5236" r:id="rId119" name="Check Box 116">
              <controlPr defaultSize="0" autoFill="0" autoLine="0" autoPict="0">
                <anchor moveWithCells="1">
                  <from>
                    <xdr:col>79</xdr:col>
                    <xdr:colOff>76200</xdr:colOff>
                    <xdr:row>21</xdr:row>
                    <xdr:rowOff>114300</xdr:rowOff>
                  </from>
                  <to>
                    <xdr:col>81</xdr:col>
                    <xdr:colOff>57150</xdr:colOff>
                    <xdr:row>23</xdr:row>
                    <xdr:rowOff>28575</xdr:rowOff>
                  </to>
                </anchor>
              </controlPr>
            </control>
          </mc:Choice>
        </mc:AlternateContent>
        <mc:AlternateContent xmlns:mc="http://schemas.openxmlformats.org/markup-compatibility/2006">
          <mc:Choice Requires="x14">
            <control shapeId="5237" r:id="rId120" name="Check Box 117">
              <controlPr defaultSize="0" autoFill="0" autoLine="0" autoPict="0">
                <anchor moveWithCells="1">
                  <from>
                    <xdr:col>60</xdr:col>
                    <xdr:colOff>76200</xdr:colOff>
                    <xdr:row>24</xdr:row>
                    <xdr:rowOff>114300</xdr:rowOff>
                  </from>
                  <to>
                    <xdr:col>62</xdr:col>
                    <xdr:colOff>57150</xdr:colOff>
                    <xdr:row>26</xdr:row>
                    <xdr:rowOff>66675</xdr:rowOff>
                  </to>
                </anchor>
              </controlPr>
            </control>
          </mc:Choice>
        </mc:AlternateContent>
        <mc:AlternateContent xmlns:mc="http://schemas.openxmlformats.org/markup-compatibility/2006">
          <mc:Choice Requires="x14">
            <control shapeId="5238" r:id="rId121" name="Check Box 118">
              <controlPr defaultSize="0" autoFill="0" autoLine="0" autoPict="0">
                <anchor moveWithCells="1">
                  <from>
                    <xdr:col>61</xdr:col>
                    <xdr:colOff>76200</xdr:colOff>
                    <xdr:row>25</xdr:row>
                    <xdr:rowOff>114300</xdr:rowOff>
                  </from>
                  <to>
                    <xdr:col>63</xdr:col>
                    <xdr:colOff>57150</xdr:colOff>
                    <xdr:row>27</xdr:row>
                    <xdr:rowOff>28575</xdr:rowOff>
                  </to>
                </anchor>
              </controlPr>
            </control>
          </mc:Choice>
        </mc:AlternateContent>
        <mc:AlternateContent xmlns:mc="http://schemas.openxmlformats.org/markup-compatibility/2006">
          <mc:Choice Requires="x14">
            <control shapeId="5239" r:id="rId122" name="Check Box 119">
              <controlPr defaultSize="0" autoFill="0" autoLine="0" autoPict="0">
                <anchor moveWithCells="1">
                  <from>
                    <xdr:col>61</xdr:col>
                    <xdr:colOff>76200</xdr:colOff>
                    <xdr:row>26</xdr:row>
                    <xdr:rowOff>114300</xdr:rowOff>
                  </from>
                  <to>
                    <xdr:col>63</xdr:col>
                    <xdr:colOff>57150</xdr:colOff>
                    <xdr:row>28</xdr:row>
                    <xdr:rowOff>28575</xdr:rowOff>
                  </to>
                </anchor>
              </controlPr>
            </control>
          </mc:Choice>
        </mc:AlternateContent>
        <mc:AlternateContent xmlns:mc="http://schemas.openxmlformats.org/markup-compatibility/2006">
          <mc:Choice Requires="x14">
            <control shapeId="5240" r:id="rId123" name="Check Box 120">
              <controlPr defaultSize="0" autoFill="0" autoLine="0" autoPict="0">
                <anchor moveWithCells="1">
                  <from>
                    <xdr:col>61</xdr:col>
                    <xdr:colOff>76200</xdr:colOff>
                    <xdr:row>27</xdr:row>
                    <xdr:rowOff>114300</xdr:rowOff>
                  </from>
                  <to>
                    <xdr:col>63</xdr:col>
                    <xdr:colOff>57150</xdr:colOff>
                    <xdr:row>29</xdr:row>
                    <xdr:rowOff>28575</xdr:rowOff>
                  </to>
                </anchor>
              </controlPr>
            </control>
          </mc:Choice>
        </mc:AlternateContent>
        <mc:AlternateContent xmlns:mc="http://schemas.openxmlformats.org/markup-compatibility/2006">
          <mc:Choice Requires="x14">
            <control shapeId="5241" r:id="rId124" name="Check Box 121">
              <controlPr defaultSize="0" autoFill="0" autoLine="0" autoPict="0">
                <anchor moveWithCells="1">
                  <from>
                    <xdr:col>66</xdr:col>
                    <xdr:colOff>76200</xdr:colOff>
                    <xdr:row>24</xdr:row>
                    <xdr:rowOff>114300</xdr:rowOff>
                  </from>
                  <to>
                    <xdr:col>68</xdr:col>
                    <xdr:colOff>57150</xdr:colOff>
                    <xdr:row>26</xdr:row>
                    <xdr:rowOff>66675</xdr:rowOff>
                  </to>
                </anchor>
              </controlPr>
            </control>
          </mc:Choice>
        </mc:AlternateContent>
        <mc:AlternateContent xmlns:mc="http://schemas.openxmlformats.org/markup-compatibility/2006">
          <mc:Choice Requires="x14">
            <control shapeId="5242" r:id="rId125" name="Check Box 122">
              <controlPr defaultSize="0" autoFill="0" autoLine="0" autoPict="0">
                <anchor moveWithCells="1">
                  <from>
                    <xdr:col>67</xdr:col>
                    <xdr:colOff>76200</xdr:colOff>
                    <xdr:row>25</xdr:row>
                    <xdr:rowOff>114300</xdr:rowOff>
                  </from>
                  <to>
                    <xdr:col>69</xdr:col>
                    <xdr:colOff>57150</xdr:colOff>
                    <xdr:row>27</xdr:row>
                    <xdr:rowOff>28575</xdr:rowOff>
                  </to>
                </anchor>
              </controlPr>
            </control>
          </mc:Choice>
        </mc:AlternateContent>
        <mc:AlternateContent xmlns:mc="http://schemas.openxmlformats.org/markup-compatibility/2006">
          <mc:Choice Requires="x14">
            <control shapeId="5243" r:id="rId126" name="Check Box 123">
              <controlPr defaultSize="0" autoFill="0" autoLine="0" autoPict="0">
                <anchor moveWithCells="1">
                  <from>
                    <xdr:col>67</xdr:col>
                    <xdr:colOff>76200</xdr:colOff>
                    <xdr:row>26</xdr:row>
                    <xdr:rowOff>114300</xdr:rowOff>
                  </from>
                  <to>
                    <xdr:col>69</xdr:col>
                    <xdr:colOff>57150</xdr:colOff>
                    <xdr:row>28</xdr:row>
                    <xdr:rowOff>28575</xdr:rowOff>
                  </to>
                </anchor>
              </controlPr>
            </control>
          </mc:Choice>
        </mc:AlternateContent>
        <mc:AlternateContent xmlns:mc="http://schemas.openxmlformats.org/markup-compatibility/2006">
          <mc:Choice Requires="x14">
            <control shapeId="5244" r:id="rId127" name="Check Box 124">
              <controlPr defaultSize="0" autoFill="0" autoLine="0" autoPict="0">
                <anchor moveWithCells="1">
                  <from>
                    <xdr:col>67</xdr:col>
                    <xdr:colOff>76200</xdr:colOff>
                    <xdr:row>27</xdr:row>
                    <xdr:rowOff>114300</xdr:rowOff>
                  </from>
                  <to>
                    <xdr:col>69</xdr:col>
                    <xdr:colOff>57150</xdr:colOff>
                    <xdr:row>29</xdr:row>
                    <xdr:rowOff>28575</xdr:rowOff>
                  </to>
                </anchor>
              </controlPr>
            </control>
          </mc:Choice>
        </mc:AlternateContent>
        <mc:AlternateContent xmlns:mc="http://schemas.openxmlformats.org/markup-compatibility/2006">
          <mc:Choice Requires="x14">
            <control shapeId="5245" r:id="rId128" name="Check Box 125">
              <controlPr defaultSize="0" autoFill="0" autoLine="0" autoPict="0">
                <anchor moveWithCells="1">
                  <from>
                    <xdr:col>73</xdr:col>
                    <xdr:colOff>76200</xdr:colOff>
                    <xdr:row>24</xdr:row>
                    <xdr:rowOff>114300</xdr:rowOff>
                  </from>
                  <to>
                    <xdr:col>75</xdr:col>
                    <xdr:colOff>57150</xdr:colOff>
                    <xdr:row>26</xdr:row>
                    <xdr:rowOff>66675</xdr:rowOff>
                  </to>
                </anchor>
              </controlPr>
            </control>
          </mc:Choice>
        </mc:AlternateContent>
        <mc:AlternateContent xmlns:mc="http://schemas.openxmlformats.org/markup-compatibility/2006">
          <mc:Choice Requires="x14">
            <control shapeId="5246" r:id="rId129" name="Check Box 126">
              <controlPr defaultSize="0" autoFill="0" autoLine="0" autoPict="0">
                <anchor moveWithCells="1">
                  <from>
                    <xdr:col>74</xdr:col>
                    <xdr:colOff>76200</xdr:colOff>
                    <xdr:row>25</xdr:row>
                    <xdr:rowOff>114300</xdr:rowOff>
                  </from>
                  <to>
                    <xdr:col>76</xdr:col>
                    <xdr:colOff>57150</xdr:colOff>
                    <xdr:row>27</xdr:row>
                    <xdr:rowOff>28575</xdr:rowOff>
                  </to>
                </anchor>
              </controlPr>
            </control>
          </mc:Choice>
        </mc:AlternateContent>
        <mc:AlternateContent xmlns:mc="http://schemas.openxmlformats.org/markup-compatibility/2006">
          <mc:Choice Requires="x14">
            <control shapeId="5247" r:id="rId130" name="Check Box 127">
              <controlPr defaultSize="0" autoFill="0" autoLine="0" autoPict="0">
                <anchor moveWithCells="1">
                  <from>
                    <xdr:col>74</xdr:col>
                    <xdr:colOff>76200</xdr:colOff>
                    <xdr:row>26</xdr:row>
                    <xdr:rowOff>114300</xdr:rowOff>
                  </from>
                  <to>
                    <xdr:col>76</xdr:col>
                    <xdr:colOff>57150</xdr:colOff>
                    <xdr:row>28</xdr:row>
                    <xdr:rowOff>28575</xdr:rowOff>
                  </to>
                </anchor>
              </controlPr>
            </control>
          </mc:Choice>
        </mc:AlternateContent>
        <mc:AlternateContent xmlns:mc="http://schemas.openxmlformats.org/markup-compatibility/2006">
          <mc:Choice Requires="x14">
            <control shapeId="5248" r:id="rId131" name="Check Box 128">
              <controlPr defaultSize="0" autoFill="0" autoLine="0" autoPict="0">
                <anchor moveWithCells="1">
                  <from>
                    <xdr:col>74</xdr:col>
                    <xdr:colOff>76200</xdr:colOff>
                    <xdr:row>27</xdr:row>
                    <xdr:rowOff>114300</xdr:rowOff>
                  </from>
                  <to>
                    <xdr:col>76</xdr:col>
                    <xdr:colOff>57150</xdr:colOff>
                    <xdr:row>29</xdr:row>
                    <xdr:rowOff>28575</xdr:rowOff>
                  </to>
                </anchor>
              </controlPr>
            </control>
          </mc:Choice>
        </mc:AlternateContent>
        <mc:AlternateContent xmlns:mc="http://schemas.openxmlformats.org/markup-compatibility/2006">
          <mc:Choice Requires="x14">
            <control shapeId="5249" r:id="rId132" name="Check Box 129">
              <controlPr defaultSize="0" autoFill="0" autoLine="0" autoPict="0">
                <anchor moveWithCells="1">
                  <from>
                    <xdr:col>81</xdr:col>
                    <xdr:colOff>76200</xdr:colOff>
                    <xdr:row>24</xdr:row>
                    <xdr:rowOff>114300</xdr:rowOff>
                  </from>
                  <to>
                    <xdr:col>83</xdr:col>
                    <xdr:colOff>57150</xdr:colOff>
                    <xdr:row>26</xdr:row>
                    <xdr:rowOff>66675</xdr:rowOff>
                  </to>
                </anchor>
              </controlPr>
            </control>
          </mc:Choice>
        </mc:AlternateContent>
        <mc:AlternateContent xmlns:mc="http://schemas.openxmlformats.org/markup-compatibility/2006">
          <mc:Choice Requires="x14">
            <control shapeId="5250" r:id="rId133" name="Check Box 130">
              <controlPr defaultSize="0" autoFill="0" autoLine="0" autoPict="0">
                <anchor moveWithCells="1">
                  <from>
                    <xdr:col>60</xdr:col>
                    <xdr:colOff>76200</xdr:colOff>
                    <xdr:row>30</xdr:row>
                    <xdr:rowOff>114300</xdr:rowOff>
                  </from>
                  <to>
                    <xdr:col>62</xdr:col>
                    <xdr:colOff>57150</xdr:colOff>
                    <xdr:row>32</xdr:row>
                    <xdr:rowOff>28575</xdr:rowOff>
                  </to>
                </anchor>
              </controlPr>
            </control>
          </mc:Choice>
        </mc:AlternateContent>
        <mc:AlternateContent xmlns:mc="http://schemas.openxmlformats.org/markup-compatibility/2006">
          <mc:Choice Requires="x14">
            <control shapeId="5251" r:id="rId134" name="Check Box 131">
              <controlPr defaultSize="0" autoFill="0" autoLine="0" autoPict="0">
                <anchor moveWithCells="1">
                  <from>
                    <xdr:col>61</xdr:col>
                    <xdr:colOff>76200</xdr:colOff>
                    <xdr:row>31</xdr:row>
                    <xdr:rowOff>114300</xdr:rowOff>
                  </from>
                  <to>
                    <xdr:col>63</xdr:col>
                    <xdr:colOff>57150</xdr:colOff>
                    <xdr:row>33</xdr:row>
                    <xdr:rowOff>28575</xdr:rowOff>
                  </to>
                </anchor>
              </controlPr>
            </control>
          </mc:Choice>
        </mc:AlternateContent>
        <mc:AlternateContent xmlns:mc="http://schemas.openxmlformats.org/markup-compatibility/2006">
          <mc:Choice Requires="x14">
            <control shapeId="5252" r:id="rId135" name="Check Box 132">
              <controlPr defaultSize="0" autoFill="0" autoLine="0" autoPict="0">
                <anchor moveWithCells="1">
                  <from>
                    <xdr:col>61</xdr:col>
                    <xdr:colOff>76200</xdr:colOff>
                    <xdr:row>32</xdr:row>
                    <xdr:rowOff>114300</xdr:rowOff>
                  </from>
                  <to>
                    <xdr:col>63</xdr:col>
                    <xdr:colOff>57150</xdr:colOff>
                    <xdr:row>34</xdr:row>
                    <xdr:rowOff>28575</xdr:rowOff>
                  </to>
                </anchor>
              </controlPr>
            </control>
          </mc:Choice>
        </mc:AlternateContent>
        <mc:AlternateContent xmlns:mc="http://schemas.openxmlformats.org/markup-compatibility/2006">
          <mc:Choice Requires="x14">
            <control shapeId="5253" r:id="rId136" name="Check Box 133">
              <controlPr defaultSize="0" autoFill="0" autoLine="0" autoPict="0">
                <anchor moveWithCells="1">
                  <from>
                    <xdr:col>61</xdr:col>
                    <xdr:colOff>76200</xdr:colOff>
                    <xdr:row>33</xdr:row>
                    <xdr:rowOff>114300</xdr:rowOff>
                  </from>
                  <to>
                    <xdr:col>63</xdr:col>
                    <xdr:colOff>57150</xdr:colOff>
                    <xdr:row>35</xdr:row>
                    <xdr:rowOff>28575</xdr:rowOff>
                  </to>
                </anchor>
              </controlPr>
            </control>
          </mc:Choice>
        </mc:AlternateContent>
        <mc:AlternateContent xmlns:mc="http://schemas.openxmlformats.org/markup-compatibility/2006">
          <mc:Choice Requires="x14">
            <control shapeId="5254" r:id="rId137" name="Check Box 134">
              <controlPr defaultSize="0" autoFill="0" autoLine="0" autoPict="0">
                <anchor moveWithCells="1">
                  <from>
                    <xdr:col>61</xdr:col>
                    <xdr:colOff>76200</xdr:colOff>
                    <xdr:row>34</xdr:row>
                    <xdr:rowOff>114300</xdr:rowOff>
                  </from>
                  <to>
                    <xdr:col>63</xdr:col>
                    <xdr:colOff>57150</xdr:colOff>
                    <xdr:row>36</xdr:row>
                    <xdr:rowOff>28575</xdr:rowOff>
                  </to>
                </anchor>
              </controlPr>
            </control>
          </mc:Choice>
        </mc:AlternateContent>
        <mc:AlternateContent xmlns:mc="http://schemas.openxmlformats.org/markup-compatibility/2006">
          <mc:Choice Requires="x14">
            <control shapeId="5255" r:id="rId138" name="Check Box 135">
              <controlPr defaultSize="0" autoFill="0" autoLine="0" autoPict="0">
                <anchor moveWithCells="1">
                  <from>
                    <xdr:col>61</xdr:col>
                    <xdr:colOff>76200</xdr:colOff>
                    <xdr:row>35</xdr:row>
                    <xdr:rowOff>114300</xdr:rowOff>
                  </from>
                  <to>
                    <xdr:col>63</xdr:col>
                    <xdr:colOff>57150</xdr:colOff>
                    <xdr:row>37</xdr:row>
                    <xdr:rowOff>28575</xdr:rowOff>
                  </to>
                </anchor>
              </controlPr>
            </control>
          </mc:Choice>
        </mc:AlternateContent>
        <mc:AlternateContent xmlns:mc="http://schemas.openxmlformats.org/markup-compatibility/2006">
          <mc:Choice Requires="x14">
            <control shapeId="5256" r:id="rId139" name="Check Box 136">
              <controlPr defaultSize="0" autoFill="0" autoLine="0" autoPict="0">
                <anchor moveWithCells="1">
                  <from>
                    <xdr:col>61</xdr:col>
                    <xdr:colOff>76200</xdr:colOff>
                    <xdr:row>36</xdr:row>
                    <xdr:rowOff>114300</xdr:rowOff>
                  </from>
                  <to>
                    <xdr:col>63</xdr:col>
                    <xdr:colOff>57150</xdr:colOff>
                    <xdr:row>38</xdr:row>
                    <xdr:rowOff>28575</xdr:rowOff>
                  </to>
                </anchor>
              </controlPr>
            </control>
          </mc:Choice>
        </mc:AlternateContent>
        <mc:AlternateContent xmlns:mc="http://schemas.openxmlformats.org/markup-compatibility/2006">
          <mc:Choice Requires="x14">
            <control shapeId="5257" r:id="rId140" name="Check Box 137">
              <controlPr defaultSize="0" autoFill="0" autoLine="0" autoPict="0">
                <anchor moveWithCells="1">
                  <from>
                    <xdr:col>61</xdr:col>
                    <xdr:colOff>76200</xdr:colOff>
                    <xdr:row>37</xdr:row>
                    <xdr:rowOff>114300</xdr:rowOff>
                  </from>
                  <to>
                    <xdr:col>63</xdr:col>
                    <xdr:colOff>57150</xdr:colOff>
                    <xdr:row>39</xdr:row>
                    <xdr:rowOff>28575</xdr:rowOff>
                  </to>
                </anchor>
              </controlPr>
            </control>
          </mc:Choice>
        </mc:AlternateContent>
        <mc:AlternateContent xmlns:mc="http://schemas.openxmlformats.org/markup-compatibility/2006">
          <mc:Choice Requires="x14">
            <control shapeId="5258" r:id="rId141" name="Check Box 138">
              <controlPr defaultSize="0" autoFill="0" autoLine="0" autoPict="0">
                <anchor moveWithCells="1">
                  <from>
                    <xdr:col>61</xdr:col>
                    <xdr:colOff>76200</xdr:colOff>
                    <xdr:row>38</xdr:row>
                    <xdr:rowOff>114300</xdr:rowOff>
                  </from>
                  <to>
                    <xdr:col>63</xdr:col>
                    <xdr:colOff>57150</xdr:colOff>
                    <xdr:row>40</xdr:row>
                    <xdr:rowOff>28575</xdr:rowOff>
                  </to>
                </anchor>
              </controlPr>
            </control>
          </mc:Choice>
        </mc:AlternateContent>
        <mc:AlternateContent xmlns:mc="http://schemas.openxmlformats.org/markup-compatibility/2006">
          <mc:Choice Requires="x14">
            <control shapeId="5259" r:id="rId142" name="Check Box 139">
              <controlPr defaultSize="0" autoFill="0" autoLine="0" autoPict="0">
                <anchor moveWithCells="1">
                  <from>
                    <xdr:col>63</xdr:col>
                    <xdr:colOff>76200</xdr:colOff>
                    <xdr:row>39</xdr:row>
                    <xdr:rowOff>114300</xdr:rowOff>
                  </from>
                  <to>
                    <xdr:col>65</xdr:col>
                    <xdr:colOff>57150</xdr:colOff>
                    <xdr:row>41</xdr:row>
                    <xdr:rowOff>28575</xdr:rowOff>
                  </to>
                </anchor>
              </controlPr>
            </control>
          </mc:Choice>
        </mc:AlternateContent>
        <mc:AlternateContent xmlns:mc="http://schemas.openxmlformats.org/markup-compatibility/2006">
          <mc:Choice Requires="x14">
            <control shapeId="5260" r:id="rId143" name="Check Box 140">
              <controlPr defaultSize="0" autoFill="0" autoLine="0" autoPict="0">
                <anchor moveWithCells="1">
                  <from>
                    <xdr:col>63</xdr:col>
                    <xdr:colOff>76200</xdr:colOff>
                    <xdr:row>40</xdr:row>
                    <xdr:rowOff>114300</xdr:rowOff>
                  </from>
                  <to>
                    <xdr:col>65</xdr:col>
                    <xdr:colOff>57150</xdr:colOff>
                    <xdr:row>42</xdr:row>
                    <xdr:rowOff>28575</xdr:rowOff>
                  </to>
                </anchor>
              </controlPr>
            </control>
          </mc:Choice>
        </mc:AlternateContent>
        <mc:AlternateContent xmlns:mc="http://schemas.openxmlformats.org/markup-compatibility/2006">
          <mc:Choice Requires="x14">
            <control shapeId="5261" r:id="rId144" name="Check Box 141">
              <controlPr defaultSize="0" autoFill="0" autoLine="0" autoPict="0">
                <anchor moveWithCells="1">
                  <from>
                    <xdr:col>63</xdr:col>
                    <xdr:colOff>76200</xdr:colOff>
                    <xdr:row>41</xdr:row>
                    <xdr:rowOff>114300</xdr:rowOff>
                  </from>
                  <to>
                    <xdr:col>65</xdr:col>
                    <xdr:colOff>57150</xdr:colOff>
                    <xdr:row>43</xdr:row>
                    <xdr:rowOff>28575</xdr:rowOff>
                  </to>
                </anchor>
              </controlPr>
            </control>
          </mc:Choice>
        </mc:AlternateContent>
        <mc:AlternateContent xmlns:mc="http://schemas.openxmlformats.org/markup-compatibility/2006">
          <mc:Choice Requires="x14">
            <control shapeId="5262" r:id="rId145" name="Check Box 142">
              <controlPr defaultSize="0" autoFill="0" autoLine="0" autoPict="0">
                <anchor moveWithCells="1">
                  <from>
                    <xdr:col>76</xdr:col>
                    <xdr:colOff>76200</xdr:colOff>
                    <xdr:row>30</xdr:row>
                    <xdr:rowOff>114300</xdr:rowOff>
                  </from>
                  <to>
                    <xdr:col>78</xdr:col>
                    <xdr:colOff>57150</xdr:colOff>
                    <xdr:row>32</xdr:row>
                    <xdr:rowOff>28575</xdr:rowOff>
                  </to>
                </anchor>
              </controlPr>
            </control>
          </mc:Choice>
        </mc:AlternateContent>
        <mc:AlternateContent xmlns:mc="http://schemas.openxmlformats.org/markup-compatibility/2006">
          <mc:Choice Requires="x14">
            <control shapeId="5263" r:id="rId146" name="Check Box 143">
              <controlPr defaultSize="0" autoFill="0" autoLine="0" autoPict="0">
                <anchor moveWithCells="1">
                  <from>
                    <xdr:col>77</xdr:col>
                    <xdr:colOff>76200</xdr:colOff>
                    <xdr:row>31</xdr:row>
                    <xdr:rowOff>114300</xdr:rowOff>
                  </from>
                  <to>
                    <xdr:col>79</xdr:col>
                    <xdr:colOff>57150</xdr:colOff>
                    <xdr:row>33</xdr:row>
                    <xdr:rowOff>28575</xdr:rowOff>
                  </to>
                </anchor>
              </controlPr>
            </control>
          </mc:Choice>
        </mc:AlternateContent>
        <mc:AlternateContent xmlns:mc="http://schemas.openxmlformats.org/markup-compatibility/2006">
          <mc:Choice Requires="x14">
            <control shapeId="5264" r:id="rId147" name="Check Box 144">
              <controlPr defaultSize="0" autoFill="0" autoLine="0" autoPict="0">
                <anchor moveWithCells="1">
                  <from>
                    <xdr:col>77</xdr:col>
                    <xdr:colOff>76200</xdr:colOff>
                    <xdr:row>32</xdr:row>
                    <xdr:rowOff>114300</xdr:rowOff>
                  </from>
                  <to>
                    <xdr:col>79</xdr:col>
                    <xdr:colOff>57150</xdr:colOff>
                    <xdr:row>34</xdr:row>
                    <xdr:rowOff>28575</xdr:rowOff>
                  </to>
                </anchor>
              </controlPr>
            </control>
          </mc:Choice>
        </mc:AlternateContent>
        <mc:AlternateContent xmlns:mc="http://schemas.openxmlformats.org/markup-compatibility/2006">
          <mc:Choice Requires="x14">
            <control shapeId="5265" r:id="rId148" name="Check Box 145">
              <controlPr defaultSize="0" autoFill="0" autoLine="0" autoPict="0">
                <anchor moveWithCells="1">
                  <from>
                    <xdr:col>77</xdr:col>
                    <xdr:colOff>76200</xdr:colOff>
                    <xdr:row>33</xdr:row>
                    <xdr:rowOff>114300</xdr:rowOff>
                  </from>
                  <to>
                    <xdr:col>79</xdr:col>
                    <xdr:colOff>57150</xdr:colOff>
                    <xdr:row>35</xdr:row>
                    <xdr:rowOff>28575</xdr:rowOff>
                  </to>
                </anchor>
              </controlPr>
            </control>
          </mc:Choice>
        </mc:AlternateContent>
        <mc:AlternateContent xmlns:mc="http://schemas.openxmlformats.org/markup-compatibility/2006">
          <mc:Choice Requires="x14">
            <control shapeId="5266" r:id="rId149" name="Check Box 146">
              <controlPr defaultSize="0" autoFill="0" autoLine="0" autoPict="0">
                <anchor moveWithCells="1">
                  <from>
                    <xdr:col>77</xdr:col>
                    <xdr:colOff>76200</xdr:colOff>
                    <xdr:row>34</xdr:row>
                    <xdr:rowOff>114300</xdr:rowOff>
                  </from>
                  <to>
                    <xdr:col>79</xdr:col>
                    <xdr:colOff>57150</xdr:colOff>
                    <xdr:row>36</xdr:row>
                    <xdr:rowOff>28575</xdr:rowOff>
                  </to>
                </anchor>
              </controlPr>
            </control>
          </mc:Choice>
        </mc:AlternateContent>
        <mc:AlternateContent xmlns:mc="http://schemas.openxmlformats.org/markup-compatibility/2006">
          <mc:Choice Requires="x14">
            <control shapeId="5267" r:id="rId150" name="Check Box 147">
              <controlPr defaultSize="0" autoFill="0" autoLine="0" autoPict="0">
                <anchor moveWithCells="1">
                  <from>
                    <xdr:col>77</xdr:col>
                    <xdr:colOff>76200</xdr:colOff>
                    <xdr:row>35</xdr:row>
                    <xdr:rowOff>114300</xdr:rowOff>
                  </from>
                  <to>
                    <xdr:col>79</xdr:col>
                    <xdr:colOff>57150</xdr:colOff>
                    <xdr:row>37</xdr:row>
                    <xdr:rowOff>28575</xdr:rowOff>
                  </to>
                </anchor>
              </controlPr>
            </control>
          </mc:Choice>
        </mc:AlternateContent>
        <mc:AlternateContent xmlns:mc="http://schemas.openxmlformats.org/markup-compatibility/2006">
          <mc:Choice Requires="x14">
            <control shapeId="5268" r:id="rId151" name="Check Box 148">
              <controlPr defaultSize="0" autoFill="0" autoLine="0" autoPict="0">
                <anchor moveWithCells="1">
                  <from>
                    <xdr:col>77</xdr:col>
                    <xdr:colOff>76200</xdr:colOff>
                    <xdr:row>36</xdr:row>
                    <xdr:rowOff>114300</xdr:rowOff>
                  </from>
                  <to>
                    <xdr:col>79</xdr:col>
                    <xdr:colOff>57150</xdr:colOff>
                    <xdr:row>38</xdr:row>
                    <xdr:rowOff>28575</xdr:rowOff>
                  </to>
                </anchor>
              </controlPr>
            </control>
          </mc:Choice>
        </mc:AlternateContent>
        <mc:AlternateContent xmlns:mc="http://schemas.openxmlformats.org/markup-compatibility/2006">
          <mc:Choice Requires="x14">
            <control shapeId="5269" r:id="rId152" name="Check Box 149">
              <controlPr defaultSize="0" autoFill="0" autoLine="0" autoPict="0">
                <anchor moveWithCells="1">
                  <from>
                    <xdr:col>77</xdr:col>
                    <xdr:colOff>76200</xdr:colOff>
                    <xdr:row>37</xdr:row>
                    <xdr:rowOff>114300</xdr:rowOff>
                  </from>
                  <to>
                    <xdr:col>79</xdr:col>
                    <xdr:colOff>57150</xdr:colOff>
                    <xdr:row>39</xdr:row>
                    <xdr:rowOff>28575</xdr:rowOff>
                  </to>
                </anchor>
              </controlPr>
            </control>
          </mc:Choice>
        </mc:AlternateContent>
        <mc:AlternateContent xmlns:mc="http://schemas.openxmlformats.org/markup-compatibility/2006">
          <mc:Choice Requires="x14">
            <control shapeId="5270" r:id="rId153" name="Check Box 150">
              <controlPr defaultSize="0" autoFill="0" autoLine="0" autoPict="0">
                <anchor moveWithCells="1">
                  <from>
                    <xdr:col>64</xdr:col>
                    <xdr:colOff>9525</xdr:colOff>
                    <xdr:row>51</xdr:row>
                    <xdr:rowOff>57150</xdr:rowOff>
                  </from>
                  <to>
                    <xdr:col>65</xdr:col>
                    <xdr:colOff>114300</xdr:colOff>
                    <xdr:row>53</xdr:row>
                    <xdr:rowOff>28575</xdr:rowOff>
                  </to>
                </anchor>
              </controlPr>
            </control>
          </mc:Choice>
        </mc:AlternateContent>
        <mc:AlternateContent xmlns:mc="http://schemas.openxmlformats.org/markup-compatibility/2006">
          <mc:Choice Requires="x14">
            <control shapeId="5271" r:id="rId154" name="Check Box 151">
              <controlPr defaultSize="0" autoFill="0" autoLine="0" autoPict="0">
                <anchor moveWithCells="1">
                  <from>
                    <xdr:col>14</xdr:col>
                    <xdr:colOff>76200</xdr:colOff>
                    <xdr:row>28</xdr:row>
                    <xdr:rowOff>114300</xdr:rowOff>
                  </from>
                  <to>
                    <xdr:col>16</xdr:col>
                    <xdr:colOff>57150</xdr:colOff>
                    <xdr:row>30</xdr:row>
                    <xdr:rowOff>19050</xdr:rowOff>
                  </to>
                </anchor>
              </controlPr>
            </control>
          </mc:Choice>
        </mc:AlternateContent>
        <mc:AlternateContent xmlns:mc="http://schemas.openxmlformats.org/markup-compatibility/2006">
          <mc:Choice Requires="x14">
            <control shapeId="5272" r:id="rId155" name="Check Box 152">
              <controlPr defaultSize="0" autoFill="0" autoLine="0" autoPict="0">
                <anchor moveWithCells="1">
                  <from>
                    <xdr:col>44</xdr:col>
                    <xdr:colOff>76200</xdr:colOff>
                    <xdr:row>28</xdr:row>
                    <xdr:rowOff>114300</xdr:rowOff>
                  </from>
                  <to>
                    <xdr:col>46</xdr:col>
                    <xdr:colOff>57150</xdr:colOff>
                    <xdr:row>30</xdr:row>
                    <xdr:rowOff>19050</xdr:rowOff>
                  </to>
                </anchor>
              </controlPr>
            </control>
          </mc:Choice>
        </mc:AlternateContent>
        <mc:AlternateContent xmlns:mc="http://schemas.openxmlformats.org/markup-compatibility/2006">
          <mc:Choice Requires="x14">
            <control shapeId="5273" r:id="rId156" name="Check Box 153">
              <controlPr defaultSize="0" autoFill="0" autoLine="0" autoPict="0">
                <anchor moveWithCells="1">
                  <from>
                    <xdr:col>74</xdr:col>
                    <xdr:colOff>76200</xdr:colOff>
                    <xdr:row>28</xdr:row>
                    <xdr:rowOff>114300</xdr:rowOff>
                  </from>
                  <to>
                    <xdr:col>76</xdr:col>
                    <xdr:colOff>57150</xdr:colOff>
                    <xdr:row>30</xdr:row>
                    <xdr:rowOff>19050</xdr:rowOff>
                  </to>
                </anchor>
              </controlPr>
            </control>
          </mc:Choice>
        </mc:AlternateContent>
        <mc:AlternateContent xmlns:mc="http://schemas.openxmlformats.org/markup-compatibility/2006">
          <mc:Choice Requires="x14">
            <control shapeId="5274" r:id="rId157" name="Check Box 154">
              <controlPr defaultSize="0" autoFill="0" autoLine="0" autoPict="0">
                <anchor moveWithCells="1">
                  <from>
                    <xdr:col>36</xdr:col>
                    <xdr:colOff>76200</xdr:colOff>
                    <xdr:row>24</xdr:row>
                    <xdr:rowOff>114300</xdr:rowOff>
                  </from>
                  <to>
                    <xdr:col>38</xdr:col>
                    <xdr:colOff>57150</xdr:colOff>
                    <xdr:row>26</xdr:row>
                    <xdr:rowOff>66675</xdr:rowOff>
                  </to>
                </anchor>
              </controlPr>
            </control>
          </mc:Choice>
        </mc:AlternateContent>
        <mc:AlternateContent xmlns:mc="http://schemas.openxmlformats.org/markup-compatibility/2006">
          <mc:Choice Requires="x14">
            <control shapeId="5275" r:id="rId158" name="Check Box 155">
              <controlPr defaultSize="0" autoFill="0" autoLine="0" autoPict="0">
                <anchor moveWithCells="1">
                  <from>
                    <xdr:col>37</xdr:col>
                    <xdr:colOff>76200</xdr:colOff>
                    <xdr:row>25</xdr:row>
                    <xdr:rowOff>114300</xdr:rowOff>
                  </from>
                  <to>
                    <xdr:col>39</xdr:col>
                    <xdr:colOff>57150</xdr:colOff>
                    <xdr:row>27</xdr:row>
                    <xdr:rowOff>28575</xdr:rowOff>
                  </to>
                </anchor>
              </controlPr>
            </control>
          </mc:Choice>
        </mc:AlternateContent>
        <mc:AlternateContent xmlns:mc="http://schemas.openxmlformats.org/markup-compatibility/2006">
          <mc:Choice Requires="x14">
            <control shapeId="5276" r:id="rId159" name="Check Box 156">
              <controlPr defaultSize="0" autoFill="0" autoLine="0" autoPict="0">
                <anchor moveWithCells="1">
                  <from>
                    <xdr:col>37</xdr:col>
                    <xdr:colOff>76200</xdr:colOff>
                    <xdr:row>26</xdr:row>
                    <xdr:rowOff>114300</xdr:rowOff>
                  </from>
                  <to>
                    <xdr:col>39</xdr:col>
                    <xdr:colOff>57150</xdr:colOff>
                    <xdr:row>28</xdr:row>
                    <xdr:rowOff>28575</xdr:rowOff>
                  </to>
                </anchor>
              </controlPr>
            </control>
          </mc:Choice>
        </mc:AlternateContent>
        <mc:AlternateContent xmlns:mc="http://schemas.openxmlformats.org/markup-compatibility/2006">
          <mc:Choice Requires="x14">
            <control shapeId="5277" r:id="rId160" name="Check Box 157">
              <controlPr defaultSize="0" autoFill="0" autoLine="0" autoPict="0">
                <anchor moveWithCells="1">
                  <from>
                    <xdr:col>37</xdr:col>
                    <xdr:colOff>76200</xdr:colOff>
                    <xdr:row>27</xdr:row>
                    <xdr:rowOff>114300</xdr:rowOff>
                  </from>
                  <to>
                    <xdr:col>39</xdr:col>
                    <xdr:colOff>57150</xdr:colOff>
                    <xdr:row>29</xdr:row>
                    <xdr:rowOff>28575</xdr:rowOff>
                  </to>
                </anchor>
              </controlPr>
            </control>
          </mc:Choice>
        </mc:AlternateContent>
        <mc:AlternateContent xmlns:mc="http://schemas.openxmlformats.org/markup-compatibility/2006">
          <mc:Choice Requires="x14">
            <control shapeId="5278" r:id="rId161" name="Check Box 158">
              <controlPr defaultSize="0" autoFill="0" autoLine="0" autoPict="0">
                <anchor moveWithCells="1">
                  <from>
                    <xdr:col>66</xdr:col>
                    <xdr:colOff>76200</xdr:colOff>
                    <xdr:row>24</xdr:row>
                    <xdr:rowOff>114300</xdr:rowOff>
                  </from>
                  <to>
                    <xdr:col>68</xdr:col>
                    <xdr:colOff>57150</xdr:colOff>
                    <xdr:row>26</xdr:row>
                    <xdr:rowOff>66675</xdr:rowOff>
                  </to>
                </anchor>
              </controlPr>
            </control>
          </mc:Choice>
        </mc:AlternateContent>
        <mc:AlternateContent xmlns:mc="http://schemas.openxmlformats.org/markup-compatibility/2006">
          <mc:Choice Requires="x14">
            <control shapeId="5279" r:id="rId162" name="Check Box 159">
              <controlPr defaultSize="0" autoFill="0" autoLine="0" autoPict="0">
                <anchor moveWithCells="1">
                  <from>
                    <xdr:col>67</xdr:col>
                    <xdr:colOff>76200</xdr:colOff>
                    <xdr:row>25</xdr:row>
                    <xdr:rowOff>114300</xdr:rowOff>
                  </from>
                  <to>
                    <xdr:col>69</xdr:col>
                    <xdr:colOff>57150</xdr:colOff>
                    <xdr:row>27</xdr:row>
                    <xdr:rowOff>28575</xdr:rowOff>
                  </to>
                </anchor>
              </controlPr>
            </control>
          </mc:Choice>
        </mc:AlternateContent>
        <mc:AlternateContent xmlns:mc="http://schemas.openxmlformats.org/markup-compatibility/2006">
          <mc:Choice Requires="x14">
            <control shapeId="5280" r:id="rId163" name="Check Box 160">
              <controlPr defaultSize="0" autoFill="0" autoLine="0" autoPict="0">
                <anchor moveWithCells="1">
                  <from>
                    <xdr:col>67</xdr:col>
                    <xdr:colOff>76200</xdr:colOff>
                    <xdr:row>26</xdr:row>
                    <xdr:rowOff>114300</xdr:rowOff>
                  </from>
                  <to>
                    <xdr:col>69</xdr:col>
                    <xdr:colOff>57150</xdr:colOff>
                    <xdr:row>28</xdr:row>
                    <xdr:rowOff>28575</xdr:rowOff>
                  </to>
                </anchor>
              </controlPr>
            </control>
          </mc:Choice>
        </mc:AlternateContent>
        <mc:AlternateContent xmlns:mc="http://schemas.openxmlformats.org/markup-compatibility/2006">
          <mc:Choice Requires="x14">
            <control shapeId="5281" r:id="rId164" name="Check Box 161">
              <controlPr defaultSize="0" autoFill="0" autoLine="0" autoPict="0">
                <anchor moveWithCells="1">
                  <from>
                    <xdr:col>67</xdr:col>
                    <xdr:colOff>76200</xdr:colOff>
                    <xdr:row>27</xdr:row>
                    <xdr:rowOff>114300</xdr:rowOff>
                  </from>
                  <to>
                    <xdr:col>69</xdr:col>
                    <xdr:colOff>57150</xdr:colOff>
                    <xdr:row>29</xdr:row>
                    <xdr:rowOff>28575</xdr:rowOff>
                  </to>
                </anchor>
              </controlPr>
            </control>
          </mc:Choice>
        </mc:AlternateContent>
        <mc:AlternateContent xmlns:mc="http://schemas.openxmlformats.org/markup-compatibility/2006">
          <mc:Choice Requires="x14">
            <control shapeId="5282" r:id="rId165" name="Check Box 162">
              <controlPr defaultSize="0" autoFill="0" autoLine="0" autoPict="0">
                <anchor moveWithCells="1">
                  <from>
                    <xdr:col>7</xdr:col>
                    <xdr:colOff>76200</xdr:colOff>
                    <xdr:row>22</xdr:row>
                    <xdr:rowOff>114300</xdr:rowOff>
                  </from>
                  <to>
                    <xdr:col>9</xdr:col>
                    <xdr:colOff>57150</xdr:colOff>
                    <xdr:row>24</xdr:row>
                    <xdr:rowOff>28575</xdr:rowOff>
                  </to>
                </anchor>
              </controlPr>
            </control>
          </mc:Choice>
        </mc:AlternateContent>
        <mc:AlternateContent xmlns:mc="http://schemas.openxmlformats.org/markup-compatibility/2006">
          <mc:Choice Requires="x14">
            <control shapeId="5283" r:id="rId166" name="Check Box 163">
              <controlPr defaultSize="0" autoFill="0" autoLine="0" autoPict="0">
                <anchor moveWithCells="1">
                  <from>
                    <xdr:col>37</xdr:col>
                    <xdr:colOff>76200</xdr:colOff>
                    <xdr:row>22</xdr:row>
                    <xdr:rowOff>114300</xdr:rowOff>
                  </from>
                  <to>
                    <xdr:col>39</xdr:col>
                    <xdr:colOff>57150</xdr:colOff>
                    <xdr:row>24</xdr:row>
                    <xdr:rowOff>28575</xdr:rowOff>
                  </to>
                </anchor>
              </controlPr>
            </control>
          </mc:Choice>
        </mc:AlternateContent>
        <mc:AlternateContent xmlns:mc="http://schemas.openxmlformats.org/markup-compatibility/2006">
          <mc:Choice Requires="x14">
            <control shapeId="5284" r:id="rId167" name="Check Box 164">
              <controlPr defaultSize="0" autoFill="0" autoLine="0" autoPict="0">
                <anchor moveWithCells="1">
                  <from>
                    <xdr:col>67</xdr:col>
                    <xdr:colOff>76200</xdr:colOff>
                    <xdr:row>22</xdr:row>
                    <xdr:rowOff>114300</xdr:rowOff>
                  </from>
                  <to>
                    <xdr:col>69</xdr:col>
                    <xdr:colOff>57150</xdr:colOff>
                    <xdr:row>24</xdr:row>
                    <xdr:rowOff>28575</xdr:rowOff>
                  </to>
                </anchor>
              </controlPr>
            </control>
          </mc:Choice>
        </mc:AlternateContent>
      </controls>
    </mc:Choice>
  </mc:AlternateConten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2321-CCD4-4AB7-BBF1-F99077D26BAA}">
  <sheetPr codeName="Sheet21">
    <tabColor theme="7"/>
  </sheetPr>
  <dimension ref="A1:CQ117"/>
  <sheetViews>
    <sheetView zoomScale="130" zoomScaleNormal="130" workbookViewId="0">
      <selection activeCell="AU29" sqref="AU29"/>
    </sheetView>
  </sheetViews>
  <sheetFormatPr defaultColWidth="1.625" defaultRowHeight="14.25" x14ac:dyDescent="0.2"/>
  <cols>
    <col min="1" max="16384" width="1.625" style="1"/>
  </cols>
  <sheetData>
    <row r="1" spans="1:95" s="16" customFormat="1" ht="9" x14ac:dyDescent="0.2">
      <c r="A1" s="14"/>
      <c r="B1" s="14"/>
      <c r="C1" s="14"/>
      <c r="D1" s="14"/>
      <c r="E1" s="14"/>
      <c r="F1" s="14"/>
      <c r="G1" s="14"/>
      <c r="H1" s="14"/>
      <c r="I1" s="14"/>
      <c r="J1" s="11"/>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1"/>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1"/>
      <c r="BS1" s="14"/>
      <c r="BT1" s="14"/>
      <c r="BU1" s="14"/>
      <c r="BV1" s="14"/>
      <c r="BW1" s="14"/>
      <c r="BX1" s="14"/>
      <c r="BY1" s="14"/>
      <c r="BZ1" s="14"/>
      <c r="CA1" s="14"/>
      <c r="CB1" s="14"/>
      <c r="CC1" s="14"/>
      <c r="CD1" s="14"/>
      <c r="CE1" s="14"/>
      <c r="CF1" s="14"/>
      <c r="CG1" s="14"/>
      <c r="CH1" s="14"/>
      <c r="CI1" s="14"/>
      <c r="CJ1" s="14"/>
      <c r="CK1" s="14"/>
      <c r="CL1" s="14"/>
    </row>
    <row r="2" spans="1:95" s="16" customFormat="1" ht="9" x14ac:dyDescent="0.2">
      <c r="A2" s="14"/>
      <c r="B2" s="14"/>
      <c r="C2" s="14"/>
      <c r="D2" s="14"/>
      <c r="E2" s="14"/>
      <c r="F2" s="14"/>
      <c r="G2" s="14"/>
      <c r="H2" s="14"/>
      <c r="I2" s="14"/>
      <c r="J2" s="11"/>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1"/>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1"/>
      <c r="BS2" s="14"/>
      <c r="BT2" s="14"/>
      <c r="BU2" s="14"/>
      <c r="BV2" s="14"/>
      <c r="BW2" s="14"/>
      <c r="BX2" s="14"/>
      <c r="BY2" s="14"/>
      <c r="BZ2" s="14"/>
      <c r="CA2" s="14"/>
      <c r="CB2" s="14"/>
      <c r="CC2" s="14"/>
      <c r="CD2" s="14"/>
      <c r="CE2" s="14"/>
      <c r="CF2" s="14"/>
      <c r="CG2" s="14"/>
      <c r="CH2" s="14"/>
      <c r="CI2" s="14"/>
      <c r="CJ2" s="14"/>
      <c r="CK2" s="14"/>
      <c r="CL2" s="14"/>
    </row>
    <row r="3" spans="1:95" s="21" customFormat="1" ht="11.25" x14ac:dyDescent="0.2">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9"/>
      <c r="BS3" s="18"/>
      <c r="BT3" s="18"/>
      <c r="BU3" s="18"/>
      <c r="BV3" s="18"/>
      <c r="BW3" s="18"/>
      <c r="BX3" s="18"/>
      <c r="BY3" s="18"/>
      <c r="BZ3" s="18"/>
      <c r="CA3" s="18"/>
      <c r="CB3" s="18"/>
      <c r="CC3" s="18"/>
      <c r="CD3" s="18"/>
      <c r="CE3" s="18"/>
      <c r="CF3" s="18"/>
      <c r="CG3" s="18"/>
      <c r="CH3" s="18"/>
      <c r="CI3" s="18"/>
      <c r="CJ3" s="18"/>
      <c r="CK3" s="18"/>
      <c r="CL3" s="18"/>
    </row>
    <row r="4" spans="1:95" s="25" customFormat="1" ht="8.25" x14ac:dyDescent="0.2">
      <c r="A4" s="23"/>
      <c r="B4" s="23"/>
      <c r="C4" s="23"/>
      <c r="D4" s="23"/>
      <c r="E4" s="23"/>
      <c r="F4" s="23"/>
      <c r="G4" s="23"/>
      <c r="H4" s="23"/>
      <c r="I4" s="23"/>
      <c r="J4" s="12"/>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12"/>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12"/>
      <c r="BS4" s="23"/>
      <c r="BT4" s="23"/>
      <c r="BU4" s="23"/>
      <c r="BV4" s="23"/>
      <c r="BW4" s="23"/>
      <c r="BX4" s="23"/>
      <c r="BY4" s="23"/>
      <c r="BZ4" s="23"/>
      <c r="CA4" s="23"/>
      <c r="CB4" s="23"/>
      <c r="CC4" s="23"/>
      <c r="CD4" s="23"/>
      <c r="CE4" s="23"/>
      <c r="CF4" s="23"/>
      <c r="CG4" s="23"/>
      <c r="CH4" s="23"/>
      <c r="CI4" s="23"/>
      <c r="CJ4" s="23"/>
      <c r="CK4" s="23"/>
      <c r="CL4" s="23"/>
      <c r="CM4" s="23"/>
      <c r="CN4" s="23"/>
      <c r="CO4" s="23"/>
      <c r="CP4" s="23"/>
      <c r="CQ4" s="23"/>
    </row>
    <row r="5" spans="1:95" ht="9.75" customHeight="1"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row>
    <row r="6" spans="1:95" s="29" customFormat="1" ht="12" x14ac:dyDescent="0.2">
      <c r="A6" s="27"/>
      <c r="B6" s="27"/>
      <c r="C6" s="27"/>
      <c r="D6" s="27"/>
      <c r="E6" s="27"/>
      <c r="F6" s="27"/>
      <c r="G6" s="27"/>
      <c r="H6" s="27"/>
      <c r="I6" s="27"/>
      <c r="J6" s="33"/>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33"/>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33"/>
      <c r="BS6" s="27"/>
      <c r="BT6" s="27"/>
      <c r="BU6" s="27"/>
      <c r="BV6" s="27"/>
      <c r="BW6" s="27"/>
      <c r="BX6" s="27"/>
      <c r="BY6" s="27"/>
      <c r="BZ6" s="27"/>
      <c r="CA6" s="27"/>
      <c r="CB6" s="27"/>
      <c r="CC6" s="27"/>
      <c r="CD6" s="27"/>
      <c r="CE6" s="27"/>
      <c r="CF6" s="27"/>
      <c r="CG6" s="27"/>
      <c r="CH6" s="27"/>
      <c r="CI6" s="27"/>
      <c r="CJ6" s="27"/>
      <c r="CK6" s="27"/>
      <c r="CL6" s="27"/>
      <c r="CM6" s="27"/>
      <c r="CN6" s="27"/>
      <c r="CO6" s="27"/>
      <c r="CP6" s="27"/>
      <c r="CQ6" s="27"/>
    </row>
    <row r="7" spans="1:95" s="29" customFormat="1" ht="12" x14ac:dyDescent="0.2">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39"/>
      <c r="AO7" s="39"/>
      <c r="AP7" s="39"/>
      <c r="AQ7" s="39"/>
      <c r="AR7" s="39"/>
      <c r="AS7" s="39"/>
      <c r="AT7" s="39"/>
      <c r="AU7" s="39"/>
      <c r="AV7" s="39"/>
      <c r="AW7" s="39"/>
      <c r="AX7" s="39"/>
      <c r="AY7" s="39"/>
      <c r="AZ7" s="39"/>
      <c r="BA7" s="39"/>
      <c r="BB7" s="39"/>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row>
    <row r="8" spans="1:95" s="29" customFormat="1" x14ac:dyDescent="0.2">
      <c r="A8" s="27"/>
      <c r="B8" s="27"/>
      <c r="C8" s="27"/>
      <c r="D8" s="27"/>
      <c r="E8" s="27"/>
      <c r="F8" s="27"/>
      <c r="G8" s="27"/>
      <c r="H8" s="27"/>
      <c r="I8" s="27"/>
      <c r="J8" s="735">
        <f ca="1">TODAY()</f>
        <v>45832</v>
      </c>
      <c r="K8" s="735"/>
      <c r="L8" s="735"/>
      <c r="M8" s="735"/>
      <c r="N8" s="735"/>
      <c r="O8" s="735"/>
      <c r="P8" s="735"/>
      <c r="Q8" s="735"/>
      <c r="R8" s="735"/>
      <c r="S8" s="735"/>
      <c r="T8" s="735"/>
      <c r="U8" s="735"/>
      <c r="V8" s="735"/>
      <c r="W8" s="735"/>
      <c r="X8" s="735"/>
      <c r="Y8" s="27"/>
      <c r="Z8" s="27"/>
      <c r="AA8" s="27"/>
      <c r="AB8" s="27"/>
      <c r="AC8" s="27"/>
      <c r="AD8" s="27"/>
      <c r="AE8" s="27"/>
      <c r="AF8" s="39"/>
      <c r="AG8" s="39"/>
      <c r="AH8" s="39"/>
      <c r="AI8" s="39"/>
      <c r="AJ8" s="39"/>
      <c r="AK8" s="39"/>
      <c r="AL8" s="39"/>
      <c r="AM8" s="39"/>
      <c r="AN8" s="735">
        <f ca="1">TODAY()</f>
        <v>45832</v>
      </c>
      <c r="AO8" s="735"/>
      <c r="AP8" s="735"/>
      <c r="AQ8" s="735"/>
      <c r="AR8" s="735"/>
      <c r="AS8" s="735"/>
      <c r="AT8" s="735"/>
      <c r="AU8" s="735"/>
      <c r="AV8" s="735"/>
      <c r="AW8" s="735"/>
      <c r="AX8" s="735"/>
      <c r="AY8" s="735"/>
      <c r="AZ8" s="735"/>
      <c r="BA8" s="735"/>
      <c r="BB8" s="735"/>
      <c r="BC8" s="39"/>
      <c r="BD8" s="39"/>
      <c r="BE8" s="39"/>
      <c r="BF8" s="39"/>
      <c r="BG8" s="39"/>
      <c r="BH8" s="39"/>
      <c r="BI8" s="39"/>
      <c r="BJ8" s="39"/>
      <c r="BK8" s="39"/>
      <c r="BL8" s="39"/>
      <c r="BM8" s="39"/>
      <c r="BN8" s="39"/>
      <c r="BO8" s="39"/>
      <c r="BP8" s="39"/>
      <c r="BQ8" s="39"/>
      <c r="BR8" s="697">
        <f ca="1">TODAY()</f>
        <v>45832</v>
      </c>
      <c r="BS8" s="697"/>
      <c r="BT8" s="697"/>
      <c r="BU8" s="697"/>
      <c r="BV8" s="697"/>
      <c r="BW8" s="697"/>
      <c r="BX8" s="697"/>
      <c r="BY8" s="697"/>
      <c r="BZ8" s="697"/>
      <c r="CA8" s="697"/>
      <c r="CB8" s="697"/>
      <c r="CC8" s="697"/>
      <c r="CD8" s="697"/>
      <c r="CE8" s="697"/>
      <c r="CF8" s="697"/>
      <c r="CG8" s="39"/>
      <c r="CH8" s="39"/>
      <c r="CI8" s="39"/>
      <c r="CJ8" s="39"/>
      <c r="CK8" s="39"/>
      <c r="CL8" s="27"/>
      <c r="CM8" s="27"/>
      <c r="CN8" s="27"/>
      <c r="CO8" s="27"/>
      <c r="CP8" s="27"/>
      <c r="CQ8" s="27"/>
    </row>
    <row r="9" spans="1:95" s="29" customFormat="1" x14ac:dyDescent="0.2">
      <c r="A9" s="27"/>
      <c r="B9" s="27"/>
      <c r="C9" s="27"/>
      <c r="D9" s="27"/>
      <c r="E9" s="27"/>
      <c r="F9" s="27"/>
      <c r="G9" s="27"/>
      <c r="H9" s="27"/>
      <c r="I9" s="27"/>
      <c r="J9" s="736" t="s">
        <v>6187</v>
      </c>
      <c r="K9" s="736"/>
      <c r="L9" s="736"/>
      <c r="M9" s="736"/>
      <c r="N9" s="736"/>
      <c r="O9" s="736"/>
      <c r="P9" s="736"/>
      <c r="Q9" s="736"/>
      <c r="R9" s="736"/>
      <c r="S9" s="736"/>
      <c r="T9" s="736"/>
      <c r="U9" s="736"/>
      <c r="V9" s="736"/>
      <c r="W9" s="736"/>
      <c r="X9" s="736"/>
      <c r="Y9" s="27"/>
      <c r="Z9" s="27"/>
      <c r="AA9" s="27"/>
      <c r="AB9" s="27"/>
      <c r="AC9" s="27"/>
      <c r="AD9" s="27"/>
      <c r="AE9" s="27"/>
      <c r="AF9" s="39"/>
      <c r="AG9" s="39"/>
      <c r="AH9" s="39"/>
      <c r="AI9" s="39"/>
      <c r="AJ9" s="39"/>
      <c r="AK9" s="39"/>
      <c r="AL9" s="39"/>
      <c r="AM9" s="39"/>
      <c r="AN9" s="736" t="str">
        <f>J9</f>
        <v>11:52AM</v>
      </c>
      <c r="AO9" s="736"/>
      <c r="AP9" s="736"/>
      <c r="AQ9" s="736"/>
      <c r="AR9" s="736"/>
      <c r="AS9" s="736"/>
      <c r="AT9" s="736"/>
      <c r="AU9" s="736"/>
      <c r="AV9" s="736"/>
      <c r="AW9" s="736"/>
      <c r="AX9" s="736"/>
      <c r="AY9" s="736"/>
      <c r="AZ9" s="736"/>
      <c r="BA9" s="736"/>
      <c r="BB9" s="736"/>
      <c r="BC9" s="738"/>
      <c r="BD9" s="701"/>
      <c r="BE9" s="701"/>
      <c r="BF9" s="701"/>
      <c r="BG9" s="701"/>
      <c r="BH9" s="701"/>
      <c r="BI9" s="701"/>
      <c r="BJ9" s="701"/>
      <c r="BK9" s="701"/>
      <c r="BL9" s="701"/>
      <c r="BM9" s="701"/>
      <c r="BN9" s="701"/>
      <c r="BO9" s="701"/>
      <c r="BP9" s="701"/>
      <c r="BQ9" s="701"/>
      <c r="BR9" s="737" t="s">
        <v>1702</v>
      </c>
      <c r="BS9" s="737"/>
      <c r="BT9" s="737"/>
      <c r="BU9" s="737"/>
      <c r="BV9" s="737"/>
      <c r="BW9" s="737"/>
      <c r="BX9" s="737"/>
      <c r="BY9" s="737"/>
      <c r="BZ9" s="737"/>
      <c r="CA9" s="737"/>
      <c r="CB9" s="737"/>
      <c r="CC9" s="737"/>
      <c r="CD9" s="737"/>
      <c r="CE9" s="737"/>
      <c r="CF9" s="737"/>
      <c r="CG9" s="39"/>
      <c r="CH9" s="39"/>
      <c r="CI9" s="39"/>
      <c r="CJ9" s="39"/>
      <c r="CK9" s="39"/>
      <c r="CL9" s="27"/>
      <c r="CM9" s="27"/>
      <c r="CN9" s="27"/>
      <c r="CO9" s="27"/>
      <c r="CP9" s="27"/>
      <c r="CQ9" s="27"/>
    </row>
    <row r="10" spans="1:95" s="29" customFormat="1" x14ac:dyDescent="0.2">
      <c r="A10" s="27"/>
      <c r="B10" s="27"/>
      <c r="C10" s="27"/>
      <c r="D10" s="27"/>
      <c r="E10" s="27"/>
      <c r="F10" s="27"/>
      <c r="G10" s="27"/>
      <c r="H10" s="27"/>
      <c r="I10" s="27"/>
      <c r="J10" s="743">
        <f ca="1">J8</f>
        <v>45832</v>
      </c>
      <c r="K10" s="743"/>
      <c r="L10" s="743"/>
      <c r="M10" s="743"/>
      <c r="N10" s="743"/>
      <c r="O10" s="743"/>
      <c r="P10" s="743"/>
      <c r="Q10" s="743"/>
      <c r="R10" s="744">
        <f>'0619'!B22</f>
        <v>16</v>
      </c>
      <c r="S10" s="744"/>
      <c r="T10" s="744"/>
      <c r="U10" s="744"/>
      <c r="V10" s="744"/>
      <c r="W10" s="744"/>
      <c r="X10" s="744"/>
      <c r="Y10" s="27"/>
      <c r="Z10" s="27"/>
      <c r="AA10" s="27"/>
      <c r="AB10" s="27"/>
      <c r="AC10" s="27"/>
      <c r="AD10" s="27"/>
      <c r="AE10" s="27"/>
      <c r="AF10" s="39"/>
      <c r="AG10" s="39"/>
      <c r="AH10" s="39"/>
      <c r="AI10" s="39"/>
      <c r="AJ10" s="39"/>
      <c r="AK10" s="39"/>
      <c r="AL10" s="39"/>
      <c r="AM10" s="39"/>
      <c r="AN10" s="745">
        <f ca="1">AN8</f>
        <v>45832</v>
      </c>
      <c r="AO10" s="745"/>
      <c r="AP10" s="745"/>
      <c r="AQ10" s="745"/>
      <c r="AR10" s="745"/>
      <c r="AS10" s="745"/>
      <c r="AT10" s="745"/>
      <c r="AU10" s="745"/>
      <c r="AV10" s="744">
        <f>R10+1</f>
        <v>17</v>
      </c>
      <c r="AW10" s="744"/>
      <c r="AX10" s="744"/>
      <c r="AY10" s="744"/>
      <c r="AZ10" s="744"/>
      <c r="BA10" s="744"/>
      <c r="BB10" s="744"/>
      <c r="BC10" s="39"/>
      <c r="BD10" s="39"/>
      <c r="BE10" s="39"/>
      <c r="BF10" s="39"/>
      <c r="BG10" s="39"/>
      <c r="BH10" s="39"/>
      <c r="BI10" s="39"/>
      <c r="BJ10" s="39"/>
      <c r="BK10" s="39"/>
      <c r="BL10" s="39"/>
      <c r="BM10" s="39"/>
      <c r="BN10" s="39"/>
      <c r="BO10" s="39"/>
      <c r="BP10" s="39"/>
      <c r="BQ10" s="39"/>
      <c r="BR10" s="746">
        <f ca="1">BR8</f>
        <v>45832</v>
      </c>
      <c r="BS10" s="746"/>
      <c r="BT10" s="746"/>
      <c r="BU10" s="746"/>
      <c r="BV10" s="746"/>
      <c r="BW10" s="746"/>
      <c r="BX10" s="746"/>
      <c r="BY10" s="746"/>
      <c r="BZ10" s="694">
        <v>13</v>
      </c>
      <c r="CA10" s="694"/>
      <c r="CB10" s="694"/>
      <c r="CC10" s="694"/>
      <c r="CD10" s="694"/>
      <c r="CE10" s="694"/>
      <c r="CF10" s="694"/>
      <c r="CG10" s="39"/>
      <c r="CH10" s="39"/>
      <c r="CI10" s="39"/>
      <c r="CJ10" s="39"/>
      <c r="CK10" s="39"/>
      <c r="CL10" s="27"/>
      <c r="CM10" s="27"/>
      <c r="CN10" s="27"/>
      <c r="CO10" s="27"/>
      <c r="CP10" s="27"/>
      <c r="CQ10" s="27"/>
    </row>
    <row r="11" spans="1:95" s="29" customFormat="1" ht="12" x14ac:dyDescent="0.2">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27"/>
      <c r="CM11" s="27"/>
      <c r="CN11" s="27"/>
      <c r="CO11" s="27"/>
      <c r="CP11" s="27"/>
      <c r="CQ11" s="27"/>
    </row>
    <row r="12" spans="1:95" s="29" customFormat="1" ht="12" x14ac:dyDescent="0.2">
      <c r="A12" s="27"/>
      <c r="B12" s="739" t="str">
        <f>'0619'!C22</f>
        <v>From NIA Land and water resources section (LWRS):
Cabilogan-San Juan RIS (Electro-Mechanical Comment)</v>
      </c>
      <c r="C12" s="740"/>
      <c r="D12" s="740"/>
      <c r="E12" s="740"/>
      <c r="F12" s="740"/>
      <c r="G12" s="740"/>
      <c r="H12" s="740"/>
      <c r="I12" s="740"/>
      <c r="J12" s="740"/>
      <c r="K12" s="740"/>
      <c r="L12" s="740"/>
      <c r="M12" s="740"/>
      <c r="N12" s="740"/>
      <c r="O12" s="740"/>
      <c r="P12" s="740"/>
      <c r="Q12" s="740"/>
      <c r="R12" s="740"/>
      <c r="S12" s="740"/>
      <c r="T12" s="740"/>
      <c r="U12" s="740"/>
      <c r="V12" s="740"/>
      <c r="W12" s="740"/>
      <c r="X12" s="740"/>
      <c r="Y12" s="740"/>
      <c r="Z12" s="740"/>
      <c r="AA12" s="740"/>
      <c r="AB12" s="740"/>
      <c r="AC12" s="740"/>
      <c r="AD12" s="27"/>
      <c r="AE12" s="27"/>
      <c r="AF12" s="741" t="str">
        <f>'0619'!C23</f>
        <v>Philheath:
Employer's Forum 2025 Invitation on June 26, 2025, 1:00-5:00pm at Bicol Food Delights, Barriada Brgy. 38, Gogon, Legazpi City, Albay</v>
      </c>
      <c r="AG12" s="720"/>
      <c r="AH12" s="720"/>
      <c r="AI12" s="720"/>
      <c r="AJ12" s="720"/>
      <c r="AK12" s="720"/>
      <c r="AL12" s="720"/>
      <c r="AM12" s="720"/>
      <c r="AN12" s="720"/>
      <c r="AO12" s="720"/>
      <c r="AP12" s="720"/>
      <c r="AQ12" s="720"/>
      <c r="AR12" s="720"/>
      <c r="AS12" s="720"/>
      <c r="AT12" s="720"/>
      <c r="AU12" s="720"/>
      <c r="AV12" s="720"/>
      <c r="AW12" s="720"/>
      <c r="AX12" s="720"/>
      <c r="AY12" s="720"/>
      <c r="AZ12" s="720"/>
      <c r="BA12" s="720"/>
      <c r="BB12" s="720"/>
      <c r="BC12" s="720"/>
      <c r="BD12" s="720"/>
      <c r="BE12" s="720"/>
      <c r="BF12" s="720"/>
      <c r="BG12" s="720"/>
      <c r="BH12" s="39"/>
      <c r="BI12" s="39"/>
      <c r="BJ12" s="742" t="s">
        <v>1704</v>
      </c>
      <c r="BK12" s="742"/>
      <c r="BL12" s="742"/>
      <c r="BM12" s="742"/>
      <c r="BN12" s="742"/>
      <c r="BO12" s="742"/>
      <c r="BP12" s="742"/>
      <c r="BQ12" s="742"/>
      <c r="BR12" s="742"/>
      <c r="BS12" s="742"/>
      <c r="BT12" s="742"/>
      <c r="BU12" s="742"/>
      <c r="BV12" s="742"/>
      <c r="BW12" s="742"/>
      <c r="BX12" s="742"/>
      <c r="BY12" s="742"/>
      <c r="BZ12" s="742"/>
      <c r="CA12" s="742"/>
      <c r="CB12" s="742"/>
      <c r="CC12" s="742"/>
      <c r="CD12" s="742"/>
      <c r="CE12" s="742"/>
      <c r="CF12" s="742"/>
      <c r="CG12" s="742"/>
      <c r="CH12" s="742"/>
      <c r="CI12" s="742"/>
      <c r="CJ12" s="742"/>
      <c r="CK12" s="742"/>
      <c r="CL12" s="27"/>
      <c r="CM12" s="27"/>
      <c r="CN12" s="27"/>
      <c r="CO12" s="27"/>
      <c r="CP12" s="27"/>
      <c r="CQ12" s="27"/>
    </row>
    <row r="13" spans="1:95" s="29" customFormat="1" ht="12" x14ac:dyDescent="0.2">
      <c r="A13" s="27"/>
      <c r="B13" s="740"/>
      <c r="C13" s="740"/>
      <c r="D13" s="740"/>
      <c r="E13" s="740"/>
      <c r="F13" s="740"/>
      <c r="G13" s="740"/>
      <c r="H13" s="740"/>
      <c r="I13" s="740"/>
      <c r="J13" s="740"/>
      <c r="K13" s="740"/>
      <c r="L13" s="740"/>
      <c r="M13" s="740"/>
      <c r="N13" s="740"/>
      <c r="O13" s="740"/>
      <c r="P13" s="740"/>
      <c r="Q13" s="740"/>
      <c r="R13" s="740"/>
      <c r="S13" s="740"/>
      <c r="T13" s="740"/>
      <c r="U13" s="740"/>
      <c r="V13" s="740"/>
      <c r="W13" s="740"/>
      <c r="X13" s="740"/>
      <c r="Y13" s="740"/>
      <c r="Z13" s="740"/>
      <c r="AA13" s="740"/>
      <c r="AB13" s="740"/>
      <c r="AC13" s="740"/>
      <c r="AD13" s="27"/>
      <c r="AE13" s="27"/>
      <c r="AF13" s="720"/>
      <c r="AG13" s="720"/>
      <c r="AH13" s="720"/>
      <c r="AI13" s="720"/>
      <c r="AJ13" s="720"/>
      <c r="AK13" s="720"/>
      <c r="AL13" s="720"/>
      <c r="AM13" s="720"/>
      <c r="AN13" s="720"/>
      <c r="AO13" s="720"/>
      <c r="AP13" s="720"/>
      <c r="AQ13" s="720"/>
      <c r="AR13" s="720"/>
      <c r="AS13" s="720"/>
      <c r="AT13" s="720"/>
      <c r="AU13" s="720"/>
      <c r="AV13" s="720"/>
      <c r="AW13" s="720"/>
      <c r="AX13" s="720"/>
      <c r="AY13" s="720"/>
      <c r="AZ13" s="720"/>
      <c r="BA13" s="720"/>
      <c r="BB13" s="720"/>
      <c r="BC13" s="720"/>
      <c r="BD13" s="720"/>
      <c r="BE13" s="720"/>
      <c r="BF13" s="720"/>
      <c r="BG13" s="720"/>
      <c r="BH13" s="39"/>
      <c r="BI13" s="39"/>
      <c r="BJ13" s="742"/>
      <c r="BK13" s="742"/>
      <c r="BL13" s="742"/>
      <c r="BM13" s="742"/>
      <c r="BN13" s="742"/>
      <c r="BO13" s="742"/>
      <c r="BP13" s="742"/>
      <c r="BQ13" s="742"/>
      <c r="BR13" s="742"/>
      <c r="BS13" s="742"/>
      <c r="BT13" s="742"/>
      <c r="BU13" s="742"/>
      <c r="BV13" s="742"/>
      <c r="BW13" s="742"/>
      <c r="BX13" s="742"/>
      <c r="BY13" s="742"/>
      <c r="BZ13" s="742"/>
      <c r="CA13" s="742"/>
      <c r="CB13" s="742"/>
      <c r="CC13" s="742"/>
      <c r="CD13" s="742"/>
      <c r="CE13" s="742"/>
      <c r="CF13" s="742"/>
      <c r="CG13" s="742"/>
      <c r="CH13" s="742"/>
      <c r="CI13" s="742"/>
      <c r="CJ13" s="742"/>
      <c r="CK13" s="742"/>
      <c r="CL13" s="27"/>
      <c r="CM13" s="27"/>
      <c r="CN13" s="27"/>
      <c r="CO13" s="27"/>
      <c r="CP13" s="27"/>
      <c r="CQ13" s="27"/>
    </row>
    <row r="14" spans="1:95" s="29" customFormat="1" ht="12" x14ac:dyDescent="0.2">
      <c r="A14" s="27"/>
      <c r="B14" s="740"/>
      <c r="C14" s="740"/>
      <c r="D14" s="740"/>
      <c r="E14" s="740"/>
      <c r="F14" s="740"/>
      <c r="G14" s="740"/>
      <c r="H14" s="740"/>
      <c r="I14" s="740"/>
      <c r="J14" s="740"/>
      <c r="K14" s="740"/>
      <c r="L14" s="740"/>
      <c r="M14" s="740"/>
      <c r="N14" s="740"/>
      <c r="O14" s="740"/>
      <c r="P14" s="740"/>
      <c r="Q14" s="740"/>
      <c r="R14" s="740"/>
      <c r="S14" s="740"/>
      <c r="T14" s="740"/>
      <c r="U14" s="740"/>
      <c r="V14" s="740"/>
      <c r="W14" s="740"/>
      <c r="X14" s="740"/>
      <c r="Y14" s="740"/>
      <c r="Z14" s="740"/>
      <c r="AA14" s="740"/>
      <c r="AB14" s="740"/>
      <c r="AC14" s="740"/>
      <c r="AD14" s="27"/>
      <c r="AE14" s="27"/>
      <c r="AF14" s="720"/>
      <c r="AG14" s="720"/>
      <c r="AH14" s="720"/>
      <c r="AI14" s="720"/>
      <c r="AJ14" s="720"/>
      <c r="AK14" s="720"/>
      <c r="AL14" s="720"/>
      <c r="AM14" s="720"/>
      <c r="AN14" s="720"/>
      <c r="AO14" s="720"/>
      <c r="AP14" s="720"/>
      <c r="AQ14" s="720"/>
      <c r="AR14" s="720"/>
      <c r="AS14" s="720"/>
      <c r="AT14" s="720"/>
      <c r="AU14" s="720"/>
      <c r="AV14" s="720"/>
      <c r="AW14" s="720"/>
      <c r="AX14" s="720"/>
      <c r="AY14" s="720"/>
      <c r="AZ14" s="720"/>
      <c r="BA14" s="720"/>
      <c r="BB14" s="720"/>
      <c r="BC14" s="720"/>
      <c r="BD14" s="720"/>
      <c r="BE14" s="720"/>
      <c r="BF14" s="720"/>
      <c r="BG14" s="720"/>
      <c r="BH14" s="39"/>
      <c r="BI14" s="39"/>
      <c r="BJ14" s="742"/>
      <c r="BK14" s="742"/>
      <c r="BL14" s="742"/>
      <c r="BM14" s="742"/>
      <c r="BN14" s="742"/>
      <c r="BO14" s="742"/>
      <c r="BP14" s="742"/>
      <c r="BQ14" s="742"/>
      <c r="BR14" s="742"/>
      <c r="BS14" s="742"/>
      <c r="BT14" s="742"/>
      <c r="BU14" s="742"/>
      <c r="BV14" s="742"/>
      <c r="BW14" s="742"/>
      <c r="BX14" s="742"/>
      <c r="BY14" s="742"/>
      <c r="BZ14" s="742"/>
      <c r="CA14" s="742"/>
      <c r="CB14" s="742"/>
      <c r="CC14" s="742"/>
      <c r="CD14" s="742"/>
      <c r="CE14" s="742"/>
      <c r="CF14" s="742"/>
      <c r="CG14" s="742"/>
      <c r="CH14" s="742"/>
      <c r="CI14" s="742"/>
      <c r="CJ14" s="742"/>
      <c r="CK14" s="742"/>
      <c r="CL14" s="27"/>
      <c r="CM14" s="27"/>
      <c r="CN14" s="27"/>
      <c r="CO14" s="27"/>
      <c r="CP14" s="27"/>
      <c r="CQ14" s="27"/>
    </row>
    <row r="15" spans="1:95" s="29" customFormat="1" ht="12" x14ac:dyDescent="0.2">
      <c r="A15" s="27"/>
      <c r="B15" s="740"/>
      <c r="C15" s="740"/>
      <c r="D15" s="740"/>
      <c r="E15" s="740"/>
      <c r="F15" s="740"/>
      <c r="G15" s="740"/>
      <c r="H15" s="740"/>
      <c r="I15" s="740"/>
      <c r="J15" s="740"/>
      <c r="K15" s="740"/>
      <c r="L15" s="740"/>
      <c r="M15" s="740"/>
      <c r="N15" s="740"/>
      <c r="O15" s="740"/>
      <c r="P15" s="740"/>
      <c r="Q15" s="740"/>
      <c r="R15" s="740"/>
      <c r="S15" s="740"/>
      <c r="T15" s="740"/>
      <c r="U15" s="740"/>
      <c r="V15" s="740"/>
      <c r="W15" s="740"/>
      <c r="X15" s="740"/>
      <c r="Y15" s="740"/>
      <c r="Z15" s="740"/>
      <c r="AA15" s="740"/>
      <c r="AB15" s="740"/>
      <c r="AC15" s="740"/>
      <c r="AD15" s="27"/>
      <c r="AE15" s="27"/>
      <c r="AF15" s="720"/>
      <c r="AG15" s="720"/>
      <c r="AH15" s="720"/>
      <c r="AI15" s="720"/>
      <c r="AJ15" s="720"/>
      <c r="AK15" s="720"/>
      <c r="AL15" s="720"/>
      <c r="AM15" s="720"/>
      <c r="AN15" s="720"/>
      <c r="AO15" s="720"/>
      <c r="AP15" s="720"/>
      <c r="AQ15" s="720"/>
      <c r="AR15" s="720"/>
      <c r="AS15" s="720"/>
      <c r="AT15" s="720"/>
      <c r="AU15" s="720"/>
      <c r="AV15" s="720"/>
      <c r="AW15" s="720"/>
      <c r="AX15" s="720"/>
      <c r="AY15" s="720"/>
      <c r="AZ15" s="720"/>
      <c r="BA15" s="720"/>
      <c r="BB15" s="720"/>
      <c r="BC15" s="720"/>
      <c r="BD15" s="720"/>
      <c r="BE15" s="720"/>
      <c r="BF15" s="720"/>
      <c r="BG15" s="720"/>
      <c r="BH15" s="39"/>
      <c r="BI15" s="39"/>
      <c r="BJ15" s="742"/>
      <c r="BK15" s="742"/>
      <c r="BL15" s="742"/>
      <c r="BM15" s="742"/>
      <c r="BN15" s="742"/>
      <c r="BO15" s="742"/>
      <c r="BP15" s="742"/>
      <c r="BQ15" s="742"/>
      <c r="BR15" s="742"/>
      <c r="BS15" s="742"/>
      <c r="BT15" s="742"/>
      <c r="BU15" s="742"/>
      <c r="BV15" s="742"/>
      <c r="BW15" s="742"/>
      <c r="BX15" s="742"/>
      <c r="BY15" s="742"/>
      <c r="BZ15" s="742"/>
      <c r="CA15" s="742"/>
      <c r="CB15" s="742"/>
      <c r="CC15" s="742"/>
      <c r="CD15" s="742"/>
      <c r="CE15" s="742"/>
      <c r="CF15" s="742"/>
      <c r="CG15" s="742"/>
      <c r="CH15" s="742"/>
      <c r="CI15" s="742"/>
      <c r="CJ15" s="742"/>
      <c r="CK15" s="742"/>
      <c r="CL15" s="27"/>
      <c r="CM15" s="27"/>
      <c r="CN15" s="27"/>
      <c r="CO15" s="27"/>
      <c r="CP15" s="27"/>
      <c r="CQ15" s="27"/>
    </row>
    <row r="16" spans="1:95" s="29" customFormat="1" ht="12" x14ac:dyDescent="0.2">
      <c r="A16" s="27"/>
      <c r="B16" s="740"/>
      <c r="C16" s="740"/>
      <c r="D16" s="740"/>
      <c r="E16" s="740"/>
      <c r="F16" s="740"/>
      <c r="G16" s="740"/>
      <c r="H16" s="740"/>
      <c r="I16" s="740"/>
      <c r="J16" s="740"/>
      <c r="K16" s="740"/>
      <c r="L16" s="740"/>
      <c r="M16" s="740"/>
      <c r="N16" s="740"/>
      <c r="O16" s="740"/>
      <c r="P16" s="740"/>
      <c r="Q16" s="740"/>
      <c r="R16" s="740"/>
      <c r="S16" s="740"/>
      <c r="T16" s="740"/>
      <c r="U16" s="740"/>
      <c r="V16" s="740"/>
      <c r="W16" s="740"/>
      <c r="X16" s="740"/>
      <c r="Y16" s="740"/>
      <c r="Z16" s="740"/>
      <c r="AA16" s="740"/>
      <c r="AB16" s="740"/>
      <c r="AC16" s="740"/>
      <c r="AD16" s="27"/>
      <c r="AE16" s="27"/>
      <c r="AF16" s="720"/>
      <c r="AG16" s="720"/>
      <c r="AH16" s="720"/>
      <c r="AI16" s="720"/>
      <c r="AJ16" s="720"/>
      <c r="AK16" s="720"/>
      <c r="AL16" s="720"/>
      <c r="AM16" s="720"/>
      <c r="AN16" s="720"/>
      <c r="AO16" s="720"/>
      <c r="AP16" s="720"/>
      <c r="AQ16" s="720"/>
      <c r="AR16" s="720"/>
      <c r="AS16" s="720"/>
      <c r="AT16" s="720"/>
      <c r="AU16" s="720"/>
      <c r="AV16" s="720"/>
      <c r="AW16" s="720"/>
      <c r="AX16" s="720"/>
      <c r="AY16" s="720"/>
      <c r="AZ16" s="720"/>
      <c r="BA16" s="720"/>
      <c r="BB16" s="720"/>
      <c r="BC16" s="720"/>
      <c r="BD16" s="720"/>
      <c r="BE16" s="720"/>
      <c r="BF16" s="720"/>
      <c r="BG16" s="720"/>
      <c r="BH16" s="39"/>
      <c r="BI16" s="39"/>
      <c r="BJ16" s="742"/>
      <c r="BK16" s="742"/>
      <c r="BL16" s="742"/>
      <c r="BM16" s="742"/>
      <c r="BN16" s="742"/>
      <c r="BO16" s="742"/>
      <c r="BP16" s="742"/>
      <c r="BQ16" s="742"/>
      <c r="BR16" s="742"/>
      <c r="BS16" s="742"/>
      <c r="BT16" s="742"/>
      <c r="BU16" s="742"/>
      <c r="BV16" s="742"/>
      <c r="BW16" s="742"/>
      <c r="BX16" s="742"/>
      <c r="BY16" s="742"/>
      <c r="BZ16" s="742"/>
      <c r="CA16" s="742"/>
      <c r="CB16" s="742"/>
      <c r="CC16" s="742"/>
      <c r="CD16" s="742"/>
      <c r="CE16" s="742"/>
      <c r="CF16" s="742"/>
      <c r="CG16" s="742"/>
      <c r="CH16" s="742"/>
      <c r="CI16" s="742"/>
      <c r="CJ16" s="742"/>
      <c r="CK16" s="742"/>
      <c r="CL16" s="27"/>
      <c r="CM16" s="27"/>
      <c r="CN16" s="27"/>
      <c r="CO16" s="27"/>
      <c r="CP16" s="27"/>
      <c r="CQ16" s="27"/>
    </row>
    <row r="17" spans="1:95" s="29" customFormat="1" ht="12" x14ac:dyDescent="0.2">
      <c r="A17" s="27"/>
      <c r="B17" s="740"/>
      <c r="C17" s="740"/>
      <c r="D17" s="740"/>
      <c r="E17" s="740"/>
      <c r="F17" s="740"/>
      <c r="G17" s="740"/>
      <c r="H17" s="740"/>
      <c r="I17" s="740"/>
      <c r="J17" s="740"/>
      <c r="K17" s="740"/>
      <c r="L17" s="740"/>
      <c r="M17" s="740"/>
      <c r="N17" s="740"/>
      <c r="O17" s="740"/>
      <c r="P17" s="740"/>
      <c r="Q17" s="740"/>
      <c r="R17" s="740"/>
      <c r="S17" s="740"/>
      <c r="T17" s="740"/>
      <c r="U17" s="740"/>
      <c r="V17" s="740"/>
      <c r="W17" s="740"/>
      <c r="X17" s="740"/>
      <c r="Y17" s="740"/>
      <c r="Z17" s="740"/>
      <c r="AA17" s="740"/>
      <c r="AB17" s="740"/>
      <c r="AC17" s="740"/>
      <c r="AD17" s="27"/>
      <c r="AE17" s="27"/>
      <c r="AF17" s="720"/>
      <c r="AG17" s="720"/>
      <c r="AH17" s="720"/>
      <c r="AI17" s="720"/>
      <c r="AJ17" s="720"/>
      <c r="AK17" s="720"/>
      <c r="AL17" s="720"/>
      <c r="AM17" s="720"/>
      <c r="AN17" s="720"/>
      <c r="AO17" s="720"/>
      <c r="AP17" s="720"/>
      <c r="AQ17" s="720"/>
      <c r="AR17" s="720"/>
      <c r="AS17" s="720"/>
      <c r="AT17" s="720"/>
      <c r="AU17" s="720"/>
      <c r="AV17" s="720"/>
      <c r="AW17" s="720"/>
      <c r="AX17" s="720"/>
      <c r="AY17" s="720"/>
      <c r="AZ17" s="720"/>
      <c r="BA17" s="720"/>
      <c r="BB17" s="720"/>
      <c r="BC17" s="720"/>
      <c r="BD17" s="720"/>
      <c r="BE17" s="720"/>
      <c r="BF17" s="720"/>
      <c r="BG17" s="720"/>
      <c r="BH17" s="39"/>
      <c r="BI17" s="39"/>
      <c r="BJ17" s="742"/>
      <c r="BK17" s="742"/>
      <c r="BL17" s="742"/>
      <c r="BM17" s="742"/>
      <c r="BN17" s="742"/>
      <c r="BO17" s="742"/>
      <c r="BP17" s="742"/>
      <c r="BQ17" s="742"/>
      <c r="BR17" s="742"/>
      <c r="BS17" s="742"/>
      <c r="BT17" s="742"/>
      <c r="BU17" s="742"/>
      <c r="BV17" s="742"/>
      <c r="BW17" s="742"/>
      <c r="BX17" s="742"/>
      <c r="BY17" s="742"/>
      <c r="BZ17" s="742"/>
      <c r="CA17" s="742"/>
      <c r="CB17" s="742"/>
      <c r="CC17" s="742"/>
      <c r="CD17" s="742"/>
      <c r="CE17" s="742"/>
      <c r="CF17" s="742"/>
      <c r="CG17" s="742"/>
      <c r="CH17" s="742"/>
      <c r="CI17" s="742"/>
      <c r="CJ17" s="742"/>
      <c r="CK17" s="742"/>
      <c r="CL17" s="27"/>
      <c r="CM17" s="27"/>
      <c r="CN17" s="27"/>
      <c r="CO17" s="27"/>
      <c r="CP17" s="27"/>
      <c r="CQ17" s="27"/>
    </row>
    <row r="18" spans="1:95" s="29" customFormat="1" ht="12" x14ac:dyDescent="0.2">
      <c r="A18" s="27"/>
      <c r="B18" s="740"/>
      <c r="C18" s="740"/>
      <c r="D18" s="740"/>
      <c r="E18" s="740"/>
      <c r="F18" s="740"/>
      <c r="G18" s="740"/>
      <c r="H18" s="740"/>
      <c r="I18" s="740"/>
      <c r="J18" s="740"/>
      <c r="K18" s="740"/>
      <c r="L18" s="740"/>
      <c r="M18" s="740"/>
      <c r="N18" s="740"/>
      <c r="O18" s="740"/>
      <c r="P18" s="740"/>
      <c r="Q18" s="740"/>
      <c r="R18" s="740"/>
      <c r="S18" s="740"/>
      <c r="T18" s="740"/>
      <c r="U18" s="740"/>
      <c r="V18" s="740"/>
      <c r="W18" s="740"/>
      <c r="X18" s="740"/>
      <c r="Y18" s="740"/>
      <c r="Z18" s="740"/>
      <c r="AA18" s="740"/>
      <c r="AB18" s="740"/>
      <c r="AC18" s="740"/>
      <c r="AD18" s="27"/>
      <c r="AE18" s="27"/>
      <c r="AF18" s="720"/>
      <c r="AG18" s="720"/>
      <c r="AH18" s="720"/>
      <c r="AI18" s="720"/>
      <c r="AJ18" s="720"/>
      <c r="AK18" s="720"/>
      <c r="AL18" s="720"/>
      <c r="AM18" s="720"/>
      <c r="AN18" s="720"/>
      <c r="AO18" s="720"/>
      <c r="AP18" s="720"/>
      <c r="AQ18" s="720"/>
      <c r="AR18" s="720"/>
      <c r="AS18" s="720"/>
      <c r="AT18" s="720"/>
      <c r="AU18" s="720"/>
      <c r="AV18" s="720"/>
      <c r="AW18" s="720"/>
      <c r="AX18" s="720"/>
      <c r="AY18" s="720"/>
      <c r="AZ18" s="720"/>
      <c r="BA18" s="720"/>
      <c r="BB18" s="720"/>
      <c r="BC18" s="720"/>
      <c r="BD18" s="720"/>
      <c r="BE18" s="720"/>
      <c r="BF18" s="720"/>
      <c r="BG18" s="720"/>
      <c r="BH18" s="39"/>
      <c r="BI18" s="39"/>
      <c r="BJ18" s="742"/>
      <c r="BK18" s="742"/>
      <c r="BL18" s="742"/>
      <c r="BM18" s="742"/>
      <c r="BN18" s="742"/>
      <c r="BO18" s="742"/>
      <c r="BP18" s="742"/>
      <c r="BQ18" s="742"/>
      <c r="BR18" s="742"/>
      <c r="BS18" s="742"/>
      <c r="BT18" s="742"/>
      <c r="BU18" s="742"/>
      <c r="BV18" s="742"/>
      <c r="BW18" s="742"/>
      <c r="BX18" s="742"/>
      <c r="BY18" s="742"/>
      <c r="BZ18" s="742"/>
      <c r="CA18" s="742"/>
      <c r="CB18" s="742"/>
      <c r="CC18" s="742"/>
      <c r="CD18" s="742"/>
      <c r="CE18" s="742"/>
      <c r="CF18" s="742"/>
      <c r="CG18" s="742"/>
      <c r="CH18" s="742"/>
      <c r="CI18" s="742"/>
      <c r="CJ18" s="742"/>
      <c r="CK18" s="742"/>
      <c r="CL18" s="27"/>
      <c r="CM18" s="27"/>
      <c r="CN18" s="27"/>
      <c r="CO18" s="27"/>
      <c r="CP18" s="27"/>
      <c r="CQ18" s="27"/>
    </row>
    <row r="19" spans="1:95" s="27" customFormat="1" ht="12" x14ac:dyDescent="0.2">
      <c r="B19" s="31"/>
      <c r="AF19" s="31"/>
      <c r="BJ19" s="31"/>
    </row>
    <row r="20" spans="1:95" s="27" customFormat="1" ht="12" x14ac:dyDescent="0.2">
      <c r="B20" s="37"/>
      <c r="C20" s="31"/>
      <c r="H20" s="37"/>
      <c r="I20" s="31"/>
      <c r="N20" s="37"/>
      <c r="O20" s="31"/>
      <c r="T20" s="37"/>
      <c r="U20" s="31"/>
      <c r="AF20" s="37"/>
      <c r="AG20" s="31"/>
      <c r="AL20" s="37"/>
      <c r="AM20" s="31"/>
      <c r="AR20" s="37"/>
      <c r="AS20" s="31"/>
      <c r="AX20" s="37"/>
      <c r="AY20" s="31"/>
      <c r="BJ20" s="37"/>
      <c r="BK20" s="31"/>
      <c r="BP20" s="37"/>
      <c r="BQ20" s="31"/>
      <c r="BV20" s="37"/>
      <c r="BW20" s="31"/>
      <c r="CB20" s="37"/>
      <c r="CC20" s="31"/>
    </row>
    <row r="21" spans="1:95" s="27" customFormat="1" ht="12" x14ac:dyDescent="0.2">
      <c r="C21" s="37"/>
      <c r="I21" s="37"/>
      <c r="O21" s="37"/>
      <c r="U21" s="37"/>
      <c r="AG21" s="37"/>
      <c r="AM21" s="37"/>
      <c r="AS21" s="37"/>
      <c r="AY21" s="37"/>
      <c r="BK21" s="37"/>
      <c r="BQ21" s="37"/>
      <c r="BW21" s="37"/>
      <c r="CC21" s="37"/>
    </row>
    <row r="22" spans="1:95" s="27" customFormat="1" ht="12" x14ac:dyDescent="0.2">
      <c r="C22" s="37"/>
      <c r="I22" s="37"/>
      <c r="O22" s="37"/>
      <c r="U22" s="37"/>
      <c r="AG22" s="37"/>
      <c r="AM22" s="37"/>
      <c r="AS22" s="37"/>
      <c r="AY22" s="37"/>
      <c r="BK22" s="37"/>
      <c r="BQ22" s="37"/>
      <c r="BW22" s="37"/>
      <c r="CC22" s="37"/>
    </row>
    <row r="23" spans="1:95" s="27" customFormat="1" ht="12" x14ac:dyDescent="0.2">
      <c r="C23" s="37"/>
      <c r="I23" s="37"/>
      <c r="O23" s="37"/>
      <c r="U23" s="37"/>
      <c r="Y23" s="385"/>
      <c r="Z23" s="385"/>
      <c r="AA23" s="385"/>
      <c r="AB23" s="385"/>
      <c r="AC23" s="385"/>
      <c r="AD23" s="385"/>
      <c r="AE23" s="385"/>
      <c r="AG23" s="37"/>
      <c r="AM23" s="37"/>
      <c r="AS23" s="37"/>
      <c r="AY23" s="37"/>
      <c r="BK23" s="37"/>
      <c r="BQ23" s="37"/>
      <c r="BW23" s="37"/>
      <c r="CC23" s="37"/>
    </row>
    <row r="24" spans="1:95" s="27" customFormat="1" ht="8.1" customHeight="1" x14ac:dyDescent="0.2">
      <c r="Y24" s="385"/>
      <c r="Z24" s="385"/>
      <c r="AA24" s="385"/>
      <c r="AB24" s="385"/>
      <c r="AC24" s="386"/>
      <c r="AD24" s="385"/>
      <c r="AE24" s="385"/>
    </row>
    <row r="25" spans="1:95" s="27" customFormat="1" ht="15" x14ac:dyDescent="0.2">
      <c r="B25" s="37"/>
      <c r="C25" s="31"/>
      <c r="H25" s="37"/>
      <c r="I25" s="31"/>
      <c r="O25" s="37"/>
      <c r="P25" s="31"/>
      <c r="W25" s="37"/>
      <c r="X25" s="31"/>
      <c r="Y25" s="385"/>
      <c r="Z25" s="385"/>
      <c r="AA25" s="385"/>
      <c r="AB25" s="385"/>
      <c r="AC25" s="386"/>
      <c r="AD25" s="385"/>
      <c r="AE25" s="385"/>
      <c r="AF25" s="37"/>
      <c r="AG25" s="31"/>
      <c r="AL25" s="37"/>
      <c r="AM25" s="31"/>
      <c r="AS25" s="37"/>
      <c r="AT25" s="31"/>
      <c r="BA25" s="37"/>
      <c r="BB25" s="31"/>
      <c r="BJ25" s="37"/>
      <c r="BK25" s="31"/>
      <c r="BP25" s="37"/>
      <c r="BW25" s="37"/>
      <c r="BX25" s="31"/>
      <c r="CE25" s="37"/>
      <c r="CF25" s="31"/>
    </row>
    <row r="26" spans="1:95" s="27" customFormat="1" ht="15" x14ac:dyDescent="0.2">
      <c r="C26" s="37"/>
      <c r="I26" s="37"/>
      <c r="P26" s="37"/>
      <c r="Y26" s="385"/>
      <c r="Z26" s="385"/>
      <c r="AA26" s="385"/>
      <c r="AB26" s="385"/>
      <c r="AC26" s="387"/>
      <c r="AD26" s="385"/>
      <c r="AE26" s="385"/>
      <c r="AG26" s="37"/>
      <c r="AL26" s="189"/>
      <c r="AM26" s="37"/>
      <c r="AT26" s="37"/>
      <c r="BK26" s="37"/>
      <c r="BQ26" s="37"/>
      <c r="BX26" s="37"/>
    </row>
    <row r="27" spans="1:95" s="27" customFormat="1" ht="12" x14ac:dyDescent="0.2">
      <c r="C27" s="37"/>
      <c r="I27" s="37"/>
      <c r="P27" s="37"/>
      <c r="Y27" s="385"/>
      <c r="Z27" s="385"/>
      <c r="AA27" s="385"/>
      <c r="AB27" s="385"/>
      <c r="AC27" s="385"/>
      <c r="AD27" s="385"/>
      <c r="AE27" s="385"/>
      <c r="AG27" s="37"/>
      <c r="AM27" s="37"/>
      <c r="AT27" s="37"/>
      <c r="BK27" s="37"/>
      <c r="BQ27" s="37"/>
      <c r="BX27" s="37"/>
    </row>
    <row r="28" spans="1:95" s="27" customFormat="1" ht="12" x14ac:dyDescent="0.2">
      <c r="C28" s="37"/>
      <c r="I28" s="37"/>
      <c r="P28" s="37"/>
      <c r="AG28" s="37"/>
      <c r="AM28" s="37"/>
      <c r="AT28" s="37"/>
      <c r="BK28" s="37"/>
      <c r="BQ28" s="37"/>
      <c r="BX28" s="37"/>
    </row>
    <row r="29" spans="1:95" s="27" customFormat="1" ht="8.1" customHeight="1" x14ac:dyDescent="0.2"/>
    <row r="30" spans="1:95" s="27" customFormat="1" ht="12" x14ac:dyDescent="0.2">
      <c r="B30" s="31"/>
      <c r="AF30" s="31"/>
      <c r="BJ30" s="31"/>
    </row>
    <row r="31" spans="1:95" s="27" customFormat="1" ht="12" x14ac:dyDescent="0.2">
      <c r="B31" s="37"/>
      <c r="C31" s="31"/>
      <c r="R31" s="37"/>
      <c r="S31" s="31"/>
      <c r="AF31" s="37"/>
      <c r="AG31" s="31"/>
      <c r="AV31" s="37"/>
      <c r="AW31" s="31"/>
      <c r="BJ31" s="37"/>
      <c r="BK31" s="31"/>
      <c r="BZ31" s="37"/>
      <c r="CA31" s="31"/>
    </row>
    <row r="32" spans="1:95" s="27" customFormat="1" ht="12" x14ac:dyDescent="0.2">
      <c r="C32" s="37"/>
      <c r="D32" s="38"/>
      <c r="S32" s="37"/>
      <c r="T32" s="38"/>
      <c r="AG32" s="37"/>
      <c r="AH32" s="38"/>
      <c r="AW32" s="37"/>
      <c r="AX32" s="38"/>
      <c r="BK32" s="37"/>
      <c r="BL32" s="38"/>
      <c r="CA32" s="37"/>
      <c r="CB32" s="38"/>
    </row>
    <row r="33" spans="2:89" s="27" customFormat="1" ht="12" x14ac:dyDescent="0.2">
      <c r="C33" s="37"/>
      <c r="D33" s="38"/>
      <c r="S33" s="37"/>
      <c r="T33" s="38"/>
      <c r="AG33" s="37"/>
      <c r="AH33" s="38"/>
      <c r="AW33" s="37"/>
      <c r="AX33" s="38"/>
      <c r="BK33" s="37"/>
      <c r="BL33" s="38"/>
      <c r="CA33" s="37"/>
      <c r="CB33" s="38"/>
    </row>
    <row r="34" spans="2:89" s="27" customFormat="1" ht="12" x14ac:dyDescent="0.2">
      <c r="C34" s="37"/>
      <c r="D34" s="38"/>
      <c r="S34" s="37"/>
      <c r="T34" s="38"/>
      <c r="AG34" s="37"/>
      <c r="AH34" s="38"/>
      <c r="AW34" s="37"/>
      <c r="AX34" s="38"/>
      <c r="BK34" s="37"/>
      <c r="BL34" s="38"/>
      <c r="CA34" s="37"/>
      <c r="CB34" s="38"/>
    </row>
    <row r="35" spans="2:89" s="27" customFormat="1" ht="12" x14ac:dyDescent="0.2">
      <c r="C35" s="37"/>
      <c r="D35" s="38"/>
      <c r="S35" s="37"/>
      <c r="T35" s="38"/>
      <c r="AG35" s="37"/>
      <c r="AH35" s="38"/>
      <c r="AW35" s="37"/>
      <c r="AX35" s="38"/>
      <c r="BK35" s="37"/>
      <c r="BL35" s="38"/>
      <c r="CA35" s="37"/>
      <c r="CB35" s="38"/>
    </row>
    <row r="36" spans="2:89" s="27" customFormat="1" ht="12" x14ac:dyDescent="0.2">
      <c r="C36" s="37"/>
      <c r="D36" s="38"/>
      <c r="S36" s="37"/>
      <c r="T36" s="38"/>
      <c r="AG36" s="37"/>
      <c r="AH36" s="38"/>
      <c r="AW36" s="37"/>
      <c r="AX36" s="38"/>
      <c r="BK36" s="37"/>
      <c r="BL36" s="38"/>
      <c r="CA36" s="37"/>
      <c r="CB36" s="38"/>
    </row>
    <row r="37" spans="2:89" s="27" customFormat="1" ht="12" x14ac:dyDescent="0.2">
      <c r="C37" s="37"/>
      <c r="D37" s="38"/>
      <c r="S37" s="37"/>
      <c r="T37" s="38"/>
      <c r="AG37" s="37"/>
      <c r="AH37" s="38"/>
      <c r="AW37" s="37"/>
      <c r="AX37" s="38"/>
      <c r="BK37" s="37"/>
      <c r="BL37" s="38"/>
      <c r="CA37" s="37"/>
      <c r="CB37" s="38"/>
    </row>
    <row r="38" spans="2:89" s="27" customFormat="1" ht="12" x14ac:dyDescent="0.2">
      <c r="C38" s="37"/>
      <c r="D38" s="38"/>
      <c r="S38" s="37"/>
      <c r="AG38" s="37"/>
      <c r="AH38" s="38"/>
      <c r="AW38" s="37"/>
      <c r="BK38" s="37"/>
      <c r="BL38" s="38"/>
      <c r="CA38" s="37"/>
    </row>
    <row r="39" spans="2:89" s="27" customFormat="1" ht="12" x14ac:dyDescent="0.2">
      <c r="C39" s="37"/>
      <c r="D39" s="38"/>
      <c r="AG39" s="37"/>
      <c r="AH39" s="38"/>
      <c r="BK39" s="37"/>
      <c r="BL39" s="38"/>
    </row>
    <row r="40" spans="2:89" s="27" customFormat="1" ht="12" x14ac:dyDescent="0.2">
      <c r="E40" s="37"/>
      <c r="F40" s="38"/>
      <c r="AI40" s="37"/>
      <c r="AJ40" s="38"/>
      <c r="BM40" s="37"/>
      <c r="BN40" s="38"/>
    </row>
    <row r="41" spans="2:89" s="27" customFormat="1" ht="12" x14ac:dyDescent="0.2">
      <c r="E41" s="37"/>
      <c r="F41" s="38"/>
      <c r="AI41" s="37"/>
      <c r="AJ41" s="38"/>
      <c r="BM41" s="37"/>
      <c r="BN41" s="38"/>
    </row>
    <row r="42" spans="2:89" s="27" customFormat="1" ht="12" x14ac:dyDescent="0.2">
      <c r="E42" s="37"/>
      <c r="F42" s="38"/>
      <c r="AI42" s="37"/>
      <c r="AJ42" s="38"/>
      <c r="BM42" s="37"/>
      <c r="BN42" s="38"/>
    </row>
    <row r="43" spans="2:89" s="27" customFormat="1" ht="8.1" customHeight="1" x14ac:dyDescent="0.2"/>
    <row r="44" spans="2:89" s="27" customFormat="1" ht="12" x14ac:dyDescent="0.2">
      <c r="B44" s="31"/>
      <c r="AF44" s="31"/>
      <c r="BJ44" s="31"/>
    </row>
    <row r="45" spans="2:89" s="27" customFormat="1" ht="11.1" customHeight="1" x14ac:dyDescent="0.2">
      <c r="B45" s="732"/>
      <c r="C45" s="732"/>
      <c r="D45" s="732"/>
      <c r="E45" s="732"/>
      <c r="F45" s="732"/>
      <c r="G45" s="732"/>
      <c r="H45" s="732"/>
      <c r="I45" s="732"/>
      <c r="J45" s="732"/>
      <c r="K45" s="732"/>
      <c r="L45" s="732"/>
      <c r="M45" s="732"/>
      <c r="N45" s="732"/>
      <c r="O45" s="732"/>
      <c r="P45" s="732"/>
      <c r="Q45" s="732"/>
      <c r="R45" s="732"/>
      <c r="S45" s="732"/>
      <c r="T45" s="732"/>
      <c r="U45" s="732"/>
      <c r="V45" s="732"/>
      <c r="W45" s="732"/>
      <c r="X45" s="732"/>
      <c r="Y45" s="732"/>
      <c r="Z45" s="732"/>
      <c r="AA45" s="732"/>
      <c r="AB45" s="732"/>
      <c r="AC45" s="732"/>
      <c r="AF45" s="732"/>
      <c r="AG45" s="732"/>
      <c r="AH45" s="732"/>
      <c r="AI45" s="732"/>
      <c r="AJ45" s="732"/>
      <c r="AK45" s="732"/>
      <c r="AL45" s="732"/>
      <c r="AM45" s="732"/>
      <c r="AN45" s="732"/>
      <c r="AO45" s="732"/>
      <c r="AP45" s="732"/>
      <c r="AQ45" s="732"/>
      <c r="AR45" s="732"/>
      <c r="AS45" s="732"/>
      <c r="AT45" s="732"/>
      <c r="AU45" s="732"/>
      <c r="AV45" s="732"/>
      <c r="AW45" s="732"/>
      <c r="AX45" s="732"/>
      <c r="AY45" s="732"/>
      <c r="AZ45" s="732"/>
      <c r="BA45" s="732"/>
      <c r="BB45" s="732"/>
      <c r="BC45" s="732"/>
      <c r="BD45" s="732"/>
      <c r="BE45" s="732"/>
      <c r="BF45" s="732"/>
      <c r="BG45" s="732"/>
      <c r="BJ45" s="732"/>
      <c r="BK45" s="732"/>
      <c r="BL45" s="732"/>
      <c r="BM45" s="732"/>
      <c r="BN45" s="732"/>
      <c r="BO45" s="732"/>
      <c r="BP45" s="732"/>
      <c r="BQ45" s="732"/>
      <c r="BR45" s="732"/>
      <c r="BS45" s="732"/>
      <c r="BT45" s="732"/>
      <c r="BU45" s="732"/>
      <c r="BV45" s="732"/>
      <c r="BW45" s="732"/>
      <c r="BX45" s="732"/>
      <c r="BY45" s="732"/>
      <c r="BZ45" s="732"/>
      <c r="CA45" s="732"/>
      <c r="CB45" s="732"/>
      <c r="CC45" s="732"/>
      <c r="CD45" s="732"/>
      <c r="CE45" s="732"/>
      <c r="CF45" s="732"/>
      <c r="CG45" s="732"/>
      <c r="CH45" s="732"/>
      <c r="CI45" s="732"/>
      <c r="CJ45" s="732"/>
      <c r="CK45" s="732"/>
    </row>
    <row r="46" spans="2:89" s="27" customFormat="1" ht="11.1" customHeight="1" x14ac:dyDescent="0.2">
      <c r="B46" s="732"/>
      <c r="C46" s="732"/>
      <c r="D46" s="732"/>
      <c r="E46" s="732"/>
      <c r="F46" s="732"/>
      <c r="G46" s="732"/>
      <c r="H46" s="732"/>
      <c r="I46" s="732"/>
      <c r="J46" s="732"/>
      <c r="K46" s="732"/>
      <c r="L46" s="732"/>
      <c r="M46" s="732"/>
      <c r="N46" s="732"/>
      <c r="O46" s="732"/>
      <c r="P46" s="732"/>
      <c r="Q46" s="732"/>
      <c r="R46" s="732"/>
      <c r="S46" s="732"/>
      <c r="T46" s="732"/>
      <c r="U46" s="732"/>
      <c r="V46" s="732"/>
      <c r="W46" s="732"/>
      <c r="X46" s="732"/>
      <c r="Y46" s="732"/>
      <c r="Z46" s="732"/>
      <c r="AA46" s="732"/>
      <c r="AB46" s="732"/>
      <c r="AC46" s="732"/>
      <c r="AF46" s="732"/>
      <c r="AG46" s="732"/>
      <c r="AH46" s="732"/>
      <c r="AI46" s="732"/>
      <c r="AJ46" s="732"/>
      <c r="AK46" s="732"/>
      <c r="AL46" s="732"/>
      <c r="AM46" s="732"/>
      <c r="AN46" s="732"/>
      <c r="AO46" s="732"/>
      <c r="AP46" s="732"/>
      <c r="AQ46" s="732"/>
      <c r="AR46" s="732"/>
      <c r="AS46" s="732"/>
      <c r="AT46" s="732"/>
      <c r="AU46" s="732"/>
      <c r="AV46" s="732"/>
      <c r="AW46" s="732"/>
      <c r="AX46" s="732"/>
      <c r="AY46" s="732"/>
      <c r="AZ46" s="732"/>
      <c r="BA46" s="732"/>
      <c r="BB46" s="732"/>
      <c r="BC46" s="732"/>
      <c r="BD46" s="732"/>
      <c r="BE46" s="732"/>
      <c r="BF46" s="732"/>
      <c r="BG46" s="732"/>
      <c r="BJ46" s="732"/>
      <c r="BK46" s="732"/>
      <c r="BL46" s="732"/>
      <c r="BM46" s="732"/>
      <c r="BN46" s="732"/>
      <c r="BO46" s="732"/>
      <c r="BP46" s="732"/>
      <c r="BQ46" s="732"/>
      <c r="BR46" s="732"/>
      <c r="BS46" s="732"/>
      <c r="BT46" s="732"/>
      <c r="BU46" s="732"/>
      <c r="BV46" s="732"/>
      <c r="BW46" s="732"/>
      <c r="BX46" s="732"/>
      <c r="BY46" s="732"/>
      <c r="BZ46" s="732"/>
      <c r="CA46" s="732"/>
      <c r="CB46" s="732"/>
      <c r="CC46" s="732"/>
      <c r="CD46" s="732"/>
      <c r="CE46" s="732"/>
      <c r="CF46" s="732"/>
      <c r="CG46" s="732"/>
      <c r="CH46" s="732"/>
      <c r="CI46" s="732"/>
      <c r="CJ46" s="732"/>
      <c r="CK46" s="732"/>
    </row>
    <row r="47" spans="2:89" s="27" customFormat="1" ht="11.1" customHeight="1" x14ac:dyDescent="0.2">
      <c r="B47" s="732"/>
      <c r="C47" s="732"/>
      <c r="D47" s="732"/>
      <c r="E47" s="732"/>
      <c r="F47" s="732"/>
      <c r="G47" s="732"/>
      <c r="H47" s="732"/>
      <c r="I47" s="732"/>
      <c r="J47" s="732"/>
      <c r="K47" s="732"/>
      <c r="L47" s="732"/>
      <c r="M47" s="732"/>
      <c r="N47" s="732"/>
      <c r="O47" s="732"/>
      <c r="P47" s="732"/>
      <c r="Q47" s="732"/>
      <c r="R47" s="732"/>
      <c r="S47" s="732"/>
      <c r="T47" s="732"/>
      <c r="U47" s="732"/>
      <c r="V47" s="732"/>
      <c r="W47" s="732"/>
      <c r="X47" s="732"/>
      <c r="Y47" s="732"/>
      <c r="Z47" s="732"/>
      <c r="AA47" s="732"/>
      <c r="AB47" s="732"/>
      <c r="AC47" s="732"/>
      <c r="AF47" s="732"/>
      <c r="AG47" s="732"/>
      <c r="AH47" s="732"/>
      <c r="AI47" s="732"/>
      <c r="AJ47" s="732"/>
      <c r="AK47" s="732"/>
      <c r="AL47" s="732"/>
      <c r="AM47" s="732"/>
      <c r="AN47" s="732"/>
      <c r="AO47" s="732"/>
      <c r="AP47" s="732"/>
      <c r="AQ47" s="732"/>
      <c r="AR47" s="732"/>
      <c r="AS47" s="732"/>
      <c r="AT47" s="732"/>
      <c r="AU47" s="732"/>
      <c r="AV47" s="732"/>
      <c r="AW47" s="732"/>
      <c r="AX47" s="732"/>
      <c r="AY47" s="732"/>
      <c r="AZ47" s="732"/>
      <c r="BA47" s="732"/>
      <c r="BB47" s="732"/>
      <c r="BC47" s="732"/>
      <c r="BD47" s="732"/>
      <c r="BE47" s="732"/>
      <c r="BF47" s="732"/>
      <c r="BG47" s="732"/>
      <c r="BJ47" s="732"/>
      <c r="BK47" s="732"/>
      <c r="BL47" s="732"/>
      <c r="BM47" s="732"/>
      <c r="BN47" s="732"/>
      <c r="BO47" s="732"/>
      <c r="BP47" s="732"/>
      <c r="BQ47" s="732"/>
      <c r="BR47" s="732"/>
      <c r="BS47" s="732"/>
      <c r="BT47" s="732"/>
      <c r="BU47" s="732"/>
      <c r="BV47" s="732"/>
      <c r="BW47" s="732"/>
      <c r="BX47" s="732"/>
      <c r="BY47" s="732"/>
      <c r="BZ47" s="732"/>
      <c r="CA47" s="732"/>
      <c r="CB47" s="732"/>
      <c r="CC47" s="732"/>
      <c r="CD47" s="732"/>
      <c r="CE47" s="732"/>
      <c r="CF47" s="732"/>
      <c r="CG47" s="732"/>
      <c r="CH47" s="732"/>
      <c r="CI47" s="732"/>
      <c r="CJ47" s="732"/>
      <c r="CK47" s="732"/>
    </row>
    <row r="48" spans="2:89" s="27" customFormat="1" ht="8.1" customHeight="1" x14ac:dyDescent="0.2"/>
    <row r="49" spans="1:90" s="27" customFormat="1" ht="8.1" customHeight="1" x14ac:dyDescent="0.2"/>
    <row r="50" spans="1:90" s="27" customFormat="1" ht="12" x14ac:dyDescent="0.2">
      <c r="A50" s="650"/>
      <c r="B50" s="650"/>
      <c r="C50" s="650"/>
      <c r="D50" s="650"/>
      <c r="E50" s="650"/>
      <c r="F50" s="650"/>
      <c r="G50" s="650"/>
      <c r="H50" s="650"/>
      <c r="I50" s="650"/>
      <c r="J50" s="650"/>
      <c r="K50" s="650"/>
      <c r="L50" s="650"/>
      <c r="M50" s="650"/>
      <c r="N50" s="650"/>
      <c r="O50" s="650"/>
      <c r="P50" s="650"/>
      <c r="Q50" s="650"/>
      <c r="R50" s="650"/>
      <c r="S50" s="650"/>
      <c r="T50" s="650"/>
      <c r="U50" s="650"/>
      <c r="V50" s="650"/>
      <c r="W50" s="650"/>
      <c r="X50" s="650"/>
      <c r="Y50" s="650"/>
      <c r="Z50" s="650"/>
      <c r="AA50" s="650"/>
      <c r="AB50" s="650"/>
      <c r="AC50" s="650"/>
      <c r="AD50" s="650"/>
      <c r="AE50" s="650"/>
      <c r="AF50" s="650"/>
      <c r="AG50" s="650"/>
      <c r="AH50" s="650"/>
      <c r="AI50" s="650"/>
      <c r="AJ50" s="650"/>
      <c r="AK50" s="650"/>
      <c r="AL50" s="650"/>
      <c r="AM50" s="650"/>
      <c r="AN50" s="650"/>
      <c r="AO50" s="650"/>
      <c r="AP50" s="650"/>
      <c r="AQ50" s="650"/>
      <c r="AR50" s="650"/>
      <c r="AS50" s="650"/>
      <c r="AT50" s="650"/>
      <c r="AU50" s="650"/>
      <c r="AV50" s="650"/>
      <c r="AW50" s="650"/>
      <c r="AX50" s="650"/>
      <c r="AY50" s="650"/>
      <c r="AZ50" s="650"/>
      <c r="BA50" s="650"/>
      <c r="BB50" s="650"/>
      <c r="BC50" s="650"/>
      <c r="BD50" s="650"/>
      <c r="BE50" s="650"/>
      <c r="BF50" s="650"/>
      <c r="BG50" s="650"/>
      <c r="BH50" s="650"/>
      <c r="BI50" s="650"/>
      <c r="BJ50" s="650"/>
      <c r="BK50" s="650"/>
      <c r="BL50" s="650"/>
      <c r="BM50" s="650"/>
      <c r="BN50" s="650"/>
      <c r="BO50" s="650"/>
      <c r="BP50" s="650"/>
      <c r="BQ50" s="650"/>
      <c r="BR50" s="650"/>
      <c r="BS50" s="650"/>
      <c r="BT50" s="650"/>
      <c r="BU50" s="650"/>
      <c r="BV50" s="650"/>
      <c r="BW50" s="650"/>
      <c r="BX50" s="650"/>
      <c r="BY50" s="650"/>
      <c r="BZ50" s="650"/>
      <c r="CA50" s="650"/>
      <c r="CB50" s="650"/>
      <c r="CC50" s="650"/>
      <c r="CD50" s="650"/>
      <c r="CE50" s="650"/>
      <c r="CF50" s="650"/>
      <c r="CG50" s="650"/>
      <c r="CH50" s="650"/>
      <c r="CI50" s="650"/>
      <c r="CJ50" s="650"/>
      <c r="CK50" s="650"/>
      <c r="CL50" s="650"/>
    </row>
    <row r="51" spans="1:90" s="27" customFormat="1" ht="12" x14ac:dyDescent="0.2">
      <c r="A51" s="732"/>
      <c r="B51" s="732"/>
      <c r="C51" s="732"/>
      <c r="D51" s="732"/>
      <c r="E51" s="732"/>
      <c r="F51" s="732"/>
      <c r="G51" s="732"/>
      <c r="H51" s="732"/>
      <c r="I51" s="732"/>
      <c r="J51" s="732"/>
      <c r="K51" s="732"/>
      <c r="L51" s="732"/>
      <c r="M51" s="732"/>
      <c r="N51" s="732"/>
      <c r="O51" s="732"/>
      <c r="P51" s="732"/>
      <c r="Q51" s="732"/>
      <c r="R51" s="732"/>
      <c r="S51" s="732"/>
      <c r="T51" s="732"/>
      <c r="U51" s="732"/>
      <c r="V51" s="732"/>
      <c r="W51" s="732"/>
      <c r="X51" s="732"/>
      <c r="Y51" s="732"/>
      <c r="Z51" s="732"/>
      <c r="AA51" s="732"/>
      <c r="AB51" s="732"/>
      <c r="AC51" s="732"/>
      <c r="AD51" s="732"/>
      <c r="AE51" s="732"/>
      <c r="AF51" s="732"/>
      <c r="AG51" s="732"/>
      <c r="AH51" s="732"/>
      <c r="AI51" s="732"/>
      <c r="AJ51" s="732"/>
      <c r="AK51" s="732"/>
      <c r="AL51" s="732"/>
      <c r="AM51" s="732"/>
      <c r="AN51" s="732"/>
      <c r="AO51" s="732"/>
      <c r="AP51" s="732"/>
      <c r="AQ51" s="732"/>
      <c r="AR51" s="732"/>
      <c r="AS51" s="732"/>
      <c r="AT51" s="732"/>
      <c r="AU51" s="732"/>
      <c r="AV51" s="732"/>
      <c r="AW51" s="732"/>
      <c r="AX51" s="732"/>
      <c r="AY51" s="732"/>
      <c r="AZ51" s="732"/>
      <c r="BA51" s="732"/>
      <c r="BB51" s="732"/>
      <c r="BC51" s="732"/>
      <c r="BD51" s="732"/>
      <c r="BE51" s="732"/>
      <c r="BF51" s="732"/>
      <c r="BG51" s="732"/>
      <c r="BH51" s="732"/>
      <c r="BI51" s="732"/>
      <c r="BJ51" s="732"/>
      <c r="BK51" s="732"/>
      <c r="BL51" s="732"/>
      <c r="BM51" s="732"/>
      <c r="BN51" s="732"/>
      <c r="BO51" s="732"/>
      <c r="BP51" s="732"/>
      <c r="BQ51" s="732"/>
      <c r="BR51" s="732"/>
      <c r="BS51" s="732"/>
      <c r="BT51" s="732"/>
      <c r="BU51" s="732"/>
      <c r="BV51" s="732"/>
      <c r="BW51" s="732"/>
      <c r="BX51" s="732"/>
      <c r="BY51" s="732"/>
      <c r="BZ51" s="732"/>
      <c r="CA51" s="732"/>
      <c r="CB51" s="732"/>
      <c r="CC51" s="732"/>
      <c r="CD51" s="732"/>
      <c r="CE51" s="732"/>
      <c r="CF51" s="732"/>
      <c r="CG51" s="732"/>
      <c r="CH51" s="732"/>
      <c r="CI51" s="732"/>
      <c r="CJ51" s="732"/>
      <c r="CK51" s="732"/>
      <c r="CL51" s="732"/>
    </row>
    <row r="52" spans="1:90" s="27" customFormat="1" ht="8.1" customHeight="1" x14ac:dyDescent="0.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row>
    <row r="53" spans="1:90" s="27" customFormat="1" ht="12" x14ac:dyDescent="0.2">
      <c r="A53" s="747"/>
      <c r="B53" s="747"/>
      <c r="C53" s="747"/>
      <c r="D53" s="747"/>
      <c r="E53" s="747"/>
      <c r="F53" s="747"/>
      <c r="G53" s="747"/>
      <c r="H53" s="747"/>
      <c r="I53" s="747"/>
      <c r="J53" s="747"/>
      <c r="K53" s="747"/>
      <c r="L53" s="747"/>
      <c r="M53" s="747"/>
      <c r="N53" s="747"/>
      <c r="O53" s="747"/>
      <c r="P53" s="747"/>
      <c r="Q53" s="747"/>
      <c r="R53" s="747"/>
      <c r="S53" s="747"/>
      <c r="T53" s="747"/>
      <c r="U53" s="747"/>
      <c r="V53" s="747"/>
      <c r="W53" s="747"/>
      <c r="X53" s="747"/>
      <c r="Y53" s="747"/>
      <c r="Z53" s="747"/>
      <c r="AA53" s="747"/>
      <c r="AB53" s="747"/>
      <c r="AC53" s="747"/>
      <c r="AD53" s="747"/>
      <c r="AE53" s="747"/>
      <c r="AF53" s="747"/>
      <c r="AG53" s="747"/>
      <c r="AH53" s="747"/>
      <c r="AI53" s="747"/>
      <c r="AJ53" s="747"/>
      <c r="AK53" s="747"/>
      <c r="AL53" s="747"/>
      <c r="AM53" s="747"/>
      <c r="AN53" s="747"/>
      <c r="AO53" s="747"/>
      <c r="AP53" s="747"/>
      <c r="AQ53" s="747"/>
      <c r="AR53" s="747"/>
      <c r="AS53" s="747"/>
      <c r="AT53" s="747"/>
      <c r="AU53" s="747"/>
      <c r="AV53" s="747"/>
      <c r="AW53" s="747"/>
      <c r="AX53" s="747"/>
      <c r="AY53" s="747"/>
      <c r="AZ53" s="747"/>
      <c r="BA53" s="747"/>
      <c r="BB53" s="747"/>
      <c r="BC53" s="747"/>
      <c r="BD53" s="747"/>
      <c r="BE53" s="747"/>
      <c r="BF53" s="747"/>
      <c r="BG53" s="747"/>
      <c r="BH53" s="747"/>
      <c r="BI53" s="747"/>
      <c r="BJ53" s="747"/>
      <c r="BK53" s="747"/>
      <c r="BL53" s="747"/>
      <c r="BM53" s="747"/>
      <c r="BN53" s="747"/>
      <c r="BO53" s="747"/>
      <c r="BP53" s="747"/>
      <c r="BQ53" s="747"/>
      <c r="BR53" s="747"/>
      <c r="BS53" s="747"/>
      <c r="BT53" s="747"/>
      <c r="BU53" s="747"/>
      <c r="BV53" s="747"/>
      <c r="BW53" s="747"/>
      <c r="BX53" s="747"/>
      <c r="BY53" s="747"/>
      <c r="BZ53" s="747"/>
      <c r="CA53" s="747"/>
      <c r="CB53" s="747"/>
      <c r="CC53" s="747"/>
      <c r="CD53" s="747"/>
      <c r="CE53" s="747"/>
      <c r="CF53" s="747"/>
      <c r="CG53" s="747"/>
      <c r="CH53" s="747"/>
      <c r="CI53" s="747"/>
      <c r="CJ53" s="747"/>
      <c r="CK53" s="747"/>
      <c r="CL53" s="747"/>
    </row>
    <row r="54" spans="1:90" s="27" customFormat="1" ht="12" x14ac:dyDescent="0.2"/>
    <row r="55" spans="1:90" s="29" customFormat="1" ht="12" x14ac:dyDescent="0.2">
      <c r="A55" s="27"/>
      <c r="B55" s="27"/>
      <c r="C55" s="27"/>
      <c r="D55" s="27"/>
      <c r="E55" s="3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row>
    <row r="56" spans="1:90" s="29" customFormat="1" ht="12"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row>
    <row r="57" spans="1:90" s="29" customFormat="1" ht="12"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row>
    <row r="58" spans="1:90" s="29" customFormat="1" ht="12"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row>
    <row r="59" spans="1:90" s="29" customFormat="1" ht="12"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row>
    <row r="60" spans="1:90" s="29" customFormat="1" ht="12"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row>
    <row r="61" spans="1:90" s="29" customFormat="1" ht="12"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row>
    <row r="62" spans="1:90" s="29" customFormat="1" ht="12"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row>
    <row r="63" spans="1:90" s="29" customFormat="1" ht="12" x14ac:dyDescent="0.2"/>
    <row r="64" spans="1:90" s="29" customFormat="1" ht="12" x14ac:dyDescent="0.2"/>
    <row r="65" s="29" customFormat="1" ht="12" x14ac:dyDescent="0.2"/>
    <row r="66" s="29" customFormat="1" ht="12" x14ac:dyDescent="0.2"/>
    <row r="67" s="29" customFormat="1" ht="12" x14ac:dyDescent="0.2"/>
    <row r="68" s="29" customFormat="1" ht="12" x14ac:dyDescent="0.2"/>
    <row r="69" s="29" customFormat="1" ht="12" x14ac:dyDescent="0.2"/>
    <row r="70" s="29" customFormat="1" ht="12" x14ac:dyDescent="0.2"/>
    <row r="71" s="29" customFormat="1" ht="12" x14ac:dyDescent="0.2"/>
    <row r="72" s="29" customFormat="1" ht="12" x14ac:dyDescent="0.2"/>
    <row r="73" s="29" customFormat="1" ht="12" x14ac:dyDescent="0.2"/>
    <row r="74" s="29" customFormat="1" ht="12" x14ac:dyDescent="0.2"/>
    <row r="75" s="29" customFormat="1" ht="12" x14ac:dyDescent="0.2"/>
    <row r="76" s="29" customFormat="1" ht="12" x14ac:dyDescent="0.2"/>
    <row r="77" s="29" customFormat="1" ht="12" x14ac:dyDescent="0.2"/>
    <row r="78" s="29" customFormat="1" ht="12" x14ac:dyDescent="0.2"/>
    <row r="79" s="29" customFormat="1" ht="12" x14ac:dyDescent="0.2"/>
    <row r="80" s="29" customFormat="1" ht="12" x14ac:dyDescent="0.2"/>
    <row r="81" s="29" customFormat="1" ht="12" x14ac:dyDescent="0.2"/>
    <row r="82" s="29" customFormat="1" ht="12" x14ac:dyDescent="0.2"/>
    <row r="83" s="29" customFormat="1" ht="12" x14ac:dyDescent="0.2"/>
    <row r="84" s="29" customFormat="1" ht="12" x14ac:dyDescent="0.2"/>
    <row r="85" s="29" customFormat="1" ht="12" x14ac:dyDescent="0.2"/>
    <row r="86" s="29" customFormat="1" ht="12" x14ac:dyDescent="0.2"/>
    <row r="87" s="29" customFormat="1" ht="12" x14ac:dyDescent="0.2"/>
    <row r="88" s="29" customFormat="1" ht="12" x14ac:dyDescent="0.2"/>
    <row r="89" s="29" customFormat="1" ht="12" x14ac:dyDescent="0.2"/>
    <row r="90" s="29" customFormat="1" ht="12" x14ac:dyDescent="0.2"/>
    <row r="91" s="29" customFormat="1" ht="12" x14ac:dyDescent="0.2"/>
    <row r="92" s="29" customFormat="1" ht="12" x14ac:dyDescent="0.2"/>
    <row r="93" s="29" customFormat="1" ht="12" x14ac:dyDescent="0.2"/>
    <row r="94" s="29" customFormat="1" ht="12" x14ac:dyDescent="0.2"/>
    <row r="95" s="29" customFormat="1" ht="12" x14ac:dyDescent="0.2"/>
    <row r="96" s="29" customFormat="1" ht="12" x14ac:dyDescent="0.2"/>
    <row r="97" s="29" customFormat="1" ht="12" x14ac:dyDescent="0.2"/>
    <row r="98" s="29" customFormat="1" ht="12" x14ac:dyDescent="0.2"/>
    <row r="99" s="29" customFormat="1" ht="12" x14ac:dyDescent="0.2"/>
    <row r="100" s="29" customFormat="1" ht="12" x14ac:dyDescent="0.2"/>
    <row r="101" s="29" customFormat="1" ht="12" x14ac:dyDescent="0.2"/>
    <row r="102" s="29" customFormat="1" ht="12" x14ac:dyDescent="0.2"/>
    <row r="103" s="29" customFormat="1" ht="12" x14ac:dyDescent="0.2"/>
    <row r="104" s="29" customFormat="1" ht="12" x14ac:dyDescent="0.2"/>
    <row r="105" s="29" customFormat="1" ht="12" x14ac:dyDescent="0.2"/>
    <row r="106" s="29" customFormat="1" ht="12" x14ac:dyDescent="0.2"/>
    <row r="107" s="29" customFormat="1" ht="12" x14ac:dyDescent="0.2"/>
    <row r="108" s="29" customFormat="1" ht="12" x14ac:dyDescent="0.2"/>
    <row r="109" s="29" customFormat="1" ht="12" x14ac:dyDescent="0.2"/>
    <row r="110" s="29" customFormat="1" ht="12" x14ac:dyDescent="0.2"/>
    <row r="111" s="29" customFormat="1" ht="12" x14ac:dyDescent="0.2"/>
    <row r="112" s="29" customFormat="1" ht="12" x14ac:dyDescent="0.2"/>
    <row r="113" s="29" customFormat="1" ht="12" x14ac:dyDescent="0.2"/>
    <row r="114" s="29" customFormat="1" ht="12" x14ac:dyDescent="0.2"/>
    <row r="115" s="29" customFormat="1" ht="12" x14ac:dyDescent="0.2"/>
    <row r="116" s="29" customFormat="1" ht="12" x14ac:dyDescent="0.2"/>
    <row r="117" s="29" customFormat="1" ht="12" x14ac:dyDescent="0.2"/>
  </sheetData>
  <mergeCells count="34">
    <mergeCell ref="A53:AD53"/>
    <mergeCell ref="AE53:BH53"/>
    <mergeCell ref="BI53:CL53"/>
    <mergeCell ref="A50:AD50"/>
    <mergeCell ref="AE50:BH50"/>
    <mergeCell ref="BI50:CL50"/>
    <mergeCell ref="A51:AD51"/>
    <mergeCell ref="AE51:BH51"/>
    <mergeCell ref="BI51:CL51"/>
    <mergeCell ref="B46:AC46"/>
    <mergeCell ref="AF46:BG46"/>
    <mergeCell ref="BJ46:CK46"/>
    <mergeCell ref="B47:AC47"/>
    <mergeCell ref="AF47:BG47"/>
    <mergeCell ref="BJ47:CK47"/>
    <mergeCell ref="BZ10:CF10"/>
    <mergeCell ref="B12:AC18"/>
    <mergeCell ref="AF12:BG18"/>
    <mergeCell ref="BJ12:CK18"/>
    <mergeCell ref="B45:AC45"/>
    <mergeCell ref="AF45:BG45"/>
    <mergeCell ref="BJ45:CK45"/>
    <mergeCell ref="J10:Q10"/>
    <mergeCell ref="R10:X10"/>
    <mergeCell ref="AN10:AU10"/>
    <mergeCell ref="AV10:BB10"/>
    <mergeCell ref="BR10:BY10"/>
    <mergeCell ref="J8:X8"/>
    <mergeCell ref="AN8:BB8"/>
    <mergeCell ref="BR8:CF8"/>
    <mergeCell ref="J9:X9"/>
    <mergeCell ref="AN9:BB9"/>
    <mergeCell ref="BR9:CF9"/>
    <mergeCell ref="BC9:BQ9"/>
  </mergeCells>
  <printOptions horizontalCentered="1"/>
  <pageMargins left="0.27559055118110237" right="0.27559055118110237" top="0.11811023622047245" bottom="0.11811023622047245" header="0.31496062992125984" footer="0.31496062992125984"/>
  <pageSetup paperSize="14" orientation="landscape" horizontalDpi="0" verticalDpi="0"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58C4-A728-4102-9590-4E9147510A22}">
  <sheetPr codeName="Sheet22">
    <pageSetUpPr fitToPage="1"/>
  </sheetPr>
  <dimension ref="A1:L2135"/>
  <sheetViews>
    <sheetView topLeftCell="A2096" zoomScale="130" zoomScaleNormal="130" workbookViewId="0">
      <selection activeCell="E2119" sqref="E2119"/>
    </sheetView>
  </sheetViews>
  <sheetFormatPr defaultRowHeight="14.25" x14ac:dyDescent="0.2"/>
  <cols>
    <col min="1" max="1" width="9" style="66"/>
    <col min="2" max="2" width="3.875" style="80" bestFit="1" customWidth="1"/>
    <col min="3" max="3" width="27.625" style="150" bestFit="1" customWidth="1"/>
    <col min="4" max="4" width="18.125" style="130" customWidth="1"/>
    <col min="5" max="5" width="40.25" style="81" customWidth="1"/>
    <col min="6" max="6" width="44.25" style="81" customWidth="1"/>
    <col min="7" max="7" width="16.375" style="291" bestFit="1" customWidth="1"/>
    <col min="8" max="16384" width="9" style="66"/>
  </cols>
  <sheetData>
    <row r="1" spans="1:7" ht="18" x14ac:dyDescent="0.2">
      <c r="A1" s="819" t="s">
        <v>1257</v>
      </c>
      <c r="B1" s="819"/>
      <c r="C1" s="819"/>
      <c r="D1" s="819"/>
      <c r="E1" s="819"/>
      <c r="F1" s="819"/>
      <c r="G1" s="819"/>
    </row>
    <row r="2" spans="1:7" s="79" customFormat="1" ht="28.5" x14ac:dyDescent="0.2">
      <c r="A2" s="820" t="s">
        <v>1</v>
      </c>
      <c r="B2" s="820"/>
      <c r="C2" s="442" t="s">
        <v>62</v>
      </c>
      <c r="D2" s="132" t="s">
        <v>61</v>
      </c>
      <c r="E2" s="133" t="s">
        <v>67</v>
      </c>
      <c r="F2" s="133" t="s">
        <v>64</v>
      </c>
      <c r="G2" s="132" t="s">
        <v>70</v>
      </c>
    </row>
    <row r="3" spans="1:7" ht="71.25" x14ac:dyDescent="0.2">
      <c r="A3" s="822" t="s">
        <v>60</v>
      </c>
      <c r="B3" s="821">
        <v>1</v>
      </c>
      <c r="C3" s="752" t="s">
        <v>63</v>
      </c>
      <c r="D3" s="128">
        <v>45659</v>
      </c>
      <c r="E3" s="65" t="s">
        <v>65</v>
      </c>
      <c r="F3" s="65" t="s">
        <v>68</v>
      </c>
      <c r="G3" s="823"/>
    </row>
    <row r="4" spans="1:7" ht="28.5" x14ac:dyDescent="0.2">
      <c r="A4" s="822"/>
      <c r="B4" s="821"/>
      <c r="C4" s="754"/>
      <c r="D4" s="128">
        <v>45660</v>
      </c>
      <c r="E4" s="65" t="s">
        <v>66</v>
      </c>
      <c r="F4" s="65" t="s">
        <v>69</v>
      </c>
      <c r="G4" s="823"/>
    </row>
    <row r="5" spans="1:7" ht="42.75" x14ac:dyDescent="0.2">
      <c r="A5" s="63" t="s">
        <v>60</v>
      </c>
      <c r="B5" s="64">
        <f>B3+1</f>
        <v>2</v>
      </c>
      <c r="C5" s="146" t="s">
        <v>121</v>
      </c>
      <c r="D5" s="128">
        <v>45659</v>
      </c>
      <c r="E5" s="65" t="s">
        <v>122</v>
      </c>
      <c r="F5" s="65" t="s">
        <v>123</v>
      </c>
      <c r="G5" s="403">
        <v>45659</v>
      </c>
    </row>
    <row r="6" spans="1:7" ht="28.5" x14ac:dyDescent="0.2">
      <c r="A6" s="63" t="s">
        <v>60</v>
      </c>
      <c r="B6" s="64">
        <v>3</v>
      </c>
      <c r="C6" s="147" t="s">
        <v>136</v>
      </c>
      <c r="D6" s="128">
        <v>45660</v>
      </c>
      <c r="E6" s="65" t="s">
        <v>137</v>
      </c>
      <c r="F6" s="65" t="s">
        <v>138</v>
      </c>
      <c r="G6" s="403">
        <v>45660</v>
      </c>
    </row>
    <row r="7" spans="1:7" ht="71.25" x14ac:dyDescent="0.2">
      <c r="A7" s="63" t="s">
        <v>60</v>
      </c>
      <c r="B7" s="64">
        <v>4</v>
      </c>
      <c r="C7" s="147" t="s">
        <v>141</v>
      </c>
      <c r="D7" s="128">
        <v>45660</v>
      </c>
      <c r="E7" s="65" t="s">
        <v>142</v>
      </c>
      <c r="F7" s="65" t="s">
        <v>143</v>
      </c>
      <c r="G7" s="403">
        <v>45660</v>
      </c>
    </row>
    <row r="8" spans="1:7" ht="71.25" x14ac:dyDescent="0.2">
      <c r="A8" s="63" t="s">
        <v>60</v>
      </c>
      <c r="B8" s="64">
        <v>5</v>
      </c>
      <c r="C8" s="146" t="s">
        <v>177</v>
      </c>
      <c r="D8" s="128">
        <v>45663</v>
      </c>
      <c r="E8" s="65" t="s">
        <v>178</v>
      </c>
      <c r="F8" s="65" t="s">
        <v>179</v>
      </c>
      <c r="G8" s="403">
        <v>45660</v>
      </c>
    </row>
    <row r="9" spans="1:7" ht="57" x14ac:dyDescent="0.2">
      <c r="A9" s="63" t="s">
        <v>60</v>
      </c>
      <c r="B9" s="64">
        <v>6</v>
      </c>
      <c r="C9" s="146" t="s">
        <v>180</v>
      </c>
      <c r="D9" s="128">
        <v>45663</v>
      </c>
      <c r="E9" s="65" t="s">
        <v>178</v>
      </c>
      <c r="F9" s="65" t="s">
        <v>181</v>
      </c>
      <c r="G9" s="403">
        <v>45660</v>
      </c>
    </row>
    <row r="10" spans="1:7" ht="28.5" x14ac:dyDescent="0.2">
      <c r="A10" s="63" t="s">
        <v>60</v>
      </c>
      <c r="B10" s="64">
        <v>7</v>
      </c>
      <c r="C10" s="146" t="s">
        <v>182</v>
      </c>
      <c r="D10" s="128">
        <v>45663</v>
      </c>
      <c r="E10" s="65" t="s">
        <v>183</v>
      </c>
      <c r="F10" s="65" t="s">
        <v>184</v>
      </c>
      <c r="G10" s="403">
        <v>45660</v>
      </c>
    </row>
    <row r="11" spans="1:7" ht="85.5" x14ac:dyDescent="0.2">
      <c r="A11" s="63" t="s">
        <v>60</v>
      </c>
      <c r="B11" s="64">
        <v>8</v>
      </c>
      <c r="C11" s="146" t="s">
        <v>185</v>
      </c>
      <c r="D11" s="128">
        <v>45663</v>
      </c>
      <c r="E11" s="65" t="s">
        <v>186</v>
      </c>
      <c r="F11" s="65" t="s">
        <v>187</v>
      </c>
      <c r="G11" s="403">
        <v>45660</v>
      </c>
    </row>
    <row r="12" spans="1:7" ht="28.5" x14ac:dyDescent="0.2">
      <c r="A12" s="63" t="s">
        <v>60</v>
      </c>
      <c r="B12" s="64">
        <v>9</v>
      </c>
      <c r="C12" s="146" t="s">
        <v>188</v>
      </c>
      <c r="D12" s="128">
        <v>45663</v>
      </c>
      <c r="E12" s="65" t="s">
        <v>186</v>
      </c>
      <c r="F12" s="65" t="s">
        <v>189</v>
      </c>
      <c r="G12" s="403">
        <v>45660</v>
      </c>
    </row>
    <row r="13" spans="1:7" ht="57" x14ac:dyDescent="0.2">
      <c r="A13" s="63" t="s">
        <v>60</v>
      </c>
      <c r="B13" s="64">
        <v>10</v>
      </c>
      <c r="C13" s="146" t="s">
        <v>190</v>
      </c>
      <c r="D13" s="128">
        <v>45663</v>
      </c>
      <c r="E13" s="65" t="s">
        <v>191</v>
      </c>
      <c r="F13" s="65" t="s">
        <v>192</v>
      </c>
      <c r="G13" s="403">
        <v>45660</v>
      </c>
    </row>
    <row r="14" spans="1:7" ht="42.75" x14ac:dyDescent="0.2">
      <c r="A14" s="63" t="s">
        <v>60</v>
      </c>
      <c r="B14" s="64">
        <v>11</v>
      </c>
      <c r="C14" s="146" t="s">
        <v>202</v>
      </c>
      <c r="D14" s="128">
        <v>45663</v>
      </c>
      <c r="E14" s="65" t="s">
        <v>203</v>
      </c>
      <c r="F14" s="65" t="s">
        <v>204</v>
      </c>
      <c r="G14" s="403">
        <v>45663</v>
      </c>
    </row>
    <row r="15" spans="1:7" ht="28.5" x14ac:dyDescent="0.2">
      <c r="A15" s="63" t="s">
        <v>60</v>
      </c>
      <c r="B15" s="64">
        <v>12</v>
      </c>
      <c r="C15" s="147" t="s">
        <v>212</v>
      </c>
      <c r="D15" s="128">
        <v>45664</v>
      </c>
      <c r="E15" s="65" t="s">
        <v>213</v>
      </c>
      <c r="F15" s="65" t="s">
        <v>214</v>
      </c>
      <c r="G15" s="403">
        <v>45663</v>
      </c>
    </row>
    <row r="16" spans="1:7" ht="28.5" x14ac:dyDescent="0.2">
      <c r="A16" s="816" t="s">
        <v>60</v>
      </c>
      <c r="B16" s="780">
        <v>13</v>
      </c>
      <c r="C16" s="752" t="s">
        <v>215</v>
      </c>
      <c r="D16" s="128">
        <v>45664</v>
      </c>
      <c r="E16" s="65" t="s">
        <v>137</v>
      </c>
      <c r="F16" s="65" t="s">
        <v>218</v>
      </c>
      <c r="G16" s="757">
        <v>45663</v>
      </c>
    </row>
    <row r="17" spans="1:7" ht="28.5" x14ac:dyDescent="0.2">
      <c r="A17" s="817"/>
      <c r="B17" s="781"/>
      <c r="C17" s="753"/>
      <c r="D17" s="128">
        <v>45665</v>
      </c>
      <c r="E17" s="65" t="s">
        <v>216</v>
      </c>
      <c r="F17" s="65" t="s">
        <v>218</v>
      </c>
      <c r="G17" s="763"/>
    </row>
    <row r="18" spans="1:7" ht="28.5" x14ac:dyDescent="0.2">
      <c r="A18" s="818"/>
      <c r="B18" s="782"/>
      <c r="C18" s="754"/>
      <c r="D18" s="128">
        <v>45667</v>
      </c>
      <c r="E18" s="65" t="s">
        <v>217</v>
      </c>
      <c r="F18" s="65" t="s">
        <v>218</v>
      </c>
      <c r="G18" s="758"/>
    </row>
    <row r="19" spans="1:7" ht="28.5" x14ac:dyDescent="0.2">
      <c r="A19" s="816" t="s">
        <v>60</v>
      </c>
      <c r="B19" s="780">
        <v>14</v>
      </c>
      <c r="C19" s="752" t="s">
        <v>219</v>
      </c>
      <c r="D19" s="128">
        <v>45666</v>
      </c>
      <c r="E19" s="65" t="s">
        <v>220</v>
      </c>
      <c r="F19" s="65" t="s">
        <v>222</v>
      </c>
      <c r="G19" s="757">
        <v>45663</v>
      </c>
    </row>
    <row r="20" spans="1:7" ht="28.5" x14ac:dyDescent="0.2">
      <c r="A20" s="818"/>
      <c r="B20" s="782"/>
      <c r="C20" s="754"/>
      <c r="D20" s="128">
        <v>45667</v>
      </c>
      <c r="E20" s="65" t="s">
        <v>221</v>
      </c>
      <c r="F20" s="65" t="s">
        <v>223</v>
      </c>
      <c r="G20" s="758"/>
    </row>
    <row r="21" spans="1:7" ht="28.5" x14ac:dyDescent="0.2">
      <c r="A21" s="816" t="s">
        <v>60</v>
      </c>
      <c r="B21" s="780">
        <v>15</v>
      </c>
      <c r="C21" s="752" t="s">
        <v>219</v>
      </c>
      <c r="D21" s="128">
        <v>45664</v>
      </c>
      <c r="E21" s="65" t="s">
        <v>224</v>
      </c>
      <c r="F21" s="65" t="s">
        <v>226</v>
      </c>
      <c r="G21" s="757">
        <v>45663</v>
      </c>
    </row>
    <row r="22" spans="1:7" ht="28.5" x14ac:dyDescent="0.2">
      <c r="A22" s="818"/>
      <c r="B22" s="782"/>
      <c r="C22" s="754"/>
      <c r="D22" s="128">
        <v>45665</v>
      </c>
      <c r="E22" s="65" t="s">
        <v>225</v>
      </c>
      <c r="F22" s="65" t="s">
        <v>222</v>
      </c>
      <c r="G22" s="758"/>
    </row>
    <row r="23" spans="1:7" ht="28.5" x14ac:dyDescent="0.2">
      <c r="A23" s="816" t="s">
        <v>60</v>
      </c>
      <c r="B23" s="780">
        <v>16</v>
      </c>
      <c r="C23" s="752" t="s">
        <v>227</v>
      </c>
      <c r="D23" s="128">
        <v>45664</v>
      </c>
      <c r="E23" s="65" t="s">
        <v>137</v>
      </c>
      <c r="F23" s="65" t="s">
        <v>229</v>
      </c>
      <c r="G23" s="757">
        <v>45663</v>
      </c>
    </row>
    <row r="24" spans="1:7" ht="28.5" x14ac:dyDescent="0.2">
      <c r="A24" s="817"/>
      <c r="B24" s="781"/>
      <c r="C24" s="753"/>
      <c r="D24" s="128">
        <v>45665</v>
      </c>
      <c r="E24" s="65" t="s">
        <v>216</v>
      </c>
      <c r="F24" s="65" t="s">
        <v>229</v>
      </c>
      <c r="G24" s="763"/>
    </row>
    <row r="25" spans="1:7" ht="28.5" x14ac:dyDescent="0.2">
      <c r="A25" s="818"/>
      <c r="B25" s="782"/>
      <c r="C25" s="754"/>
      <c r="D25" s="128">
        <v>45667</v>
      </c>
      <c r="E25" s="65" t="s">
        <v>228</v>
      </c>
      <c r="F25" s="65" t="s">
        <v>229</v>
      </c>
      <c r="G25" s="758"/>
    </row>
    <row r="26" spans="1:7" x14ac:dyDescent="0.2">
      <c r="A26" s="807" t="s">
        <v>60</v>
      </c>
      <c r="B26" s="752">
        <v>17</v>
      </c>
      <c r="C26" s="752" t="s">
        <v>63</v>
      </c>
      <c r="D26" s="128">
        <v>45663</v>
      </c>
      <c r="E26" s="65" t="s">
        <v>233</v>
      </c>
      <c r="F26" s="65" t="s">
        <v>238</v>
      </c>
      <c r="G26" s="757">
        <v>45663</v>
      </c>
    </row>
    <row r="27" spans="1:7" ht="28.5" x14ac:dyDescent="0.2">
      <c r="A27" s="808"/>
      <c r="B27" s="753"/>
      <c r="C27" s="753"/>
      <c r="D27" s="128">
        <v>45664</v>
      </c>
      <c r="E27" s="65" t="s">
        <v>66</v>
      </c>
      <c r="F27" s="65" t="s">
        <v>248</v>
      </c>
      <c r="G27" s="763"/>
    </row>
    <row r="28" spans="1:7" ht="28.5" x14ac:dyDescent="0.2">
      <c r="A28" s="808"/>
      <c r="B28" s="753"/>
      <c r="C28" s="753"/>
      <c r="D28" s="128">
        <v>45665</v>
      </c>
      <c r="E28" s="65" t="s">
        <v>245</v>
      </c>
      <c r="F28" s="65" t="s">
        <v>249</v>
      </c>
      <c r="G28" s="763"/>
    </row>
    <row r="29" spans="1:7" ht="28.5" x14ac:dyDescent="0.2">
      <c r="A29" s="808"/>
      <c r="B29" s="753"/>
      <c r="C29" s="753"/>
      <c r="D29" s="128">
        <v>45666</v>
      </c>
      <c r="E29" s="65" t="s">
        <v>246</v>
      </c>
      <c r="F29" s="65" t="s">
        <v>250</v>
      </c>
      <c r="G29" s="763"/>
    </row>
    <row r="30" spans="1:7" ht="28.5" x14ac:dyDescent="0.2">
      <c r="A30" s="809"/>
      <c r="B30" s="754"/>
      <c r="C30" s="754"/>
      <c r="D30" s="128">
        <v>45667</v>
      </c>
      <c r="E30" s="65" t="s">
        <v>247</v>
      </c>
      <c r="F30" s="65" t="s">
        <v>251</v>
      </c>
      <c r="G30" s="758"/>
    </row>
    <row r="31" spans="1:7" x14ac:dyDescent="0.2">
      <c r="A31" s="816" t="s">
        <v>60</v>
      </c>
      <c r="B31" s="780">
        <v>18</v>
      </c>
      <c r="C31" s="752" t="s">
        <v>232</v>
      </c>
      <c r="D31" s="128">
        <v>45663</v>
      </c>
      <c r="E31" s="65" t="s">
        <v>233</v>
      </c>
      <c r="F31" s="65" t="s">
        <v>238</v>
      </c>
      <c r="G31" s="757">
        <v>45663</v>
      </c>
    </row>
    <row r="32" spans="1:7" ht="42.75" x14ac:dyDescent="0.2">
      <c r="A32" s="817"/>
      <c r="B32" s="781"/>
      <c r="C32" s="753"/>
      <c r="D32" s="128">
        <v>45664</v>
      </c>
      <c r="E32" s="65" t="s">
        <v>234</v>
      </c>
      <c r="F32" s="65" t="s">
        <v>239</v>
      </c>
      <c r="G32" s="763"/>
    </row>
    <row r="33" spans="1:7" ht="42.75" x14ac:dyDescent="0.2">
      <c r="A33" s="817"/>
      <c r="B33" s="781"/>
      <c r="C33" s="753"/>
      <c r="D33" s="128">
        <v>45665</v>
      </c>
      <c r="E33" s="65" t="s">
        <v>235</v>
      </c>
      <c r="F33" s="65" t="s">
        <v>240</v>
      </c>
      <c r="G33" s="763"/>
    </row>
    <row r="34" spans="1:7" ht="28.5" x14ac:dyDescent="0.2">
      <c r="A34" s="817"/>
      <c r="B34" s="781"/>
      <c r="C34" s="753"/>
      <c r="D34" s="128">
        <v>45666</v>
      </c>
      <c r="E34" s="65" t="s">
        <v>236</v>
      </c>
      <c r="F34" s="65" t="s">
        <v>241</v>
      </c>
      <c r="G34" s="763"/>
    </row>
    <row r="35" spans="1:7" ht="42.75" x14ac:dyDescent="0.2">
      <c r="A35" s="818"/>
      <c r="B35" s="782"/>
      <c r="C35" s="754"/>
      <c r="D35" s="128">
        <v>45667</v>
      </c>
      <c r="E35" s="65" t="s">
        <v>237</v>
      </c>
      <c r="F35" s="65" t="s">
        <v>242</v>
      </c>
      <c r="G35" s="758"/>
    </row>
    <row r="36" spans="1:7" ht="185.25" x14ac:dyDescent="0.2">
      <c r="A36" s="63" t="s">
        <v>60</v>
      </c>
      <c r="B36" s="64">
        <v>19</v>
      </c>
      <c r="C36" s="146" t="s">
        <v>277</v>
      </c>
      <c r="D36" s="128" t="s">
        <v>279</v>
      </c>
      <c r="E36" s="65" t="s">
        <v>280</v>
      </c>
      <c r="F36" s="65" t="s">
        <v>281</v>
      </c>
      <c r="G36" s="403">
        <v>45663</v>
      </c>
    </row>
    <row r="37" spans="1:7" ht="71.25" x14ac:dyDescent="0.2">
      <c r="A37" s="63" t="s">
        <v>60</v>
      </c>
      <c r="B37" s="64">
        <v>20</v>
      </c>
      <c r="C37" s="146" t="s">
        <v>282</v>
      </c>
      <c r="D37" s="128">
        <v>45664</v>
      </c>
      <c r="E37" s="65" t="s">
        <v>186</v>
      </c>
      <c r="F37" s="65" t="s">
        <v>283</v>
      </c>
      <c r="G37" s="403">
        <v>45663</v>
      </c>
    </row>
    <row r="38" spans="1:7" ht="28.5" x14ac:dyDescent="0.2">
      <c r="A38" s="63" t="s">
        <v>60</v>
      </c>
      <c r="B38" s="64">
        <v>21</v>
      </c>
      <c r="C38" s="146" t="s">
        <v>284</v>
      </c>
      <c r="D38" s="128">
        <v>45664</v>
      </c>
      <c r="E38" s="65" t="s">
        <v>285</v>
      </c>
      <c r="F38" s="65" t="s">
        <v>189</v>
      </c>
      <c r="G38" s="403">
        <v>45663</v>
      </c>
    </row>
    <row r="39" spans="1:7" ht="28.5" x14ac:dyDescent="0.2">
      <c r="A39" s="63" t="s">
        <v>60</v>
      </c>
      <c r="B39" s="64">
        <v>22</v>
      </c>
      <c r="C39" s="146" t="s">
        <v>188</v>
      </c>
      <c r="D39" s="128">
        <v>45664</v>
      </c>
      <c r="E39" s="65" t="s">
        <v>186</v>
      </c>
      <c r="F39" s="65" t="s">
        <v>189</v>
      </c>
      <c r="G39" s="403">
        <v>45663</v>
      </c>
    </row>
    <row r="40" spans="1:7" ht="28.5" x14ac:dyDescent="0.2">
      <c r="A40" s="63" t="s">
        <v>60</v>
      </c>
      <c r="B40" s="64">
        <v>23</v>
      </c>
      <c r="C40" s="146" t="s">
        <v>286</v>
      </c>
      <c r="D40" s="128">
        <v>45664</v>
      </c>
      <c r="E40" s="65" t="s">
        <v>287</v>
      </c>
      <c r="F40" s="65" t="s">
        <v>189</v>
      </c>
      <c r="G40" s="403">
        <v>45663</v>
      </c>
    </row>
    <row r="41" spans="1:7" ht="28.5" x14ac:dyDescent="0.2">
      <c r="A41" s="63" t="s">
        <v>60</v>
      </c>
      <c r="B41" s="64">
        <v>24</v>
      </c>
      <c r="C41" s="148" t="s">
        <v>288</v>
      </c>
      <c r="D41" s="128">
        <v>45664</v>
      </c>
      <c r="E41" s="65" t="s">
        <v>289</v>
      </c>
      <c r="F41" s="65" t="s">
        <v>290</v>
      </c>
      <c r="G41" s="403">
        <v>45663</v>
      </c>
    </row>
    <row r="42" spans="1:7" ht="28.5" x14ac:dyDescent="0.2">
      <c r="A42" s="63" t="s">
        <v>60</v>
      </c>
      <c r="B42" s="64">
        <v>25</v>
      </c>
      <c r="C42" s="146" t="s">
        <v>296</v>
      </c>
      <c r="D42" s="128">
        <v>45664</v>
      </c>
      <c r="E42" s="65" t="s">
        <v>186</v>
      </c>
      <c r="F42" s="65" t="s">
        <v>297</v>
      </c>
      <c r="G42" s="403">
        <v>45663</v>
      </c>
    </row>
    <row r="43" spans="1:7" ht="85.5" x14ac:dyDescent="0.2">
      <c r="A43" s="63" t="s">
        <v>60</v>
      </c>
      <c r="B43" s="64">
        <v>26</v>
      </c>
      <c r="C43" s="147" t="s">
        <v>316</v>
      </c>
      <c r="D43" s="128">
        <v>45664</v>
      </c>
      <c r="E43" s="65" t="s">
        <v>317</v>
      </c>
      <c r="F43" s="65" t="s">
        <v>318</v>
      </c>
      <c r="G43" s="403" t="s">
        <v>389</v>
      </c>
    </row>
    <row r="44" spans="1:7" ht="57" x14ac:dyDescent="0.2">
      <c r="A44" s="63" t="s">
        <v>60</v>
      </c>
      <c r="B44" s="64">
        <v>27</v>
      </c>
      <c r="C44" s="146" t="s">
        <v>361</v>
      </c>
      <c r="D44" s="128">
        <v>45665</v>
      </c>
      <c r="E44" s="65" t="s">
        <v>362</v>
      </c>
      <c r="F44" s="65" t="s">
        <v>363</v>
      </c>
      <c r="G44" s="403">
        <v>45665</v>
      </c>
    </row>
    <row r="45" spans="1:7" ht="42.75" x14ac:dyDescent="0.2">
      <c r="A45" s="63" t="s">
        <v>60</v>
      </c>
      <c r="B45" s="64">
        <v>28</v>
      </c>
      <c r="C45" s="147" t="s">
        <v>316</v>
      </c>
      <c r="D45" s="128">
        <v>45665</v>
      </c>
      <c r="E45" s="65" t="s">
        <v>370</v>
      </c>
      <c r="F45" s="65" t="s">
        <v>371</v>
      </c>
      <c r="G45" s="403" t="s">
        <v>389</v>
      </c>
    </row>
    <row r="46" spans="1:7" ht="71.25" x14ac:dyDescent="0.2">
      <c r="A46" s="63" t="s">
        <v>60</v>
      </c>
      <c r="B46" s="64">
        <v>29</v>
      </c>
      <c r="C46" s="146" t="s">
        <v>376</v>
      </c>
      <c r="D46" s="128">
        <v>45665</v>
      </c>
      <c r="E46" s="65" t="s">
        <v>186</v>
      </c>
      <c r="F46" s="65" t="s">
        <v>377</v>
      </c>
      <c r="G46" s="403" t="s">
        <v>389</v>
      </c>
    </row>
    <row r="47" spans="1:7" ht="42.75" x14ac:dyDescent="0.2">
      <c r="A47" s="63" t="s">
        <v>60</v>
      </c>
      <c r="B47" s="64">
        <v>30</v>
      </c>
      <c r="C47" s="146" t="s">
        <v>378</v>
      </c>
      <c r="D47" s="128">
        <v>45665</v>
      </c>
      <c r="E47" s="65" t="s">
        <v>235</v>
      </c>
      <c r="F47" s="65" t="s">
        <v>379</v>
      </c>
      <c r="G47" s="403" t="s">
        <v>389</v>
      </c>
    </row>
    <row r="48" spans="1:7" ht="28.5" x14ac:dyDescent="0.2">
      <c r="A48" s="63" t="s">
        <v>60</v>
      </c>
      <c r="B48" s="64">
        <v>31</v>
      </c>
      <c r="C48" s="146" t="s">
        <v>188</v>
      </c>
      <c r="D48" s="128">
        <v>45665</v>
      </c>
      <c r="E48" s="65" t="s">
        <v>186</v>
      </c>
      <c r="F48" s="65" t="s">
        <v>380</v>
      </c>
      <c r="G48" s="403" t="s">
        <v>389</v>
      </c>
    </row>
    <row r="49" spans="1:7" ht="28.5" x14ac:dyDescent="0.2">
      <c r="A49" s="63" t="s">
        <v>60</v>
      </c>
      <c r="B49" s="64">
        <v>32</v>
      </c>
      <c r="C49" s="146" t="s">
        <v>388</v>
      </c>
      <c r="D49" s="128">
        <v>45665</v>
      </c>
      <c r="E49" s="65" t="s">
        <v>186</v>
      </c>
      <c r="F49" s="65" t="s">
        <v>377</v>
      </c>
      <c r="G49" s="403">
        <v>45665</v>
      </c>
    </row>
    <row r="50" spans="1:7" ht="71.25" x14ac:dyDescent="0.2">
      <c r="A50" s="63" t="s">
        <v>60</v>
      </c>
      <c r="B50" s="64">
        <v>33</v>
      </c>
      <c r="C50" s="146" t="s">
        <v>394</v>
      </c>
      <c r="D50" s="128">
        <v>45665</v>
      </c>
      <c r="E50" s="65" t="s">
        <v>395</v>
      </c>
      <c r="F50" s="65" t="s">
        <v>396</v>
      </c>
      <c r="G50" s="403">
        <v>45665</v>
      </c>
    </row>
    <row r="51" spans="1:7" ht="28.5" x14ac:dyDescent="0.2">
      <c r="A51" s="63" t="s">
        <v>60</v>
      </c>
      <c r="B51" s="64">
        <v>34</v>
      </c>
      <c r="C51" s="146" t="s">
        <v>188</v>
      </c>
      <c r="D51" s="128">
        <v>45665</v>
      </c>
      <c r="E51" s="65" t="s">
        <v>398</v>
      </c>
      <c r="F51" s="65" t="s">
        <v>380</v>
      </c>
      <c r="G51" s="403">
        <v>45665</v>
      </c>
    </row>
    <row r="52" spans="1:7" ht="42.75" x14ac:dyDescent="0.2">
      <c r="A52" s="63" t="s">
        <v>60</v>
      </c>
      <c r="B52" s="64">
        <v>35</v>
      </c>
      <c r="C52" s="146" t="s">
        <v>462</v>
      </c>
      <c r="D52" s="128">
        <v>45667</v>
      </c>
      <c r="E52" s="65" t="s">
        <v>186</v>
      </c>
      <c r="F52" s="65" t="s">
        <v>377</v>
      </c>
      <c r="G52" s="403">
        <v>45665</v>
      </c>
    </row>
    <row r="53" spans="1:7" ht="57" x14ac:dyDescent="0.2">
      <c r="A53" s="63" t="s">
        <v>60</v>
      </c>
      <c r="B53" s="64">
        <v>36</v>
      </c>
      <c r="C53" s="146" t="s">
        <v>418</v>
      </c>
      <c r="D53" s="128">
        <v>45666</v>
      </c>
      <c r="E53" s="65" t="s">
        <v>419</v>
      </c>
      <c r="F53" s="65" t="s">
        <v>396</v>
      </c>
      <c r="G53" s="403">
        <v>45665</v>
      </c>
    </row>
    <row r="54" spans="1:7" ht="28.5" x14ac:dyDescent="0.2">
      <c r="A54" s="63" t="s">
        <v>60</v>
      </c>
      <c r="B54" s="64">
        <v>37</v>
      </c>
      <c r="C54" s="146" t="s">
        <v>417</v>
      </c>
      <c r="D54" s="128">
        <v>45666</v>
      </c>
      <c r="E54" s="65" t="s">
        <v>398</v>
      </c>
      <c r="F54" s="65" t="s">
        <v>380</v>
      </c>
      <c r="G54" s="403">
        <v>45665</v>
      </c>
    </row>
    <row r="55" spans="1:7" ht="57" x14ac:dyDescent="0.2">
      <c r="A55" s="63" t="s">
        <v>60</v>
      </c>
      <c r="B55" s="64">
        <v>38</v>
      </c>
      <c r="C55" s="146" t="s">
        <v>416</v>
      </c>
      <c r="D55" s="128">
        <v>45666</v>
      </c>
      <c r="E55" s="65" t="s">
        <v>235</v>
      </c>
      <c r="F55" s="65" t="s">
        <v>379</v>
      </c>
      <c r="G55" s="403">
        <v>45665</v>
      </c>
    </row>
    <row r="56" spans="1:7" ht="57" x14ac:dyDescent="0.2">
      <c r="A56" s="63" t="s">
        <v>60</v>
      </c>
      <c r="B56" s="64">
        <v>39</v>
      </c>
      <c r="C56" s="146" t="s">
        <v>461</v>
      </c>
      <c r="D56" s="128">
        <v>45667</v>
      </c>
      <c r="E56" s="65" t="s">
        <v>247</v>
      </c>
      <c r="F56" s="65" t="s">
        <v>379</v>
      </c>
      <c r="G56" s="403">
        <v>45665</v>
      </c>
    </row>
    <row r="57" spans="1:7" ht="28.5" x14ac:dyDescent="0.2">
      <c r="A57" s="63" t="s">
        <v>60</v>
      </c>
      <c r="B57" s="64">
        <v>40</v>
      </c>
      <c r="C57" s="146" t="s">
        <v>415</v>
      </c>
      <c r="D57" s="128">
        <v>45667</v>
      </c>
      <c r="E57" s="65" t="s">
        <v>217</v>
      </c>
      <c r="F57" s="65" t="s">
        <v>380</v>
      </c>
      <c r="G57" s="403">
        <v>45665</v>
      </c>
    </row>
    <row r="58" spans="1:7" ht="57" x14ac:dyDescent="0.2">
      <c r="A58" s="63" t="s">
        <v>60</v>
      </c>
      <c r="B58" s="64">
        <v>41</v>
      </c>
      <c r="C58" s="146" t="s">
        <v>361</v>
      </c>
      <c r="D58" s="128">
        <v>45666</v>
      </c>
      <c r="E58" s="65" t="s">
        <v>362</v>
      </c>
      <c r="F58" s="65" t="s">
        <v>414</v>
      </c>
      <c r="G58" s="403">
        <v>45665</v>
      </c>
    </row>
    <row r="59" spans="1:7" ht="57" x14ac:dyDescent="0.2">
      <c r="A59" s="63" t="s">
        <v>60</v>
      </c>
      <c r="B59" s="64">
        <v>42</v>
      </c>
      <c r="C59" s="146" t="s">
        <v>418</v>
      </c>
      <c r="D59" s="128">
        <v>45666</v>
      </c>
      <c r="E59" s="65" t="s">
        <v>186</v>
      </c>
      <c r="F59" s="65" t="s">
        <v>283</v>
      </c>
      <c r="G59" s="403">
        <v>45665</v>
      </c>
    </row>
    <row r="60" spans="1:7" ht="28.5" x14ac:dyDescent="0.2">
      <c r="A60" s="63" t="s">
        <v>60</v>
      </c>
      <c r="B60" s="64">
        <v>43</v>
      </c>
      <c r="C60" s="146" t="s">
        <v>417</v>
      </c>
      <c r="D60" s="128">
        <v>45666</v>
      </c>
      <c r="E60" s="65" t="s">
        <v>186</v>
      </c>
      <c r="F60" s="65" t="s">
        <v>189</v>
      </c>
      <c r="G60" s="403">
        <v>45665</v>
      </c>
    </row>
    <row r="61" spans="1:7" ht="57" x14ac:dyDescent="0.2">
      <c r="A61" s="63" t="s">
        <v>60</v>
      </c>
      <c r="B61" s="64">
        <v>44</v>
      </c>
      <c r="C61" s="147" t="s">
        <v>141</v>
      </c>
      <c r="D61" s="128">
        <v>45666</v>
      </c>
      <c r="E61" s="65" t="s">
        <v>428</v>
      </c>
      <c r="F61" s="65" t="s">
        <v>214</v>
      </c>
      <c r="G61" s="403">
        <v>45666</v>
      </c>
    </row>
    <row r="62" spans="1:7" x14ac:dyDescent="0.2">
      <c r="A62" s="63" t="s">
        <v>60</v>
      </c>
      <c r="B62" s="64">
        <v>45</v>
      </c>
      <c r="C62" s="147" t="s">
        <v>227</v>
      </c>
      <c r="D62" s="128">
        <v>45666</v>
      </c>
      <c r="E62" s="65" t="s">
        <v>432</v>
      </c>
      <c r="F62" s="65" t="s">
        <v>433</v>
      </c>
      <c r="G62" s="403">
        <v>45666</v>
      </c>
    </row>
    <row r="63" spans="1:7" ht="28.5" x14ac:dyDescent="0.2">
      <c r="A63" s="63" t="s">
        <v>60</v>
      </c>
      <c r="B63" s="64">
        <v>46</v>
      </c>
      <c r="C63" s="147" t="s">
        <v>427</v>
      </c>
      <c r="D63" s="128">
        <v>45666</v>
      </c>
      <c r="E63" s="65" t="s">
        <v>429</v>
      </c>
      <c r="F63" s="65" t="s">
        <v>430</v>
      </c>
      <c r="G63" s="403">
        <v>45666</v>
      </c>
    </row>
    <row r="64" spans="1:7" ht="42.75" x14ac:dyDescent="0.2">
      <c r="A64" s="63" t="s">
        <v>60</v>
      </c>
      <c r="B64" s="64">
        <v>47</v>
      </c>
      <c r="C64" s="147" t="s">
        <v>316</v>
      </c>
      <c r="D64" s="128">
        <v>45666</v>
      </c>
      <c r="E64" s="65" t="s">
        <v>370</v>
      </c>
      <c r="F64" s="65" t="s">
        <v>371</v>
      </c>
      <c r="G64" s="403">
        <v>45666</v>
      </c>
    </row>
    <row r="65" spans="1:7" ht="42.75" x14ac:dyDescent="0.2">
      <c r="A65" s="63" t="s">
        <v>60</v>
      </c>
      <c r="B65" s="64">
        <v>48</v>
      </c>
      <c r="C65" s="147" t="s">
        <v>427</v>
      </c>
      <c r="D65" s="128">
        <v>45666</v>
      </c>
      <c r="E65" s="65" t="s">
        <v>435</v>
      </c>
      <c r="F65" s="65" t="s">
        <v>436</v>
      </c>
      <c r="G65" s="403">
        <v>45666</v>
      </c>
    </row>
    <row r="66" spans="1:7" ht="28.5" x14ac:dyDescent="0.2">
      <c r="A66" s="63" t="s">
        <v>60</v>
      </c>
      <c r="B66" s="64">
        <v>49</v>
      </c>
      <c r="C66" s="146" t="s">
        <v>463</v>
      </c>
      <c r="D66" s="128">
        <v>45667</v>
      </c>
      <c r="E66" s="65" t="s">
        <v>186</v>
      </c>
      <c r="F66" s="65" t="s">
        <v>283</v>
      </c>
      <c r="G66" s="403">
        <v>45666</v>
      </c>
    </row>
    <row r="67" spans="1:7" x14ac:dyDescent="0.2">
      <c r="A67" s="63" t="s">
        <v>60</v>
      </c>
      <c r="B67" s="64">
        <v>50</v>
      </c>
      <c r="C67" s="147" t="s">
        <v>427</v>
      </c>
      <c r="D67" s="128">
        <v>45667</v>
      </c>
      <c r="E67" s="65" t="s">
        <v>484</v>
      </c>
      <c r="F67" s="65" t="s">
        <v>485</v>
      </c>
      <c r="G67" s="403">
        <v>45667</v>
      </c>
    </row>
    <row r="68" spans="1:7" ht="28.5" x14ac:dyDescent="0.2">
      <c r="A68" s="63" t="s">
        <v>60</v>
      </c>
      <c r="B68" s="64">
        <v>51</v>
      </c>
      <c r="C68" s="147" t="s">
        <v>388</v>
      </c>
      <c r="D68" s="128">
        <v>45667</v>
      </c>
      <c r="E68" s="65" t="s">
        <v>247</v>
      </c>
      <c r="F68" s="65" t="s">
        <v>464</v>
      </c>
      <c r="G68" s="403">
        <v>45666</v>
      </c>
    </row>
    <row r="69" spans="1:7" ht="85.5" x14ac:dyDescent="0.2">
      <c r="A69" s="63" t="s">
        <v>60</v>
      </c>
      <c r="B69" s="64">
        <v>52</v>
      </c>
      <c r="C69" s="147" t="s">
        <v>316</v>
      </c>
      <c r="D69" s="128">
        <v>45667</v>
      </c>
      <c r="E69" s="65" t="s">
        <v>481</v>
      </c>
      <c r="F69" s="65" t="s">
        <v>482</v>
      </c>
      <c r="G69" s="403">
        <v>45667</v>
      </c>
    </row>
    <row r="70" spans="1:7" ht="28.5" x14ac:dyDescent="0.2">
      <c r="A70" s="63" t="s">
        <v>60</v>
      </c>
      <c r="B70" s="64">
        <v>53</v>
      </c>
      <c r="C70" s="147" t="s">
        <v>489</v>
      </c>
      <c r="D70" s="128">
        <v>45667</v>
      </c>
      <c r="E70" s="65" t="s">
        <v>186</v>
      </c>
      <c r="F70" s="65" t="s">
        <v>377</v>
      </c>
      <c r="G70" s="403">
        <v>45667</v>
      </c>
    </row>
    <row r="71" spans="1:7" ht="42.75" x14ac:dyDescent="0.2">
      <c r="A71" s="63" t="s">
        <v>60</v>
      </c>
      <c r="B71" s="64">
        <v>54</v>
      </c>
      <c r="C71" s="147" t="s">
        <v>141</v>
      </c>
      <c r="D71" s="128">
        <v>45667</v>
      </c>
      <c r="E71" s="65" t="s">
        <v>500</v>
      </c>
      <c r="F71" s="65" t="s">
        <v>501</v>
      </c>
      <c r="G71" s="403">
        <v>45667</v>
      </c>
    </row>
    <row r="72" spans="1:7" ht="42.75" x14ac:dyDescent="0.2">
      <c r="A72" s="63" t="s">
        <v>60</v>
      </c>
      <c r="B72" s="64">
        <v>55</v>
      </c>
      <c r="C72" s="147" t="s">
        <v>219</v>
      </c>
      <c r="D72" s="128">
        <v>45670</v>
      </c>
      <c r="E72" s="65" t="s">
        <v>509</v>
      </c>
      <c r="F72" s="65" t="s">
        <v>510</v>
      </c>
      <c r="G72" s="403">
        <v>45667</v>
      </c>
    </row>
    <row r="73" spans="1:7" ht="28.5" x14ac:dyDescent="0.2">
      <c r="A73" s="63" t="s">
        <v>60</v>
      </c>
      <c r="B73" s="64">
        <v>56</v>
      </c>
      <c r="C73" s="146" t="s">
        <v>516</v>
      </c>
      <c r="D73" s="128">
        <v>45668</v>
      </c>
      <c r="E73" s="65" t="s">
        <v>517</v>
      </c>
      <c r="F73" s="65" t="s">
        <v>518</v>
      </c>
      <c r="G73" s="403">
        <v>45667</v>
      </c>
    </row>
    <row r="74" spans="1:7" ht="28.5" x14ac:dyDescent="0.2">
      <c r="A74" s="63" t="s">
        <v>60</v>
      </c>
      <c r="B74" s="64">
        <v>57</v>
      </c>
      <c r="C74" s="147" t="s">
        <v>427</v>
      </c>
      <c r="D74" s="128">
        <v>45668</v>
      </c>
      <c r="E74" s="65" t="s">
        <v>527</v>
      </c>
      <c r="F74" s="65" t="s">
        <v>528</v>
      </c>
      <c r="G74" s="403">
        <v>45667</v>
      </c>
    </row>
    <row r="75" spans="1:7" ht="28.5" x14ac:dyDescent="0.2">
      <c r="A75" s="816" t="s">
        <v>60</v>
      </c>
      <c r="B75" s="780">
        <v>58</v>
      </c>
      <c r="C75" s="752" t="s">
        <v>232</v>
      </c>
      <c r="D75" s="128">
        <v>45670</v>
      </c>
      <c r="E75" s="65" t="s">
        <v>236</v>
      </c>
      <c r="F75" s="65" t="s">
        <v>534</v>
      </c>
      <c r="G75" s="757">
        <v>45667</v>
      </c>
    </row>
    <row r="76" spans="1:7" ht="28.5" x14ac:dyDescent="0.2">
      <c r="A76" s="817"/>
      <c r="B76" s="781"/>
      <c r="C76" s="753"/>
      <c r="D76" s="128">
        <v>45671</v>
      </c>
      <c r="E76" s="65" t="s">
        <v>532</v>
      </c>
      <c r="F76" s="65" t="s">
        <v>535</v>
      </c>
      <c r="G76" s="763"/>
    </row>
    <row r="77" spans="1:7" ht="42.75" x14ac:dyDescent="0.2">
      <c r="A77" s="817"/>
      <c r="B77" s="781"/>
      <c r="C77" s="753"/>
      <c r="D77" s="128">
        <v>45672</v>
      </c>
      <c r="E77" s="65" t="s">
        <v>235</v>
      </c>
      <c r="F77" s="65" t="s">
        <v>536</v>
      </c>
      <c r="G77" s="763"/>
    </row>
    <row r="78" spans="1:7" ht="42.75" x14ac:dyDescent="0.2">
      <c r="A78" s="817"/>
      <c r="B78" s="781"/>
      <c r="C78" s="753"/>
      <c r="D78" s="128">
        <v>45673</v>
      </c>
      <c r="E78" s="65" t="s">
        <v>533</v>
      </c>
      <c r="F78" s="65" t="s">
        <v>537</v>
      </c>
      <c r="G78" s="763"/>
    </row>
    <row r="79" spans="1:7" ht="42.75" x14ac:dyDescent="0.2">
      <c r="A79" s="818"/>
      <c r="B79" s="782"/>
      <c r="C79" s="754"/>
      <c r="D79" s="128">
        <v>45674</v>
      </c>
      <c r="E79" s="65" t="s">
        <v>237</v>
      </c>
      <c r="F79" s="65" t="s">
        <v>538</v>
      </c>
      <c r="G79" s="758"/>
    </row>
    <row r="80" spans="1:7" x14ac:dyDescent="0.2">
      <c r="A80" s="816" t="s">
        <v>60</v>
      </c>
      <c r="B80" s="780">
        <v>59</v>
      </c>
      <c r="C80" s="752" t="s">
        <v>582</v>
      </c>
      <c r="D80" s="128">
        <v>45670</v>
      </c>
      <c r="E80" s="65" t="s">
        <v>574</v>
      </c>
      <c r="F80" s="65" t="s">
        <v>283</v>
      </c>
      <c r="G80" s="757">
        <v>45670</v>
      </c>
    </row>
    <row r="81" spans="1:7" ht="28.5" x14ac:dyDescent="0.2">
      <c r="A81" s="817"/>
      <c r="B81" s="781"/>
      <c r="C81" s="753"/>
      <c r="D81" s="128">
        <v>45671</v>
      </c>
      <c r="E81" s="65" t="s">
        <v>578</v>
      </c>
      <c r="F81" s="65" t="s">
        <v>283</v>
      </c>
      <c r="G81" s="763"/>
    </row>
    <row r="82" spans="1:7" x14ac:dyDescent="0.2">
      <c r="A82" s="817"/>
      <c r="B82" s="781"/>
      <c r="C82" s="753"/>
      <c r="D82" s="128">
        <v>45672</v>
      </c>
      <c r="E82" s="65" t="s">
        <v>574</v>
      </c>
      <c r="F82" s="65" t="s">
        <v>283</v>
      </c>
      <c r="G82" s="763"/>
    </row>
    <row r="83" spans="1:7" x14ac:dyDescent="0.2">
      <c r="A83" s="817"/>
      <c r="B83" s="781"/>
      <c r="C83" s="753"/>
      <c r="D83" s="128">
        <v>45673</v>
      </c>
      <c r="E83" s="65" t="s">
        <v>575</v>
      </c>
      <c r="F83" s="65" t="s">
        <v>283</v>
      </c>
      <c r="G83" s="763"/>
    </row>
    <row r="84" spans="1:7" x14ac:dyDescent="0.2">
      <c r="A84" s="818"/>
      <c r="B84" s="782"/>
      <c r="C84" s="754"/>
      <c r="D84" s="128">
        <v>45674</v>
      </c>
      <c r="E84" s="65" t="s">
        <v>575</v>
      </c>
      <c r="F84" s="65" t="s">
        <v>283</v>
      </c>
      <c r="G84" s="758"/>
    </row>
    <row r="85" spans="1:7" x14ac:dyDescent="0.2">
      <c r="A85" s="816" t="s">
        <v>60</v>
      </c>
      <c r="B85" s="780">
        <v>60</v>
      </c>
      <c r="C85" s="752" t="s">
        <v>388</v>
      </c>
      <c r="D85" s="128">
        <v>45670</v>
      </c>
      <c r="E85" s="65" t="s">
        <v>574</v>
      </c>
      <c r="F85" s="65" t="s">
        <v>283</v>
      </c>
      <c r="G85" s="757">
        <v>45670</v>
      </c>
    </row>
    <row r="86" spans="1:7" ht="28.5" x14ac:dyDescent="0.2">
      <c r="A86" s="817"/>
      <c r="B86" s="781"/>
      <c r="C86" s="753"/>
      <c r="D86" s="128">
        <v>45671</v>
      </c>
      <c r="E86" s="65" t="s">
        <v>578</v>
      </c>
      <c r="F86" s="65" t="s">
        <v>283</v>
      </c>
      <c r="G86" s="763"/>
    </row>
    <row r="87" spans="1:7" x14ac:dyDescent="0.2">
      <c r="A87" s="817"/>
      <c r="B87" s="781"/>
      <c r="C87" s="753"/>
      <c r="D87" s="128">
        <v>45672</v>
      </c>
      <c r="E87" s="65" t="s">
        <v>574</v>
      </c>
      <c r="F87" s="65" t="s">
        <v>283</v>
      </c>
      <c r="G87" s="763"/>
    </row>
    <row r="88" spans="1:7" x14ac:dyDescent="0.2">
      <c r="A88" s="817"/>
      <c r="B88" s="781"/>
      <c r="C88" s="753"/>
      <c r="D88" s="128">
        <v>45673</v>
      </c>
      <c r="E88" s="65" t="s">
        <v>575</v>
      </c>
      <c r="F88" s="65" t="s">
        <v>283</v>
      </c>
      <c r="G88" s="763"/>
    </row>
    <row r="89" spans="1:7" x14ac:dyDescent="0.2">
      <c r="A89" s="818"/>
      <c r="B89" s="782"/>
      <c r="C89" s="754"/>
      <c r="D89" s="128">
        <v>45674</v>
      </c>
      <c r="E89" s="65" t="s">
        <v>575</v>
      </c>
      <c r="F89" s="65" t="s">
        <v>283</v>
      </c>
      <c r="G89" s="758"/>
    </row>
    <row r="90" spans="1:7" x14ac:dyDescent="0.2">
      <c r="A90" s="816" t="s">
        <v>60</v>
      </c>
      <c r="B90" s="780">
        <v>61</v>
      </c>
      <c r="C90" s="752" t="s">
        <v>580</v>
      </c>
      <c r="D90" s="128">
        <v>45670</v>
      </c>
      <c r="E90" s="65" t="s">
        <v>574</v>
      </c>
      <c r="F90" s="65" t="s">
        <v>283</v>
      </c>
      <c r="G90" s="757">
        <v>45670</v>
      </c>
    </row>
    <row r="91" spans="1:7" ht="28.5" x14ac:dyDescent="0.2">
      <c r="A91" s="817"/>
      <c r="B91" s="781"/>
      <c r="C91" s="753"/>
      <c r="D91" s="128">
        <v>45671</v>
      </c>
      <c r="E91" s="65" t="s">
        <v>578</v>
      </c>
      <c r="F91" s="65" t="s">
        <v>283</v>
      </c>
      <c r="G91" s="763"/>
    </row>
    <row r="92" spans="1:7" x14ac:dyDescent="0.2">
      <c r="A92" s="817"/>
      <c r="B92" s="781"/>
      <c r="C92" s="753"/>
      <c r="D92" s="128">
        <v>45672</v>
      </c>
      <c r="E92" s="65" t="s">
        <v>574</v>
      </c>
      <c r="F92" s="65" t="s">
        <v>283</v>
      </c>
      <c r="G92" s="763"/>
    </row>
    <row r="93" spans="1:7" x14ac:dyDescent="0.2">
      <c r="A93" s="817"/>
      <c r="B93" s="781"/>
      <c r="C93" s="753"/>
      <c r="D93" s="128">
        <v>45673</v>
      </c>
      <c r="E93" s="65" t="s">
        <v>575</v>
      </c>
      <c r="F93" s="65" t="s">
        <v>283</v>
      </c>
      <c r="G93" s="763"/>
    </row>
    <row r="94" spans="1:7" x14ac:dyDescent="0.2">
      <c r="A94" s="818"/>
      <c r="B94" s="782"/>
      <c r="C94" s="754"/>
      <c r="D94" s="128">
        <v>45674</v>
      </c>
      <c r="E94" s="65" t="s">
        <v>575</v>
      </c>
      <c r="F94" s="65" t="s">
        <v>283</v>
      </c>
      <c r="G94" s="758"/>
    </row>
    <row r="95" spans="1:7" x14ac:dyDescent="0.2">
      <c r="A95" s="816" t="s">
        <v>60</v>
      </c>
      <c r="B95" s="780">
        <v>62</v>
      </c>
      <c r="C95" s="752" t="s">
        <v>579</v>
      </c>
      <c r="D95" s="128">
        <v>45670</v>
      </c>
      <c r="E95" s="65" t="s">
        <v>574</v>
      </c>
      <c r="F95" s="65" t="s">
        <v>283</v>
      </c>
      <c r="G95" s="757">
        <v>45670</v>
      </c>
    </row>
    <row r="96" spans="1:7" ht="28.5" x14ac:dyDescent="0.2">
      <c r="A96" s="817"/>
      <c r="B96" s="781"/>
      <c r="C96" s="753"/>
      <c r="D96" s="128">
        <v>45671</v>
      </c>
      <c r="E96" s="65" t="s">
        <v>578</v>
      </c>
      <c r="F96" s="65" t="s">
        <v>283</v>
      </c>
      <c r="G96" s="763"/>
    </row>
    <row r="97" spans="1:7" x14ac:dyDescent="0.2">
      <c r="A97" s="817"/>
      <c r="B97" s="781"/>
      <c r="C97" s="753"/>
      <c r="D97" s="128">
        <v>45672</v>
      </c>
      <c r="E97" s="65" t="s">
        <v>574</v>
      </c>
      <c r="F97" s="65" t="s">
        <v>283</v>
      </c>
      <c r="G97" s="763"/>
    </row>
    <row r="98" spans="1:7" x14ac:dyDescent="0.2">
      <c r="A98" s="817"/>
      <c r="B98" s="781"/>
      <c r="C98" s="753"/>
      <c r="D98" s="128">
        <v>45673</v>
      </c>
      <c r="E98" s="65" t="s">
        <v>575</v>
      </c>
      <c r="F98" s="65" t="s">
        <v>283</v>
      </c>
      <c r="G98" s="763"/>
    </row>
    <row r="99" spans="1:7" x14ac:dyDescent="0.2">
      <c r="A99" s="818"/>
      <c r="B99" s="782"/>
      <c r="C99" s="754"/>
      <c r="D99" s="128">
        <v>45674</v>
      </c>
      <c r="E99" s="65" t="s">
        <v>575</v>
      </c>
      <c r="F99" s="65" t="s">
        <v>283</v>
      </c>
      <c r="G99" s="758"/>
    </row>
    <row r="100" spans="1:7" x14ac:dyDescent="0.2">
      <c r="A100" s="816" t="s">
        <v>60</v>
      </c>
      <c r="B100" s="780">
        <v>63</v>
      </c>
      <c r="C100" s="752" t="s">
        <v>577</v>
      </c>
      <c r="D100" s="128">
        <v>45670</v>
      </c>
      <c r="E100" s="65" t="s">
        <v>574</v>
      </c>
      <c r="F100" s="65" t="s">
        <v>283</v>
      </c>
      <c r="G100" s="757">
        <v>45670</v>
      </c>
    </row>
    <row r="101" spans="1:7" ht="28.5" x14ac:dyDescent="0.2">
      <c r="A101" s="817"/>
      <c r="B101" s="781"/>
      <c r="C101" s="753"/>
      <c r="D101" s="128">
        <v>45671</v>
      </c>
      <c r="E101" s="65" t="s">
        <v>578</v>
      </c>
      <c r="F101" s="65" t="s">
        <v>283</v>
      </c>
      <c r="G101" s="763"/>
    </row>
    <row r="102" spans="1:7" x14ac:dyDescent="0.2">
      <c r="A102" s="817"/>
      <c r="B102" s="781"/>
      <c r="C102" s="753"/>
      <c r="D102" s="128">
        <v>45672</v>
      </c>
      <c r="E102" s="65" t="s">
        <v>574</v>
      </c>
      <c r="F102" s="65" t="s">
        <v>283</v>
      </c>
      <c r="G102" s="763"/>
    </row>
    <row r="103" spans="1:7" x14ac:dyDescent="0.2">
      <c r="A103" s="817"/>
      <c r="B103" s="781"/>
      <c r="C103" s="753"/>
      <c r="D103" s="128">
        <v>45673</v>
      </c>
      <c r="E103" s="65" t="s">
        <v>575</v>
      </c>
      <c r="F103" s="65" t="s">
        <v>283</v>
      </c>
      <c r="G103" s="763"/>
    </row>
    <row r="104" spans="1:7" x14ac:dyDescent="0.2">
      <c r="A104" s="818"/>
      <c r="B104" s="782"/>
      <c r="C104" s="754"/>
      <c r="D104" s="128">
        <v>45674</v>
      </c>
      <c r="E104" s="65" t="s">
        <v>575</v>
      </c>
      <c r="F104" s="65" t="s">
        <v>283</v>
      </c>
      <c r="G104" s="758"/>
    </row>
    <row r="105" spans="1:7" x14ac:dyDescent="0.2">
      <c r="A105" s="816" t="s">
        <v>60</v>
      </c>
      <c r="B105" s="780">
        <v>64</v>
      </c>
      <c r="C105" s="752" t="s">
        <v>573</v>
      </c>
      <c r="D105" s="128">
        <v>45670</v>
      </c>
      <c r="E105" s="65" t="s">
        <v>574</v>
      </c>
      <c r="F105" s="65" t="s">
        <v>283</v>
      </c>
      <c r="G105" s="757">
        <v>45670</v>
      </c>
    </row>
    <row r="106" spans="1:7" x14ac:dyDescent="0.2">
      <c r="A106" s="817"/>
      <c r="B106" s="781"/>
      <c r="C106" s="753"/>
      <c r="D106" s="128">
        <v>45671</v>
      </c>
      <c r="E106" s="65" t="s">
        <v>560</v>
      </c>
      <c r="F106" s="65" t="s">
        <v>192</v>
      </c>
      <c r="G106" s="763"/>
    </row>
    <row r="107" spans="1:7" x14ac:dyDescent="0.2">
      <c r="A107" s="817"/>
      <c r="B107" s="781"/>
      <c r="C107" s="753"/>
      <c r="D107" s="128">
        <v>45672</v>
      </c>
      <c r="E107" s="65" t="s">
        <v>561</v>
      </c>
      <c r="F107" s="65" t="s">
        <v>567</v>
      </c>
      <c r="G107" s="763"/>
    </row>
    <row r="108" spans="1:7" x14ac:dyDescent="0.2">
      <c r="A108" s="817"/>
      <c r="B108" s="781"/>
      <c r="C108" s="753"/>
      <c r="D108" s="128">
        <v>45673</v>
      </c>
      <c r="E108" s="65" t="s">
        <v>575</v>
      </c>
      <c r="F108" s="65" t="s">
        <v>283</v>
      </c>
      <c r="G108" s="763"/>
    </row>
    <row r="109" spans="1:7" x14ac:dyDescent="0.2">
      <c r="A109" s="818"/>
      <c r="B109" s="782"/>
      <c r="C109" s="754"/>
      <c r="D109" s="128">
        <v>45674</v>
      </c>
      <c r="E109" s="65" t="s">
        <v>576</v>
      </c>
      <c r="F109" s="65" t="s">
        <v>571</v>
      </c>
      <c r="G109" s="758"/>
    </row>
    <row r="110" spans="1:7" x14ac:dyDescent="0.2">
      <c r="A110" s="816" t="s">
        <v>60</v>
      </c>
      <c r="B110" s="780">
        <v>65</v>
      </c>
      <c r="C110" s="752" t="s">
        <v>489</v>
      </c>
      <c r="D110" s="128">
        <v>45670</v>
      </c>
      <c r="E110" s="65" t="s">
        <v>559</v>
      </c>
      <c r="F110" s="65" t="s">
        <v>564</v>
      </c>
      <c r="G110" s="757">
        <v>45670</v>
      </c>
    </row>
    <row r="111" spans="1:7" x14ac:dyDescent="0.2">
      <c r="A111" s="817"/>
      <c r="B111" s="781"/>
      <c r="C111" s="753"/>
      <c r="D111" s="128">
        <v>45671</v>
      </c>
      <c r="E111" s="65" t="s">
        <v>560</v>
      </c>
      <c r="F111" s="65" t="s">
        <v>192</v>
      </c>
      <c r="G111" s="763"/>
    </row>
    <row r="112" spans="1:7" x14ac:dyDescent="0.2">
      <c r="A112" s="817"/>
      <c r="B112" s="781"/>
      <c r="C112" s="753"/>
      <c r="D112" s="128">
        <v>45672</v>
      </c>
      <c r="E112" s="65" t="s">
        <v>566</v>
      </c>
      <c r="F112" s="65" t="s">
        <v>567</v>
      </c>
      <c r="G112" s="763"/>
    </row>
    <row r="113" spans="1:7" x14ac:dyDescent="0.2">
      <c r="A113" s="817"/>
      <c r="B113" s="781"/>
      <c r="C113" s="753"/>
      <c r="D113" s="128">
        <v>45673</v>
      </c>
      <c r="E113" s="65" t="s">
        <v>568</v>
      </c>
      <c r="F113" s="65" t="s">
        <v>569</v>
      </c>
      <c r="G113" s="763"/>
    </row>
    <row r="114" spans="1:7" x14ac:dyDescent="0.2">
      <c r="A114" s="818"/>
      <c r="B114" s="782"/>
      <c r="C114" s="754"/>
      <c r="D114" s="128">
        <v>45674</v>
      </c>
      <c r="E114" s="65" t="s">
        <v>570</v>
      </c>
      <c r="F114" s="65" t="s">
        <v>571</v>
      </c>
      <c r="G114" s="758"/>
    </row>
    <row r="115" spans="1:7" x14ac:dyDescent="0.2">
      <c r="A115" s="816" t="s">
        <v>60</v>
      </c>
      <c r="B115" s="780">
        <v>66</v>
      </c>
      <c r="C115" s="752" t="s">
        <v>558</v>
      </c>
      <c r="D115" s="128">
        <v>45670</v>
      </c>
      <c r="E115" s="65" t="s">
        <v>559</v>
      </c>
      <c r="F115" s="65" t="s">
        <v>564</v>
      </c>
      <c r="G115" s="757">
        <v>45670</v>
      </c>
    </row>
    <row r="116" spans="1:7" x14ac:dyDescent="0.2">
      <c r="A116" s="817"/>
      <c r="B116" s="781"/>
      <c r="C116" s="753"/>
      <c r="D116" s="128">
        <v>45671</v>
      </c>
      <c r="E116" s="65" t="s">
        <v>560</v>
      </c>
      <c r="F116" s="65" t="s">
        <v>192</v>
      </c>
      <c r="G116" s="763"/>
    </row>
    <row r="117" spans="1:7" x14ac:dyDescent="0.2">
      <c r="A117" s="817"/>
      <c r="B117" s="781"/>
      <c r="C117" s="753"/>
      <c r="D117" s="128">
        <v>45672</v>
      </c>
      <c r="E117" s="65" t="s">
        <v>561</v>
      </c>
      <c r="F117" s="65" t="s">
        <v>567</v>
      </c>
      <c r="G117" s="763"/>
    </row>
    <row r="118" spans="1:7" x14ac:dyDescent="0.2">
      <c r="A118" s="817"/>
      <c r="B118" s="781"/>
      <c r="C118" s="753"/>
      <c r="D118" s="128">
        <v>45673</v>
      </c>
      <c r="E118" s="65" t="s">
        <v>562</v>
      </c>
      <c r="F118" s="65" t="s">
        <v>565</v>
      </c>
      <c r="G118" s="763"/>
    </row>
    <row r="119" spans="1:7" x14ac:dyDescent="0.2">
      <c r="A119" s="818"/>
      <c r="B119" s="782"/>
      <c r="C119" s="754"/>
      <c r="D119" s="128">
        <v>45674</v>
      </c>
      <c r="E119" s="65" t="s">
        <v>563</v>
      </c>
      <c r="F119" s="65" t="s">
        <v>189</v>
      </c>
      <c r="G119" s="758"/>
    </row>
    <row r="120" spans="1:7" ht="28.5" x14ac:dyDescent="0.2">
      <c r="A120" s="63" t="s">
        <v>60</v>
      </c>
      <c r="B120" s="64">
        <v>67</v>
      </c>
      <c r="C120" s="146" t="s">
        <v>650</v>
      </c>
      <c r="D120" s="128">
        <v>45671</v>
      </c>
      <c r="E120" s="65" t="s">
        <v>602</v>
      </c>
      <c r="F120" s="65" t="s">
        <v>651</v>
      </c>
      <c r="G120" s="403">
        <v>45671</v>
      </c>
    </row>
    <row r="121" spans="1:7" ht="28.5" x14ac:dyDescent="0.2">
      <c r="A121" s="63" t="s">
        <v>60</v>
      </c>
      <c r="B121" s="64">
        <v>68</v>
      </c>
      <c r="C121" s="146" t="s">
        <v>647</v>
      </c>
      <c r="D121" s="128">
        <v>45671</v>
      </c>
      <c r="E121" s="65" t="s">
        <v>648</v>
      </c>
      <c r="F121" s="65" t="s">
        <v>649</v>
      </c>
      <c r="G121" s="403">
        <v>45671</v>
      </c>
    </row>
    <row r="122" spans="1:7" x14ac:dyDescent="0.2">
      <c r="A122" s="816" t="s">
        <v>60</v>
      </c>
      <c r="B122" s="780">
        <v>69</v>
      </c>
      <c r="C122" s="759" t="s">
        <v>670</v>
      </c>
      <c r="D122" s="128">
        <v>45671</v>
      </c>
      <c r="E122" s="65" t="s">
        <v>662</v>
      </c>
      <c r="F122" s="65" t="s">
        <v>664</v>
      </c>
      <c r="G122" s="757">
        <v>45671</v>
      </c>
    </row>
    <row r="123" spans="1:7" x14ac:dyDescent="0.2">
      <c r="A123" s="817"/>
      <c r="B123" s="781"/>
      <c r="C123" s="753"/>
      <c r="D123" s="128">
        <v>45672</v>
      </c>
      <c r="E123" s="65" t="s">
        <v>663</v>
      </c>
      <c r="F123" s="65" t="s">
        <v>283</v>
      </c>
      <c r="G123" s="763"/>
    </row>
    <row r="124" spans="1:7" x14ac:dyDescent="0.2">
      <c r="A124" s="817"/>
      <c r="B124" s="781"/>
      <c r="C124" s="753"/>
      <c r="D124" s="128">
        <v>45673</v>
      </c>
      <c r="E124" s="65" t="s">
        <v>575</v>
      </c>
      <c r="F124" s="65" t="s">
        <v>283</v>
      </c>
      <c r="G124" s="763"/>
    </row>
    <row r="125" spans="1:7" x14ac:dyDescent="0.2">
      <c r="A125" s="818"/>
      <c r="B125" s="782"/>
      <c r="C125" s="754"/>
      <c r="D125" s="128">
        <v>45674</v>
      </c>
      <c r="E125" s="65" t="s">
        <v>566</v>
      </c>
      <c r="F125" s="65" t="s">
        <v>664</v>
      </c>
      <c r="G125" s="758"/>
    </row>
    <row r="126" spans="1:7" x14ac:dyDescent="0.2">
      <c r="A126" s="816" t="s">
        <v>60</v>
      </c>
      <c r="B126" s="780">
        <v>70</v>
      </c>
      <c r="C126" s="759" t="s">
        <v>671</v>
      </c>
      <c r="D126" s="128">
        <v>45671</v>
      </c>
      <c r="E126" s="65" t="s">
        <v>662</v>
      </c>
      <c r="F126" s="65" t="s">
        <v>664</v>
      </c>
      <c r="G126" s="757">
        <v>45671</v>
      </c>
    </row>
    <row r="127" spans="1:7" x14ac:dyDescent="0.2">
      <c r="A127" s="817"/>
      <c r="B127" s="781"/>
      <c r="C127" s="753"/>
      <c r="D127" s="128">
        <v>45672</v>
      </c>
      <c r="E127" s="65" t="s">
        <v>663</v>
      </c>
      <c r="F127" s="65" t="s">
        <v>283</v>
      </c>
      <c r="G127" s="763"/>
    </row>
    <row r="128" spans="1:7" x14ac:dyDescent="0.2">
      <c r="A128" s="817"/>
      <c r="B128" s="781"/>
      <c r="C128" s="753"/>
      <c r="D128" s="128">
        <v>45673</v>
      </c>
      <c r="E128" s="65" t="s">
        <v>562</v>
      </c>
      <c r="F128" s="65" t="s">
        <v>565</v>
      </c>
      <c r="G128" s="763"/>
    </row>
    <row r="129" spans="1:7" x14ac:dyDescent="0.2">
      <c r="A129" s="818"/>
      <c r="B129" s="782"/>
      <c r="C129" s="754"/>
      <c r="D129" s="128">
        <v>45674</v>
      </c>
      <c r="E129" s="65" t="s">
        <v>566</v>
      </c>
      <c r="F129" s="65" t="s">
        <v>664</v>
      </c>
      <c r="G129" s="758"/>
    </row>
    <row r="130" spans="1:7" x14ac:dyDescent="0.2">
      <c r="A130" s="816" t="s">
        <v>60</v>
      </c>
      <c r="B130" s="780">
        <v>71</v>
      </c>
      <c r="C130" s="759" t="s">
        <v>672</v>
      </c>
      <c r="D130" s="128">
        <v>45671</v>
      </c>
      <c r="E130" s="65" t="s">
        <v>574</v>
      </c>
      <c r="F130" s="65" t="s">
        <v>283</v>
      </c>
      <c r="G130" s="757">
        <v>45671</v>
      </c>
    </row>
    <row r="131" spans="1:7" x14ac:dyDescent="0.2">
      <c r="A131" s="817"/>
      <c r="B131" s="781"/>
      <c r="C131" s="753"/>
      <c r="D131" s="128">
        <v>45672</v>
      </c>
      <c r="E131" s="65" t="s">
        <v>574</v>
      </c>
      <c r="F131" s="65" t="s">
        <v>283</v>
      </c>
      <c r="G131" s="763"/>
    </row>
    <row r="132" spans="1:7" x14ac:dyDescent="0.2">
      <c r="A132" s="817"/>
      <c r="B132" s="781"/>
      <c r="C132" s="753"/>
      <c r="D132" s="128">
        <v>45673</v>
      </c>
      <c r="E132" s="65" t="s">
        <v>575</v>
      </c>
      <c r="F132" s="65" t="s">
        <v>283</v>
      </c>
      <c r="G132" s="763"/>
    </row>
    <row r="133" spans="1:7" x14ac:dyDescent="0.2">
      <c r="A133" s="818"/>
      <c r="B133" s="782"/>
      <c r="C133" s="754"/>
      <c r="D133" s="128">
        <v>45674</v>
      </c>
      <c r="E133" s="65" t="s">
        <v>575</v>
      </c>
      <c r="F133" s="65" t="s">
        <v>283</v>
      </c>
      <c r="G133" s="758"/>
    </row>
    <row r="134" spans="1:7" x14ac:dyDescent="0.2">
      <c r="A134" s="816" t="s">
        <v>60</v>
      </c>
      <c r="B134" s="780">
        <v>72</v>
      </c>
      <c r="C134" s="759" t="s">
        <v>673</v>
      </c>
      <c r="D134" s="128">
        <v>45671</v>
      </c>
      <c r="E134" s="65" t="s">
        <v>574</v>
      </c>
      <c r="F134" s="65" t="s">
        <v>283</v>
      </c>
      <c r="G134" s="757">
        <v>45671</v>
      </c>
    </row>
    <row r="135" spans="1:7" x14ac:dyDescent="0.2">
      <c r="A135" s="817"/>
      <c r="B135" s="781"/>
      <c r="C135" s="753"/>
      <c r="D135" s="128">
        <v>45672</v>
      </c>
      <c r="E135" s="65" t="s">
        <v>574</v>
      </c>
      <c r="F135" s="65" t="s">
        <v>283</v>
      </c>
      <c r="G135" s="763"/>
    </row>
    <row r="136" spans="1:7" x14ac:dyDescent="0.2">
      <c r="A136" s="817"/>
      <c r="B136" s="781"/>
      <c r="C136" s="753"/>
      <c r="D136" s="128">
        <v>45673</v>
      </c>
      <c r="E136" s="65" t="s">
        <v>674</v>
      </c>
      <c r="F136" s="65" t="s">
        <v>283</v>
      </c>
      <c r="G136" s="763"/>
    </row>
    <row r="137" spans="1:7" x14ac:dyDescent="0.2">
      <c r="A137" s="818"/>
      <c r="B137" s="782"/>
      <c r="C137" s="754"/>
      <c r="D137" s="128">
        <v>45674</v>
      </c>
      <c r="E137" s="65" t="s">
        <v>575</v>
      </c>
      <c r="F137" s="65" t="s">
        <v>283</v>
      </c>
      <c r="G137" s="758"/>
    </row>
    <row r="138" spans="1:7" x14ac:dyDescent="0.2">
      <c r="A138" s="816" t="s">
        <v>60</v>
      </c>
      <c r="B138" s="780">
        <v>73</v>
      </c>
      <c r="C138" s="759" t="s">
        <v>675</v>
      </c>
      <c r="D138" s="128">
        <v>45671</v>
      </c>
      <c r="E138" s="65" t="s">
        <v>676</v>
      </c>
      <c r="F138" s="65" t="s">
        <v>192</v>
      </c>
      <c r="G138" s="757">
        <v>45671</v>
      </c>
    </row>
    <row r="139" spans="1:7" x14ac:dyDescent="0.2">
      <c r="A139" s="817"/>
      <c r="B139" s="781"/>
      <c r="C139" s="753"/>
      <c r="D139" s="128">
        <v>45672</v>
      </c>
      <c r="E139" s="65" t="s">
        <v>677</v>
      </c>
      <c r="F139" s="65" t="s">
        <v>679</v>
      </c>
      <c r="G139" s="763"/>
    </row>
    <row r="140" spans="1:7" x14ac:dyDescent="0.2">
      <c r="A140" s="817"/>
      <c r="B140" s="781"/>
      <c r="C140" s="753"/>
      <c r="D140" s="128">
        <v>45673</v>
      </c>
      <c r="E140" s="65" t="s">
        <v>678</v>
      </c>
      <c r="F140" s="65" t="s">
        <v>565</v>
      </c>
      <c r="G140" s="763"/>
    </row>
    <row r="141" spans="1:7" x14ac:dyDescent="0.2">
      <c r="A141" s="818"/>
      <c r="B141" s="782"/>
      <c r="C141" s="754"/>
      <c r="D141" s="128">
        <v>45674</v>
      </c>
      <c r="E141" s="65" t="s">
        <v>563</v>
      </c>
      <c r="F141" s="65" t="s">
        <v>189</v>
      </c>
      <c r="G141" s="758"/>
    </row>
    <row r="142" spans="1:7" x14ac:dyDescent="0.2">
      <c r="A142" s="816" t="s">
        <v>60</v>
      </c>
      <c r="B142" s="780">
        <v>74</v>
      </c>
      <c r="C142" s="752" t="s">
        <v>686</v>
      </c>
      <c r="D142" s="128">
        <v>45672</v>
      </c>
      <c r="E142" s="65" t="s">
        <v>687</v>
      </c>
      <c r="F142" s="65" t="s">
        <v>688</v>
      </c>
      <c r="G142" s="757"/>
    </row>
    <row r="143" spans="1:7" x14ac:dyDescent="0.2">
      <c r="A143" s="817"/>
      <c r="B143" s="781"/>
      <c r="C143" s="753"/>
      <c r="D143" s="128">
        <v>45673</v>
      </c>
      <c r="E143" s="65" t="s">
        <v>575</v>
      </c>
      <c r="F143" s="65" t="s">
        <v>283</v>
      </c>
      <c r="G143" s="763"/>
    </row>
    <row r="144" spans="1:7" x14ac:dyDescent="0.2">
      <c r="A144" s="818"/>
      <c r="B144" s="782"/>
      <c r="C144" s="754"/>
      <c r="D144" s="128">
        <v>45674</v>
      </c>
      <c r="E144" s="65" t="s">
        <v>575</v>
      </c>
      <c r="F144" s="65" t="s">
        <v>283</v>
      </c>
      <c r="G144" s="758"/>
    </row>
    <row r="145" spans="1:7" x14ac:dyDescent="0.2">
      <c r="A145" s="816" t="s">
        <v>60</v>
      </c>
      <c r="B145" s="780">
        <v>75</v>
      </c>
      <c r="C145" s="759" t="s">
        <v>689</v>
      </c>
      <c r="D145" s="128">
        <v>45672</v>
      </c>
      <c r="E145" s="65" t="s">
        <v>574</v>
      </c>
      <c r="F145" s="65" t="s">
        <v>283</v>
      </c>
      <c r="G145" s="757"/>
    </row>
    <row r="146" spans="1:7" x14ac:dyDescent="0.2">
      <c r="A146" s="817"/>
      <c r="B146" s="781"/>
      <c r="C146" s="753"/>
      <c r="D146" s="128">
        <v>45673</v>
      </c>
      <c r="E146" s="65" t="s">
        <v>568</v>
      </c>
      <c r="F146" s="65" t="s">
        <v>569</v>
      </c>
      <c r="G146" s="763"/>
    </row>
    <row r="147" spans="1:7" x14ac:dyDescent="0.2">
      <c r="A147" s="818"/>
      <c r="B147" s="782"/>
      <c r="C147" s="754"/>
      <c r="D147" s="128">
        <v>45674</v>
      </c>
      <c r="E147" s="65" t="s">
        <v>575</v>
      </c>
      <c r="F147" s="65" t="s">
        <v>283</v>
      </c>
      <c r="G147" s="758"/>
    </row>
    <row r="148" spans="1:7" x14ac:dyDescent="0.2">
      <c r="A148" s="816" t="s">
        <v>60</v>
      </c>
      <c r="B148" s="780">
        <v>76</v>
      </c>
      <c r="C148" s="759" t="s">
        <v>690</v>
      </c>
      <c r="D148" s="128">
        <v>45672</v>
      </c>
      <c r="E148" s="65" t="s">
        <v>566</v>
      </c>
      <c r="F148" s="65" t="s">
        <v>571</v>
      </c>
      <c r="G148" s="757"/>
    </row>
    <row r="149" spans="1:7" x14ac:dyDescent="0.2">
      <c r="A149" s="817"/>
      <c r="B149" s="781"/>
      <c r="C149" s="753"/>
      <c r="D149" s="128">
        <v>45673</v>
      </c>
      <c r="E149" s="65" t="s">
        <v>575</v>
      </c>
      <c r="F149" s="65" t="s">
        <v>283</v>
      </c>
      <c r="G149" s="763"/>
    </row>
    <row r="150" spans="1:7" x14ac:dyDescent="0.2">
      <c r="A150" s="818"/>
      <c r="B150" s="782"/>
      <c r="C150" s="754"/>
      <c r="D150" s="128">
        <v>45674</v>
      </c>
      <c r="E150" s="65" t="s">
        <v>576</v>
      </c>
      <c r="F150" s="65" t="s">
        <v>571</v>
      </c>
      <c r="G150" s="758"/>
    </row>
    <row r="151" spans="1:7" x14ac:dyDescent="0.2">
      <c r="A151" s="816" t="s">
        <v>60</v>
      </c>
      <c r="B151" s="780">
        <v>77</v>
      </c>
      <c r="C151" s="759" t="s">
        <v>691</v>
      </c>
      <c r="D151" s="128">
        <v>45672</v>
      </c>
      <c r="E151" s="65" t="s">
        <v>566</v>
      </c>
      <c r="F151" s="65" t="s">
        <v>571</v>
      </c>
      <c r="G151" s="757"/>
    </row>
    <row r="152" spans="1:7" x14ac:dyDescent="0.2">
      <c r="A152" s="817"/>
      <c r="B152" s="781"/>
      <c r="C152" s="753"/>
      <c r="D152" s="128">
        <v>45673</v>
      </c>
      <c r="E152" s="65" t="s">
        <v>562</v>
      </c>
      <c r="F152" s="65" t="s">
        <v>565</v>
      </c>
      <c r="G152" s="763"/>
    </row>
    <row r="153" spans="1:7" x14ac:dyDescent="0.2">
      <c r="A153" s="818"/>
      <c r="B153" s="782"/>
      <c r="C153" s="754"/>
      <c r="D153" s="128">
        <v>45674</v>
      </c>
      <c r="E153" s="65" t="s">
        <v>576</v>
      </c>
      <c r="F153" s="65" t="s">
        <v>571</v>
      </c>
      <c r="G153" s="758"/>
    </row>
    <row r="154" spans="1:7" x14ac:dyDescent="0.2">
      <c r="A154" s="816" t="s">
        <v>60</v>
      </c>
      <c r="B154" s="780">
        <v>78</v>
      </c>
      <c r="C154" s="759" t="s">
        <v>692</v>
      </c>
      <c r="D154" s="128">
        <v>45672</v>
      </c>
      <c r="E154" s="65" t="s">
        <v>566</v>
      </c>
      <c r="F154" s="65" t="s">
        <v>571</v>
      </c>
      <c r="G154" s="757"/>
    </row>
    <row r="155" spans="1:7" x14ac:dyDescent="0.2">
      <c r="A155" s="817"/>
      <c r="B155" s="781"/>
      <c r="C155" s="753"/>
      <c r="D155" s="128">
        <v>45674</v>
      </c>
      <c r="E155" s="65" t="s">
        <v>576</v>
      </c>
      <c r="F155" s="65" t="s">
        <v>571</v>
      </c>
      <c r="G155" s="763"/>
    </row>
    <row r="156" spans="1:7" x14ac:dyDescent="0.2">
      <c r="A156" s="816" t="s">
        <v>60</v>
      </c>
      <c r="B156" s="780">
        <v>79</v>
      </c>
      <c r="C156" s="752" t="s">
        <v>288</v>
      </c>
      <c r="D156" s="128">
        <v>45670</v>
      </c>
      <c r="E156" s="65" t="s">
        <v>544</v>
      </c>
      <c r="F156" s="65" t="s">
        <v>545</v>
      </c>
      <c r="G156" s="757">
        <v>45670</v>
      </c>
    </row>
    <row r="157" spans="1:7" x14ac:dyDescent="0.2">
      <c r="A157" s="817"/>
      <c r="B157" s="781"/>
      <c r="C157" s="753"/>
      <c r="D157" s="128">
        <v>45671</v>
      </c>
      <c r="E157" s="65" t="s">
        <v>544</v>
      </c>
      <c r="F157" s="65" t="s">
        <v>545</v>
      </c>
      <c r="G157" s="763"/>
    </row>
    <row r="158" spans="1:7" x14ac:dyDescent="0.2">
      <c r="A158" s="818"/>
      <c r="B158" s="782"/>
      <c r="C158" s="754"/>
      <c r="D158" s="128">
        <v>45672</v>
      </c>
      <c r="E158" s="65" t="s">
        <v>544</v>
      </c>
      <c r="F158" s="65" t="s">
        <v>545</v>
      </c>
      <c r="G158" s="758"/>
    </row>
    <row r="159" spans="1:7" ht="28.5" x14ac:dyDescent="0.2">
      <c r="A159" s="816" t="s">
        <v>60</v>
      </c>
      <c r="B159" s="780">
        <v>80</v>
      </c>
      <c r="C159" s="752" t="s">
        <v>141</v>
      </c>
      <c r="D159" s="128">
        <v>45670</v>
      </c>
      <c r="E159" s="65" t="s">
        <v>589</v>
      </c>
      <c r="F159" s="65" t="s">
        <v>588</v>
      </c>
      <c r="G159" s="757">
        <v>45670</v>
      </c>
    </row>
    <row r="160" spans="1:7" ht="28.5" x14ac:dyDescent="0.2">
      <c r="A160" s="817"/>
      <c r="B160" s="781"/>
      <c r="C160" s="753"/>
      <c r="D160" s="128">
        <v>45671</v>
      </c>
      <c r="E160" s="65" t="s">
        <v>585</v>
      </c>
      <c r="F160" s="65" t="s">
        <v>591</v>
      </c>
      <c r="G160" s="763"/>
    </row>
    <row r="161" spans="1:7" x14ac:dyDescent="0.2">
      <c r="A161" s="817"/>
      <c r="B161" s="781"/>
      <c r="C161" s="753"/>
      <c r="D161" s="128">
        <v>45672</v>
      </c>
      <c r="E161" s="65" t="s">
        <v>586</v>
      </c>
      <c r="F161" s="65"/>
      <c r="G161" s="763"/>
    </row>
    <row r="162" spans="1:7" ht="28.5" x14ac:dyDescent="0.2">
      <c r="A162" s="817"/>
      <c r="B162" s="781"/>
      <c r="C162" s="753"/>
      <c r="D162" s="128">
        <v>45673</v>
      </c>
      <c r="E162" s="65" t="s">
        <v>500</v>
      </c>
      <c r="F162" s="65" t="s">
        <v>590</v>
      </c>
      <c r="G162" s="763"/>
    </row>
    <row r="163" spans="1:7" ht="57" x14ac:dyDescent="0.2">
      <c r="A163" s="818"/>
      <c r="B163" s="782"/>
      <c r="C163" s="754"/>
      <c r="D163" s="128">
        <v>45674</v>
      </c>
      <c r="E163" s="65" t="s">
        <v>500</v>
      </c>
      <c r="F163" s="65" t="s">
        <v>592</v>
      </c>
      <c r="G163" s="758"/>
    </row>
    <row r="164" spans="1:7" ht="28.5" x14ac:dyDescent="0.2">
      <c r="A164" s="816" t="s">
        <v>60</v>
      </c>
      <c r="B164" s="780">
        <v>81</v>
      </c>
      <c r="C164" s="752" t="s">
        <v>316</v>
      </c>
      <c r="D164" s="128">
        <v>45670</v>
      </c>
      <c r="E164" s="65" t="s">
        <v>587</v>
      </c>
      <c r="F164" s="65" t="s">
        <v>596</v>
      </c>
      <c r="G164" s="757">
        <v>45670</v>
      </c>
    </row>
    <row r="165" spans="1:7" ht="57" x14ac:dyDescent="0.2">
      <c r="A165" s="817"/>
      <c r="B165" s="781"/>
      <c r="C165" s="753"/>
      <c r="D165" s="128">
        <v>45671</v>
      </c>
      <c r="E165" s="65" t="s">
        <v>593</v>
      </c>
      <c r="F165" s="65" t="s">
        <v>597</v>
      </c>
      <c r="G165" s="763"/>
    </row>
    <row r="166" spans="1:7" ht="28.5" x14ac:dyDescent="0.2">
      <c r="A166" s="817"/>
      <c r="B166" s="781"/>
      <c r="C166" s="753"/>
      <c r="D166" s="128">
        <v>45672</v>
      </c>
      <c r="E166" s="65" t="s">
        <v>594</v>
      </c>
      <c r="F166" s="65" t="s">
        <v>598</v>
      </c>
      <c r="G166" s="763"/>
    </row>
    <row r="167" spans="1:7" ht="28.5" x14ac:dyDescent="0.2">
      <c r="A167" s="817"/>
      <c r="B167" s="781"/>
      <c r="C167" s="753"/>
      <c r="D167" s="128">
        <v>45673</v>
      </c>
      <c r="E167" s="65" t="s">
        <v>595</v>
      </c>
      <c r="F167" s="65" t="s">
        <v>598</v>
      </c>
      <c r="G167" s="763"/>
    </row>
    <row r="168" spans="1:7" x14ac:dyDescent="0.2">
      <c r="A168" s="818"/>
      <c r="B168" s="782"/>
      <c r="C168" s="754"/>
      <c r="D168" s="128">
        <v>45674</v>
      </c>
      <c r="E168" s="65" t="s">
        <v>586</v>
      </c>
      <c r="F168" s="65"/>
      <c r="G168" s="758"/>
    </row>
    <row r="169" spans="1:7" x14ac:dyDescent="0.2">
      <c r="A169" s="816" t="s">
        <v>60</v>
      </c>
      <c r="B169" s="780">
        <v>82</v>
      </c>
      <c r="C169" s="752" t="s">
        <v>63</v>
      </c>
      <c r="D169" s="128">
        <v>45670</v>
      </c>
      <c r="E169" s="65" t="s">
        <v>601</v>
      </c>
      <c r="F169" s="65"/>
      <c r="G169" s="757">
        <v>45670</v>
      </c>
    </row>
    <row r="170" spans="1:7" ht="28.5" x14ac:dyDescent="0.2">
      <c r="A170" s="817"/>
      <c r="B170" s="781"/>
      <c r="C170" s="753"/>
      <c r="D170" s="128">
        <v>45671</v>
      </c>
      <c r="E170" s="65" t="s">
        <v>602</v>
      </c>
      <c r="F170" s="65" t="s">
        <v>604</v>
      </c>
      <c r="G170" s="763"/>
    </row>
    <row r="171" spans="1:7" ht="28.5" x14ac:dyDescent="0.2">
      <c r="A171" s="817"/>
      <c r="B171" s="781"/>
      <c r="C171" s="753"/>
      <c r="D171" s="128">
        <v>45672</v>
      </c>
      <c r="E171" s="65" t="s">
        <v>245</v>
      </c>
      <c r="F171" s="65" t="s">
        <v>605</v>
      </c>
      <c r="G171" s="763"/>
    </row>
    <row r="172" spans="1:7" ht="28.5" x14ac:dyDescent="0.2">
      <c r="A172" s="817"/>
      <c r="B172" s="781"/>
      <c r="C172" s="753"/>
      <c r="D172" s="128">
        <v>45673</v>
      </c>
      <c r="E172" s="65" t="s">
        <v>247</v>
      </c>
      <c r="F172" s="65" t="s">
        <v>606</v>
      </c>
      <c r="G172" s="763"/>
    </row>
    <row r="173" spans="1:7" ht="28.5" x14ac:dyDescent="0.2">
      <c r="A173" s="818"/>
      <c r="B173" s="782"/>
      <c r="C173" s="754"/>
      <c r="D173" s="128">
        <v>45674</v>
      </c>
      <c r="E173" s="65" t="s">
        <v>603</v>
      </c>
      <c r="F173" s="65" t="s">
        <v>607</v>
      </c>
      <c r="G173" s="758"/>
    </row>
    <row r="174" spans="1:7" ht="28.5" x14ac:dyDescent="0.2">
      <c r="A174" s="63" t="s">
        <v>60</v>
      </c>
      <c r="B174" s="64">
        <v>83</v>
      </c>
      <c r="C174" s="147" t="s">
        <v>219</v>
      </c>
      <c r="D174" s="128">
        <v>45671</v>
      </c>
      <c r="E174" s="65" t="s">
        <v>625</v>
      </c>
      <c r="F174" s="65" t="s">
        <v>626</v>
      </c>
      <c r="G174" s="403">
        <v>45670</v>
      </c>
    </row>
    <row r="175" spans="1:7" ht="28.5" x14ac:dyDescent="0.2">
      <c r="A175" s="63" t="s">
        <v>60</v>
      </c>
      <c r="B175" s="64">
        <v>84</v>
      </c>
      <c r="C175" s="147" t="s">
        <v>219</v>
      </c>
      <c r="D175" s="128">
        <v>45672</v>
      </c>
      <c r="E175" s="65" t="s">
        <v>225</v>
      </c>
      <c r="F175" s="65" t="s">
        <v>627</v>
      </c>
      <c r="G175" s="403">
        <v>45670</v>
      </c>
    </row>
    <row r="176" spans="1:7" ht="28.5" x14ac:dyDescent="0.2">
      <c r="A176" s="816" t="s">
        <v>60</v>
      </c>
      <c r="B176" s="780">
        <v>85</v>
      </c>
      <c r="C176" s="752" t="s">
        <v>215</v>
      </c>
      <c r="D176" s="128">
        <v>45671</v>
      </c>
      <c r="E176" s="65" t="s">
        <v>629</v>
      </c>
      <c r="F176" s="65" t="s">
        <v>632</v>
      </c>
      <c r="G176" s="757">
        <v>45670</v>
      </c>
    </row>
    <row r="177" spans="1:7" ht="28.5" x14ac:dyDescent="0.2">
      <c r="A177" s="817"/>
      <c r="B177" s="781"/>
      <c r="C177" s="753"/>
      <c r="D177" s="128">
        <v>45672</v>
      </c>
      <c r="E177" s="65" t="s">
        <v>630</v>
      </c>
      <c r="F177" s="65" t="s">
        <v>632</v>
      </c>
      <c r="G177" s="763"/>
    </row>
    <row r="178" spans="1:7" ht="28.5" x14ac:dyDescent="0.2">
      <c r="A178" s="817"/>
      <c r="B178" s="781"/>
      <c r="C178" s="753"/>
      <c r="D178" s="128">
        <v>45673</v>
      </c>
      <c r="E178" s="65" t="s">
        <v>631</v>
      </c>
      <c r="F178" s="65" t="s">
        <v>632</v>
      </c>
      <c r="G178" s="763"/>
    </row>
    <row r="179" spans="1:7" ht="42.75" x14ac:dyDescent="0.2">
      <c r="A179" s="818"/>
      <c r="B179" s="782"/>
      <c r="C179" s="754"/>
      <c r="D179" s="128">
        <v>45674</v>
      </c>
      <c r="E179" s="65" t="s">
        <v>576</v>
      </c>
      <c r="F179" s="65" t="s">
        <v>633</v>
      </c>
      <c r="G179" s="758"/>
    </row>
    <row r="180" spans="1:7" x14ac:dyDescent="0.2">
      <c r="A180" s="63" t="s">
        <v>60</v>
      </c>
      <c r="B180" s="64">
        <v>86</v>
      </c>
      <c r="C180" s="147" t="s">
        <v>693</v>
      </c>
      <c r="D180" s="128">
        <v>45672</v>
      </c>
      <c r="E180" s="65" t="s">
        <v>696</v>
      </c>
      <c r="F180" s="65" t="s">
        <v>697</v>
      </c>
      <c r="G180" s="403">
        <v>45672</v>
      </c>
    </row>
    <row r="181" spans="1:7" ht="114" x14ac:dyDescent="0.2">
      <c r="A181" s="63" t="s">
        <v>60</v>
      </c>
      <c r="B181" s="64">
        <v>87</v>
      </c>
      <c r="C181" s="146" t="s">
        <v>732</v>
      </c>
      <c r="D181" s="128">
        <v>45670</v>
      </c>
      <c r="E181" s="65" t="s">
        <v>733</v>
      </c>
      <c r="F181" s="65" t="s">
        <v>283</v>
      </c>
      <c r="G181" s="403">
        <v>45667</v>
      </c>
    </row>
    <row r="182" spans="1:7" ht="71.25" x14ac:dyDescent="0.2">
      <c r="A182" s="63" t="s">
        <v>60</v>
      </c>
      <c r="B182" s="64">
        <v>88</v>
      </c>
      <c r="C182" s="146" t="s">
        <v>734</v>
      </c>
      <c r="D182" s="128" t="s">
        <v>735</v>
      </c>
      <c r="E182" s="65" t="s">
        <v>733</v>
      </c>
      <c r="F182" s="65" t="s">
        <v>283</v>
      </c>
      <c r="G182" s="403">
        <v>45667</v>
      </c>
    </row>
    <row r="183" spans="1:7" x14ac:dyDescent="0.2">
      <c r="A183" s="63" t="s">
        <v>60</v>
      </c>
      <c r="B183" s="64">
        <v>89</v>
      </c>
      <c r="C183" s="147" t="s">
        <v>692</v>
      </c>
      <c r="D183" s="128">
        <v>45673</v>
      </c>
      <c r="E183" s="65" t="s">
        <v>678</v>
      </c>
      <c r="F183" s="65" t="s">
        <v>738</v>
      </c>
      <c r="G183" s="403">
        <v>45672</v>
      </c>
    </row>
    <row r="184" spans="1:7" x14ac:dyDescent="0.2">
      <c r="A184" s="63" t="s">
        <v>60</v>
      </c>
      <c r="B184" s="64">
        <v>90</v>
      </c>
      <c r="C184" s="147" t="s">
        <v>739</v>
      </c>
      <c r="D184" s="128">
        <v>45673</v>
      </c>
      <c r="E184" s="65" t="s">
        <v>362</v>
      </c>
      <c r="F184" s="65" t="s">
        <v>740</v>
      </c>
      <c r="G184" s="403">
        <v>45672</v>
      </c>
    </row>
    <row r="185" spans="1:7" x14ac:dyDescent="0.2">
      <c r="A185" s="816" t="s">
        <v>60</v>
      </c>
      <c r="B185" s="780">
        <v>91</v>
      </c>
      <c r="C185" s="752" t="s">
        <v>227</v>
      </c>
      <c r="D185" s="128">
        <v>45671</v>
      </c>
      <c r="E185" s="65" t="s">
        <v>662</v>
      </c>
      <c r="F185" s="65" t="s">
        <v>680</v>
      </c>
      <c r="G185" s="757">
        <v>45671</v>
      </c>
    </row>
    <row r="186" spans="1:7" ht="28.5" x14ac:dyDescent="0.2">
      <c r="A186" s="817"/>
      <c r="B186" s="781"/>
      <c r="C186" s="753"/>
      <c r="D186" s="128">
        <v>45672</v>
      </c>
      <c r="E186" s="65" t="s">
        <v>395</v>
      </c>
      <c r="F186" s="65" t="s">
        <v>681</v>
      </c>
      <c r="G186" s="763"/>
    </row>
    <row r="187" spans="1:7" ht="28.5" x14ac:dyDescent="0.2">
      <c r="A187" s="817"/>
      <c r="B187" s="781"/>
      <c r="C187" s="753"/>
      <c r="D187" s="128">
        <v>45673</v>
      </c>
      <c r="E187" s="65" t="s">
        <v>629</v>
      </c>
      <c r="F187" s="65" t="s">
        <v>682</v>
      </c>
      <c r="G187" s="763"/>
    </row>
    <row r="188" spans="1:7" ht="28.5" x14ac:dyDescent="0.2">
      <c r="A188" s="818"/>
      <c r="B188" s="782"/>
      <c r="C188" s="754"/>
      <c r="D188" s="128">
        <v>45674</v>
      </c>
      <c r="E188" s="65" t="s">
        <v>576</v>
      </c>
      <c r="F188" s="65" t="s">
        <v>682</v>
      </c>
      <c r="G188" s="758"/>
    </row>
    <row r="189" spans="1:7" ht="28.5" x14ac:dyDescent="0.2">
      <c r="A189" s="63" t="s">
        <v>60</v>
      </c>
      <c r="B189" s="64">
        <v>92</v>
      </c>
      <c r="C189" s="147" t="s">
        <v>703</v>
      </c>
      <c r="D189" s="128">
        <v>45672</v>
      </c>
      <c r="E189" s="65" t="s">
        <v>395</v>
      </c>
      <c r="F189" s="65" t="s">
        <v>704</v>
      </c>
      <c r="G189" s="403">
        <v>45672</v>
      </c>
    </row>
    <row r="190" spans="1:7" x14ac:dyDescent="0.2">
      <c r="A190" s="816" t="s">
        <v>60</v>
      </c>
      <c r="B190" s="780">
        <v>93</v>
      </c>
      <c r="C190" s="752" t="s">
        <v>744</v>
      </c>
      <c r="D190" s="128">
        <v>45673</v>
      </c>
      <c r="E190" s="65" t="s">
        <v>745</v>
      </c>
      <c r="F190" s="65" t="s">
        <v>746</v>
      </c>
      <c r="G190" s="757">
        <v>45672</v>
      </c>
    </row>
    <row r="191" spans="1:7" x14ac:dyDescent="0.2">
      <c r="A191" s="818"/>
      <c r="B191" s="782"/>
      <c r="C191" s="754"/>
      <c r="D191" s="128">
        <v>45674</v>
      </c>
      <c r="E191" s="65" t="s">
        <v>362</v>
      </c>
      <c r="F191" s="65" t="s">
        <v>747</v>
      </c>
      <c r="G191" s="758"/>
    </row>
    <row r="192" spans="1:7" ht="28.5" x14ac:dyDescent="0.2">
      <c r="A192" s="63" t="s">
        <v>60</v>
      </c>
      <c r="B192" s="64">
        <v>94</v>
      </c>
      <c r="C192" s="147" t="s">
        <v>219</v>
      </c>
      <c r="D192" s="128">
        <v>45673</v>
      </c>
      <c r="E192" s="65" t="s">
        <v>750</v>
      </c>
      <c r="F192" s="65" t="s">
        <v>751</v>
      </c>
      <c r="G192" s="403">
        <v>45673</v>
      </c>
    </row>
    <row r="193" spans="1:7" ht="28.5" x14ac:dyDescent="0.2">
      <c r="A193" s="63" t="s">
        <v>60</v>
      </c>
      <c r="B193" s="64">
        <v>95</v>
      </c>
      <c r="C193" s="147" t="s">
        <v>219</v>
      </c>
      <c r="D193" s="128">
        <v>45674</v>
      </c>
      <c r="E193" s="65" t="s">
        <v>566</v>
      </c>
      <c r="F193" s="65" t="s">
        <v>751</v>
      </c>
      <c r="G193" s="403">
        <v>45673</v>
      </c>
    </row>
    <row r="194" spans="1:7" x14ac:dyDescent="0.2">
      <c r="A194" s="63" t="s">
        <v>60</v>
      </c>
      <c r="B194" s="64">
        <v>96</v>
      </c>
      <c r="C194" s="147" t="s">
        <v>757</v>
      </c>
      <c r="D194" s="128">
        <v>45673</v>
      </c>
      <c r="E194" s="65" t="s">
        <v>750</v>
      </c>
      <c r="F194" s="65" t="s">
        <v>664</v>
      </c>
      <c r="G194" s="403">
        <v>45673</v>
      </c>
    </row>
    <row r="195" spans="1:7" ht="28.5" x14ac:dyDescent="0.2">
      <c r="A195" s="63" t="s">
        <v>60</v>
      </c>
      <c r="B195" s="64">
        <v>97</v>
      </c>
      <c r="C195" s="147" t="s">
        <v>758</v>
      </c>
      <c r="D195" s="128">
        <v>45673</v>
      </c>
      <c r="E195" s="65" t="s">
        <v>500</v>
      </c>
      <c r="F195" s="65" t="s">
        <v>759</v>
      </c>
      <c r="G195" s="403">
        <v>45673</v>
      </c>
    </row>
    <row r="196" spans="1:7" x14ac:dyDescent="0.2">
      <c r="A196" s="63" t="s">
        <v>60</v>
      </c>
      <c r="B196" s="64">
        <v>98</v>
      </c>
      <c r="C196" s="147" t="s">
        <v>757</v>
      </c>
      <c r="D196" s="128">
        <v>45674</v>
      </c>
      <c r="E196" s="65" t="s">
        <v>563</v>
      </c>
      <c r="F196" s="65" t="s">
        <v>189</v>
      </c>
      <c r="G196" s="403">
        <v>45673</v>
      </c>
    </row>
    <row r="197" spans="1:7" ht="28.5" x14ac:dyDescent="0.2">
      <c r="A197" s="63" t="s">
        <v>60</v>
      </c>
      <c r="B197" s="64">
        <v>99</v>
      </c>
      <c r="C197" s="147" t="s">
        <v>784</v>
      </c>
      <c r="D197" s="128">
        <v>45674</v>
      </c>
      <c r="E197" s="65" t="s">
        <v>785</v>
      </c>
      <c r="F197" s="65" t="s">
        <v>571</v>
      </c>
      <c r="G197" s="403">
        <v>45673</v>
      </c>
    </row>
    <row r="198" spans="1:7" ht="42.75" x14ac:dyDescent="0.2">
      <c r="A198" s="63" t="s">
        <v>60</v>
      </c>
      <c r="B198" s="64">
        <v>100</v>
      </c>
      <c r="C198" s="147" t="s">
        <v>288</v>
      </c>
      <c r="D198" s="128">
        <v>45674</v>
      </c>
      <c r="E198" s="65" t="s">
        <v>786</v>
      </c>
      <c r="F198" s="65" t="s">
        <v>787</v>
      </c>
      <c r="G198" s="403">
        <v>45673</v>
      </c>
    </row>
    <row r="199" spans="1:7" ht="57" x14ac:dyDescent="0.2">
      <c r="A199" s="63" t="s">
        <v>60</v>
      </c>
      <c r="B199" s="64">
        <v>101</v>
      </c>
      <c r="C199" s="146" t="s">
        <v>814</v>
      </c>
      <c r="D199" s="128">
        <v>45675</v>
      </c>
      <c r="E199" s="65" t="s">
        <v>631</v>
      </c>
      <c r="F199" s="65" t="s">
        <v>571</v>
      </c>
      <c r="G199" s="403">
        <v>45674</v>
      </c>
    </row>
    <row r="200" spans="1:7" ht="28.5" x14ac:dyDescent="0.2">
      <c r="A200" s="63" t="s">
        <v>60</v>
      </c>
      <c r="B200" s="64">
        <v>102</v>
      </c>
      <c r="C200" s="147" t="s">
        <v>215</v>
      </c>
      <c r="D200" s="128">
        <v>45675</v>
      </c>
      <c r="E200" s="65" t="s">
        <v>631</v>
      </c>
      <c r="F200" s="65" t="s">
        <v>832</v>
      </c>
      <c r="G200" s="403">
        <v>45674</v>
      </c>
    </row>
    <row r="201" spans="1:7" x14ac:dyDescent="0.2">
      <c r="A201" s="816" t="s">
        <v>60</v>
      </c>
      <c r="B201" s="780">
        <v>103</v>
      </c>
      <c r="C201" s="752" t="s">
        <v>872</v>
      </c>
      <c r="D201" s="128">
        <v>45677</v>
      </c>
      <c r="E201" s="65" t="s">
        <v>873</v>
      </c>
      <c r="F201" s="65" t="s">
        <v>283</v>
      </c>
      <c r="G201" s="757">
        <v>45677</v>
      </c>
    </row>
    <row r="202" spans="1:7" x14ac:dyDescent="0.2">
      <c r="A202" s="817"/>
      <c r="B202" s="781"/>
      <c r="C202" s="753"/>
      <c r="D202" s="128">
        <v>45678</v>
      </c>
      <c r="E202" s="65" t="s">
        <v>874</v>
      </c>
      <c r="F202" s="65" t="s">
        <v>283</v>
      </c>
      <c r="G202" s="763"/>
    </row>
    <row r="203" spans="1:7" x14ac:dyDescent="0.2">
      <c r="A203" s="817"/>
      <c r="B203" s="781"/>
      <c r="C203" s="753"/>
      <c r="D203" s="128">
        <v>45679</v>
      </c>
      <c r="E203" s="65" t="s">
        <v>874</v>
      </c>
      <c r="F203" s="65" t="s">
        <v>283</v>
      </c>
      <c r="G203" s="763"/>
    </row>
    <row r="204" spans="1:7" x14ac:dyDescent="0.2">
      <c r="A204" s="817"/>
      <c r="B204" s="781"/>
      <c r="C204" s="753"/>
      <c r="D204" s="128">
        <v>45680</v>
      </c>
      <c r="E204" s="65" t="s">
        <v>874</v>
      </c>
      <c r="F204" s="65" t="s">
        <v>283</v>
      </c>
      <c r="G204" s="763"/>
    </row>
    <row r="205" spans="1:7" x14ac:dyDescent="0.2">
      <c r="A205" s="818"/>
      <c r="B205" s="782"/>
      <c r="C205" s="754"/>
      <c r="D205" s="128">
        <v>45681</v>
      </c>
      <c r="E205" s="65" t="s">
        <v>875</v>
      </c>
      <c r="F205" s="65" t="s">
        <v>569</v>
      </c>
      <c r="G205" s="758"/>
    </row>
    <row r="206" spans="1:7" x14ac:dyDescent="0.2">
      <c r="A206" s="816" t="s">
        <v>60</v>
      </c>
      <c r="B206" s="780">
        <v>104</v>
      </c>
      <c r="C206" s="752" t="s">
        <v>876</v>
      </c>
      <c r="D206" s="128">
        <v>45677</v>
      </c>
      <c r="E206" s="65" t="s">
        <v>873</v>
      </c>
      <c r="F206" s="65" t="s">
        <v>283</v>
      </c>
      <c r="G206" s="757">
        <v>45677</v>
      </c>
    </row>
    <row r="207" spans="1:7" x14ac:dyDescent="0.2">
      <c r="A207" s="817"/>
      <c r="B207" s="781"/>
      <c r="C207" s="753"/>
      <c r="D207" s="128">
        <v>45678</v>
      </c>
      <c r="E207" s="65" t="s">
        <v>874</v>
      </c>
      <c r="F207" s="65" t="s">
        <v>283</v>
      </c>
      <c r="G207" s="763"/>
    </row>
    <row r="208" spans="1:7" x14ac:dyDescent="0.2">
      <c r="A208" s="817"/>
      <c r="B208" s="781"/>
      <c r="C208" s="753"/>
      <c r="D208" s="128">
        <v>45679</v>
      </c>
      <c r="E208" s="65" t="s">
        <v>874</v>
      </c>
      <c r="F208" s="65" t="s">
        <v>283</v>
      </c>
      <c r="G208" s="763"/>
    </row>
    <row r="209" spans="1:7" x14ac:dyDescent="0.2">
      <c r="A209" s="817"/>
      <c r="B209" s="781"/>
      <c r="C209" s="753"/>
      <c r="D209" s="128">
        <v>45680</v>
      </c>
      <c r="E209" s="65" t="s">
        <v>874</v>
      </c>
      <c r="F209" s="65" t="s">
        <v>283</v>
      </c>
      <c r="G209" s="763"/>
    </row>
    <row r="210" spans="1:7" x14ac:dyDescent="0.2">
      <c r="A210" s="818"/>
      <c r="B210" s="782"/>
      <c r="C210" s="754"/>
      <c r="D210" s="128">
        <v>45681</v>
      </c>
      <c r="E210" s="65" t="s">
        <v>875</v>
      </c>
      <c r="F210" s="65" t="s">
        <v>569</v>
      </c>
      <c r="G210" s="758"/>
    </row>
    <row r="211" spans="1:7" x14ac:dyDescent="0.2">
      <c r="A211" s="816" t="s">
        <v>60</v>
      </c>
      <c r="B211" s="780">
        <v>105</v>
      </c>
      <c r="C211" s="752" t="s">
        <v>877</v>
      </c>
      <c r="D211" s="128">
        <v>45677</v>
      </c>
      <c r="E211" s="65" t="s">
        <v>873</v>
      </c>
      <c r="F211" s="65" t="s">
        <v>283</v>
      </c>
      <c r="G211" s="757">
        <v>45677</v>
      </c>
    </row>
    <row r="212" spans="1:7" x14ac:dyDescent="0.2">
      <c r="A212" s="817"/>
      <c r="B212" s="781"/>
      <c r="C212" s="753"/>
      <c r="D212" s="128">
        <v>45678</v>
      </c>
      <c r="E212" s="65" t="s">
        <v>874</v>
      </c>
      <c r="F212" s="65" t="s">
        <v>283</v>
      </c>
      <c r="G212" s="763"/>
    </row>
    <row r="213" spans="1:7" x14ac:dyDescent="0.2">
      <c r="A213" s="817"/>
      <c r="B213" s="781"/>
      <c r="C213" s="753"/>
      <c r="D213" s="128">
        <v>45679</v>
      </c>
      <c r="E213" s="65" t="s">
        <v>874</v>
      </c>
      <c r="F213" s="65" t="s">
        <v>283</v>
      </c>
      <c r="G213" s="763"/>
    </row>
    <row r="214" spans="1:7" x14ac:dyDescent="0.2">
      <c r="A214" s="817"/>
      <c r="B214" s="781"/>
      <c r="C214" s="753"/>
      <c r="D214" s="128">
        <v>45680</v>
      </c>
      <c r="E214" s="65" t="s">
        <v>874</v>
      </c>
      <c r="F214" s="65" t="s">
        <v>283</v>
      </c>
      <c r="G214" s="763"/>
    </row>
    <row r="215" spans="1:7" x14ac:dyDescent="0.2">
      <c r="A215" s="818"/>
      <c r="B215" s="782"/>
      <c r="C215" s="754"/>
      <c r="D215" s="128">
        <v>45681</v>
      </c>
      <c r="E215" s="65" t="s">
        <v>875</v>
      </c>
      <c r="F215" s="65" t="s">
        <v>569</v>
      </c>
      <c r="G215" s="758"/>
    </row>
    <row r="216" spans="1:7" x14ac:dyDescent="0.2">
      <c r="A216" s="816" t="s">
        <v>60</v>
      </c>
      <c r="B216" s="780">
        <v>106</v>
      </c>
      <c r="C216" s="752" t="s">
        <v>582</v>
      </c>
      <c r="D216" s="128">
        <v>45677</v>
      </c>
      <c r="E216" s="65" t="s">
        <v>878</v>
      </c>
      <c r="F216" s="65" t="s">
        <v>283</v>
      </c>
      <c r="G216" s="757">
        <v>45677</v>
      </c>
    </row>
    <row r="217" spans="1:7" x14ac:dyDescent="0.2">
      <c r="A217" s="817"/>
      <c r="B217" s="781"/>
      <c r="C217" s="753"/>
      <c r="D217" s="128">
        <v>45678</v>
      </c>
      <c r="E217" s="65" t="s">
        <v>879</v>
      </c>
      <c r="F217" s="65" t="s">
        <v>571</v>
      </c>
      <c r="G217" s="763"/>
    </row>
    <row r="218" spans="1:7" x14ac:dyDescent="0.2">
      <c r="A218" s="817"/>
      <c r="B218" s="781"/>
      <c r="C218" s="753"/>
      <c r="D218" s="128">
        <v>45679</v>
      </c>
      <c r="E218" s="65" t="s">
        <v>880</v>
      </c>
      <c r="F218" s="65" t="s">
        <v>571</v>
      </c>
      <c r="G218" s="763"/>
    </row>
    <row r="219" spans="1:7" x14ac:dyDescent="0.2">
      <c r="A219" s="817"/>
      <c r="B219" s="781"/>
      <c r="C219" s="753"/>
      <c r="D219" s="128">
        <v>45680</v>
      </c>
      <c r="E219" s="65" t="s">
        <v>881</v>
      </c>
      <c r="F219" s="65" t="s">
        <v>571</v>
      </c>
      <c r="G219" s="763"/>
    </row>
    <row r="220" spans="1:7" x14ac:dyDescent="0.2">
      <c r="A220" s="818"/>
      <c r="B220" s="782"/>
      <c r="C220" s="754"/>
      <c r="D220" s="128">
        <v>45681</v>
      </c>
      <c r="E220" s="65" t="s">
        <v>629</v>
      </c>
      <c r="F220" s="65" t="s">
        <v>571</v>
      </c>
      <c r="G220" s="758"/>
    </row>
    <row r="221" spans="1:7" x14ac:dyDescent="0.2">
      <c r="A221" s="816" t="s">
        <v>60</v>
      </c>
      <c r="B221" s="780">
        <v>107</v>
      </c>
      <c r="C221" s="752" t="s">
        <v>689</v>
      </c>
      <c r="D221" s="128">
        <v>45677</v>
      </c>
      <c r="E221" s="65" t="s">
        <v>878</v>
      </c>
      <c r="F221" s="65" t="s">
        <v>283</v>
      </c>
      <c r="G221" s="757">
        <v>45677</v>
      </c>
    </row>
    <row r="222" spans="1:7" x14ac:dyDescent="0.2">
      <c r="A222" s="817"/>
      <c r="B222" s="781"/>
      <c r="C222" s="753"/>
      <c r="D222" s="128">
        <v>45678</v>
      </c>
      <c r="E222" s="65" t="s">
        <v>575</v>
      </c>
      <c r="F222" s="65" t="s">
        <v>283</v>
      </c>
      <c r="G222" s="763"/>
    </row>
    <row r="223" spans="1:7" x14ac:dyDescent="0.2">
      <c r="A223" s="817"/>
      <c r="B223" s="781"/>
      <c r="C223" s="753"/>
      <c r="D223" s="128">
        <v>45679</v>
      </c>
      <c r="E223" s="65" t="s">
        <v>575</v>
      </c>
      <c r="F223" s="65" t="s">
        <v>283</v>
      </c>
      <c r="G223" s="763"/>
    </row>
    <row r="224" spans="1:7" x14ac:dyDescent="0.2">
      <c r="A224" s="817"/>
      <c r="B224" s="781"/>
      <c r="C224" s="753"/>
      <c r="D224" s="128">
        <v>45680</v>
      </c>
      <c r="E224" s="65" t="s">
        <v>882</v>
      </c>
      <c r="F224" s="65" t="s">
        <v>283</v>
      </c>
      <c r="G224" s="763"/>
    </row>
    <row r="225" spans="1:7" x14ac:dyDescent="0.2">
      <c r="A225" s="818"/>
      <c r="B225" s="782"/>
      <c r="C225" s="754"/>
      <c r="D225" s="128">
        <v>45681</v>
      </c>
      <c r="E225" s="65" t="s">
        <v>882</v>
      </c>
      <c r="F225" s="65" t="s">
        <v>571</v>
      </c>
      <c r="G225" s="758"/>
    </row>
    <row r="226" spans="1:7" x14ac:dyDescent="0.2">
      <c r="A226" s="816" t="s">
        <v>60</v>
      </c>
      <c r="B226" s="780">
        <v>108</v>
      </c>
      <c r="C226" s="752" t="s">
        <v>883</v>
      </c>
      <c r="D226" s="128">
        <v>45677</v>
      </c>
      <c r="E226" s="65" t="s">
        <v>878</v>
      </c>
      <c r="F226" s="65" t="s">
        <v>283</v>
      </c>
      <c r="G226" s="757">
        <v>45677</v>
      </c>
    </row>
    <row r="227" spans="1:7" x14ac:dyDescent="0.2">
      <c r="A227" s="817"/>
      <c r="B227" s="781"/>
      <c r="C227" s="753"/>
      <c r="D227" s="128">
        <v>45678</v>
      </c>
      <c r="E227" s="65" t="s">
        <v>527</v>
      </c>
      <c r="F227" s="65" t="s">
        <v>885</v>
      </c>
      <c r="G227" s="763"/>
    </row>
    <row r="228" spans="1:7" x14ac:dyDescent="0.2">
      <c r="A228" s="818"/>
      <c r="B228" s="782"/>
      <c r="C228" s="754"/>
      <c r="D228" s="128">
        <v>45679</v>
      </c>
      <c r="E228" s="65" t="s">
        <v>884</v>
      </c>
      <c r="F228" s="65" t="s">
        <v>184</v>
      </c>
      <c r="G228" s="758"/>
    </row>
    <row r="229" spans="1:7" x14ac:dyDescent="0.2">
      <c r="A229" s="816" t="s">
        <v>60</v>
      </c>
      <c r="B229" s="780">
        <v>109</v>
      </c>
      <c r="C229" s="752" t="s">
        <v>886</v>
      </c>
      <c r="D229" s="128">
        <v>45677</v>
      </c>
      <c r="E229" s="65" t="s">
        <v>878</v>
      </c>
      <c r="F229" s="65" t="s">
        <v>283</v>
      </c>
      <c r="G229" s="757">
        <v>45677</v>
      </c>
    </row>
    <row r="230" spans="1:7" x14ac:dyDescent="0.2">
      <c r="A230" s="817"/>
      <c r="B230" s="781"/>
      <c r="C230" s="753"/>
      <c r="D230" s="128">
        <v>45678</v>
      </c>
      <c r="E230" s="65" t="s">
        <v>575</v>
      </c>
      <c r="F230" s="65" t="s">
        <v>283</v>
      </c>
      <c r="G230" s="763"/>
    </row>
    <row r="231" spans="1:7" x14ac:dyDescent="0.2">
      <c r="A231" s="817"/>
      <c r="B231" s="781"/>
      <c r="C231" s="753"/>
      <c r="D231" s="128">
        <v>45679</v>
      </c>
      <c r="E231" s="65" t="s">
        <v>575</v>
      </c>
      <c r="F231" s="65" t="s">
        <v>283</v>
      </c>
      <c r="G231" s="763"/>
    </row>
    <row r="232" spans="1:7" x14ac:dyDescent="0.2">
      <c r="A232" s="817"/>
      <c r="B232" s="781"/>
      <c r="C232" s="753"/>
      <c r="D232" s="128">
        <v>45680</v>
      </c>
      <c r="E232" s="65" t="s">
        <v>878</v>
      </c>
      <c r="F232" s="65" t="s">
        <v>283</v>
      </c>
      <c r="G232" s="763"/>
    </row>
    <row r="233" spans="1:7" x14ac:dyDescent="0.2">
      <c r="A233" s="818"/>
      <c r="B233" s="782"/>
      <c r="C233" s="754"/>
      <c r="D233" s="128">
        <v>45681</v>
      </c>
      <c r="E233" s="65" t="s">
        <v>878</v>
      </c>
      <c r="F233" s="65" t="s">
        <v>283</v>
      </c>
      <c r="G233" s="758"/>
    </row>
    <row r="234" spans="1:7" x14ac:dyDescent="0.2">
      <c r="A234" s="816" t="s">
        <v>60</v>
      </c>
      <c r="B234" s="780">
        <v>110</v>
      </c>
      <c r="C234" s="752" t="s">
        <v>887</v>
      </c>
      <c r="D234" s="128">
        <v>45677</v>
      </c>
      <c r="E234" s="65" t="s">
        <v>878</v>
      </c>
      <c r="F234" s="65" t="s">
        <v>283</v>
      </c>
      <c r="G234" s="757">
        <v>45677</v>
      </c>
    </row>
    <row r="235" spans="1:7" x14ac:dyDescent="0.2">
      <c r="A235" s="817"/>
      <c r="B235" s="781"/>
      <c r="C235" s="753"/>
      <c r="D235" s="128">
        <v>45678</v>
      </c>
      <c r="E235" s="65" t="s">
        <v>575</v>
      </c>
      <c r="F235" s="65" t="s">
        <v>283</v>
      </c>
      <c r="G235" s="763"/>
    </row>
    <row r="236" spans="1:7" x14ac:dyDescent="0.2">
      <c r="A236" s="817"/>
      <c r="B236" s="781"/>
      <c r="C236" s="753"/>
      <c r="D236" s="128">
        <v>45679</v>
      </c>
      <c r="E236" s="65" t="s">
        <v>575</v>
      </c>
      <c r="F236" s="65" t="s">
        <v>283</v>
      </c>
      <c r="G236" s="763"/>
    </row>
    <row r="237" spans="1:7" x14ac:dyDescent="0.2">
      <c r="A237" s="817"/>
      <c r="B237" s="781"/>
      <c r="C237" s="753"/>
      <c r="D237" s="128">
        <v>45680</v>
      </c>
      <c r="E237" s="65" t="s">
        <v>878</v>
      </c>
      <c r="F237" s="65" t="s">
        <v>283</v>
      </c>
      <c r="G237" s="763"/>
    </row>
    <row r="238" spans="1:7" x14ac:dyDescent="0.2">
      <c r="A238" s="818"/>
      <c r="B238" s="782"/>
      <c r="C238" s="754"/>
      <c r="D238" s="128">
        <v>45681</v>
      </c>
      <c r="E238" s="65" t="s">
        <v>878</v>
      </c>
      <c r="F238" s="65" t="s">
        <v>283</v>
      </c>
      <c r="G238" s="758"/>
    </row>
    <row r="239" spans="1:7" ht="28.5" x14ac:dyDescent="0.2">
      <c r="A239" s="816" t="s">
        <v>60</v>
      </c>
      <c r="B239" s="780">
        <v>111</v>
      </c>
      <c r="C239" s="752" t="s">
        <v>888</v>
      </c>
      <c r="D239" s="128">
        <v>45677</v>
      </c>
      <c r="E239" s="65" t="s">
        <v>395</v>
      </c>
      <c r="F239" s="65" t="s">
        <v>890</v>
      </c>
      <c r="G239" s="757">
        <v>45677</v>
      </c>
    </row>
    <row r="240" spans="1:7" x14ac:dyDescent="0.2">
      <c r="A240" s="817"/>
      <c r="B240" s="781"/>
      <c r="C240" s="753"/>
      <c r="D240" s="128">
        <v>45678</v>
      </c>
      <c r="E240" s="65" t="s">
        <v>575</v>
      </c>
      <c r="F240" s="65" t="s">
        <v>283</v>
      </c>
      <c r="G240" s="763"/>
    </row>
    <row r="241" spans="1:7" x14ac:dyDescent="0.2">
      <c r="A241" s="817"/>
      <c r="B241" s="781"/>
      <c r="C241" s="753"/>
      <c r="D241" s="128">
        <v>45679</v>
      </c>
      <c r="E241" s="65" t="s">
        <v>575</v>
      </c>
      <c r="F241" s="65" t="s">
        <v>283</v>
      </c>
      <c r="G241" s="763"/>
    </row>
    <row r="242" spans="1:7" x14ac:dyDescent="0.2">
      <c r="A242" s="817"/>
      <c r="B242" s="781"/>
      <c r="C242" s="753"/>
      <c r="D242" s="128">
        <v>45680</v>
      </c>
      <c r="E242" s="65" t="s">
        <v>878</v>
      </c>
      <c r="F242" s="65" t="s">
        <v>283</v>
      </c>
      <c r="G242" s="763"/>
    </row>
    <row r="243" spans="1:7" x14ac:dyDescent="0.2">
      <c r="A243" s="818"/>
      <c r="B243" s="782"/>
      <c r="C243" s="754"/>
      <c r="D243" s="128">
        <v>45681</v>
      </c>
      <c r="E243" s="65" t="s">
        <v>878</v>
      </c>
      <c r="F243" s="65" t="s">
        <v>283</v>
      </c>
      <c r="G243" s="758"/>
    </row>
    <row r="244" spans="1:7" x14ac:dyDescent="0.2">
      <c r="A244" s="816" t="s">
        <v>60</v>
      </c>
      <c r="B244" s="780">
        <v>112</v>
      </c>
      <c r="C244" s="752" t="s">
        <v>388</v>
      </c>
      <c r="D244" s="128">
        <v>45677</v>
      </c>
      <c r="E244" s="65" t="s">
        <v>899</v>
      </c>
      <c r="F244" s="65" t="s">
        <v>900</v>
      </c>
      <c r="G244" s="757">
        <v>45677</v>
      </c>
    </row>
    <row r="245" spans="1:7" x14ac:dyDescent="0.2">
      <c r="A245" s="817"/>
      <c r="B245" s="781"/>
      <c r="C245" s="753"/>
      <c r="D245" s="128">
        <v>45678</v>
      </c>
      <c r="E245" s="65" t="s">
        <v>575</v>
      </c>
      <c r="F245" s="65" t="s">
        <v>283</v>
      </c>
      <c r="G245" s="763"/>
    </row>
    <row r="246" spans="1:7" x14ac:dyDescent="0.2">
      <c r="A246" s="817"/>
      <c r="B246" s="781"/>
      <c r="C246" s="753"/>
      <c r="D246" s="128">
        <v>45679</v>
      </c>
      <c r="E246" s="65" t="s">
        <v>575</v>
      </c>
      <c r="F246" s="65" t="s">
        <v>283</v>
      </c>
      <c r="G246" s="763"/>
    </row>
    <row r="247" spans="1:7" x14ac:dyDescent="0.2">
      <c r="A247" s="817"/>
      <c r="B247" s="781"/>
      <c r="C247" s="753"/>
      <c r="D247" s="128">
        <v>45680</v>
      </c>
      <c r="E247" s="65" t="s">
        <v>878</v>
      </c>
      <c r="F247" s="65" t="s">
        <v>283</v>
      </c>
      <c r="G247" s="763"/>
    </row>
    <row r="248" spans="1:7" x14ac:dyDescent="0.2">
      <c r="A248" s="818"/>
      <c r="B248" s="782"/>
      <c r="C248" s="754"/>
      <c r="D248" s="128">
        <v>45681</v>
      </c>
      <c r="E248" s="65" t="s">
        <v>878</v>
      </c>
      <c r="F248" s="65" t="s">
        <v>283</v>
      </c>
      <c r="G248" s="758"/>
    </row>
    <row r="249" spans="1:7" x14ac:dyDescent="0.2">
      <c r="A249" s="816" t="s">
        <v>60</v>
      </c>
      <c r="B249" s="780">
        <v>113</v>
      </c>
      <c r="C249" s="759" t="s">
        <v>901</v>
      </c>
      <c r="D249" s="128">
        <v>45677</v>
      </c>
      <c r="E249" s="65" t="s">
        <v>882</v>
      </c>
      <c r="F249" s="65" t="s">
        <v>283</v>
      </c>
      <c r="G249" s="757">
        <v>45677</v>
      </c>
    </row>
    <row r="250" spans="1:7" x14ac:dyDescent="0.2">
      <c r="A250" s="817"/>
      <c r="B250" s="781"/>
      <c r="C250" s="753"/>
      <c r="D250" s="128">
        <v>45678</v>
      </c>
      <c r="E250" s="65" t="s">
        <v>575</v>
      </c>
      <c r="F250" s="65" t="s">
        <v>283</v>
      </c>
      <c r="G250" s="763"/>
    </row>
    <row r="251" spans="1:7" x14ac:dyDescent="0.2">
      <c r="A251" s="817"/>
      <c r="B251" s="781"/>
      <c r="C251" s="753"/>
      <c r="D251" s="128">
        <v>45679</v>
      </c>
      <c r="E251" s="65" t="s">
        <v>575</v>
      </c>
      <c r="F251" s="65" t="s">
        <v>283</v>
      </c>
      <c r="G251" s="763"/>
    </row>
    <row r="252" spans="1:7" x14ac:dyDescent="0.2">
      <c r="A252" s="817"/>
      <c r="B252" s="781"/>
      <c r="C252" s="753"/>
      <c r="D252" s="128">
        <v>45680</v>
      </c>
      <c r="E252" s="65" t="s">
        <v>882</v>
      </c>
      <c r="F252" s="65" t="s">
        <v>283</v>
      </c>
      <c r="G252" s="763"/>
    </row>
    <row r="253" spans="1:7" x14ac:dyDescent="0.2">
      <c r="A253" s="818"/>
      <c r="B253" s="782"/>
      <c r="C253" s="754"/>
      <c r="D253" s="128">
        <v>45681</v>
      </c>
      <c r="E253" s="65" t="s">
        <v>882</v>
      </c>
      <c r="F253" s="65" t="s">
        <v>571</v>
      </c>
      <c r="G253" s="758"/>
    </row>
    <row r="254" spans="1:7" x14ac:dyDescent="0.2">
      <c r="A254" s="816" t="s">
        <v>60</v>
      </c>
      <c r="B254" s="780">
        <v>114</v>
      </c>
      <c r="C254" s="759" t="s">
        <v>673</v>
      </c>
      <c r="D254" s="128">
        <v>45677</v>
      </c>
      <c r="E254" s="65" t="s">
        <v>882</v>
      </c>
      <c r="F254" s="65" t="s">
        <v>283</v>
      </c>
      <c r="G254" s="757">
        <v>45677</v>
      </c>
    </row>
    <row r="255" spans="1:7" x14ac:dyDescent="0.2">
      <c r="A255" s="817"/>
      <c r="B255" s="781"/>
      <c r="C255" s="753"/>
      <c r="D255" s="128">
        <v>45678</v>
      </c>
      <c r="E255" s="65" t="s">
        <v>575</v>
      </c>
      <c r="F255" s="65" t="s">
        <v>283</v>
      </c>
      <c r="G255" s="763"/>
    </row>
    <row r="256" spans="1:7" x14ac:dyDescent="0.2">
      <c r="A256" s="817"/>
      <c r="B256" s="781"/>
      <c r="C256" s="753"/>
      <c r="D256" s="128">
        <v>45679</v>
      </c>
      <c r="E256" s="65" t="s">
        <v>575</v>
      </c>
      <c r="F256" s="65" t="s">
        <v>283</v>
      </c>
      <c r="G256" s="763"/>
    </row>
    <row r="257" spans="1:7" x14ac:dyDescent="0.2">
      <c r="A257" s="817"/>
      <c r="B257" s="781"/>
      <c r="C257" s="753"/>
      <c r="D257" s="128">
        <v>45680</v>
      </c>
      <c r="E257" s="65" t="s">
        <v>882</v>
      </c>
      <c r="F257" s="65" t="s">
        <v>283</v>
      </c>
      <c r="G257" s="763"/>
    </row>
    <row r="258" spans="1:7" x14ac:dyDescent="0.2">
      <c r="A258" s="818"/>
      <c r="B258" s="782"/>
      <c r="C258" s="754"/>
      <c r="D258" s="128">
        <v>45681</v>
      </c>
      <c r="E258" s="65" t="s">
        <v>882</v>
      </c>
      <c r="F258" s="65" t="s">
        <v>571</v>
      </c>
      <c r="G258" s="758"/>
    </row>
    <row r="259" spans="1:7" x14ac:dyDescent="0.2">
      <c r="A259" s="816" t="s">
        <v>60</v>
      </c>
      <c r="B259" s="780">
        <v>115</v>
      </c>
      <c r="C259" s="759" t="s">
        <v>902</v>
      </c>
      <c r="D259" s="128">
        <v>45677</v>
      </c>
      <c r="E259" s="65" t="s">
        <v>882</v>
      </c>
      <c r="F259" s="65" t="s">
        <v>283</v>
      </c>
      <c r="G259" s="757">
        <v>45677</v>
      </c>
    </row>
    <row r="260" spans="1:7" x14ac:dyDescent="0.2">
      <c r="A260" s="817"/>
      <c r="B260" s="781"/>
      <c r="C260" s="753"/>
      <c r="D260" s="128">
        <v>45678</v>
      </c>
      <c r="E260" s="65" t="s">
        <v>575</v>
      </c>
      <c r="F260" s="65" t="s">
        <v>283</v>
      </c>
      <c r="G260" s="763"/>
    </row>
    <row r="261" spans="1:7" x14ac:dyDescent="0.2">
      <c r="A261" s="817"/>
      <c r="B261" s="781"/>
      <c r="C261" s="753"/>
      <c r="D261" s="128">
        <v>45679</v>
      </c>
      <c r="E261" s="65" t="s">
        <v>575</v>
      </c>
      <c r="F261" s="65" t="s">
        <v>283</v>
      </c>
      <c r="G261" s="763"/>
    </row>
    <row r="262" spans="1:7" x14ac:dyDescent="0.2">
      <c r="A262" s="817"/>
      <c r="B262" s="781"/>
      <c r="C262" s="753"/>
      <c r="D262" s="128">
        <v>45680</v>
      </c>
      <c r="E262" s="65" t="s">
        <v>882</v>
      </c>
      <c r="F262" s="65" t="s">
        <v>283</v>
      </c>
      <c r="G262" s="763"/>
    </row>
    <row r="263" spans="1:7" x14ac:dyDescent="0.2">
      <c r="A263" s="818"/>
      <c r="B263" s="782"/>
      <c r="C263" s="754"/>
      <c r="D263" s="128">
        <v>45681</v>
      </c>
      <c r="E263" s="65" t="s">
        <v>882</v>
      </c>
      <c r="F263" s="65" t="s">
        <v>571</v>
      </c>
      <c r="G263" s="758"/>
    </row>
    <row r="264" spans="1:7" ht="28.5" x14ac:dyDescent="0.2">
      <c r="A264" s="816" t="s">
        <v>60</v>
      </c>
      <c r="B264" s="780">
        <v>116</v>
      </c>
      <c r="C264" s="752" t="s">
        <v>889</v>
      </c>
      <c r="D264" s="128">
        <v>45677</v>
      </c>
      <c r="E264" s="65" t="s">
        <v>395</v>
      </c>
      <c r="F264" s="65" t="s">
        <v>890</v>
      </c>
      <c r="G264" s="757">
        <v>45677</v>
      </c>
    </row>
    <row r="265" spans="1:7" x14ac:dyDescent="0.2">
      <c r="A265" s="817"/>
      <c r="B265" s="781"/>
      <c r="C265" s="753"/>
      <c r="D265" s="128">
        <v>45678</v>
      </c>
      <c r="E265" s="65" t="s">
        <v>575</v>
      </c>
      <c r="F265" s="65" t="s">
        <v>283</v>
      </c>
      <c r="G265" s="763"/>
    </row>
    <row r="266" spans="1:7" x14ac:dyDescent="0.2">
      <c r="A266" s="817"/>
      <c r="B266" s="781"/>
      <c r="C266" s="753"/>
      <c r="D266" s="128">
        <v>45679</v>
      </c>
      <c r="E266" s="65" t="s">
        <v>575</v>
      </c>
      <c r="F266" s="65" t="s">
        <v>283</v>
      </c>
      <c r="G266" s="763"/>
    </row>
    <row r="267" spans="1:7" x14ac:dyDescent="0.2">
      <c r="A267" s="817"/>
      <c r="B267" s="781"/>
      <c r="C267" s="753"/>
      <c r="D267" s="128">
        <v>45680</v>
      </c>
      <c r="E267" s="65" t="s">
        <v>882</v>
      </c>
      <c r="F267" s="65" t="s">
        <v>283</v>
      </c>
      <c r="G267" s="763"/>
    </row>
    <row r="268" spans="1:7" x14ac:dyDescent="0.2">
      <c r="A268" s="818"/>
      <c r="B268" s="782"/>
      <c r="C268" s="754"/>
      <c r="D268" s="128">
        <v>45681</v>
      </c>
      <c r="E268" s="65" t="s">
        <v>882</v>
      </c>
      <c r="F268" s="65" t="s">
        <v>283</v>
      </c>
      <c r="G268" s="758"/>
    </row>
    <row r="269" spans="1:7" x14ac:dyDescent="0.2">
      <c r="A269" s="816" t="s">
        <v>60</v>
      </c>
      <c r="B269" s="780">
        <v>117</v>
      </c>
      <c r="C269" s="752" t="s">
        <v>691</v>
      </c>
      <c r="D269" s="128">
        <v>45677</v>
      </c>
      <c r="E269" s="65" t="s">
        <v>882</v>
      </c>
      <c r="F269" s="65" t="s">
        <v>283</v>
      </c>
      <c r="G269" s="757">
        <v>45677</v>
      </c>
    </row>
    <row r="270" spans="1:7" x14ac:dyDescent="0.2">
      <c r="A270" s="817"/>
      <c r="B270" s="781"/>
      <c r="C270" s="753"/>
      <c r="D270" s="128">
        <v>45678</v>
      </c>
      <c r="E270" s="65" t="s">
        <v>879</v>
      </c>
      <c r="F270" s="65" t="s">
        <v>571</v>
      </c>
      <c r="G270" s="763"/>
    </row>
    <row r="271" spans="1:7" x14ac:dyDescent="0.2">
      <c r="A271" s="817"/>
      <c r="B271" s="781"/>
      <c r="C271" s="753"/>
      <c r="D271" s="128">
        <v>45679</v>
      </c>
      <c r="E271" s="65" t="s">
        <v>875</v>
      </c>
      <c r="F271" s="65" t="s">
        <v>571</v>
      </c>
      <c r="G271" s="763"/>
    </row>
    <row r="272" spans="1:7" x14ac:dyDescent="0.2">
      <c r="A272" s="817"/>
      <c r="B272" s="781"/>
      <c r="C272" s="753"/>
      <c r="D272" s="128">
        <v>45680</v>
      </c>
      <c r="E272" s="65" t="s">
        <v>891</v>
      </c>
      <c r="F272" s="65" t="s">
        <v>571</v>
      </c>
      <c r="G272" s="763"/>
    </row>
    <row r="273" spans="1:7" x14ac:dyDescent="0.2">
      <c r="A273" s="818"/>
      <c r="B273" s="782"/>
      <c r="C273" s="754"/>
      <c r="D273" s="128">
        <v>45681</v>
      </c>
      <c r="E273" s="65" t="s">
        <v>629</v>
      </c>
      <c r="F273" s="65" t="s">
        <v>571</v>
      </c>
      <c r="G273" s="758"/>
    </row>
    <row r="274" spans="1:7" x14ac:dyDescent="0.2">
      <c r="A274" s="816" t="s">
        <v>60</v>
      </c>
      <c r="B274" s="780">
        <v>118</v>
      </c>
      <c r="C274" s="752" t="s">
        <v>892</v>
      </c>
      <c r="D274" s="128">
        <v>45677</v>
      </c>
      <c r="E274" s="65" t="s">
        <v>882</v>
      </c>
      <c r="F274" s="65" t="s">
        <v>283</v>
      </c>
      <c r="G274" s="757">
        <v>45677</v>
      </c>
    </row>
    <row r="275" spans="1:7" x14ac:dyDescent="0.2">
      <c r="A275" s="817"/>
      <c r="B275" s="781"/>
      <c r="C275" s="753"/>
      <c r="D275" s="128">
        <v>45678</v>
      </c>
      <c r="E275" s="65" t="s">
        <v>874</v>
      </c>
      <c r="F275" s="65" t="s">
        <v>189</v>
      </c>
      <c r="G275" s="763"/>
    </row>
    <row r="276" spans="1:7" x14ac:dyDescent="0.2">
      <c r="A276" s="817"/>
      <c r="B276" s="781"/>
      <c r="C276" s="753"/>
      <c r="D276" s="128">
        <v>45679</v>
      </c>
      <c r="E276" s="65" t="s">
        <v>893</v>
      </c>
      <c r="F276" s="65" t="s">
        <v>189</v>
      </c>
      <c r="G276" s="763"/>
    </row>
    <row r="277" spans="1:7" x14ac:dyDescent="0.2">
      <c r="A277" s="817"/>
      <c r="B277" s="781"/>
      <c r="C277" s="753"/>
      <c r="D277" s="128">
        <v>45680</v>
      </c>
      <c r="E277" s="65" t="s">
        <v>894</v>
      </c>
      <c r="F277" s="65" t="s">
        <v>189</v>
      </c>
      <c r="G277" s="763"/>
    </row>
    <row r="278" spans="1:7" x14ac:dyDescent="0.2">
      <c r="A278" s="818"/>
      <c r="B278" s="782"/>
      <c r="C278" s="754"/>
      <c r="D278" s="128">
        <v>45681</v>
      </c>
      <c r="E278" s="65" t="s">
        <v>895</v>
      </c>
      <c r="F278" s="65" t="s">
        <v>189</v>
      </c>
      <c r="G278" s="758"/>
    </row>
    <row r="279" spans="1:7" x14ac:dyDescent="0.2">
      <c r="A279" s="816" t="s">
        <v>60</v>
      </c>
      <c r="B279" s="780">
        <v>119</v>
      </c>
      <c r="C279" s="752" t="s">
        <v>671</v>
      </c>
      <c r="D279" s="128">
        <v>45677</v>
      </c>
      <c r="E279" s="65" t="s">
        <v>873</v>
      </c>
      <c r="F279" s="65" t="s">
        <v>283</v>
      </c>
      <c r="G279" s="757">
        <v>45677</v>
      </c>
    </row>
    <row r="280" spans="1:7" x14ac:dyDescent="0.2">
      <c r="A280" s="817"/>
      <c r="B280" s="781"/>
      <c r="C280" s="753"/>
      <c r="D280" s="128">
        <v>45678</v>
      </c>
      <c r="E280" s="65" t="s">
        <v>896</v>
      </c>
      <c r="F280" s="65" t="s">
        <v>283</v>
      </c>
      <c r="G280" s="763"/>
    </row>
    <row r="281" spans="1:7" x14ac:dyDescent="0.2">
      <c r="A281" s="817"/>
      <c r="B281" s="781"/>
      <c r="C281" s="753"/>
      <c r="D281" s="128">
        <v>45679</v>
      </c>
      <c r="E281" s="65" t="s">
        <v>896</v>
      </c>
      <c r="F281" s="65" t="s">
        <v>283</v>
      </c>
      <c r="G281" s="763"/>
    </row>
    <row r="282" spans="1:7" x14ac:dyDescent="0.2">
      <c r="A282" s="817"/>
      <c r="B282" s="781"/>
      <c r="C282" s="753"/>
      <c r="D282" s="128">
        <v>45680</v>
      </c>
      <c r="E282" s="65" t="s">
        <v>896</v>
      </c>
      <c r="F282" s="65" t="s">
        <v>283</v>
      </c>
      <c r="G282" s="763"/>
    </row>
    <row r="283" spans="1:7" x14ac:dyDescent="0.2">
      <c r="A283" s="818"/>
      <c r="B283" s="782"/>
      <c r="C283" s="754"/>
      <c r="D283" s="128">
        <v>45681</v>
      </c>
      <c r="E283" s="65" t="s">
        <v>875</v>
      </c>
      <c r="F283" s="65" t="s">
        <v>569</v>
      </c>
      <c r="G283" s="758"/>
    </row>
    <row r="284" spans="1:7" x14ac:dyDescent="0.2">
      <c r="A284" s="816" t="s">
        <v>60</v>
      </c>
      <c r="B284" s="780">
        <v>120</v>
      </c>
      <c r="C284" s="752" t="s">
        <v>489</v>
      </c>
      <c r="D284" s="128">
        <v>45677</v>
      </c>
      <c r="E284" s="65" t="s">
        <v>897</v>
      </c>
      <c r="F284" s="65" t="s">
        <v>564</v>
      </c>
      <c r="G284" s="757">
        <v>45677</v>
      </c>
    </row>
    <row r="285" spans="1:7" x14ac:dyDescent="0.2">
      <c r="A285" s="817"/>
      <c r="B285" s="781"/>
      <c r="C285" s="753"/>
      <c r="D285" s="128">
        <v>45678</v>
      </c>
      <c r="E285" s="65" t="s">
        <v>879</v>
      </c>
      <c r="F285" s="65" t="s">
        <v>571</v>
      </c>
      <c r="G285" s="763"/>
    </row>
    <row r="286" spans="1:7" x14ac:dyDescent="0.2">
      <c r="A286" s="817"/>
      <c r="B286" s="781"/>
      <c r="C286" s="753"/>
      <c r="D286" s="128">
        <v>45679</v>
      </c>
      <c r="E286" s="65" t="s">
        <v>875</v>
      </c>
      <c r="F286" s="65" t="s">
        <v>571</v>
      </c>
      <c r="G286" s="763"/>
    </row>
    <row r="287" spans="1:7" x14ac:dyDescent="0.2">
      <c r="A287" s="817"/>
      <c r="B287" s="781"/>
      <c r="C287" s="753"/>
      <c r="D287" s="128">
        <v>45680</v>
      </c>
      <c r="E287" s="65" t="s">
        <v>630</v>
      </c>
      <c r="F287" s="65" t="s">
        <v>571</v>
      </c>
      <c r="G287" s="763"/>
    </row>
    <row r="288" spans="1:7" x14ac:dyDescent="0.2">
      <c r="A288" s="818"/>
      <c r="B288" s="782"/>
      <c r="C288" s="754"/>
      <c r="D288" s="128">
        <v>45681</v>
      </c>
      <c r="E288" s="65" t="s">
        <v>629</v>
      </c>
      <c r="F288" s="65" t="s">
        <v>571</v>
      </c>
      <c r="G288" s="758"/>
    </row>
    <row r="289" spans="1:7" x14ac:dyDescent="0.2">
      <c r="A289" s="816" t="s">
        <v>60</v>
      </c>
      <c r="B289" s="780">
        <v>121</v>
      </c>
      <c r="C289" s="752" t="s">
        <v>757</v>
      </c>
      <c r="D289" s="128">
        <v>45677</v>
      </c>
      <c r="E289" s="65" t="s">
        <v>897</v>
      </c>
      <c r="F289" s="65" t="s">
        <v>564</v>
      </c>
      <c r="G289" s="757">
        <v>45677</v>
      </c>
    </row>
    <row r="290" spans="1:7" x14ac:dyDescent="0.2">
      <c r="A290" s="817"/>
      <c r="B290" s="781"/>
      <c r="C290" s="753"/>
      <c r="D290" s="128">
        <v>45678</v>
      </c>
      <c r="E290" s="65" t="s">
        <v>879</v>
      </c>
      <c r="F290" s="65" t="s">
        <v>571</v>
      </c>
      <c r="G290" s="763"/>
    </row>
    <row r="291" spans="1:7" x14ac:dyDescent="0.2">
      <c r="A291" s="817"/>
      <c r="B291" s="781"/>
      <c r="C291" s="753"/>
      <c r="D291" s="128">
        <v>45679</v>
      </c>
      <c r="E291" s="65" t="s">
        <v>875</v>
      </c>
      <c r="F291" s="65" t="s">
        <v>571</v>
      </c>
      <c r="G291" s="763"/>
    </row>
    <row r="292" spans="1:7" x14ac:dyDescent="0.2">
      <c r="A292" s="817"/>
      <c r="B292" s="781"/>
      <c r="C292" s="753"/>
      <c r="D292" s="128">
        <v>45680</v>
      </c>
      <c r="E292" s="65" t="s">
        <v>630</v>
      </c>
      <c r="F292" s="65" t="s">
        <v>571</v>
      </c>
      <c r="G292" s="763"/>
    </row>
    <row r="293" spans="1:7" x14ac:dyDescent="0.2">
      <c r="A293" s="818"/>
      <c r="B293" s="782"/>
      <c r="C293" s="754"/>
      <c r="D293" s="128">
        <v>45681</v>
      </c>
      <c r="E293" s="65" t="s">
        <v>629</v>
      </c>
      <c r="F293" s="65" t="s">
        <v>571</v>
      </c>
      <c r="G293" s="758"/>
    </row>
    <row r="294" spans="1:7" x14ac:dyDescent="0.2">
      <c r="A294" s="816" t="s">
        <v>60</v>
      </c>
      <c r="B294" s="780">
        <v>122</v>
      </c>
      <c r="C294" s="759" t="s">
        <v>898</v>
      </c>
      <c r="D294" s="128">
        <v>45678</v>
      </c>
      <c r="E294" s="65" t="s">
        <v>879</v>
      </c>
      <c r="F294" s="65" t="s">
        <v>571</v>
      </c>
      <c r="G294" s="757">
        <v>45677</v>
      </c>
    </row>
    <row r="295" spans="1:7" x14ac:dyDescent="0.2">
      <c r="A295" s="818"/>
      <c r="B295" s="782"/>
      <c r="C295" s="754"/>
      <c r="D295" s="128">
        <v>45679</v>
      </c>
      <c r="E295" s="65" t="s">
        <v>875</v>
      </c>
      <c r="F295" s="65" t="s">
        <v>571</v>
      </c>
      <c r="G295" s="758"/>
    </row>
    <row r="296" spans="1:7" x14ac:dyDescent="0.2">
      <c r="A296" s="816" t="s">
        <v>60</v>
      </c>
      <c r="B296" s="780">
        <v>123</v>
      </c>
      <c r="C296" s="752" t="s">
        <v>692</v>
      </c>
      <c r="D296" s="128">
        <v>45679</v>
      </c>
      <c r="E296" s="65" t="s">
        <v>884</v>
      </c>
      <c r="F296" s="65" t="s">
        <v>184</v>
      </c>
      <c r="G296" s="757">
        <v>45677</v>
      </c>
    </row>
    <row r="297" spans="1:7" x14ac:dyDescent="0.2">
      <c r="A297" s="817"/>
      <c r="B297" s="781"/>
      <c r="C297" s="753"/>
      <c r="D297" s="128">
        <v>45680</v>
      </c>
      <c r="E297" s="65" t="s">
        <v>630</v>
      </c>
      <c r="F297" s="65" t="s">
        <v>571</v>
      </c>
      <c r="G297" s="763"/>
    </row>
    <row r="298" spans="1:7" x14ac:dyDescent="0.2">
      <c r="A298" s="818"/>
      <c r="B298" s="782"/>
      <c r="C298" s="754"/>
      <c r="D298" s="128">
        <v>45681</v>
      </c>
      <c r="E298" s="65" t="s">
        <v>629</v>
      </c>
      <c r="F298" s="65" t="s">
        <v>571</v>
      </c>
      <c r="G298" s="758"/>
    </row>
    <row r="299" spans="1:7" x14ac:dyDescent="0.2">
      <c r="A299" s="816" t="s">
        <v>60</v>
      </c>
      <c r="B299" s="780">
        <v>124</v>
      </c>
      <c r="C299" s="752" t="s">
        <v>690</v>
      </c>
      <c r="D299" s="128">
        <v>45677</v>
      </c>
      <c r="E299" s="65" t="s">
        <v>873</v>
      </c>
      <c r="F299" s="65" t="s">
        <v>283</v>
      </c>
      <c r="G299" s="757">
        <v>45677</v>
      </c>
    </row>
    <row r="300" spans="1:7" x14ac:dyDescent="0.2">
      <c r="A300" s="817"/>
      <c r="B300" s="781"/>
      <c r="C300" s="753"/>
      <c r="D300" s="128">
        <v>45678</v>
      </c>
      <c r="E300" s="65" t="s">
        <v>874</v>
      </c>
      <c r="F300" s="65" t="s">
        <v>283</v>
      </c>
      <c r="G300" s="763"/>
    </row>
    <row r="301" spans="1:7" x14ac:dyDescent="0.2">
      <c r="A301" s="817"/>
      <c r="B301" s="781"/>
      <c r="C301" s="753"/>
      <c r="D301" s="128">
        <v>45679</v>
      </c>
      <c r="E301" s="65" t="s">
        <v>874</v>
      </c>
      <c r="F301" s="65" t="s">
        <v>283</v>
      </c>
      <c r="G301" s="763"/>
    </row>
    <row r="302" spans="1:7" x14ac:dyDescent="0.2">
      <c r="A302" s="817"/>
      <c r="B302" s="781"/>
      <c r="C302" s="753"/>
      <c r="D302" s="128">
        <v>45680</v>
      </c>
      <c r="E302" s="65" t="s">
        <v>874</v>
      </c>
      <c r="F302" s="65" t="s">
        <v>283</v>
      </c>
      <c r="G302" s="763"/>
    </row>
    <row r="303" spans="1:7" x14ac:dyDescent="0.2">
      <c r="A303" s="818"/>
      <c r="B303" s="782"/>
      <c r="C303" s="754"/>
      <c r="D303" s="128">
        <v>45681</v>
      </c>
      <c r="E303" s="65" t="s">
        <v>875</v>
      </c>
      <c r="F303" s="65" t="s">
        <v>569</v>
      </c>
      <c r="G303" s="758"/>
    </row>
    <row r="304" spans="1:7" ht="57" x14ac:dyDescent="0.2">
      <c r="A304" s="63" t="s">
        <v>60</v>
      </c>
      <c r="B304" s="64">
        <v>125</v>
      </c>
      <c r="C304" s="146" t="s">
        <v>850</v>
      </c>
      <c r="D304" s="128">
        <v>45675</v>
      </c>
      <c r="E304" s="65" t="s">
        <v>851</v>
      </c>
      <c r="F304" s="65" t="s">
        <v>852</v>
      </c>
      <c r="G304" s="403">
        <v>45674</v>
      </c>
    </row>
    <row r="305" spans="1:7" ht="28.5" x14ac:dyDescent="0.2">
      <c r="A305" s="63" t="s">
        <v>60</v>
      </c>
      <c r="B305" s="64">
        <v>126</v>
      </c>
      <c r="C305" s="146" t="s">
        <v>856</v>
      </c>
      <c r="D305" s="128">
        <v>45677</v>
      </c>
      <c r="E305" s="65" t="s">
        <v>245</v>
      </c>
      <c r="F305" s="65" t="s">
        <v>857</v>
      </c>
      <c r="G305" s="403">
        <v>45677</v>
      </c>
    </row>
    <row r="306" spans="1:7" ht="42.75" x14ac:dyDescent="0.2">
      <c r="A306" s="816" t="s">
        <v>60</v>
      </c>
      <c r="B306" s="780">
        <v>127</v>
      </c>
      <c r="C306" s="752" t="s">
        <v>232</v>
      </c>
      <c r="D306" s="128">
        <v>45677</v>
      </c>
      <c r="E306" s="65" t="s">
        <v>236</v>
      </c>
      <c r="F306" s="65" t="s">
        <v>861</v>
      </c>
      <c r="G306" s="757">
        <v>45677</v>
      </c>
    </row>
    <row r="307" spans="1:7" ht="42.75" x14ac:dyDescent="0.2">
      <c r="A307" s="817"/>
      <c r="B307" s="781"/>
      <c r="C307" s="753"/>
      <c r="D307" s="128">
        <v>45678</v>
      </c>
      <c r="E307" s="65" t="s">
        <v>234</v>
      </c>
      <c r="F307" s="65" t="s">
        <v>860</v>
      </c>
      <c r="G307" s="763"/>
    </row>
    <row r="308" spans="1:7" ht="42.75" x14ac:dyDescent="0.2">
      <c r="A308" s="818"/>
      <c r="B308" s="782"/>
      <c r="C308" s="754"/>
      <c r="D308" s="128">
        <v>45679</v>
      </c>
      <c r="E308" s="65" t="s">
        <v>235</v>
      </c>
      <c r="F308" s="65" t="s">
        <v>861</v>
      </c>
      <c r="G308" s="758"/>
    </row>
    <row r="309" spans="1:7" ht="28.5" x14ac:dyDescent="0.2">
      <c r="A309" s="63" t="s">
        <v>60</v>
      </c>
      <c r="B309" s="64">
        <v>128</v>
      </c>
      <c r="C309" s="147" t="s">
        <v>703</v>
      </c>
      <c r="D309" s="128">
        <v>45677</v>
      </c>
      <c r="E309" s="65" t="s">
        <v>395</v>
      </c>
      <c r="F309" s="65" t="s">
        <v>863</v>
      </c>
      <c r="G309" s="403">
        <v>45677</v>
      </c>
    </row>
    <row r="310" spans="1:7" x14ac:dyDescent="0.2">
      <c r="A310" s="816" t="s">
        <v>60</v>
      </c>
      <c r="B310" s="780">
        <v>129</v>
      </c>
      <c r="C310" s="752" t="s">
        <v>686</v>
      </c>
      <c r="D310" s="128">
        <v>45678</v>
      </c>
      <c r="E310" s="65" t="s">
        <v>575</v>
      </c>
      <c r="F310" s="65" t="s">
        <v>283</v>
      </c>
      <c r="G310" s="757">
        <v>45677</v>
      </c>
    </row>
    <row r="311" spans="1:7" x14ac:dyDescent="0.2">
      <c r="A311" s="817"/>
      <c r="B311" s="781"/>
      <c r="C311" s="753"/>
      <c r="D311" s="128">
        <v>45679</v>
      </c>
      <c r="E311" s="65" t="s">
        <v>575</v>
      </c>
      <c r="F311" s="65" t="s">
        <v>283</v>
      </c>
      <c r="G311" s="763"/>
    </row>
    <row r="312" spans="1:7" x14ac:dyDescent="0.2">
      <c r="A312" s="817"/>
      <c r="B312" s="781"/>
      <c r="C312" s="753"/>
      <c r="D312" s="128">
        <v>45680</v>
      </c>
      <c r="E312" s="65" t="s">
        <v>878</v>
      </c>
      <c r="F312" s="65" t="s">
        <v>283</v>
      </c>
      <c r="G312" s="763"/>
    </row>
    <row r="313" spans="1:7" x14ac:dyDescent="0.2">
      <c r="A313" s="818"/>
      <c r="B313" s="782"/>
      <c r="C313" s="754"/>
      <c r="D313" s="128">
        <v>45681</v>
      </c>
      <c r="E313" s="65" t="s">
        <v>878</v>
      </c>
      <c r="F313" s="65" t="s">
        <v>283</v>
      </c>
      <c r="G313" s="758"/>
    </row>
    <row r="314" spans="1:7" ht="28.5" x14ac:dyDescent="0.2">
      <c r="A314" s="816" t="s">
        <v>60</v>
      </c>
      <c r="B314" s="780">
        <v>130</v>
      </c>
      <c r="C314" s="752" t="s">
        <v>215</v>
      </c>
      <c r="D314" s="128">
        <v>45678</v>
      </c>
      <c r="E314" s="65" t="s">
        <v>865</v>
      </c>
      <c r="F314" s="65" t="s">
        <v>867</v>
      </c>
      <c r="G314" s="757">
        <v>45677</v>
      </c>
    </row>
    <row r="315" spans="1:7" x14ac:dyDescent="0.2">
      <c r="A315" s="817"/>
      <c r="B315" s="781"/>
      <c r="C315" s="753"/>
      <c r="D315" s="128">
        <v>45679</v>
      </c>
      <c r="E315" s="65" t="s">
        <v>601</v>
      </c>
      <c r="F315" s="65" t="s">
        <v>868</v>
      </c>
      <c r="G315" s="763"/>
    </row>
    <row r="316" spans="1:7" ht="28.5" x14ac:dyDescent="0.2">
      <c r="A316" s="817"/>
      <c r="B316" s="781"/>
      <c r="C316" s="753"/>
      <c r="D316" s="128">
        <v>45680</v>
      </c>
      <c r="E316" s="65" t="s">
        <v>866</v>
      </c>
      <c r="F316" s="65" t="s">
        <v>869</v>
      </c>
      <c r="G316" s="763"/>
    </row>
    <row r="317" spans="1:7" ht="28.5" x14ac:dyDescent="0.2">
      <c r="A317" s="818"/>
      <c r="B317" s="782"/>
      <c r="C317" s="754"/>
      <c r="D317" s="128">
        <v>45681</v>
      </c>
      <c r="E317" s="65" t="s">
        <v>228</v>
      </c>
      <c r="F317" s="65" t="s">
        <v>869</v>
      </c>
      <c r="G317" s="758"/>
    </row>
    <row r="318" spans="1:7" ht="28.5" x14ac:dyDescent="0.2">
      <c r="A318" s="816" t="s">
        <v>60</v>
      </c>
      <c r="B318" s="780">
        <v>131</v>
      </c>
      <c r="C318" s="752" t="s">
        <v>63</v>
      </c>
      <c r="D318" s="128">
        <v>45678</v>
      </c>
      <c r="E318" s="65" t="s">
        <v>907</v>
      </c>
      <c r="F318" s="65" t="s">
        <v>911</v>
      </c>
      <c r="G318" s="757">
        <v>45677</v>
      </c>
    </row>
    <row r="319" spans="1:7" ht="28.5" x14ac:dyDescent="0.2">
      <c r="A319" s="817"/>
      <c r="B319" s="781"/>
      <c r="C319" s="753"/>
      <c r="D319" s="128">
        <v>45679</v>
      </c>
      <c r="E319" s="65" t="s">
        <v>908</v>
      </c>
      <c r="F319" s="65" t="s">
        <v>912</v>
      </c>
      <c r="G319" s="763"/>
    </row>
    <row r="320" spans="1:7" ht="42.75" x14ac:dyDescent="0.2">
      <c r="A320" s="817"/>
      <c r="B320" s="781"/>
      <c r="C320" s="753"/>
      <c r="D320" s="128">
        <v>45680</v>
      </c>
      <c r="E320" s="65" t="s">
        <v>909</v>
      </c>
      <c r="F320" s="65" t="s">
        <v>913</v>
      </c>
      <c r="G320" s="763"/>
    </row>
    <row r="321" spans="1:7" x14ac:dyDescent="0.2">
      <c r="A321" s="818"/>
      <c r="B321" s="782"/>
      <c r="C321" s="754"/>
      <c r="D321" s="128">
        <v>45681</v>
      </c>
      <c r="E321" s="65" t="s">
        <v>910</v>
      </c>
      <c r="F321" s="65" t="s">
        <v>914</v>
      </c>
      <c r="G321" s="758"/>
    </row>
    <row r="322" spans="1:7" ht="28.5" x14ac:dyDescent="0.2">
      <c r="A322" s="816" t="s">
        <v>60</v>
      </c>
      <c r="B322" s="780">
        <v>132</v>
      </c>
      <c r="C322" s="752" t="s">
        <v>932</v>
      </c>
      <c r="D322" s="128">
        <v>45678</v>
      </c>
      <c r="E322" s="65" t="s">
        <v>933</v>
      </c>
      <c r="F322" s="65" t="s">
        <v>935</v>
      </c>
      <c r="G322" s="757">
        <v>45677</v>
      </c>
    </row>
    <row r="323" spans="1:7" ht="28.5" x14ac:dyDescent="0.2">
      <c r="A323" s="817"/>
      <c r="B323" s="781"/>
      <c r="C323" s="753"/>
      <c r="D323" s="128">
        <v>45679</v>
      </c>
      <c r="E323" s="65" t="s">
        <v>224</v>
      </c>
      <c r="F323" s="65" t="s">
        <v>936</v>
      </c>
      <c r="G323" s="763"/>
    </row>
    <row r="324" spans="1:7" ht="28.5" x14ac:dyDescent="0.2">
      <c r="A324" s="817"/>
      <c r="B324" s="781"/>
      <c r="C324" s="753"/>
      <c r="D324" s="128">
        <v>45680</v>
      </c>
      <c r="E324" s="65" t="s">
        <v>225</v>
      </c>
      <c r="F324" s="65" t="s">
        <v>937</v>
      </c>
      <c r="G324" s="763"/>
    </row>
    <row r="325" spans="1:7" ht="28.5" x14ac:dyDescent="0.2">
      <c r="A325" s="818"/>
      <c r="B325" s="782"/>
      <c r="C325" s="754"/>
      <c r="D325" s="128">
        <v>45681</v>
      </c>
      <c r="E325" s="65" t="s">
        <v>934</v>
      </c>
      <c r="F325" s="65" t="s">
        <v>938</v>
      </c>
      <c r="G325" s="758"/>
    </row>
    <row r="326" spans="1:7" ht="57" x14ac:dyDescent="0.2">
      <c r="A326" s="816" t="s">
        <v>60</v>
      </c>
      <c r="B326" s="780">
        <v>133</v>
      </c>
      <c r="C326" s="752" t="s">
        <v>141</v>
      </c>
      <c r="D326" s="128">
        <v>45677</v>
      </c>
      <c r="E326" s="65" t="s">
        <v>939</v>
      </c>
      <c r="F326" s="65" t="s">
        <v>943</v>
      </c>
      <c r="G326" s="757">
        <v>45677</v>
      </c>
    </row>
    <row r="327" spans="1:7" ht="28.5" x14ac:dyDescent="0.2">
      <c r="A327" s="817"/>
      <c r="B327" s="781"/>
      <c r="C327" s="753"/>
      <c r="D327" s="128">
        <v>45678</v>
      </c>
      <c r="E327" s="65" t="s">
        <v>500</v>
      </c>
      <c r="F327" s="65" t="s">
        <v>944</v>
      </c>
      <c r="G327" s="763"/>
    </row>
    <row r="328" spans="1:7" ht="42.75" x14ac:dyDescent="0.2">
      <c r="A328" s="817"/>
      <c r="B328" s="781"/>
      <c r="C328" s="753"/>
      <c r="D328" s="128">
        <v>45679</v>
      </c>
      <c r="E328" s="65" t="s">
        <v>940</v>
      </c>
      <c r="F328" s="65" t="s">
        <v>945</v>
      </c>
      <c r="G328" s="763"/>
    </row>
    <row r="329" spans="1:7" ht="57" x14ac:dyDescent="0.2">
      <c r="A329" s="817"/>
      <c r="B329" s="781"/>
      <c r="C329" s="753"/>
      <c r="D329" s="128">
        <v>45680</v>
      </c>
      <c r="E329" s="65" t="s">
        <v>941</v>
      </c>
      <c r="F329" s="65" t="s">
        <v>946</v>
      </c>
      <c r="G329" s="763"/>
    </row>
    <row r="330" spans="1:7" ht="28.5" x14ac:dyDescent="0.2">
      <c r="A330" s="818"/>
      <c r="B330" s="782"/>
      <c r="C330" s="754"/>
      <c r="D330" s="128">
        <v>45681</v>
      </c>
      <c r="E330" s="65" t="s">
        <v>942</v>
      </c>
      <c r="F330" s="65" t="s">
        <v>947</v>
      </c>
      <c r="G330" s="758"/>
    </row>
    <row r="331" spans="1:7" ht="28.5" x14ac:dyDescent="0.2">
      <c r="A331" s="63" t="s">
        <v>60</v>
      </c>
      <c r="B331" s="64">
        <v>134</v>
      </c>
      <c r="C331" s="146" t="s">
        <v>964</v>
      </c>
      <c r="D331" s="128">
        <v>45678</v>
      </c>
      <c r="E331" s="65" t="s">
        <v>965</v>
      </c>
      <c r="F331" s="65" t="s">
        <v>966</v>
      </c>
      <c r="G331" s="403"/>
    </row>
    <row r="332" spans="1:7" x14ac:dyDescent="0.2">
      <c r="A332" s="816" t="s">
        <v>60</v>
      </c>
      <c r="B332" s="780">
        <v>135</v>
      </c>
      <c r="C332" s="752" t="s">
        <v>979</v>
      </c>
      <c r="D332" s="128">
        <v>45677</v>
      </c>
      <c r="E332" s="65" t="s">
        <v>601</v>
      </c>
      <c r="F332" s="65" t="s">
        <v>238</v>
      </c>
      <c r="G332" s="757">
        <v>45678</v>
      </c>
    </row>
    <row r="333" spans="1:7" ht="28.5" x14ac:dyDescent="0.2">
      <c r="A333" s="817"/>
      <c r="B333" s="781"/>
      <c r="C333" s="753"/>
      <c r="D333" s="128">
        <v>45678</v>
      </c>
      <c r="E333" s="65" t="s">
        <v>593</v>
      </c>
      <c r="F333" s="65" t="s">
        <v>986</v>
      </c>
      <c r="G333" s="763"/>
    </row>
    <row r="334" spans="1:7" ht="28.5" x14ac:dyDescent="0.2">
      <c r="A334" s="817"/>
      <c r="B334" s="781"/>
      <c r="C334" s="753"/>
      <c r="D334" s="128">
        <v>45679</v>
      </c>
      <c r="E334" s="65" t="s">
        <v>980</v>
      </c>
      <c r="F334" s="65" t="s">
        <v>986</v>
      </c>
      <c r="G334" s="763"/>
    </row>
    <row r="335" spans="1:7" ht="28.5" x14ac:dyDescent="0.2">
      <c r="A335" s="817"/>
      <c r="B335" s="781"/>
      <c r="C335" s="753"/>
      <c r="D335" s="128">
        <v>45680</v>
      </c>
      <c r="E335" s="65" t="s">
        <v>981</v>
      </c>
      <c r="F335" s="65" t="s">
        <v>986</v>
      </c>
      <c r="G335" s="763"/>
    </row>
    <row r="336" spans="1:7" x14ac:dyDescent="0.2">
      <c r="A336" s="818"/>
      <c r="B336" s="782"/>
      <c r="C336" s="754"/>
      <c r="D336" s="128">
        <v>45681</v>
      </c>
      <c r="E336" s="65" t="s">
        <v>601</v>
      </c>
      <c r="F336" s="65" t="s">
        <v>238</v>
      </c>
      <c r="G336" s="758"/>
    </row>
    <row r="337" spans="1:7" ht="28.5" x14ac:dyDescent="0.2">
      <c r="A337" s="817" t="s">
        <v>60</v>
      </c>
      <c r="B337" s="781">
        <v>136</v>
      </c>
      <c r="C337" s="808" t="s">
        <v>227</v>
      </c>
      <c r="D337" s="128">
        <v>45678</v>
      </c>
      <c r="E337" s="65" t="s">
        <v>988</v>
      </c>
      <c r="F337" s="65" t="s">
        <v>991</v>
      </c>
      <c r="G337" s="763">
        <v>45678</v>
      </c>
    </row>
    <row r="338" spans="1:7" ht="28.5" x14ac:dyDescent="0.2">
      <c r="A338" s="817"/>
      <c r="B338" s="781"/>
      <c r="C338" s="808"/>
      <c r="D338" s="128">
        <v>45679</v>
      </c>
      <c r="E338" s="65" t="s">
        <v>228</v>
      </c>
      <c r="F338" s="65" t="s">
        <v>992</v>
      </c>
      <c r="G338" s="763"/>
    </row>
    <row r="339" spans="1:7" ht="28.5" x14ac:dyDescent="0.2">
      <c r="A339" s="817"/>
      <c r="B339" s="781"/>
      <c r="C339" s="808"/>
      <c r="D339" s="128">
        <v>45680</v>
      </c>
      <c r="E339" s="65" t="s">
        <v>989</v>
      </c>
      <c r="F339" s="65" t="s">
        <v>993</v>
      </c>
      <c r="G339" s="763"/>
    </row>
    <row r="340" spans="1:7" ht="28.5" x14ac:dyDescent="0.2">
      <c r="A340" s="818"/>
      <c r="B340" s="782"/>
      <c r="C340" s="809"/>
      <c r="D340" s="128">
        <v>45681</v>
      </c>
      <c r="E340" s="65" t="s">
        <v>990</v>
      </c>
      <c r="F340" s="65" t="s">
        <v>994</v>
      </c>
      <c r="G340" s="758"/>
    </row>
    <row r="341" spans="1:7" s="118" customFormat="1" ht="28.5" x14ac:dyDescent="0.2">
      <c r="A341" s="116" t="s">
        <v>60</v>
      </c>
      <c r="B341" s="117">
        <v>137</v>
      </c>
      <c r="C341" s="149" t="s">
        <v>703</v>
      </c>
      <c r="D341" s="129" t="s">
        <v>971</v>
      </c>
      <c r="E341" s="89" t="s">
        <v>395</v>
      </c>
      <c r="F341" s="89" t="s">
        <v>972</v>
      </c>
      <c r="G341" s="289">
        <v>45678</v>
      </c>
    </row>
    <row r="342" spans="1:7" s="118" customFormat="1" x14ac:dyDescent="0.2">
      <c r="A342" s="116" t="s">
        <v>60</v>
      </c>
      <c r="B342" s="117">
        <v>138</v>
      </c>
      <c r="C342" s="149" t="s">
        <v>427</v>
      </c>
      <c r="D342" s="129">
        <v>45678</v>
      </c>
      <c r="E342" s="89" t="s">
        <v>974</v>
      </c>
      <c r="F342" s="89" t="s">
        <v>975</v>
      </c>
      <c r="G342" s="289">
        <v>45678</v>
      </c>
    </row>
    <row r="343" spans="1:7" ht="42.75" x14ac:dyDescent="0.2">
      <c r="A343" s="63" t="s">
        <v>60</v>
      </c>
      <c r="B343" s="64">
        <v>139</v>
      </c>
      <c r="C343" s="146" t="s">
        <v>978</v>
      </c>
      <c r="D343" s="130">
        <v>45679</v>
      </c>
      <c r="E343" s="65" t="s">
        <v>203</v>
      </c>
      <c r="F343" s="65" t="s">
        <v>945</v>
      </c>
      <c r="G343" s="403">
        <v>45678</v>
      </c>
    </row>
    <row r="344" spans="1:7" ht="28.5" x14ac:dyDescent="0.2">
      <c r="A344" s="63" t="s">
        <v>60</v>
      </c>
      <c r="B344" s="64">
        <v>140</v>
      </c>
      <c r="C344" s="147" t="s">
        <v>1013</v>
      </c>
      <c r="D344" s="128" t="s">
        <v>1014</v>
      </c>
      <c r="E344" s="65" t="s">
        <v>1015</v>
      </c>
      <c r="F344" s="65" t="s">
        <v>1016</v>
      </c>
      <c r="G344" s="403">
        <v>45678</v>
      </c>
    </row>
    <row r="345" spans="1:7" x14ac:dyDescent="0.2">
      <c r="A345" s="63" t="s">
        <v>60</v>
      </c>
      <c r="B345" s="64">
        <v>141</v>
      </c>
      <c r="C345" s="147" t="s">
        <v>675</v>
      </c>
      <c r="D345" s="128">
        <v>45679</v>
      </c>
      <c r="E345" s="65" t="s">
        <v>875</v>
      </c>
      <c r="F345" s="65" t="s">
        <v>1033</v>
      </c>
      <c r="G345" s="403">
        <v>45679</v>
      </c>
    </row>
    <row r="346" spans="1:7" ht="28.5" x14ac:dyDescent="0.2">
      <c r="A346" s="63" t="s">
        <v>60</v>
      </c>
      <c r="B346" s="64">
        <v>142</v>
      </c>
      <c r="C346" s="147" t="s">
        <v>232</v>
      </c>
      <c r="D346" s="128">
        <v>45681</v>
      </c>
      <c r="E346" s="65" t="s">
        <v>1097</v>
      </c>
      <c r="F346" s="65" t="s">
        <v>1098</v>
      </c>
      <c r="G346" s="403">
        <v>45680</v>
      </c>
    </row>
    <row r="347" spans="1:7" ht="28.5" x14ac:dyDescent="0.2">
      <c r="A347" s="63" t="s">
        <v>60</v>
      </c>
      <c r="B347" s="64">
        <v>143</v>
      </c>
      <c r="C347" s="147" t="s">
        <v>288</v>
      </c>
      <c r="D347" s="128">
        <v>45680</v>
      </c>
      <c r="E347" s="65" t="s">
        <v>1104</v>
      </c>
      <c r="F347" s="65" t="s">
        <v>1105</v>
      </c>
      <c r="G347" s="403">
        <v>45680</v>
      </c>
    </row>
    <row r="348" spans="1:7" ht="128.25" x14ac:dyDescent="0.2">
      <c r="A348" s="63" t="s">
        <v>60</v>
      </c>
      <c r="B348" s="64">
        <v>144</v>
      </c>
      <c r="C348" s="146" t="s">
        <v>1107</v>
      </c>
      <c r="D348" s="128">
        <v>45682</v>
      </c>
      <c r="E348" s="65" t="s">
        <v>1108</v>
      </c>
      <c r="F348" s="65" t="s">
        <v>1109</v>
      </c>
      <c r="G348" s="403">
        <v>45680</v>
      </c>
    </row>
    <row r="349" spans="1:7" x14ac:dyDescent="0.2">
      <c r="A349" s="63" t="s">
        <v>60</v>
      </c>
      <c r="B349" s="64">
        <v>145</v>
      </c>
      <c r="C349" s="147" t="s">
        <v>784</v>
      </c>
      <c r="D349" s="128">
        <v>45681</v>
      </c>
      <c r="E349" s="65" t="s">
        <v>875</v>
      </c>
      <c r="F349" s="65" t="s">
        <v>569</v>
      </c>
      <c r="G349" s="403">
        <v>45680</v>
      </c>
    </row>
    <row r="350" spans="1:7" ht="42.75" x14ac:dyDescent="0.2">
      <c r="A350" s="63" t="s">
        <v>60</v>
      </c>
      <c r="B350" s="64">
        <v>146</v>
      </c>
      <c r="C350" s="146" t="s">
        <v>1141</v>
      </c>
      <c r="D350" s="128">
        <v>45681</v>
      </c>
      <c r="E350" s="65" t="s">
        <v>527</v>
      </c>
      <c r="F350" s="65" t="s">
        <v>1142</v>
      </c>
      <c r="G350" s="403">
        <v>45681</v>
      </c>
    </row>
    <row r="351" spans="1:7" ht="28.5" x14ac:dyDescent="0.2">
      <c r="A351" s="63" t="s">
        <v>60</v>
      </c>
      <c r="B351" s="64">
        <v>147</v>
      </c>
      <c r="C351" s="147" t="s">
        <v>1178</v>
      </c>
      <c r="D351" s="128" t="s">
        <v>1179</v>
      </c>
      <c r="E351" s="65" t="s">
        <v>1180</v>
      </c>
      <c r="F351" s="65" t="s">
        <v>1181</v>
      </c>
      <c r="G351" s="403">
        <v>45681</v>
      </c>
    </row>
    <row r="352" spans="1:7" ht="28.5" x14ac:dyDescent="0.2">
      <c r="A352" s="63" t="s">
        <v>60</v>
      </c>
      <c r="B352" s="64">
        <v>148</v>
      </c>
      <c r="C352" s="147" t="s">
        <v>1182</v>
      </c>
      <c r="D352" s="128" t="s">
        <v>1179</v>
      </c>
      <c r="E352" s="65" t="s">
        <v>1180</v>
      </c>
      <c r="F352" s="65" t="s">
        <v>1181</v>
      </c>
      <c r="G352" s="403">
        <v>45681</v>
      </c>
    </row>
    <row r="353" spans="1:7" ht="28.5" x14ac:dyDescent="0.2">
      <c r="A353" s="63" t="s">
        <v>60</v>
      </c>
      <c r="B353" s="64">
        <v>149</v>
      </c>
      <c r="C353" s="147" t="s">
        <v>887</v>
      </c>
      <c r="D353" s="128" t="s">
        <v>1179</v>
      </c>
      <c r="E353" s="65" t="s">
        <v>1180</v>
      </c>
      <c r="F353" s="65" t="s">
        <v>1181</v>
      </c>
      <c r="G353" s="403">
        <v>45681</v>
      </c>
    </row>
    <row r="354" spans="1:7" ht="28.5" x14ac:dyDescent="0.2">
      <c r="A354" s="63" t="s">
        <v>60</v>
      </c>
      <c r="B354" s="64">
        <v>150</v>
      </c>
      <c r="C354" s="147" t="s">
        <v>877</v>
      </c>
      <c r="D354" s="128" t="s">
        <v>1179</v>
      </c>
      <c r="E354" s="65" t="s">
        <v>1180</v>
      </c>
      <c r="F354" s="65" t="s">
        <v>1181</v>
      </c>
      <c r="G354" s="403">
        <v>45681</v>
      </c>
    </row>
    <row r="355" spans="1:7" ht="28.5" x14ac:dyDescent="0.2">
      <c r="A355" s="63" t="s">
        <v>60</v>
      </c>
      <c r="B355" s="64">
        <v>151</v>
      </c>
      <c r="C355" s="147" t="s">
        <v>1183</v>
      </c>
      <c r="D355" s="128" t="s">
        <v>1179</v>
      </c>
      <c r="E355" s="65" t="s">
        <v>1180</v>
      </c>
      <c r="F355" s="65" t="s">
        <v>1181</v>
      </c>
      <c r="G355" s="403">
        <v>45681</v>
      </c>
    </row>
    <row r="356" spans="1:7" ht="57" x14ac:dyDescent="0.2">
      <c r="A356" s="63" t="s">
        <v>60</v>
      </c>
      <c r="B356" s="64">
        <v>152</v>
      </c>
      <c r="C356" s="147" t="s">
        <v>1184</v>
      </c>
      <c r="D356" s="128" t="s">
        <v>1185</v>
      </c>
      <c r="E356" s="65" t="s">
        <v>1186</v>
      </c>
      <c r="F356" s="65" t="s">
        <v>1187</v>
      </c>
      <c r="G356" s="403">
        <v>45681</v>
      </c>
    </row>
    <row r="357" spans="1:7" ht="57" x14ac:dyDescent="0.2">
      <c r="A357" s="63" t="s">
        <v>60</v>
      </c>
      <c r="B357" s="64">
        <v>153</v>
      </c>
      <c r="C357" s="147" t="s">
        <v>1188</v>
      </c>
      <c r="D357" s="128" t="s">
        <v>1185</v>
      </c>
      <c r="E357" s="65" t="s">
        <v>1189</v>
      </c>
      <c r="F357" s="65" t="s">
        <v>1187</v>
      </c>
      <c r="G357" s="403">
        <v>45681</v>
      </c>
    </row>
    <row r="358" spans="1:7" x14ac:dyDescent="0.2">
      <c r="A358" s="816" t="s">
        <v>60</v>
      </c>
      <c r="B358" s="780">
        <v>154</v>
      </c>
      <c r="C358" s="752" t="s">
        <v>691</v>
      </c>
      <c r="D358" s="128">
        <v>45684</v>
      </c>
      <c r="E358" s="65" t="s">
        <v>1190</v>
      </c>
      <c r="F358" s="65" t="s">
        <v>1192</v>
      </c>
      <c r="G358" s="757">
        <v>45681</v>
      </c>
    </row>
    <row r="359" spans="1:7" ht="28.5" x14ac:dyDescent="0.2">
      <c r="A359" s="817"/>
      <c r="B359" s="781"/>
      <c r="C359" s="753"/>
      <c r="D359" s="128">
        <v>45685</v>
      </c>
      <c r="E359" s="65" t="s">
        <v>1191</v>
      </c>
      <c r="F359" s="65" t="s">
        <v>1192</v>
      </c>
      <c r="G359" s="763"/>
    </row>
    <row r="360" spans="1:7" x14ac:dyDescent="0.2">
      <c r="A360" s="817"/>
      <c r="B360" s="781"/>
      <c r="C360" s="753"/>
      <c r="D360" s="128">
        <v>45687</v>
      </c>
      <c r="E360" s="65" t="s">
        <v>561</v>
      </c>
      <c r="F360" s="65" t="s">
        <v>1192</v>
      </c>
      <c r="G360" s="763"/>
    </row>
    <row r="361" spans="1:7" ht="28.5" x14ac:dyDescent="0.2">
      <c r="A361" s="818"/>
      <c r="B361" s="782"/>
      <c r="C361" s="754"/>
      <c r="D361" s="128">
        <v>45688</v>
      </c>
      <c r="E361" s="65" t="s">
        <v>237</v>
      </c>
      <c r="F361" s="65" t="s">
        <v>1192</v>
      </c>
      <c r="G361" s="758"/>
    </row>
    <row r="362" spans="1:7" x14ac:dyDescent="0.2">
      <c r="A362" s="816" t="s">
        <v>60</v>
      </c>
      <c r="B362" s="780">
        <v>155</v>
      </c>
      <c r="C362" s="752" t="s">
        <v>757</v>
      </c>
      <c r="D362" s="128">
        <v>45684</v>
      </c>
      <c r="E362" s="65" t="s">
        <v>1193</v>
      </c>
      <c r="F362" s="65" t="s">
        <v>1194</v>
      </c>
      <c r="G362" s="757">
        <v>45681</v>
      </c>
    </row>
    <row r="363" spans="1:7" ht="28.5" x14ac:dyDescent="0.2">
      <c r="A363" s="817"/>
      <c r="B363" s="781"/>
      <c r="C363" s="753"/>
      <c r="D363" s="128">
        <v>45685</v>
      </c>
      <c r="E363" s="65" t="s">
        <v>1191</v>
      </c>
      <c r="F363" s="65" t="s">
        <v>1192</v>
      </c>
      <c r="G363" s="763"/>
    </row>
    <row r="364" spans="1:7" x14ac:dyDescent="0.2">
      <c r="A364" s="817"/>
      <c r="B364" s="781"/>
      <c r="C364" s="753"/>
      <c r="D364" s="128">
        <v>45687</v>
      </c>
      <c r="E364" s="65" t="s">
        <v>882</v>
      </c>
      <c r="F364" s="65" t="s">
        <v>283</v>
      </c>
      <c r="G364" s="763"/>
    </row>
    <row r="365" spans="1:7" x14ac:dyDescent="0.2">
      <c r="A365" s="818"/>
      <c r="B365" s="782"/>
      <c r="C365" s="754"/>
      <c r="D365" s="128">
        <v>45688</v>
      </c>
      <c r="E365" s="65" t="s">
        <v>882</v>
      </c>
      <c r="F365" s="65" t="s">
        <v>283</v>
      </c>
      <c r="G365" s="758"/>
    </row>
    <row r="366" spans="1:7" x14ac:dyDescent="0.2">
      <c r="A366" s="816" t="s">
        <v>60</v>
      </c>
      <c r="B366" s="780">
        <v>156</v>
      </c>
      <c r="C366" s="752" t="s">
        <v>689</v>
      </c>
      <c r="D366" s="128">
        <v>45684</v>
      </c>
      <c r="E366" s="65" t="s">
        <v>575</v>
      </c>
      <c r="F366" s="65" t="s">
        <v>283</v>
      </c>
      <c r="G366" s="757">
        <v>45681</v>
      </c>
    </row>
    <row r="367" spans="1:7" x14ac:dyDescent="0.2">
      <c r="A367" s="817"/>
      <c r="B367" s="781"/>
      <c r="C367" s="753"/>
      <c r="D367" s="128">
        <v>45685</v>
      </c>
      <c r="E367" s="65" t="s">
        <v>575</v>
      </c>
      <c r="F367" s="65" t="s">
        <v>283</v>
      </c>
      <c r="G367" s="763"/>
    </row>
    <row r="368" spans="1:7" x14ac:dyDescent="0.2">
      <c r="A368" s="817"/>
      <c r="B368" s="781"/>
      <c r="C368" s="753"/>
      <c r="D368" s="128">
        <v>45687</v>
      </c>
      <c r="E368" s="65" t="s">
        <v>882</v>
      </c>
      <c r="F368" s="65" t="s">
        <v>283</v>
      </c>
      <c r="G368" s="763"/>
    </row>
    <row r="369" spans="1:7" x14ac:dyDescent="0.2">
      <c r="A369" s="818"/>
      <c r="B369" s="782"/>
      <c r="C369" s="754"/>
      <c r="D369" s="128">
        <v>45688</v>
      </c>
      <c r="E369" s="65" t="s">
        <v>882</v>
      </c>
      <c r="F369" s="65" t="s">
        <v>283</v>
      </c>
      <c r="G369" s="758"/>
    </row>
    <row r="370" spans="1:7" x14ac:dyDescent="0.2">
      <c r="A370" s="816" t="s">
        <v>60</v>
      </c>
      <c r="B370" s="780">
        <v>157</v>
      </c>
      <c r="C370" s="752" t="s">
        <v>901</v>
      </c>
      <c r="D370" s="128">
        <v>45684</v>
      </c>
      <c r="E370" s="65" t="s">
        <v>575</v>
      </c>
      <c r="F370" s="65" t="s">
        <v>283</v>
      </c>
      <c r="G370" s="757">
        <v>45681</v>
      </c>
    </row>
    <row r="371" spans="1:7" x14ac:dyDescent="0.2">
      <c r="A371" s="817"/>
      <c r="B371" s="781"/>
      <c r="C371" s="753"/>
      <c r="D371" s="128">
        <v>45685</v>
      </c>
      <c r="E371" s="65" t="s">
        <v>575</v>
      </c>
      <c r="F371" s="65" t="s">
        <v>283</v>
      </c>
      <c r="G371" s="763"/>
    </row>
    <row r="372" spans="1:7" x14ac:dyDescent="0.2">
      <c r="A372" s="817"/>
      <c r="B372" s="781"/>
      <c r="C372" s="753"/>
      <c r="D372" s="128">
        <v>45687</v>
      </c>
      <c r="E372" s="65" t="s">
        <v>882</v>
      </c>
      <c r="F372" s="65" t="s">
        <v>283</v>
      </c>
      <c r="G372" s="763"/>
    </row>
    <row r="373" spans="1:7" x14ac:dyDescent="0.2">
      <c r="A373" s="818"/>
      <c r="B373" s="782"/>
      <c r="C373" s="754"/>
      <c r="D373" s="128">
        <v>45688</v>
      </c>
      <c r="E373" s="65" t="s">
        <v>882</v>
      </c>
      <c r="F373" s="65" t="s">
        <v>283</v>
      </c>
      <c r="G373" s="758"/>
    </row>
    <row r="374" spans="1:7" x14ac:dyDescent="0.2">
      <c r="A374" s="816" t="s">
        <v>60</v>
      </c>
      <c r="B374" s="780">
        <v>158</v>
      </c>
      <c r="C374" s="752" t="s">
        <v>673</v>
      </c>
      <c r="D374" s="128">
        <v>45684</v>
      </c>
      <c r="E374" s="65" t="s">
        <v>575</v>
      </c>
      <c r="F374" s="65" t="s">
        <v>283</v>
      </c>
      <c r="G374" s="757">
        <v>45681</v>
      </c>
    </row>
    <row r="375" spans="1:7" x14ac:dyDescent="0.2">
      <c r="A375" s="817"/>
      <c r="B375" s="781"/>
      <c r="C375" s="753"/>
      <c r="D375" s="128">
        <v>45685</v>
      </c>
      <c r="E375" s="65" t="s">
        <v>575</v>
      </c>
      <c r="F375" s="65" t="s">
        <v>283</v>
      </c>
      <c r="G375" s="763"/>
    </row>
    <row r="376" spans="1:7" x14ac:dyDescent="0.2">
      <c r="A376" s="817"/>
      <c r="B376" s="781"/>
      <c r="C376" s="753"/>
      <c r="D376" s="128">
        <v>45687</v>
      </c>
      <c r="E376" s="65" t="s">
        <v>882</v>
      </c>
      <c r="F376" s="65" t="s">
        <v>283</v>
      </c>
      <c r="G376" s="763"/>
    </row>
    <row r="377" spans="1:7" x14ac:dyDescent="0.2">
      <c r="A377" s="818"/>
      <c r="B377" s="782"/>
      <c r="C377" s="754"/>
      <c r="D377" s="128">
        <v>45688</v>
      </c>
      <c r="E377" s="65" t="s">
        <v>882</v>
      </c>
      <c r="F377" s="65" t="s">
        <v>283</v>
      </c>
      <c r="G377" s="758"/>
    </row>
    <row r="378" spans="1:7" x14ac:dyDescent="0.2">
      <c r="A378" s="816" t="s">
        <v>60</v>
      </c>
      <c r="B378" s="780">
        <v>159</v>
      </c>
      <c r="C378" s="752" t="s">
        <v>902</v>
      </c>
      <c r="D378" s="128">
        <v>45684</v>
      </c>
      <c r="E378" s="65" t="s">
        <v>575</v>
      </c>
      <c r="F378" s="65" t="s">
        <v>283</v>
      </c>
      <c r="G378" s="757">
        <v>45681</v>
      </c>
    </row>
    <row r="379" spans="1:7" x14ac:dyDescent="0.2">
      <c r="A379" s="817"/>
      <c r="B379" s="781"/>
      <c r="C379" s="753"/>
      <c r="D379" s="128">
        <v>45685</v>
      </c>
      <c r="E379" s="65" t="s">
        <v>575</v>
      </c>
      <c r="F379" s="65" t="s">
        <v>283</v>
      </c>
      <c r="G379" s="763"/>
    </row>
    <row r="380" spans="1:7" x14ac:dyDescent="0.2">
      <c r="A380" s="817"/>
      <c r="B380" s="781"/>
      <c r="C380" s="753"/>
      <c r="D380" s="128">
        <v>45687</v>
      </c>
      <c r="E380" s="65" t="s">
        <v>882</v>
      </c>
      <c r="F380" s="65" t="s">
        <v>283</v>
      </c>
      <c r="G380" s="763"/>
    </row>
    <row r="381" spans="1:7" x14ac:dyDescent="0.2">
      <c r="A381" s="818"/>
      <c r="B381" s="782"/>
      <c r="C381" s="754"/>
      <c r="D381" s="128">
        <v>45688</v>
      </c>
      <c r="E381" s="65" t="s">
        <v>882</v>
      </c>
      <c r="F381" s="65" t="s">
        <v>283</v>
      </c>
      <c r="G381" s="758"/>
    </row>
    <row r="382" spans="1:7" x14ac:dyDescent="0.2">
      <c r="A382" s="63" t="s">
        <v>60</v>
      </c>
      <c r="B382" s="64">
        <v>160</v>
      </c>
      <c r="C382" s="147" t="s">
        <v>1195</v>
      </c>
      <c r="D382" s="128">
        <v>45684</v>
      </c>
      <c r="E382" s="65" t="s">
        <v>1196</v>
      </c>
      <c r="F382" s="65" t="s">
        <v>1197</v>
      </c>
      <c r="G382" s="403">
        <v>45681</v>
      </c>
    </row>
    <row r="383" spans="1:7" x14ac:dyDescent="0.2">
      <c r="A383" s="816" t="s">
        <v>60</v>
      </c>
      <c r="B383" s="780">
        <v>161</v>
      </c>
      <c r="C383" s="752" t="s">
        <v>582</v>
      </c>
      <c r="D383" s="128">
        <v>45684</v>
      </c>
      <c r="E383" s="65" t="s">
        <v>574</v>
      </c>
      <c r="F383" s="65" t="s">
        <v>283</v>
      </c>
      <c r="G383" s="757">
        <v>45681</v>
      </c>
    </row>
    <row r="384" spans="1:7" x14ac:dyDescent="0.2">
      <c r="A384" s="817"/>
      <c r="B384" s="781"/>
      <c r="C384" s="753"/>
      <c r="D384" s="128">
        <v>45685</v>
      </c>
      <c r="E384" s="65" t="s">
        <v>1198</v>
      </c>
      <c r="F384" s="65" t="s">
        <v>283</v>
      </c>
      <c r="G384" s="763"/>
    </row>
    <row r="385" spans="1:7" x14ac:dyDescent="0.2">
      <c r="A385" s="817"/>
      <c r="B385" s="781"/>
      <c r="C385" s="753"/>
      <c r="D385" s="128">
        <v>45687</v>
      </c>
      <c r="E385" s="65" t="s">
        <v>1199</v>
      </c>
      <c r="F385" s="65" t="s">
        <v>283</v>
      </c>
      <c r="G385" s="763"/>
    </row>
    <row r="386" spans="1:7" x14ac:dyDescent="0.2">
      <c r="A386" s="818"/>
      <c r="B386" s="782"/>
      <c r="C386" s="754"/>
      <c r="D386" s="128">
        <v>45688</v>
      </c>
      <c r="E386" s="65" t="s">
        <v>1199</v>
      </c>
      <c r="F386" s="65" t="s">
        <v>283</v>
      </c>
      <c r="G386" s="758"/>
    </row>
    <row r="387" spans="1:7" x14ac:dyDescent="0.2">
      <c r="A387" s="816" t="s">
        <v>60</v>
      </c>
      <c r="B387" s="780">
        <v>162</v>
      </c>
      <c r="C387" s="752" t="s">
        <v>388</v>
      </c>
      <c r="D387" s="128">
        <v>45684</v>
      </c>
      <c r="E387" s="65" t="s">
        <v>574</v>
      </c>
      <c r="F387" s="65" t="s">
        <v>283</v>
      </c>
      <c r="G387" s="757">
        <v>45681</v>
      </c>
    </row>
    <row r="388" spans="1:7" x14ac:dyDescent="0.2">
      <c r="A388" s="817"/>
      <c r="B388" s="781"/>
      <c r="C388" s="753"/>
      <c r="D388" s="128">
        <v>45685</v>
      </c>
      <c r="E388" s="65" t="s">
        <v>574</v>
      </c>
      <c r="F388" s="65" t="s">
        <v>283</v>
      </c>
      <c r="G388" s="763"/>
    </row>
    <row r="389" spans="1:7" x14ac:dyDescent="0.2">
      <c r="A389" s="817"/>
      <c r="B389" s="781"/>
      <c r="C389" s="753"/>
      <c r="D389" s="128">
        <v>45687</v>
      </c>
      <c r="E389" s="65" t="s">
        <v>1199</v>
      </c>
      <c r="F389" s="65" t="s">
        <v>283</v>
      </c>
      <c r="G389" s="763"/>
    </row>
    <row r="390" spans="1:7" x14ac:dyDescent="0.2">
      <c r="A390" s="818"/>
      <c r="B390" s="782"/>
      <c r="C390" s="754"/>
      <c r="D390" s="128">
        <v>45688</v>
      </c>
      <c r="E390" s="65" t="s">
        <v>1199</v>
      </c>
      <c r="F390" s="65" t="s">
        <v>283</v>
      </c>
      <c r="G390" s="758"/>
    </row>
    <row r="391" spans="1:7" x14ac:dyDescent="0.2">
      <c r="A391" s="816" t="s">
        <v>60</v>
      </c>
      <c r="B391" s="780">
        <v>163</v>
      </c>
      <c r="C391" s="752" t="s">
        <v>580</v>
      </c>
      <c r="D391" s="128">
        <v>45684</v>
      </c>
      <c r="E391" s="65" t="s">
        <v>574</v>
      </c>
      <c r="F391" s="65" t="s">
        <v>283</v>
      </c>
      <c r="G391" s="757">
        <v>45681</v>
      </c>
    </row>
    <row r="392" spans="1:7" x14ac:dyDescent="0.2">
      <c r="A392" s="817"/>
      <c r="B392" s="781"/>
      <c r="C392" s="753"/>
      <c r="D392" s="128">
        <v>45685</v>
      </c>
      <c r="E392" s="65" t="s">
        <v>1198</v>
      </c>
      <c r="F392" s="65" t="s">
        <v>283</v>
      </c>
      <c r="G392" s="763"/>
    </row>
    <row r="393" spans="1:7" x14ac:dyDescent="0.2">
      <c r="A393" s="817"/>
      <c r="B393" s="781"/>
      <c r="C393" s="753"/>
      <c r="D393" s="128">
        <v>45687</v>
      </c>
      <c r="E393" s="65" t="s">
        <v>1199</v>
      </c>
      <c r="F393" s="65" t="s">
        <v>283</v>
      </c>
      <c r="G393" s="763"/>
    </row>
    <row r="394" spans="1:7" x14ac:dyDescent="0.2">
      <c r="A394" s="818"/>
      <c r="B394" s="782"/>
      <c r="C394" s="754"/>
      <c r="D394" s="128">
        <v>45688</v>
      </c>
      <c r="E394" s="65" t="s">
        <v>1199</v>
      </c>
      <c r="F394" s="65" t="s">
        <v>283</v>
      </c>
      <c r="G394" s="758"/>
    </row>
    <row r="395" spans="1:7" x14ac:dyDescent="0.2">
      <c r="A395" s="816" t="s">
        <v>60</v>
      </c>
      <c r="B395" s="780">
        <v>164</v>
      </c>
      <c r="C395" s="752" t="s">
        <v>558</v>
      </c>
      <c r="D395" s="128">
        <v>45684</v>
      </c>
      <c r="E395" s="65" t="s">
        <v>574</v>
      </c>
      <c r="F395" s="65" t="s">
        <v>283</v>
      </c>
      <c r="G395" s="757">
        <v>45681</v>
      </c>
    </row>
    <row r="396" spans="1:7" x14ac:dyDescent="0.2">
      <c r="A396" s="817"/>
      <c r="B396" s="781"/>
      <c r="C396" s="753"/>
      <c r="D396" s="128">
        <v>45685</v>
      </c>
      <c r="E396" s="65" t="s">
        <v>574</v>
      </c>
      <c r="F396" s="65" t="s">
        <v>283</v>
      </c>
      <c r="G396" s="763"/>
    </row>
    <row r="397" spans="1:7" x14ac:dyDescent="0.2">
      <c r="A397" s="817"/>
      <c r="B397" s="781"/>
      <c r="C397" s="753"/>
      <c r="D397" s="128">
        <v>45687</v>
      </c>
      <c r="E397" s="65" t="s">
        <v>561</v>
      </c>
      <c r="F397" s="65" t="s">
        <v>283</v>
      </c>
      <c r="G397" s="763"/>
    </row>
    <row r="398" spans="1:7" ht="28.5" x14ac:dyDescent="0.2">
      <c r="A398" s="818"/>
      <c r="B398" s="782"/>
      <c r="C398" s="754"/>
      <c r="D398" s="128">
        <v>45688</v>
      </c>
      <c r="E398" s="65" t="s">
        <v>237</v>
      </c>
      <c r="F398" s="65" t="s">
        <v>1192</v>
      </c>
      <c r="G398" s="758"/>
    </row>
    <row r="399" spans="1:7" ht="28.5" x14ac:dyDescent="0.2">
      <c r="A399" s="816" t="s">
        <v>60</v>
      </c>
      <c r="B399" s="780">
        <v>165</v>
      </c>
      <c r="C399" s="752" t="s">
        <v>872</v>
      </c>
      <c r="D399" s="128">
        <v>45685</v>
      </c>
      <c r="E399" s="65" t="s">
        <v>625</v>
      </c>
      <c r="F399" s="65" t="s">
        <v>569</v>
      </c>
      <c r="G399" s="757">
        <v>45681</v>
      </c>
    </row>
    <row r="400" spans="1:7" x14ac:dyDescent="0.2">
      <c r="A400" s="817"/>
      <c r="B400" s="781"/>
      <c r="C400" s="753"/>
      <c r="D400" s="128">
        <v>45687</v>
      </c>
      <c r="E400" s="65" t="s">
        <v>1200</v>
      </c>
      <c r="F400" s="65" t="s">
        <v>283</v>
      </c>
      <c r="G400" s="763"/>
    </row>
    <row r="401" spans="1:7" x14ac:dyDescent="0.2">
      <c r="A401" s="818"/>
      <c r="B401" s="782"/>
      <c r="C401" s="754"/>
      <c r="D401" s="128">
        <v>45688</v>
      </c>
      <c r="E401" s="65" t="s">
        <v>1200</v>
      </c>
      <c r="F401" s="65" t="s">
        <v>283</v>
      </c>
      <c r="G401" s="758"/>
    </row>
    <row r="402" spans="1:7" ht="28.5" x14ac:dyDescent="0.2">
      <c r="A402" s="816" t="s">
        <v>60</v>
      </c>
      <c r="B402" s="780">
        <v>166</v>
      </c>
      <c r="C402" s="752" t="s">
        <v>876</v>
      </c>
      <c r="D402" s="128">
        <v>45685</v>
      </c>
      <c r="E402" s="65" t="s">
        <v>625</v>
      </c>
      <c r="F402" s="65" t="s">
        <v>569</v>
      </c>
      <c r="G402" s="757">
        <v>45681</v>
      </c>
    </row>
    <row r="403" spans="1:7" x14ac:dyDescent="0.2">
      <c r="A403" s="817"/>
      <c r="B403" s="781"/>
      <c r="C403" s="753"/>
      <c r="D403" s="128">
        <v>45687</v>
      </c>
      <c r="E403" s="65" t="s">
        <v>1200</v>
      </c>
      <c r="F403" s="65" t="s">
        <v>283</v>
      </c>
      <c r="G403" s="763"/>
    </row>
    <row r="404" spans="1:7" x14ac:dyDescent="0.2">
      <c r="A404" s="818"/>
      <c r="B404" s="782"/>
      <c r="C404" s="754"/>
      <c r="D404" s="128">
        <v>45688</v>
      </c>
      <c r="E404" s="65" t="s">
        <v>1200</v>
      </c>
      <c r="F404" s="65" t="s">
        <v>283</v>
      </c>
      <c r="G404" s="758"/>
    </row>
    <row r="405" spans="1:7" x14ac:dyDescent="0.2">
      <c r="A405" s="816" t="s">
        <v>60</v>
      </c>
      <c r="B405" s="780">
        <v>167</v>
      </c>
      <c r="C405" s="752" t="s">
        <v>686</v>
      </c>
      <c r="D405" s="128">
        <v>45684</v>
      </c>
      <c r="E405" s="65" t="s">
        <v>874</v>
      </c>
      <c r="F405" s="65" t="s">
        <v>885</v>
      </c>
      <c r="G405" s="757">
        <v>45681</v>
      </c>
    </row>
    <row r="406" spans="1:7" x14ac:dyDescent="0.2">
      <c r="A406" s="817"/>
      <c r="B406" s="781"/>
      <c r="C406" s="753"/>
      <c r="D406" s="128">
        <v>45685</v>
      </c>
      <c r="E406" s="65" t="s">
        <v>574</v>
      </c>
      <c r="F406" s="65" t="s">
        <v>283</v>
      </c>
      <c r="G406" s="763"/>
    </row>
    <row r="407" spans="1:7" x14ac:dyDescent="0.2">
      <c r="A407" s="817"/>
      <c r="B407" s="781"/>
      <c r="C407" s="753"/>
      <c r="D407" s="128">
        <v>45687</v>
      </c>
      <c r="E407" s="65" t="s">
        <v>1199</v>
      </c>
      <c r="F407" s="65" t="s">
        <v>283</v>
      </c>
      <c r="G407" s="763"/>
    </row>
    <row r="408" spans="1:7" x14ac:dyDescent="0.2">
      <c r="A408" s="818"/>
      <c r="B408" s="782"/>
      <c r="C408" s="754"/>
      <c r="D408" s="128">
        <v>45688</v>
      </c>
      <c r="E408" s="65" t="s">
        <v>1199</v>
      </c>
      <c r="F408" s="65" t="s">
        <v>283</v>
      </c>
      <c r="G408" s="758"/>
    </row>
    <row r="409" spans="1:7" x14ac:dyDescent="0.2">
      <c r="A409" s="816" t="s">
        <v>60</v>
      </c>
      <c r="B409" s="780">
        <v>168</v>
      </c>
      <c r="C409" s="752" t="s">
        <v>690</v>
      </c>
      <c r="D409" s="128">
        <v>45684</v>
      </c>
      <c r="E409" s="65" t="s">
        <v>1201</v>
      </c>
      <c r="F409" s="65" t="s">
        <v>545</v>
      </c>
      <c r="G409" s="757">
        <v>45681</v>
      </c>
    </row>
    <row r="410" spans="1:7" x14ac:dyDescent="0.2">
      <c r="A410" s="817"/>
      <c r="B410" s="781"/>
      <c r="C410" s="753"/>
      <c r="D410" s="128">
        <v>45685</v>
      </c>
      <c r="E410" s="65" t="s">
        <v>574</v>
      </c>
      <c r="F410" s="65" t="s">
        <v>283</v>
      </c>
      <c r="G410" s="763"/>
    </row>
    <row r="411" spans="1:7" x14ac:dyDescent="0.2">
      <c r="A411" s="817"/>
      <c r="B411" s="781"/>
      <c r="C411" s="753"/>
      <c r="D411" s="128">
        <v>45687</v>
      </c>
      <c r="E411" s="65" t="s">
        <v>1200</v>
      </c>
      <c r="F411" s="65" t="s">
        <v>283</v>
      </c>
      <c r="G411" s="763"/>
    </row>
    <row r="412" spans="1:7" x14ac:dyDescent="0.2">
      <c r="A412" s="818"/>
      <c r="B412" s="782"/>
      <c r="C412" s="754"/>
      <c r="D412" s="128">
        <v>45688</v>
      </c>
      <c r="E412" s="65" t="s">
        <v>1200</v>
      </c>
      <c r="F412" s="65" t="s">
        <v>283</v>
      </c>
      <c r="G412" s="758"/>
    </row>
    <row r="413" spans="1:7" ht="71.25" x14ac:dyDescent="0.2">
      <c r="A413" s="63" t="s">
        <v>60</v>
      </c>
      <c r="B413" s="64">
        <v>169</v>
      </c>
      <c r="C413" s="146" t="s">
        <v>1171</v>
      </c>
      <c r="D413" s="128">
        <v>45684</v>
      </c>
      <c r="E413" s="65" t="s">
        <v>1172</v>
      </c>
      <c r="F413" s="65" t="s">
        <v>1173</v>
      </c>
      <c r="G413" s="403">
        <v>45681</v>
      </c>
    </row>
    <row r="414" spans="1:7" x14ac:dyDescent="0.2">
      <c r="A414" s="816" t="s">
        <v>60</v>
      </c>
      <c r="B414" s="780">
        <v>170</v>
      </c>
      <c r="C414" s="752" t="s">
        <v>693</v>
      </c>
      <c r="D414" s="128">
        <v>45684</v>
      </c>
      <c r="E414" s="65" t="s">
        <v>1201</v>
      </c>
      <c r="F414" s="65" t="s">
        <v>545</v>
      </c>
      <c r="G414" s="757">
        <v>45681</v>
      </c>
    </row>
    <row r="415" spans="1:7" x14ac:dyDescent="0.2">
      <c r="A415" s="817"/>
      <c r="B415" s="781"/>
      <c r="C415" s="753"/>
      <c r="D415" s="128">
        <v>45685</v>
      </c>
      <c r="E415" s="65" t="s">
        <v>1202</v>
      </c>
      <c r="F415" s="65" t="s">
        <v>1203</v>
      </c>
      <c r="G415" s="763"/>
    </row>
    <row r="416" spans="1:7" x14ac:dyDescent="0.2">
      <c r="A416" s="817"/>
      <c r="B416" s="781"/>
      <c r="C416" s="753"/>
      <c r="D416" s="128">
        <v>45687</v>
      </c>
      <c r="E416" s="65" t="s">
        <v>561</v>
      </c>
      <c r="F416" s="65" t="s">
        <v>1192</v>
      </c>
      <c r="G416" s="763"/>
    </row>
    <row r="417" spans="1:7" ht="28.5" x14ac:dyDescent="0.2">
      <c r="A417" s="818"/>
      <c r="B417" s="782"/>
      <c r="C417" s="754"/>
      <c r="D417" s="128">
        <v>45688</v>
      </c>
      <c r="E417" s="65" t="s">
        <v>237</v>
      </c>
      <c r="F417" s="65" t="s">
        <v>1192</v>
      </c>
      <c r="G417" s="758"/>
    </row>
    <row r="418" spans="1:7" x14ac:dyDescent="0.2">
      <c r="A418" s="63" t="s">
        <v>60</v>
      </c>
      <c r="B418" s="64">
        <v>171</v>
      </c>
      <c r="C418" s="147" t="s">
        <v>1207</v>
      </c>
      <c r="D418" s="128" t="s">
        <v>1208</v>
      </c>
      <c r="E418" s="65" t="s">
        <v>1210</v>
      </c>
      <c r="F418" s="65" t="s">
        <v>1209</v>
      </c>
      <c r="G418" s="403" t="s">
        <v>1211</v>
      </c>
    </row>
    <row r="419" spans="1:7" ht="185.25" x14ac:dyDescent="0.2">
      <c r="A419" s="63" t="s">
        <v>60</v>
      </c>
      <c r="B419" s="64">
        <v>172</v>
      </c>
      <c r="C419" s="147" t="s">
        <v>63</v>
      </c>
      <c r="D419" s="128" t="s">
        <v>1208</v>
      </c>
      <c r="E419" s="65" t="s">
        <v>1225</v>
      </c>
      <c r="F419" s="65" t="s">
        <v>1226</v>
      </c>
      <c r="G419" s="403" t="s">
        <v>1211</v>
      </c>
    </row>
    <row r="420" spans="1:7" ht="171" x14ac:dyDescent="0.2">
      <c r="A420" s="63" t="s">
        <v>60</v>
      </c>
      <c r="B420" s="64">
        <v>173</v>
      </c>
      <c r="C420" s="147" t="s">
        <v>1217</v>
      </c>
      <c r="D420" s="128" t="s">
        <v>1208</v>
      </c>
      <c r="E420" s="65" t="s">
        <v>1227</v>
      </c>
      <c r="F420" s="65" t="s">
        <v>1228</v>
      </c>
      <c r="G420" s="403" t="s">
        <v>1211</v>
      </c>
    </row>
    <row r="421" spans="1:7" ht="42.75" x14ac:dyDescent="0.2">
      <c r="A421" s="63" t="s">
        <v>60</v>
      </c>
      <c r="B421" s="64">
        <v>174</v>
      </c>
      <c r="C421" s="147" t="s">
        <v>215</v>
      </c>
      <c r="D421" s="128" t="s">
        <v>1221</v>
      </c>
      <c r="E421" s="65" t="s">
        <v>1222</v>
      </c>
      <c r="F421" s="65" t="s">
        <v>1223</v>
      </c>
      <c r="G421" s="403" t="s">
        <v>1211</v>
      </c>
    </row>
    <row r="422" spans="1:7" ht="185.25" x14ac:dyDescent="0.2">
      <c r="A422" s="63" t="s">
        <v>60</v>
      </c>
      <c r="B422" s="64">
        <v>175</v>
      </c>
      <c r="C422" s="147" t="s">
        <v>141</v>
      </c>
      <c r="D422" s="128" t="s">
        <v>1231</v>
      </c>
      <c r="E422" s="65" t="s">
        <v>1232</v>
      </c>
      <c r="F422" s="65" t="s">
        <v>1233</v>
      </c>
      <c r="G422" s="403" t="s">
        <v>1211</v>
      </c>
    </row>
    <row r="423" spans="1:7" ht="228" x14ac:dyDescent="0.2">
      <c r="A423" s="63" t="s">
        <v>60</v>
      </c>
      <c r="B423" s="64">
        <v>176</v>
      </c>
      <c r="C423" s="147" t="s">
        <v>979</v>
      </c>
      <c r="D423" s="128" t="s">
        <v>1231</v>
      </c>
      <c r="E423" s="65" t="s">
        <v>1238</v>
      </c>
      <c r="F423" s="65" t="s">
        <v>1239</v>
      </c>
      <c r="G423" s="403" t="s">
        <v>1211</v>
      </c>
    </row>
    <row r="424" spans="1:7" ht="28.5" x14ac:dyDescent="0.2">
      <c r="A424" s="63" t="s">
        <v>60</v>
      </c>
      <c r="B424" s="64">
        <v>177</v>
      </c>
      <c r="C424" s="146" t="s">
        <v>1234</v>
      </c>
      <c r="D424" s="128" t="s">
        <v>1211</v>
      </c>
      <c r="E424" s="65" t="s">
        <v>1235</v>
      </c>
      <c r="F424" s="65" t="s">
        <v>1236</v>
      </c>
      <c r="G424" s="403" t="s">
        <v>1211</v>
      </c>
    </row>
    <row r="425" spans="1:7" ht="28.5" x14ac:dyDescent="0.2">
      <c r="A425" s="816" t="s">
        <v>60</v>
      </c>
      <c r="B425" s="780">
        <v>178</v>
      </c>
      <c r="C425" s="752" t="s">
        <v>219</v>
      </c>
      <c r="D425" s="128">
        <v>45685</v>
      </c>
      <c r="E425" s="65" t="s">
        <v>225</v>
      </c>
      <c r="F425" s="65" t="s">
        <v>1253</v>
      </c>
      <c r="G425" s="757">
        <v>45684</v>
      </c>
    </row>
    <row r="426" spans="1:7" ht="28.5" x14ac:dyDescent="0.2">
      <c r="A426" s="817"/>
      <c r="B426" s="781"/>
      <c r="C426" s="753"/>
      <c r="D426" s="128">
        <v>45686</v>
      </c>
      <c r="E426" s="65" t="s">
        <v>1251</v>
      </c>
      <c r="F426" s="65" t="s">
        <v>1253</v>
      </c>
      <c r="G426" s="763"/>
    </row>
    <row r="427" spans="1:7" ht="28.5" x14ac:dyDescent="0.2">
      <c r="A427" s="817"/>
      <c r="B427" s="781"/>
      <c r="C427" s="753"/>
      <c r="D427" s="128">
        <v>45687</v>
      </c>
      <c r="E427" s="65" t="s">
        <v>1252</v>
      </c>
      <c r="F427" s="65" t="s">
        <v>1254</v>
      </c>
      <c r="G427" s="763"/>
    </row>
    <row r="428" spans="1:7" ht="28.5" x14ac:dyDescent="0.2">
      <c r="A428" s="818"/>
      <c r="B428" s="782"/>
      <c r="C428" s="754"/>
      <c r="D428" s="128">
        <v>45688</v>
      </c>
      <c r="E428" s="65" t="s">
        <v>221</v>
      </c>
      <c r="F428" s="65" t="s">
        <v>1254</v>
      </c>
      <c r="G428" s="758"/>
    </row>
    <row r="429" spans="1:7" ht="28.5" x14ac:dyDescent="0.2">
      <c r="A429" s="63" t="s">
        <v>60</v>
      </c>
      <c r="B429" s="64">
        <v>179</v>
      </c>
      <c r="C429" s="146" t="s">
        <v>1264</v>
      </c>
      <c r="D429" s="128">
        <v>45685</v>
      </c>
      <c r="E429" s="65" t="s">
        <v>527</v>
      </c>
      <c r="F429" s="65" t="s">
        <v>900</v>
      </c>
      <c r="G429" s="403">
        <v>45684</v>
      </c>
    </row>
    <row r="430" spans="1:7" ht="28.5" x14ac:dyDescent="0.2">
      <c r="A430" s="63" t="s">
        <v>60</v>
      </c>
      <c r="B430" s="64">
        <v>180</v>
      </c>
      <c r="C430" s="147" t="s">
        <v>898</v>
      </c>
      <c r="D430" s="128">
        <v>45685</v>
      </c>
      <c r="E430" s="65" t="s">
        <v>625</v>
      </c>
      <c r="F430" s="65" t="s">
        <v>1265</v>
      </c>
      <c r="G430" s="403">
        <v>45684</v>
      </c>
    </row>
    <row r="431" spans="1:7" x14ac:dyDescent="0.2">
      <c r="A431" s="63" t="s">
        <v>60</v>
      </c>
      <c r="B431" s="64">
        <v>181</v>
      </c>
      <c r="C431" s="147" t="s">
        <v>1282</v>
      </c>
      <c r="D431" s="128">
        <v>45685</v>
      </c>
      <c r="E431" s="65" t="s">
        <v>1283</v>
      </c>
      <c r="F431" s="65" t="s">
        <v>1284</v>
      </c>
      <c r="G431" s="403">
        <v>45685</v>
      </c>
    </row>
    <row r="432" spans="1:7" ht="57" x14ac:dyDescent="0.2">
      <c r="A432" s="63" t="s">
        <v>60</v>
      </c>
      <c r="B432" s="64">
        <v>182</v>
      </c>
      <c r="C432" s="146" t="s">
        <v>1300</v>
      </c>
      <c r="D432" s="128">
        <v>45686</v>
      </c>
      <c r="E432" s="65" t="s">
        <v>1301</v>
      </c>
      <c r="F432" s="65" t="s">
        <v>1302</v>
      </c>
      <c r="G432" s="403">
        <v>45685</v>
      </c>
    </row>
    <row r="433" spans="1:7" ht="128.25" x14ac:dyDescent="0.2">
      <c r="A433" s="63" t="s">
        <v>60</v>
      </c>
      <c r="B433" s="64">
        <v>183</v>
      </c>
      <c r="C433" s="146" t="s">
        <v>1303</v>
      </c>
      <c r="D433" s="128">
        <v>45686</v>
      </c>
      <c r="E433" s="65" t="s">
        <v>1304</v>
      </c>
      <c r="F433" s="65" t="s">
        <v>1305</v>
      </c>
      <c r="G433" s="403">
        <v>45685</v>
      </c>
    </row>
    <row r="434" spans="1:7" x14ac:dyDescent="0.2">
      <c r="A434" s="63" t="s">
        <v>60</v>
      </c>
      <c r="B434" s="64">
        <v>184</v>
      </c>
      <c r="C434" s="147" t="s">
        <v>288</v>
      </c>
      <c r="D434" s="128">
        <v>45687</v>
      </c>
      <c r="E434" s="65" t="s">
        <v>1324</v>
      </c>
      <c r="F434" s="65" t="s">
        <v>1325</v>
      </c>
      <c r="G434" s="403">
        <v>45687</v>
      </c>
    </row>
    <row r="435" spans="1:7" x14ac:dyDescent="0.2">
      <c r="A435" s="63" t="s">
        <v>60</v>
      </c>
      <c r="B435" s="64">
        <v>185</v>
      </c>
      <c r="C435" s="147" t="s">
        <v>784</v>
      </c>
      <c r="D435" s="128">
        <v>45688</v>
      </c>
      <c r="E435" s="65" t="s">
        <v>1368</v>
      </c>
      <c r="F435" s="65" t="s">
        <v>1367</v>
      </c>
      <c r="G435" s="403">
        <v>45688</v>
      </c>
    </row>
    <row r="436" spans="1:7" ht="28.5" x14ac:dyDescent="0.2">
      <c r="A436" s="63" t="s">
        <v>60</v>
      </c>
      <c r="B436" s="64">
        <v>186</v>
      </c>
      <c r="C436" s="147" t="s">
        <v>215</v>
      </c>
      <c r="D436" s="128">
        <v>45689</v>
      </c>
      <c r="E436" s="65" t="s">
        <v>631</v>
      </c>
      <c r="F436" s="65" t="s">
        <v>1370</v>
      </c>
      <c r="G436" s="403">
        <v>45688</v>
      </c>
    </row>
    <row r="437" spans="1:7" ht="28.5" x14ac:dyDescent="0.2">
      <c r="A437" s="63" t="s">
        <v>60</v>
      </c>
      <c r="B437" s="64">
        <v>187</v>
      </c>
      <c r="C437" s="147" t="s">
        <v>744</v>
      </c>
      <c r="D437" s="128" t="s">
        <v>1376</v>
      </c>
      <c r="E437" s="65" t="s">
        <v>1377</v>
      </c>
      <c r="F437" s="65" t="s">
        <v>1378</v>
      </c>
      <c r="G437" s="403">
        <v>45684</v>
      </c>
    </row>
    <row r="438" spans="1:7" ht="57" x14ac:dyDescent="0.2">
      <c r="A438" s="63" t="s">
        <v>60</v>
      </c>
      <c r="B438" s="64">
        <v>188</v>
      </c>
      <c r="C438" s="146" t="s">
        <v>814</v>
      </c>
      <c r="D438" s="128">
        <v>45689</v>
      </c>
      <c r="E438" s="65" t="s">
        <v>631</v>
      </c>
      <c r="F438" s="65" t="s">
        <v>1379</v>
      </c>
      <c r="G438" s="403">
        <v>45688</v>
      </c>
    </row>
    <row r="439" spans="1:7" x14ac:dyDescent="0.2">
      <c r="A439" s="816" t="s">
        <v>60</v>
      </c>
      <c r="B439" s="780">
        <v>189</v>
      </c>
      <c r="C439" s="752" t="s">
        <v>582</v>
      </c>
      <c r="D439" s="128">
        <v>45691</v>
      </c>
      <c r="E439" s="65" t="s">
        <v>1443</v>
      </c>
      <c r="F439" s="65" t="s">
        <v>283</v>
      </c>
      <c r="G439" s="757">
        <v>45688</v>
      </c>
    </row>
    <row r="440" spans="1:7" x14ac:dyDescent="0.2">
      <c r="A440" s="817"/>
      <c r="B440" s="781"/>
      <c r="C440" s="753"/>
      <c r="D440" s="128">
        <v>45692</v>
      </c>
      <c r="E440" s="65" t="s">
        <v>1443</v>
      </c>
      <c r="F440" s="65" t="s">
        <v>283</v>
      </c>
      <c r="G440" s="763"/>
    </row>
    <row r="441" spans="1:7" x14ac:dyDescent="0.2">
      <c r="A441" s="817"/>
      <c r="B441" s="781"/>
      <c r="C441" s="753"/>
      <c r="D441" s="128">
        <v>45693</v>
      </c>
      <c r="E441" s="65" t="s">
        <v>1199</v>
      </c>
      <c r="F441" s="65" t="s">
        <v>283</v>
      </c>
      <c r="G441" s="763"/>
    </row>
    <row r="442" spans="1:7" x14ac:dyDescent="0.2">
      <c r="A442" s="817"/>
      <c r="B442" s="781"/>
      <c r="C442" s="753"/>
      <c r="D442" s="128">
        <v>45694</v>
      </c>
      <c r="E442" s="65" t="s">
        <v>1199</v>
      </c>
      <c r="F442" s="65" t="s">
        <v>283</v>
      </c>
      <c r="G442" s="763"/>
    </row>
    <row r="443" spans="1:7" ht="28.5" x14ac:dyDescent="0.2">
      <c r="A443" s="818"/>
      <c r="B443" s="782"/>
      <c r="C443" s="754"/>
      <c r="D443" s="128">
        <v>45695</v>
      </c>
      <c r="E443" s="65" t="s">
        <v>1402</v>
      </c>
      <c r="F443" s="65" t="s">
        <v>283</v>
      </c>
      <c r="G443" s="758"/>
    </row>
    <row r="444" spans="1:7" x14ac:dyDescent="0.2">
      <c r="A444" s="816" t="s">
        <v>60</v>
      </c>
      <c r="B444" s="780">
        <v>190</v>
      </c>
      <c r="C444" s="752" t="s">
        <v>388</v>
      </c>
      <c r="D444" s="128">
        <v>45691</v>
      </c>
      <c r="E444" s="65" t="s">
        <v>1443</v>
      </c>
      <c r="F444" s="65" t="s">
        <v>283</v>
      </c>
      <c r="G444" s="757">
        <v>45688</v>
      </c>
    </row>
    <row r="445" spans="1:7" x14ac:dyDescent="0.2">
      <c r="A445" s="817"/>
      <c r="B445" s="781"/>
      <c r="C445" s="753"/>
      <c r="D445" s="128">
        <v>45692</v>
      </c>
      <c r="E445" s="65" t="s">
        <v>1443</v>
      </c>
      <c r="F445" s="65" t="s">
        <v>283</v>
      </c>
      <c r="G445" s="763"/>
    </row>
    <row r="446" spans="1:7" x14ac:dyDescent="0.2">
      <c r="A446" s="817"/>
      <c r="B446" s="781"/>
      <c r="C446" s="753"/>
      <c r="D446" s="128">
        <v>45693</v>
      </c>
      <c r="E446" s="65" t="s">
        <v>1199</v>
      </c>
      <c r="F446" s="65" t="s">
        <v>283</v>
      </c>
      <c r="G446" s="763"/>
    </row>
    <row r="447" spans="1:7" x14ac:dyDescent="0.2">
      <c r="A447" s="817"/>
      <c r="B447" s="781"/>
      <c r="C447" s="753"/>
      <c r="D447" s="128">
        <v>45694</v>
      </c>
      <c r="E447" s="65" t="s">
        <v>1199</v>
      </c>
      <c r="F447" s="65" t="s">
        <v>283</v>
      </c>
      <c r="G447" s="763"/>
    </row>
    <row r="448" spans="1:7" ht="28.5" x14ac:dyDescent="0.2">
      <c r="A448" s="818"/>
      <c r="B448" s="782"/>
      <c r="C448" s="754"/>
      <c r="D448" s="128">
        <v>45695</v>
      </c>
      <c r="E448" s="65" t="s">
        <v>1402</v>
      </c>
      <c r="F448" s="65" t="s">
        <v>283</v>
      </c>
      <c r="G448" s="758"/>
    </row>
    <row r="449" spans="1:7" x14ac:dyDescent="0.2">
      <c r="A449" s="816" t="s">
        <v>60</v>
      </c>
      <c r="B449" s="780">
        <v>191</v>
      </c>
      <c r="C449" s="752" t="s">
        <v>580</v>
      </c>
      <c r="D449" s="128">
        <v>45691</v>
      </c>
      <c r="E449" s="65" t="s">
        <v>1443</v>
      </c>
      <c r="F449" s="65" t="s">
        <v>283</v>
      </c>
      <c r="G449" s="757">
        <v>45688</v>
      </c>
    </row>
    <row r="450" spans="1:7" x14ac:dyDescent="0.2">
      <c r="A450" s="817"/>
      <c r="B450" s="781"/>
      <c r="C450" s="753"/>
      <c r="D450" s="128">
        <v>45692</v>
      </c>
      <c r="E450" s="65" t="s">
        <v>1443</v>
      </c>
      <c r="F450" s="65" t="s">
        <v>283</v>
      </c>
      <c r="G450" s="763"/>
    </row>
    <row r="451" spans="1:7" x14ac:dyDescent="0.2">
      <c r="A451" s="817"/>
      <c r="B451" s="781"/>
      <c r="C451" s="753"/>
      <c r="D451" s="128">
        <v>45693</v>
      </c>
      <c r="E451" s="65" t="s">
        <v>1199</v>
      </c>
      <c r="F451" s="65" t="s">
        <v>283</v>
      </c>
      <c r="G451" s="763"/>
    </row>
    <row r="452" spans="1:7" x14ac:dyDescent="0.2">
      <c r="A452" s="817"/>
      <c r="B452" s="781"/>
      <c r="C452" s="753"/>
      <c r="D452" s="128">
        <v>45694</v>
      </c>
      <c r="E452" s="65" t="s">
        <v>1199</v>
      </c>
      <c r="F452" s="65" t="s">
        <v>283</v>
      </c>
      <c r="G452" s="763"/>
    </row>
    <row r="453" spans="1:7" ht="28.5" x14ac:dyDescent="0.2">
      <c r="A453" s="818"/>
      <c r="B453" s="782"/>
      <c r="C453" s="754"/>
      <c r="D453" s="128">
        <v>45695</v>
      </c>
      <c r="E453" s="65" t="s">
        <v>1402</v>
      </c>
      <c r="F453" s="65" t="s">
        <v>283</v>
      </c>
      <c r="G453" s="758"/>
    </row>
    <row r="454" spans="1:7" ht="28.5" x14ac:dyDescent="0.2">
      <c r="A454" s="816" t="s">
        <v>60</v>
      </c>
      <c r="B454" s="780">
        <v>192</v>
      </c>
      <c r="C454" s="752" t="s">
        <v>558</v>
      </c>
      <c r="D454" s="128">
        <v>45691</v>
      </c>
      <c r="E454" s="65" t="s">
        <v>1444</v>
      </c>
      <c r="F454" s="65" t="s">
        <v>1446</v>
      </c>
      <c r="G454" s="757">
        <v>45688</v>
      </c>
    </row>
    <row r="455" spans="1:7" x14ac:dyDescent="0.2">
      <c r="A455" s="817"/>
      <c r="B455" s="781"/>
      <c r="C455" s="753"/>
      <c r="D455" s="128">
        <v>45692</v>
      </c>
      <c r="E455" s="65" t="s">
        <v>568</v>
      </c>
      <c r="F455" s="65" t="s">
        <v>283</v>
      </c>
      <c r="G455" s="763"/>
    </row>
    <row r="456" spans="1:7" x14ac:dyDescent="0.2">
      <c r="A456" s="817"/>
      <c r="B456" s="781"/>
      <c r="C456" s="753"/>
      <c r="D456" s="128">
        <v>45693</v>
      </c>
      <c r="E456" s="65" t="s">
        <v>568</v>
      </c>
      <c r="F456" s="65" t="s">
        <v>283</v>
      </c>
      <c r="G456" s="763"/>
    </row>
    <row r="457" spans="1:7" x14ac:dyDescent="0.2">
      <c r="A457" s="817"/>
      <c r="B457" s="781"/>
      <c r="C457" s="753"/>
      <c r="D457" s="128">
        <v>45694</v>
      </c>
      <c r="E457" s="65" t="s">
        <v>1202</v>
      </c>
      <c r="F457" s="65" t="s">
        <v>1446</v>
      </c>
      <c r="G457" s="763"/>
    </row>
    <row r="458" spans="1:7" x14ac:dyDescent="0.2">
      <c r="A458" s="818"/>
      <c r="B458" s="782"/>
      <c r="C458" s="754"/>
      <c r="D458" s="128">
        <v>45695</v>
      </c>
      <c r="E458" s="65" t="s">
        <v>1445</v>
      </c>
      <c r="F458" s="65" t="s">
        <v>283</v>
      </c>
      <c r="G458" s="758"/>
    </row>
    <row r="459" spans="1:7" x14ac:dyDescent="0.2">
      <c r="A459" s="816" t="s">
        <v>60</v>
      </c>
      <c r="B459" s="780">
        <v>193</v>
      </c>
      <c r="C459" s="752" t="s">
        <v>872</v>
      </c>
      <c r="D459" s="128">
        <v>45691</v>
      </c>
      <c r="E459" s="65" t="s">
        <v>568</v>
      </c>
      <c r="F459" s="65" t="s">
        <v>283</v>
      </c>
      <c r="G459" s="757">
        <v>45688</v>
      </c>
    </row>
    <row r="460" spans="1:7" x14ac:dyDescent="0.2">
      <c r="A460" s="817"/>
      <c r="B460" s="781"/>
      <c r="C460" s="753"/>
      <c r="D460" s="128">
        <v>45692</v>
      </c>
      <c r="E460" s="65" t="s">
        <v>568</v>
      </c>
      <c r="F460" s="65" t="s">
        <v>283</v>
      </c>
      <c r="G460" s="763"/>
    </row>
    <row r="461" spans="1:7" x14ac:dyDescent="0.2">
      <c r="A461" s="817"/>
      <c r="B461" s="781"/>
      <c r="C461" s="753"/>
      <c r="D461" s="128">
        <v>45693</v>
      </c>
      <c r="E461" s="65" t="s">
        <v>1200</v>
      </c>
      <c r="F461" s="65" t="s">
        <v>283</v>
      </c>
      <c r="G461" s="763"/>
    </row>
    <row r="462" spans="1:7" x14ac:dyDescent="0.2">
      <c r="A462" s="817"/>
      <c r="B462" s="781"/>
      <c r="C462" s="753"/>
      <c r="D462" s="128">
        <v>45694</v>
      </c>
      <c r="E462" s="65" t="s">
        <v>1200</v>
      </c>
      <c r="F462" s="65" t="s">
        <v>283</v>
      </c>
      <c r="G462" s="763"/>
    </row>
    <row r="463" spans="1:7" ht="28.5" x14ac:dyDescent="0.2">
      <c r="A463" s="818"/>
      <c r="B463" s="782"/>
      <c r="C463" s="754"/>
      <c r="D463" s="128">
        <v>45695</v>
      </c>
      <c r="E463" s="65" t="s">
        <v>234</v>
      </c>
      <c r="F463" s="65" t="s">
        <v>283</v>
      </c>
      <c r="G463" s="758"/>
    </row>
    <row r="464" spans="1:7" x14ac:dyDescent="0.2">
      <c r="A464" s="816" t="s">
        <v>60</v>
      </c>
      <c r="B464" s="780">
        <v>194</v>
      </c>
      <c r="C464" s="752" t="s">
        <v>876</v>
      </c>
      <c r="D464" s="128">
        <v>45691</v>
      </c>
      <c r="E464" s="65" t="s">
        <v>568</v>
      </c>
      <c r="F464" s="65" t="s">
        <v>283</v>
      </c>
      <c r="G464" s="757">
        <v>45688</v>
      </c>
    </row>
    <row r="465" spans="1:7" x14ac:dyDescent="0.2">
      <c r="A465" s="817"/>
      <c r="B465" s="781"/>
      <c r="C465" s="753"/>
      <c r="D465" s="128">
        <v>45692</v>
      </c>
      <c r="E465" s="65" t="s">
        <v>568</v>
      </c>
      <c r="F465" s="65" t="s">
        <v>283</v>
      </c>
      <c r="G465" s="763"/>
    </row>
    <row r="466" spans="1:7" x14ac:dyDescent="0.2">
      <c r="A466" s="817"/>
      <c r="B466" s="781"/>
      <c r="C466" s="753"/>
      <c r="D466" s="128">
        <v>45693</v>
      </c>
      <c r="E466" s="65" t="s">
        <v>1200</v>
      </c>
      <c r="F466" s="65" t="s">
        <v>283</v>
      </c>
      <c r="G466" s="763"/>
    </row>
    <row r="467" spans="1:7" x14ac:dyDescent="0.2">
      <c r="A467" s="817"/>
      <c r="B467" s="781"/>
      <c r="C467" s="753"/>
      <c r="D467" s="128">
        <v>45694</v>
      </c>
      <c r="E467" s="65" t="s">
        <v>1200</v>
      </c>
      <c r="F467" s="65" t="s">
        <v>283</v>
      </c>
      <c r="G467" s="763"/>
    </row>
    <row r="468" spans="1:7" ht="28.5" x14ac:dyDescent="0.2">
      <c r="A468" s="818"/>
      <c r="B468" s="782"/>
      <c r="C468" s="754"/>
      <c r="D468" s="128">
        <v>45695</v>
      </c>
      <c r="E468" s="65" t="s">
        <v>234</v>
      </c>
      <c r="F468" s="65" t="s">
        <v>283</v>
      </c>
      <c r="G468" s="758"/>
    </row>
    <row r="469" spans="1:7" x14ac:dyDescent="0.2">
      <c r="A469" s="816" t="s">
        <v>60</v>
      </c>
      <c r="B469" s="780">
        <v>195</v>
      </c>
      <c r="C469" s="752" t="s">
        <v>686</v>
      </c>
      <c r="D469" s="128">
        <v>45691</v>
      </c>
      <c r="E469" s="65" t="s">
        <v>568</v>
      </c>
      <c r="F469" s="65" t="s">
        <v>283</v>
      </c>
      <c r="G469" s="757">
        <v>45688</v>
      </c>
    </row>
    <row r="470" spans="1:7" x14ac:dyDescent="0.2">
      <c r="A470" s="817"/>
      <c r="B470" s="781"/>
      <c r="C470" s="753"/>
      <c r="D470" s="128">
        <v>45692</v>
      </c>
      <c r="E470" s="65" t="s">
        <v>568</v>
      </c>
      <c r="F470" s="65" t="s">
        <v>283</v>
      </c>
      <c r="G470" s="763"/>
    </row>
    <row r="471" spans="1:7" x14ac:dyDescent="0.2">
      <c r="A471" s="817"/>
      <c r="B471" s="781"/>
      <c r="C471" s="753"/>
      <c r="D471" s="128">
        <v>45693</v>
      </c>
      <c r="E471" s="65" t="s">
        <v>1200</v>
      </c>
      <c r="F471" s="65" t="s">
        <v>283</v>
      </c>
      <c r="G471" s="763"/>
    </row>
    <row r="472" spans="1:7" x14ac:dyDescent="0.2">
      <c r="A472" s="817"/>
      <c r="B472" s="781"/>
      <c r="C472" s="753"/>
      <c r="D472" s="128">
        <v>45694</v>
      </c>
      <c r="E472" s="65" t="s">
        <v>1200</v>
      </c>
      <c r="F472" s="65" t="s">
        <v>283</v>
      </c>
      <c r="G472" s="763"/>
    </row>
    <row r="473" spans="1:7" ht="28.5" x14ac:dyDescent="0.2">
      <c r="A473" s="818"/>
      <c r="B473" s="782"/>
      <c r="C473" s="754"/>
      <c r="D473" s="128">
        <v>45695</v>
      </c>
      <c r="E473" s="65" t="s">
        <v>234</v>
      </c>
      <c r="F473" s="65" t="s">
        <v>283</v>
      </c>
      <c r="G473" s="758"/>
    </row>
    <row r="474" spans="1:7" ht="28.5" x14ac:dyDescent="0.2">
      <c r="A474" s="816" t="s">
        <v>60</v>
      </c>
      <c r="B474" s="780">
        <v>196</v>
      </c>
      <c r="C474" s="752" t="s">
        <v>693</v>
      </c>
      <c r="D474" s="128">
        <v>45691</v>
      </c>
      <c r="E474" s="65" t="s">
        <v>1444</v>
      </c>
      <c r="F474" s="65" t="s">
        <v>1448</v>
      </c>
      <c r="G474" s="757">
        <v>45688</v>
      </c>
    </row>
    <row r="475" spans="1:7" x14ac:dyDescent="0.2">
      <c r="A475" s="817"/>
      <c r="B475" s="781"/>
      <c r="C475" s="753"/>
      <c r="D475" s="128">
        <v>45692</v>
      </c>
      <c r="E475" s="65" t="s">
        <v>561</v>
      </c>
      <c r="F475" s="65" t="s">
        <v>1192</v>
      </c>
      <c r="G475" s="763"/>
    </row>
    <row r="476" spans="1:7" x14ac:dyDescent="0.2">
      <c r="A476" s="817"/>
      <c r="B476" s="781"/>
      <c r="C476" s="753"/>
      <c r="D476" s="128">
        <v>45693</v>
      </c>
      <c r="E476" s="65" t="s">
        <v>1407</v>
      </c>
      <c r="F476" s="65" t="s">
        <v>1192</v>
      </c>
      <c r="G476" s="763"/>
    </row>
    <row r="477" spans="1:7" x14ac:dyDescent="0.2">
      <c r="A477" s="817"/>
      <c r="B477" s="781"/>
      <c r="C477" s="753"/>
      <c r="D477" s="128">
        <v>45694</v>
      </c>
      <c r="E477" s="65" t="s">
        <v>1200</v>
      </c>
      <c r="F477" s="65" t="s">
        <v>1192</v>
      </c>
      <c r="G477" s="763"/>
    </row>
    <row r="478" spans="1:7" x14ac:dyDescent="0.2">
      <c r="A478" s="818"/>
      <c r="B478" s="782"/>
      <c r="C478" s="754"/>
      <c r="D478" s="128">
        <v>45695</v>
      </c>
      <c r="E478" s="65" t="s">
        <v>1447</v>
      </c>
      <c r="F478" s="65" t="s">
        <v>1192</v>
      </c>
      <c r="G478" s="758"/>
    </row>
    <row r="479" spans="1:7" ht="28.5" x14ac:dyDescent="0.2">
      <c r="A479" s="816" t="s">
        <v>60</v>
      </c>
      <c r="B479" s="780">
        <v>197</v>
      </c>
      <c r="C479" s="752" t="s">
        <v>757</v>
      </c>
      <c r="D479" s="128">
        <v>45691</v>
      </c>
      <c r="E479" s="65" t="s">
        <v>1401</v>
      </c>
      <c r="F479" s="65" t="s">
        <v>283</v>
      </c>
      <c r="G479" s="757">
        <v>45688</v>
      </c>
    </row>
    <row r="480" spans="1:7" ht="28.5" x14ac:dyDescent="0.2">
      <c r="A480" s="817"/>
      <c r="B480" s="781"/>
      <c r="C480" s="753"/>
      <c r="D480" s="128">
        <v>45692</v>
      </c>
      <c r="E480" s="65" t="s">
        <v>1401</v>
      </c>
      <c r="F480" s="65" t="s">
        <v>283</v>
      </c>
      <c r="G480" s="763"/>
    </row>
    <row r="481" spans="1:7" ht="28.5" x14ac:dyDescent="0.2">
      <c r="A481" s="817"/>
      <c r="B481" s="781"/>
      <c r="C481" s="753"/>
      <c r="D481" s="128">
        <v>45693</v>
      </c>
      <c r="E481" s="65" t="s">
        <v>1403</v>
      </c>
      <c r="F481" s="65" t="s">
        <v>283</v>
      </c>
      <c r="G481" s="763"/>
    </row>
    <row r="482" spans="1:7" x14ac:dyDescent="0.2">
      <c r="A482" s="817"/>
      <c r="B482" s="781"/>
      <c r="C482" s="753"/>
      <c r="D482" s="128">
        <v>45694</v>
      </c>
      <c r="E482" s="65" t="s">
        <v>1202</v>
      </c>
      <c r="F482" s="65" t="s">
        <v>1448</v>
      </c>
      <c r="G482" s="763"/>
    </row>
    <row r="483" spans="1:7" ht="28.5" x14ac:dyDescent="0.2">
      <c r="A483" s="818"/>
      <c r="B483" s="782"/>
      <c r="C483" s="754"/>
      <c r="D483" s="128">
        <v>45695</v>
      </c>
      <c r="E483" s="65" t="s">
        <v>1402</v>
      </c>
      <c r="F483" s="65" t="s">
        <v>283</v>
      </c>
      <c r="G483" s="758"/>
    </row>
    <row r="484" spans="1:7" ht="28.5" x14ac:dyDescent="0.2">
      <c r="A484" s="816" t="s">
        <v>60</v>
      </c>
      <c r="B484" s="780">
        <v>198</v>
      </c>
      <c r="C484" s="752" t="s">
        <v>579</v>
      </c>
      <c r="D484" s="128">
        <v>45691</v>
      </c>
      <c r="E484" s="65" t="s">
        <v>1401</v>
      </c>
      <c r="F484" s="65" t="s">
        <v>283</v>
      </c>
      <c r="G484" s="757">
        <v>45688</v>
      </c>
    </row>
    <row r="485" spans="1:7" ht="28.5" x14ac:dyDescent="0.2">
      <c r="A485" s="817"/>
      <c r="B485" s="781"/>
      <c r="C485" s="753"/>
      <c r="D485" s="128">
        <v>45692</v>
      </c>
      <c r="E485" s="65" t="s">
        <v>1401</v>
      </c>
      <c r="F485" s="65" t="s">
        <v>283</v>
      </c>
      <c r="G485" s="763"/>
    </row>
    <row r="486" spans="1:7" ht="28.5" x14ac:dyDescent="0.2">
      <c r="A486" s="817"/>
      <c r="B486" s="781"/>
      <c r="C486" s="753"/>
      <c r="D486" s="128">
        <v>45693</v>
      </c>
      <c r="E486" s="65" t="s">
        <v>1403</v>
      </c>
      <c r="F486" s="65" t="s">
        <v>283</v>
      </c>
      <c r="G486" s="763"/>
    </row>
    <row r="487" spans="1:7" ht="28.5" x14ac:dyDescent="0.2">
      <c r="A487" s="817"/>
      <c r="B487" s="781"/>
      <c r="C487" s="753"/>
      <c r="D487" s="128">
        <v>45694</v>
      </c>
      <c r="E487" s="65" t="s">
        <v>1403</v>
      </c>
      <c r="F487" s="65" t="s">
        <v>283</v>
      </c>
      <c r="G487" s="763"/>
    </row>
    <row r="488" spans="1:7" ht="28.5" x14ac:dyDescent="0.2">
      <c r="A488" s="818"/>
      <c r="B488" s="782"/>
      <c r="C488" s="754"/>
      <c r="D488" s="128">
        <v>45695</v>
      </c>
      <c r="E488" s="65" t="s">
        <v>1402</v>
      </c>
      <c r="F488" s="65" t="s">
        <v>283</v>
      </c>
      <c r="G488" s="758"/>
    </row>
    <row r="489" spans="1:7" x14ac:dyDescent="0.2">
      <c r="A489" s="816" t="s">
        <v>60</v>
      </c>
      <c r="B489" s="780">
        <v>199</v>
      </c>
      <c r="C489" s="752" t="s">
        <v>689</v>
      </c>
      <c r="D489" s="128">
        <v>45691</v>
      </c>
      <c r="E489" s="65" t="s">
        <v>575</v>
      </c>
      <c r="F489" s="65" t="s">
        <v>283</v>
      </c>
      <c r="G489" s="757">
        <v>45688</v>
      </c>
    </row>
    <row r="490" spans="1:7" x14ac:dyDescent="0.2">
      <c r="A490" s="817"/>
      <c r="B490" s="781"/>
      <c r="C490" s="753"/>
      <c r="D490" s="128">
        <v>45692</v>
      </c>
      <c r="E490" s="65" t="s">
        <v>882</v>
      </c>
      <c r="F490" s="65" t="s">
        <v>283</v>
      </c>
      <c r="G490" s="763"/>
    </row>
    <row r="491" spans="1:7" x14ac:dyDescent="0.2">
      <c r="A491" s="817"/>
      <c r="B491" s="781"/>
      <c r="C491" s="753"/>
      <c r="D491" s="128">
        <v>45693</v>
      </c>
      <c r="E491" s="65" t="s">
        <v>882</v>
      </c>
      <c r="F491" s="65" t="s">
        <v>283</v>
      </c>
      <c r="G491" s="763"/>
    </row>
    <row r="492" spans="1:7" x14ac:dyDescent="0.2">
      <c r="A492" s="817"/>
      <c r="B492" s="781"/>
      <c r="C492" s="753"/>
      <c r="D492" s="128">
        <v>45694</v>
      </c>
      <c r="E492" s="65" t="s">
        <v>1405</v>
      </c>
      <c r="F492" s="65" t="s">
        <v>283</v>
      </c>
      <c r="G492" s="763"/>
    </row>
    <row r="493" spans="1:7" x14ac:dyDescent="0.2">
      <c r="A493" s="818"/>
      <c r="B493" s="782"/>
      <c r="C493" s="754"/>
      <c r="D493" s="128">
        <v>45695</v>
      </c>
      <c r="E493" s="65" t="s">
        <v>1405</v>
      </c>
      <c r="F493" s="65" t="s">
        <v>283</v>
      </c>
      <c r="G493" s="758"/>
    </row>
    <row r="494" spans="1:7" x14ac:dyDescent="0.2">
      <c r="A494" s="816" t="s">
        <v>60</v>
      </c>
      <c r="B494" s="780">
        <v>200</v>
      </c>
      <c r="C494" s="752" t="s">
        <v>673</v>
      </c>
      <c r="D494" s="128">
        <v>45691</v>
      </c>
      <c r="E494" s="65" t="s">
        <v>575</v>
      </c>
      <c r="F494" s="65" t="s">
        <v>283</v>
      </c>
      <c r="G494" s="757">
        <v>45688</v>
      </c>
    </row>
    <row r="495" spans="1:7" x14ac:dyDescent="0.2">
      <c r="A495" s="817"/>
      <c r="B495" s="781"/>
      <c r="C495" s="753"/>
      <c r="D495" s="128">
        <v>45692</v>
      </c>
      <c r="E495" s="65" t="s">
        <v>882</v>
      </c>
      <c r="F495" s="65" t="s">
        <v>283</v>
      </c>
      <c r="G495" s="763"/>
    </row>
    <row r="496" spans="1:7" x14ac:dyDescent="0.2">
      <c r="A496" s="817"/>
      <c r="B496" s="781"/>
      <c r="C496" s="753"/>
      <c r="D496" s="128">
        <v>45693</v>
      </c>
      <c r="E496" s="65" t="s">
        <v>882</v>
      </c>
      <c r="F496" s="65" t="s">
        <v>283</v>
      </c>
      <c r="G496" s="763"/>
    </row>
    <row r="497" spans="1:7" x14ac:dyDescent="0.2">
      <c r="A497" s="817"/>
      <c r="B497" s="781"/>
      <c r="C497" s="753"/>
      <c r="D497" s="128">
        <v>45694</v>
      </c>
      <c r="E497" s="65" t="s">
        <v>1405</v>
      </c>
      <c r="F497" s="65" t="s">
        <v>283</v>
      </c>
      <c r="G497" s="763"/>
    </row>
    <row r="498" spans="1:7" x14ac:dyDescent="0.2">
      <c r="A498" s="818"/>
      <c r="B498" s="782"/>
      <c r="C498" s="754"/>
      <c r="D498" s="128">
        <v>45695</v>
      </c>
      <c r="E498" s="65" t="s">
        <v>1405</v>
      </c>
      <c r="F498" s="65" t="s">
        <v>283</v>
      </c>
      <c r="G498" s="758"/>
    </row>
    <row r="499" spans="1:7" x14ac:dyDescent="0.2">
      <c r="A499" s="816" t="s">
        <v>60</v>
      </c>
      <c r="B499" s="780">
        <v>201</v>
      </c>
      <c r="C499" s="752" t="s">
        <v>1406</v>
      </c>
      <c r="D499" s="128">
        <v>45691</v>
      </c>
      <c r="E499" s="65" t="s">
        <v>575</v>
      </c>
      <c r="F499" s="65" t="s">
        <v>283</v>
      </c>
      <c r="G499" s="757">
        <v>45688</v>
      </c>
    </row>
    <row r="500" spans="1:7" x14ac:dyDescent="0.2">
      <c r="A500" s="817"/>
      <c r="B500" s="781"/>
      <c r="C500" s="753"/>
      <c r="D500" s="128">
        <v>45692</v>
      </c>
      <c r="E500" s="65" t="s">
        <v>882</v>
      </c>
      <c r="F500" s="65" t="s">
        <v>283</v>
      </c>
      <c r="G500" s="763"/>
    </row>
    <row r="501" spans="1:7" x14ac:dyDescent="0.2">
      <c r="A501" s="817"/>
      <c r="B501" s="781"/>
      <c r="C501" s="753"/>
      <c r="D501" s="128">
        <v>45693</v>
      </c>
      <c r="E501" s="65" t="s">
        <v>882</v>
      </c>
      <c r="F501" s="65" t="s">
        <v>283</v>
      </c>
      <c r="G501" s="763"/>
    </row>
    <row r="502" spans="1:7" x14ac:dyDescent="0.2">
      <c r="A502" s="817"/>
      <c r="B502" s="781"/>
      <c r="C502" s="753"/>
      <c r="D502" s="128">
        <v>45694</v>
      </c>
      <c r="E502" s="65" t="s">
        <v>1405</v>
      </c>
      <c r="F502" s="65" t="s">
        <v>283</v>
      </c>
      <c r="G502" s="763"/>
    </row>
    <row r="503" spans="1:7" x14ac:dyDescent="0.2">
      <c r="A503" s="818"/>
      <c r="B503" s="782"/>
      <c r="C503" s="754"/>
      <c r="D503" s="128">
        <v>45695</v>
      </c>
      <c r="E503" s="65" t="s">
        <v>1405</v>
      </c>
      <c r="F503" s="65" t="s">
        <v>283</v>
      </c>
      <c r="G503" s="758"/>
    </row>
    <row r="504" spans="1:7" x14ac:dyDescent="0.2">
      <c r="A504" s="816" t="s">
        <v>60</v>
      </c>
      <c r="B504" s="780">
        <v>202</v>
      </c>
      <c r="C504" s="752" t="s">
        <v>901</v>
      </c>
      <c r="D504" s="128">
        <v>45691</v>
      </c>
      <c r="E504" s="65" t="s">
        <v>575</v>
      </c>
      <c r="F504" s="65" t="s">
        <v>283</v>
      </c>
      <c r="G504" s="757">
        <v>45688</v>
      </c>
    </row>
    <row r="505" spans="1:7" x14ac:dyDescent="0.2">
      <c r="A505" s="817"/>
      <c r="B505" s="781"/>
      <c r="C505" s="753"/>
      <c r="D505" s="128">
        <v>45692</v>
      </c>
      <c r="E505" s="65" t="s">
        <v>882</v>
      </c>
      <c r="F505" s="65" t="s">
        <v>283</v>
      </c>
      <c r="G505" s="763"/>
    </row>
    <row r="506" spans="1:7" x14ac:dyDescent="0.2">
      <c r="A506" s="817"/>
      <c r="B506" s="781"/>
      <c r="C506" s="753"/>
      <c r="D506" s="128">
        <v>45693</v>
      </c>
      <c r="E506" s="65" t="s">
        <v>882</v>
      </c>
      <c r="F506" s="65" t="s">
        <v>283</v>
      </c>
      <c r="G506" s="763"/>
    </row>
    <row r="507" spans="1:7" x14ac:dyDescent="0.2">
      <c r="A507" s="817"/>
      <c r="B507" s="781"/>
      <c r="C507" s="753"/>
      <c r="D507" s="128">
        <v>45694</v>
      </c>
      <c r="E507" s="65" t="s">
        <v>1405</v>
      </c>
      <c r="F507" s="65" t="s">
        <v>283</v>
      </c>
      <c r="G507" s="763"/>
    </row>
    <row r="508" spans="1:7" x14ac:dyDescent="0.2">
      <c r="A508" s="818"/>
      <c r="B508" s="782"/>
      <c r="C508" s="754"/>
      <c r="D508" s="128">
        <v>45695</v>
      </c>
      <c r="E508" s="65" t="s">
        <v>1405</v>
      </c>
      <c r="F508" s="65" t="s">
        <v>283</v>
      </c>
      <c r="G508" s="758"/>
    </row>
    <row r="509" spans="1:7" x14ac:dyDescent="0.2">
      <c r="A509" s="816" t="s">
        <v>60</v>
      </c>
      <c r="B509" s="780">
        <v>203</v>
      </c>
      <c r="C509" s="752" t="s">
        <v>692</v>
      </c>
      <c r="D509" s="128">
        <v>45691</v>
      </c>
      <c r="E509" s="65" t="s">
        <v>568</v>
      </c>
      <c r="F509" s="65" t="s">
        <v>1409</v>
      </c>
      <c r="G509" s="757">
        <v>45688</v>
      </c>
    </row>
    <row r="510" spans="1:7" x14ac:dyDescent="0.2">
      <c r="A510" s="817"/>
      <c r="B510" s="781"/>
      <c r="C510" s="753"/>
      <c r="D510" s="128">
        <v>45692</v>
      </c>
      <c r="E510" s="65" t="s">
        <v>561</v>
      </c>
      <c r="F510" s="65" t="s">
        <v>1409</v>
      </c>
      <c r="G510" s="763"/>
    </row>
    <row r="511" spans="1:7" x14ac:dyDescent="0.2">
      <c r="A511" s="817"/>
      <c r="B511" s="781"/>
      <c r="C511" s="753"/>
      <c r="D511" s="128">
        <v>45693</v>
      </c>
      <c r="E511" s="65" t="s">
        <v>1407</v>
      </c>
      <c r="F511" s="65" t="s">
        <v>1409</v>
      </c>
      <c r="G511" s="763"/>
    </row>
    <row r="512" spans="1:7" x14ac:dyDescent="0.2">
      <c r="A512" s="817"/>
      <c r="B512" s="781"/>
      <c r="C512" s="753"/>
      <c r="D512" s="128">
        <v>45694</v>
      </c>
      <c r="E512" s="65" t="s">
        <v>897</v>
      </c>
      <c r="F512" s="65" t="s">
        <v>1409</v>
      </c>
      <c r="G512" s="763"/>
    </row>
    <row r="513" spans="1:7" x14ac:dyDescent="0.2">
      <c r="A513" s="818"/>
      <c r="B513" s="782"/>
      <c r="C513" s="754"/>
      <c r="D513" s="128">
        <v>45695</v>
      </c>
      <c r="E513" s="65" t="s">
        <v>1408</v>
      </c>
      <c r="F513" s="65" t="s">
        <v>1409</v>
      </c>
      <c r="G513" s="758"/>
    </row>
    <row r="514" spans="1:7" x14ac:dyDescent="0.2">
      <c r="A514" s="816" t="s">
        <v>60</v>
      </c>
      <c r="B514" s="780">
        <v>204</v>
      </c>
      <c r="C514" s="752" t="s">
        <v>489</v>
      </c>
      <c r="D514" s="128">
        <v>45691</v>
      </c>
      <c r="E514" s="65" t="s">
        <v>568</v>
      </c>
      <c r="F514" s="65" t="s">
        <v>1409</v>
      </c>
      <c r="G514" s="757">
        <v>45688</v>
      </c>
    </row>
    <row r="515" spans="1:7" x14ac:dyDescent="0.2">
      <c r="A515" s="817"/>
      <c r="B515" s="781"/>
      <c r="C515" s="753"/>
      <c r="D515" s="128">
        <v>45692</v>
      </c>
      <c r="E515" s="65" t="s">
        <v>561</v>
      </c>
      <c r="F515" s="65" t="s">
        <v>1409</v>
      </c>
      <c r="G515" s="763"/>
    </row>
    <row r="516" spans="1:7" x14ac:dyDescent="0.2">
      <c r="A516" s="817"/>
      <c r="B516" s="781"/>
      <c r="C516" s="753"/>
      <c r="D516" s="128">
        <v>45693</v>
      </c>
      <c r="E516" s="65" t="s">
        <v>1407</v>
      </c>
      <c r="F516" s="65" t="s">
        <v>1409</v>
      </c>
      <c r="G516" s="763"/>
    </row>
    <row r="517" spans="1:7" x14ac:dyDescent="0.2">
      <c r="A517" s="817"/>
      <c r="B517" s="781"/>
      <c r="C517" s="753"/>
      <c r="D517" s="128">
        <v>45694</v>
      </c>
      <c r="E517" s="65" t="s">
        <v>897</v>
      </c>
      <c r="F517" s="65" t="s">
        <v>1409</v>
      </c>
      <c r="G517" s="763"/>
    </row>
    <row r="518" spans="1:7" x14ac:dyDescent="0.2">
      <c r="A518" s="818"/>
      <c r="B518" s="782"/>
      <c r="C518" s="754"/>
      <c r="D518" s="128">
        <v>45695</v>
      </c>
      <c r="E518" s="65" t="s">
        <v>1408</v>
      </c>
      <c r="F518" s="65" t="s">
        <v>1409</v>
      </c>
      <c r="G518" s="758"/>
    </row>
    <row r="519" spans="1:7" x14ac:dyDescent="0.2">
      <c r="A519" s="816" t="s">
        <v>60</v>
      </c>
      <c r="B519" s="780">
        <v>205</v>
      </c>
      <c r="C519" s="752" t="s">
        <v>690</v>
      </c>
      <c r="D519" s="128">
        <v>45691</v>
      </c>
      <c r="E519" s="65" t="s">
        <v>568</v>
      </c>
      <c r="F519" s="65" t="s">
        <v>1409</v>
      </c>
      <c r="G519" s="757">
        <v>45688</v>
      </c>
    </row>
    <row r="520" spans="1:7" x14ac:dyDescent="0.2">
      <c r="A520" s="817"/>
      <c r="B520" s="781"/>
      <c r="C520" s="753"/>
      <c r="D520" s="128">
        <v>45692</v>
      </c>
      <c r="E520" s="65" t="s">
        <v>561</v>
      </c>
      <c r="F520" s="65" t="s">
        <v>1409</v>
      </c>
      <c r="G520" s="763"/>
    </row>
    <row r="521" spans="1:7" x14ac:dyDescent="0.2">
      <c r="A521" s="817"/>
      <c r="B521" s="781"/>
      <c r="C521" s="753"/>
      <c r="D521" s="128">
        <v>45693</v>
      </c>
      <c r="E521" s="65" t="s">
        <v>1407</v>
      </c>
      <c r="F521" s="65" t="s">
        <v>1409</v>
      </c>
      <c r="G521" s="763"/>
    </row>
    <row r="522" spans="1:7" x14ac:dyDescent="0.2">
      <c r="A522" s="817"/>
      <c r="B522" s="781"/>
      <c r="C522" s="753"/>
      <c r="D522" s="128">
        <v>45694</v>
      </c>
      <c r="E522" s="65" t="s">
        <v>897</v>
      </c>
      <c r="F522" s="65" t="s">
        <v>1409</v>
      </c>
      <c r="G522" s="763"/>
    </row>
    <row r="523" spans="1:7" x14ac:dyDescent="0.2">
      <c r="A523" s="818"/>
      <c r="B523" s="782"/>
      <c r="C523" s="754"/>
      <c r="D523" s="128">
        <v>45695</v>
      </c>
      <c r="E523" s="65" t="s">
        <v>1408</v>
      </c>
      <c r="F523" s="65" t="s">
        <v>1409</v>
      </c>
      <c r="G523" s="758"/>
    </row>
    <row r="524" spans="1:7" ht="28.5" x14ac:dyDescent="0.2">
      <c r="A524" s="816" t="s">
        <v>60</v>
      </c>
      <c r="B524" s="780">
        <v>206</v>
      </c>
      <c r="C524" s="759" t="s">
        <v>577</v>
      </c>
      <c r="D524" s="128">
        <v>45691</v>
      </c>
      <c r="E524" s="65" t="s">
        <v>1416</v>
      </c>
      <c r="F524" s="65" t="s">
        <v>1417</v>
      </c>
      <c r="G524" s="757">
        <v>45688</v>
      </c>
    </row>
    <row r="525" spans="1:7" ht="28.5" x14ac:dyDescent="0.2">
      <c r="A525" s="817"/>
      <c r="B525" s="781"/>
      <c r="C525" s="753"/>
      <c r="D525" s="128">
        <v>45692</v>
      </c>
      <c r="E525" s="65" t="s">
        <v>1416</v>
      </c>
      <c r="F525" s="65" t="s">
        <v>1417</v>
      </c>
      <c r="G525" s="763"/>
    </row>
    <row r="526" spans="1:7" ht="28.5" x14ac:dyDescent="0.2">
      <c r="A526" s="817"/>
      <c r="B526" s="781"/>
      <c r="C526" s="753"/>
      <c r="D526" s="128">
        <v>45693</v>
      </c>
      <c r="E526" s="65" t="s">
        <v>1416</v>
      </c>
      <c r="F526" s="65" t="s">
        <v>1417</v>
      </c>
      <c r="G526" s="763"/>
    </row>
    <row r="527" spans="1:7" ht="28.5" x14ac:dyDescent="0.2">
      <c r="A527" s="817"/>
      <c r="B527" s="781"/>
      <c r="C527" s="753"/>
      <c r="D527" s="128">
        <v>45694</v>
      </c>
      <c r="E527" s="65" t="s">
        <v>1416</v>
      </c>
      <c r="F527" s="65" t="s">
        <v>1417</v>
      </c>
      <c r="G527" s="763"/>
    </row>
    <row r="528" spans="1:7" ht="28.5" x14ac:dyDescent="0.2">
      <c r="A528" s="818"/>
      <c r="B528" s="782"/>
      <c r="C528" s="754"/>
      <c r="D528" s="128">
        <v>45695</v>
      </c>
      <c r="E528" s="65" t="s">
        <v>1416</v>
      </c>
      <c r="F528" s="65" t="s">
        <v>1417</v>
      </c>
      <c r="G528" s="758"/>
    </row>
    <row r="529" spans="1:7" ht="28.5" x14ac:dyDescent="0.2">
      <c r="A529" s="816" t="s">
        <v>60</v>
      </c>
      <c r="B529" s="780">
        <v>207</v>
      </c>
      <c r="C529" s="759" t="s">
        <v>1182</v>
      </c>
      <c r="D529" s="128">
        <v>45691</v>
      </c>
      <c r="E529" s="65" t="s">
        <v>1416</v>
      </c>
      <c r="F529" s="65" t="s">
        <v>1417</v>
      </c>
      <c r="G529" s="757">
        <v>45688</v>
      </c>
    </row>
    <row r="530" spans="1:7" ht="28.5" x14ac:dyDescent="0.2">
      <c r="A530" s="817"/>
      <c r="B530" s="781"/>
      <c r="C530" s="753"/>
      <c r="D530" s="128">
        <v>45692</v>
      </c>
      <c r="E530" s="65" t="s">
        <v>1416</v>
      </c>
      <c r="F530" s="65" t="s">
        <v>1417</v>
      </c>
      <c r="G530" s="763"/>
    </row>
    <row r="531" spans="1:7" ht="28.5" x14ac:dyDescent="0.2">
      <c r="A531" s="817"/>
      <c r="B531" s="781"/>
      <c r="C531" s="753"/>
      <c r="D531" s="128">
        <v>45693</v>
      </c>
      <c r="E531" s="65" t="s">
        <v>1416</v>
      </c>
      <c r="F531" s="65" t="s">
        <v>1417</v>
      </c>
      <c r="G531" s="763"/>
    </row>
    <row r="532" spans="1:7" ht="28.5" x14ac:dyDescent="0.2">
      <c r="A532" s="817"/>
      <c r="B532" s="781"/>
      <c r="C532" s="753"/>
      <c r="D532" s="128">
        <v>45694</v>
      </c>
      <c r="E532" s="65" t="s">
        <v>1416</v>
      </c>
      <c r="F532" s="65" t="s">
        <v>1417</v>
      </c>
      <c r="G532" s="763"/>
    </row>
    <row r="533" spans="1:7" ht="28.5" x14ac:dyDescent="0.2">
      <c r="A533" s="818"/>
      <c r="B533" s="782"/>
      <c r="C533" s="754"/>
      <c r="D533" s="128">
        <v>45695</v>
      </c>
      <c r="E533" s="65" t="s">
        <v>1416</v>
      </c>
      <c r="F533" s="65" t="s">
        <v>1417</v>
      </c>
      <c r="G533" s="758"/>
    </row>
    <row r="534" spans="1:7" ht="28.5" x14ac:dyDescent="0.2">
      <c r="A534" s="816" t="s">
        <v>60</v>
      </c>
      <c r="B534" s="780">
        <v>208</v>
      </c>
      <c r="C534" s="759" t="s">
        <v>877</v>
      </c>
      <c r="D534" s="128">
        <v>45691</v>
      </c>
      <c r="E534" s="65" t="s">
        <v>1416</v>
      </c>
      <c r="F534" s="65" t="s">
        <v>1417</v>
      </c>
      <c r="G534" s="757">
        <v>45688</v>
      </c>
    </row>
    <row r="535" spans="1:7" ht="28.5" x14ac:dyDescent="0.2">
      <c r="A535" s="817"/>
      <c r="B535" s="781"/>
      <c r="C535" s="753"/>
      <c r="D535" s="128">
        <v>45692</v>
      </c>
      <c r="E535" s="65" t="s">
        <v>1416</v>
      </c>
      <c r="F535" s="65" t="s">
        <v>1417</v>
      </c>
      <c r="G535" s="763"/>
    </row>
    <row r="536" spans="1:7" ht="28.5" x14ac:dyDescent="0.2">
      <c r="A536" s="817"/>
      <c r="B536" s="781"/>
      <c r="C536" s="753"/>
      <c r="D536" s="128">
        <v>45693</v>
      </c>
      <c r="E536" s="65" t="s">
        <v>1416</v>
      </c>
      <c r="F536" s="65" t="s">
        <v>1417</v>
      </c>
      <c r="G536" s="763"/>
    </row>
    <row r="537" spans="1:7" ht="28.5" x14ac:dyDescent="0.2">
      <c r="A537" s="817"/>
      <c r="B537" s="781"/>
      <c r="C537" s="753"/>
      <c r="D537" s="128">
        <v>45694</v>
      </c>
      <c r="E537" s="65" t="s">
        <v>1416</v>
      </c>
      <c r="F537" s="65" t="s">
        <v>1417</v>
      </c>
      <c r="G537" s="763"/>
    </row>
    <row r="538" spans="1:7" ht="28.5" x14ac:dyDescent="0.2">
      <c r="A538" s="818"/>
      <c r="B538" s="782"/>
      <c r="C538" s="754"/>
      <c r="D538" s="128">
        <v>45695</v>
      </c>
      <c r="E538" s="65" t="s">
        <v>1416</v>
      </c>
      <c r="F538" s="65" t="s">
        <v>1417</v>
      </c>
      <c r="G538" s="758"/>
    </row>
    <row r="539" spans="1:7" ht="28.5" x14ac:dyDescent="0.2">
      <c r="A539" s="816" t="s">
        <v>60</v>
      </c>
      <c r="B539" s="780">
        <v>209</v>
      </c>
      <c r="C539" s="759" t="s">
        <v>671</v>
      </c>
      <c r="D539" s="128">
        <v>45691</v>
      </c>
      <c r="E539" s="65" t="s">
        <v>1416</v>
      </c>
      <c r="F539" s="65" t="s">
        <v>1417</v>
      </c>
      <c r="G539" s="757">
        <v>45688</v>
      </c>
    </row>
    <row r="540" spans="1:7" ht="28.5" x14ac:dyDescent="0.2">
      <c r="A540" s="817"/>
      <c r="B540" s="781"/>
      <c r="C540" s="753"/>
      <c r="D540" s="128">
        <v>45692</v>
      </c>
      <c r="E540" s="65" t="s">
        <v>1416</v>
      </c>
      <c r="F540" s="65" t="s">
        <v>1417</v>
      </c>
      <c r="G540" s="763"/>
    </row>
    <row r="541" spans="1:7" ht="28.5" x14ac:dyDescent="0.2">
      <c r="A541" s="817"/>
      <c r="B541" s="781"/>
      <c r="C541" s="753"/>
      <c r="D541" s="128">
        <v>45693</v>
      </c>
      <c r="E541" s="65" t="s">
        <v>1416</v>
      </c>
      <c r="F541" s="65" t="s">
        <v>1417</v>
      </c>
      <c r="G541" s="763"/>
    </row>
    <row r="542" spans="1:7" ht="28.5" x14ac:dyDescent="0.2">
      <c r="A542" s="817"/>
      <c r="B542" s="781"/>
      <c r="C542" s="753"/>
      <c r="D542" s="128">
        <v>45694</v>
      </c>
      <c r="E542" s="65" t="s">
        <v>1416</v>
      </c>
      <c r="F542" s="65" t="s">
        <v>1417</v>
      </c>
      <c r="G542" s="763"/>
    </row>
    <row r="543" spans="1:7" ht="28.5" x14ac:dyDescent="0.2">
      <c r="A543" s="818"/>
      <c r="B543" s="782"/>
      <c r="C543" s="754"/>
      <c r="D543" s="128">
        <v>45695</v>
      </c>
      <c r="E543" s="65" t="s">
        <v>1416</v>
      </c>
      <c r="F543" s="65" t="s">
        <v>1417</v>
      </c>
      <c r="G543" s="758"/>
    </row>
    <row r="544" spans="1:7" ht="28.5" x14ac:dyDescent="0.2">
      <c r="A544" s="816" t="s">
        <v>60</v>
      </c>
      <c r="B544" s="780">
        <v>210</v>
      </c>
      <c r="C544" s="759" t="s">
        <v>691</v>
      </c>
      <c r="D544" s="128">
        <v>45691</v>
      </c>
      <c r="E544" s="65" t="s">
        <v>1416</v>
      </c>
      <c r="F544" s="65" t="s">
        <v>1417</v>
      </c>
      <c r="G544" s="757">
        <v>45688</v>
      </c>
    </row>
    <row r="545" spans="1:7" ht="28.5" x14ac:dyDescent="0.2">
      <c r="A545" s="817"/>
      <c r="B545" s="781"/>
      <c r="C545" s="753"/>
      <c r="D545" s="128">
        <v>45692</v>
      </c>
      <c r="E545" s="65" t="s">
        <v>1416</v>
      </c>
      <c r="F545" s="65" t="s">
        <v>1417</v>
      </c>
      <c r="G545" s="763"/>
    </row>
    <row r="546" spans="1:7" ht="28.5" x14ac:dyDescent="0.2">
      <c r="A546" s="817"/>
      <c r="B546" s="781"/>
      <c r="C546" s="753"/>
      <c r="D546" s="128">
        <v>45693</v>
      </c>
      <c r="E546" s="65" t="s">
        <v>1416</v>
      </c>
      <c r="F546" s="65" t="s">
        <v>1417</v>
      </c>
      <c r="G546" s="763"/>
    </row>
    <row r="547" spans="1:7" ht="28.5" x14ac:dyDescent="0.2">
      <c r="A547" s="817"/>
      <c r="B547" s="781"/>
      <c r="C547" s="753"/>
      <c r="D547" s="128">
        <v>45694</v>
      </c>
      <c r="E547" s="65" t="s">
        <v>1416</v>
      </c>
      <c r="F547" s="65" t="s">
        <v>1417</v>
      </c>
      <c r="G547" s="763"/>
    </row>
    <row r="548" spans="1:7" ht="28.5" x14ac:dyDescent="0.2">
      <c r="A548" s="818"/>
      <c r="B548" s="782"/>
      <c r="C548" s="754"/>
      <c r="D548" s="128">
        <v>45695</v>
      </c>
      <c r="E548" s="65" t="s">
        <v>1416</v>
      </c>
      <c r="F548" s="65" t="s">
        <v>1417</v>
      </c>
      <c r="G548" s="758"/>
    </row>
    <row r="549" spans="1:7" x14ac:dyDescent="0.2">
      <c r="A549" s="63" t="s">
        <v>60</v>
      </c>
      <c r="B549" s="64">
        <v>211</v>
      </c>
      <c r="C549" s="147" t="s">
        <v>1195</v>
      </c>
      <c r="D549" s="128">
        <v>45692</v>
      </c>
      <c r="E549" s="65" t="s">
        <v>1396</v>
      </c>
      <c r="F549" s="65" t="s">
        <v>1397</v>
      </c>
      <c r="G549" s="403">
        <v>45691</v>
      </c>
    </row>
    <row r="550" spans="1:7" x14ac:dyDescent="0.2">
      <c r="A550" s="63" t="s">
        <v>60</v>
      </c>
      <c r="B550" s="64">
        <v>212</v>
      </c>
      <c r="C550" s="147" t="s">
        <v>1195</v>
      </c>
      <c r="D550" s="128">
        <v>45691</v>
      </c>
      <c r="E550" s="65" t="s">
        <v>1398</v>
      </c>
      <c r="F550" s="65" t="s">
        <v>1197</v>
      </c>
      <c r="G550" s="403">
        <v>45691</v>
      </c>
    </row>
    <row r="551" spans="1:7" ht="28.5" x14ac:dyDescent="0.2">
      <c r="A551" s="63" t="s">
        <v>60</v>
      </c>
      <c r="B551" s="64">
        <v>213</v>
      </c>
      <c r="C551" s="147" t="s">
        <v>703</v>
      </c>
      <c r="D551" s="128" t="s">
        <v>1412</v>
      </c>
      <c r="E551" s="65" t="s">
        <v>1413</v>
      </c>
      <c r="F551" s="65" t="s">
        <v>1414</v>
      </c>
      <c r="G551" s="403">
        <v>45691</v>
      </c>
    </row>
    <row r="552" spans="1:7" ht="28.5" x14ac:dyDescent="0.2">
      <c r="A552" s="816" t="s">
        <v>60</v>
      </c>
      <c r="B552" s="780">
        <v>214</v>
      </c>
      <c r="C552" s="752" t="s">
        <v>215</v>
      </c>
      <c r="D552" s="128">
        <v>45692</v>
      </c>
      <c r="E552" s="65" t="s">
        <v>1418</v>
      </c>
      <c r="F552" s="65" t="s">
        <v>1421</v>
      </c>
      <c r="G552" s="757">
        <v>45691</v>
      </c>
    </row>
    <row r="553" spans="1:7" ht="28.5" x14ac:dyDescent="0.2">
      <c r="A553" s="817"/>
      <c r="B553" s="781"/>
      <c r="C553" s="753"/>
      <c r="D553" s="128">
        <v>45693</v>
      </c>
      <c r="E553" s="65" t="s">
        <v>1419</v>
      </c>
      <c r="F553" s="65" t="s">
        <v>1421</v>
      </c>
      <c r="G553" s="763"/>
    </row>
    <row r="554" spans="1:7" ht="28.5" x14ac:dyDescent="0.2">
      <c r="A554" s="817"/>
      <c r="B554" s="781"/>
      <c r="C554" s="753"/>
      <c r="D554" s="128">
        <v>45694</v>
      </c>
      <c r="E554" s="65" t="s">
        <v>601</v>
      </c>
      <c r="F554" s="65" t="s">
        <v>1422</v>
      </c>
      <c r="G554" s="763"/>
    </row>
    <row r="555" spans="1:7" ht="28.5" x14ac:dyDescent="0.2">
      <c r="A555" s="818"/>
      <c r="B555" s="782"/>
      <c r="C555" s="754"/>
      <c r="D555" s="128">
        <v>45695</v>
      </c>
      <c r="E555" s="65" t="s">
        <v>1420</v>
      </c>
      <c r="F555" s="65" t="s">
        <v>1423</v>
      </c>
      <c r="G555" s="758"/>
    </row>
    <row r="556" spans="1:7" ht="28.5" x14ac:dyDescent="0.2">
      <c r="A556" s="816" t="s">
        <v>60</v>
      </c>
      <c r="B556" s="780">
        <v>215</v>
      </c>
      <c r="C556" s="752" t="s">
        <v>219</v>
      </c>
      <c r="D556" s="128">
        <v>45692</v>
      </c>
      <c r="E556" s="65" t="s">
        <v>1424</v>
      </c>
      <c r="F556" s="65" t="s">
        <v>1426</v>
      </c>
      <c r="G556" s="757">
        <v>45691</v>
      </c>
    </row>
    <row r="557" spans="1:7" ht="28.5" x14ac:dyDescent="0.2">
      <c r="A557" s="817"/>
      <c r="B557" s="781"/>
      <c r="C557" s="753"/>
      <c r="D557" s="128">
        <v>45693</v>
      </c>
      <c r="E557" s="65" t="s">
        <v>1425</v>
      </c>
      <c r="F557" s="65" t="s">
        <v>1426</v>
      </c>
      <c r="G557" s="763"/>
    </row>
    <row r="558" spans="1:7" ht="28.5" x14ac:dyDescent="0.2">
      <c r="A558" s="817"/>
      <c r="B558" s="781"/>
      <c r="C558" s="753"/>
      <c r="D558" s="128">
        <v>45694</v>
      </c>
      <c r="E558" s="65" t="s">
        <v>566</v>
      </c>
      <c r="F558" s="65" t="s">
        <v>1426</v>
      </c>
      <c r="G558" s="763"/>
    </row>
    <row r="559" spans="1:7" ht="42.75" x14ac:dyDescent="0.2">
      <c r="A559" s="818"/>
      <c r="B559" s="782"/>
      <c r="C559" s="754"/>
      <c r="D559" s="128">
        <v>45695</v>
      </c>
      <c r="E559" s="65" t="s">
        <v>874</v>
      </c>
      <c r="F559" s="65" t="s">
        <v>1427</v>
      </c>
      <c r="G559" s="758"/>
    </row>
    <row r="560" spans="1:7" ht="42.75" x14ac:dyDescent="0.2">
      <c r="A560" s="816" t="s">
        <v>60</v>
      </c>
      <c r="B560" s="780">
        <v>216</v>
      </c>
      <c r="C560" s="759" t="s">
        <v>979</v>
      </c>
      <c r="D560" s="128">
        <v>45691</v>
      </c>
      <c r="E560" s="65" t="s">
        <v>1429</v>
      </c>
      <c r="F560" s="65" t="s">
        <v>1430</v>
      </c>
      <c r="G560" s="757">
        <v>45691</v>
      </c>
    </row>
    <row r="561" spans="1:7" ht="42.75" x14ac:dyDescent="0.2">
      <c r="A561" s="817"/>
      <c r="B561" s="781"/>
      <c r="C561" s="753"/>
      <c r="D561" s="128">
        <v>45692</v>
      </c>
      <c r="E561" s="65" t="s">
        <v>1424</v>
      </c>
      <c r="F561" s="65" t="s">
        <v>1431</v>
      </c>
      <c r="G561" s="763"/>
    </row>
    <row r="562" spans="1:7" ht="28.5" x14ac:dyDescent="0.2">
      <c r="A562" s="817"/>
      <c r="B562" s="781"/>
      <c r="C562" s="753"/>
      <c r="D562" s="128">
        <v>45693</v>
      </c>
      <c r="E562" s="65" t="s">
        <v>678</v>
      </c>
      <c r="F562" s="65" t="s">
        <v>1432</v>
      </c>
      <c r="G562" s="763"/>
    </row>
    <row r="563" spans="1:7" ht="28.5" x14ac:dyDescent="0.2">
      <c r="A563" s="817"/>
      <c r="B563" s="781"/>
      <c r="C563" s="753"/>
      <c r="D563" s="128">
        <v>45694</v>
      </c>
      <c r="E563" s="65" t="s">
        <v>981</v>
      </c>
      <c r="F563" s="65" t="s">
        <v>1432</v>
      </c>
      <c r="G563" s="763"/>
    </row>
    <row r="564" spans="1:7" x14ac:dyDescent="0.2">
      <c r="A564" s="818"/>
      <c r="B564" s="782"/>
      <c r="C564" s="754"/>
      <c r="D564" s="128">
        <v>45695</v>
      </c>
      <c r="E564" s="65" t="s">
        <v>601</v>
      </c>
      <c r="F564" s="65" t="s">
        <v>238</v>
      </c>
      <c r="G564" s="758"/>
    </row>
    <row r="565" spans="1:7" ht="42.75" x14ac:dyDescent="0.2">
      <c r="A565" s="816" t="s">
        <v>60</v>
      </c>
      <c r="B565" s="780">
        <v>217</v>
      </c>
      <c r="C565" s="759" t="s">
        <v>141</v>
      </c>
      <c r="D565" s="128">
        <v>45691</v>
      </c>
      <c r="E565" s="65" t="s">
        <v>1434</v>
      </c>
      <c r="F565" s="65" t="s">
        <v>1437</v>
      </c>
      <c r="G565" s="757">
        <v>45691</v>
      </c>
    </row>
    <row r="566" spans="1:7" ht="42.75" x14ac:dyDescent="0.2">
      <c r="A566" s="817"/>
      <c r="B566" s="781"/>
      <c r="C566" s="753"/>
      <c r="D566" s="128">
        <v>45692</v>
      </c>
      <c r="E566" s="65" t="s">
        <v>1435</v>
      </c>
      <c r="F566" s="65" t="s">
        <v>1438</v>
      </c>
      <c r="G566" s="763"/>
    </row>
    <row r="567" spans="1:7" ht="57" x14ac:dyDescent="0.2">
      <c r="A567" s="817"/>
      <c r="B567" s="781"/>
      <c r="C567" s="753"/>
      <c r="D567" s="128">
        <v>45693</v>
      </c>
      <c r="E567" s="65" t="s">
        <v>500</v>
      </c>
      <c r="F567" s="65" t="s">
        <v>1439</v>
      </c>
      <c r="G567" s="763"/>
    </row>
    <row r="568" spans="1:7" ht="42.75" x14ac:dyDescent="0.2">
      <c r="A568" s="817"/>
      <c r="B568" s="781"/>
      <c r="C568" s="753"/>
      <c r="D568" s="128">
        <v>45694</v>
      </c>
      <c r="E568" s="65" t="s">
        <v>1436</v>
      </c>
      <c r="F568" s="65" t="s">
        <v>1440</v>
      </c>
      <c r="G568" s="763"/>
    </row>
    <row r="569" spans="1:7" ht="42.75" x14ac:dyDescent="0.2">
      <c r="A569" s="818"/>
      <c r="B569" s="782"/>
      <c r="C569" s="754"/>
      <c r="D569" s="128">
        <v>45695</v>
      </c>
      <c r="E569" s="65" t="s">
        <v>500</v>
      </c>
      <c r="F569" s="65" t="s">
        <v>1441</v>
      </c>
      <c r="G569" s="758"/>
    </row>
    <row r="570" spans="1:7" ht="28.5" x14ac:dyDescent="0.2">
      <c r="A570" s="816" t="s">
        <v>60</v>
      </c>
      <c r="B570" s="780">
        <v>218</v>
      </c>
      <c r="C570" s="759" t="s">
        <v>227</v>
      </c>
      <c r="D570" s="128">
        <v>45684</v>
      </c>
      <c r="E570" s="65" t="s">
        <v>1416</v>
      </c>
      <c r="F570" s="65" t="s">
        <v>1454</v>
      </c>
      <c r="G570" s="757">
        <v>45715</v>
      </c>
    </row>
    <row r="571" spans="1:7" ht="28.5" x14ac:dyDescent="0.2">
      <c r="A571" s="817"/>
      <c r="B571" s="781"/>
      <c r="C571" s="753"/>
      <c r="D571" s="128">
        <v>45685</v>
      </c>
      <c r="E571" s="65" t="s">
        <v>1451</v>
      </c>
      <c r="F571" s="65" t="s">
        <v>1455</v>
      </c>
      <c r="G571" s="763"/>
    </row>
    <row r="572" spans="1:7" ht="28.5" x14ac:dyDescent="0.2">
      <c r="A572" s="817"/>
      <c r="B572" s="781"/>
      <c r="C572" s="753"/>
      <c r="D572" s="128">
        <v>45686</v>
      </c>
      <c r="E572" s="65" t="s">
        <v>1416</v>
      </c>
      <c r="F572" s="65" t="s">
        <v>1456</v>
      </c>
      <c r="G572" s="763"/>
    </row>
    <row r="573" spans="1:7" x14ac:dyDescent="0.2">
      <c r="A573" s="817"/>
      <c r="B573" s="781"/>
      <c r="C573" s="753"/>
      <c r="D573" s="128">
        <v>45687</v>
      </c>
      <c r="E573" s="65" t="s">
        <v>1452</v>
      </c>
      <c r="F573" s="65" t="s">
        <v>1457</v>
      </c>
      <c r="G573" s="763"/>
    </row>
    <row r="574" spans="1:7" ht="28.5" x14ac:dyDescent="0.2">
      <c r="A574" s="818"/>
      <c r="B574" s="782"/>
      <c r="C574" s="754"/>
      <c r="D574" s="128">
        <v>45688</v>
      </c>
      <c r="E574" s="65" t="s">
        <v>1453</v>
      </c>
      <c r="F574" s="65" t="s">
        <v>1458</v>
      </c>
      <c r="G574" s="758"/>
    </row>
    <row r="575" spans="1:7" x14ac:dyDescent="0.2">
      <c r="A575" s="816" t="s">
        <v>60</v>
      </c>
      <c r="B575" s="780">
        <v>219</v>
      </c>
      <c r="C575" s="759" t="s">
        <v>232</v>
      </c>
      <c r="D575" s="128">
        <v>45691</v>
      </c>
      <c r="E575" s="65" t="s">
        <v>601</v>
      </c>
      <c r="F575" s="65" t="s">
        <v>238</v>
      </c>
      <c r="G575" s="757">
        <v>45691</v>
      </c>
    </row>
    <row r="576" spans="1:7" ht="28.5" x14ac:dyDescent="0.2">
      <c r="A576" s="817"/>
      <c r="B576" s="781"/>
      <c r="C576" s="753"/>
      <c r="D576" s="128">
        <v>45692</v>
      </c>
      <c r="E576" s="65" t="s">
        <v>1461</v>
      </c>
      <c r="F576" s="65" t="s">
        <v>1464</v>
      </c>
      <c r="G576" s="763"/>
    </row>
    <row r="577" spans="1:7" ht="42.75" x14ac:dyDescent="0.2">
      <c r="A577" s="817"/>
      <c r="B577" s="781"/>
      <c r="C577" s="753"/>
      <c r="D577" s="128">
        <v>45693</v>
      </c>
      <c r="E577" s="65" t="s">
        <v>1462</v>
      </c>
      <c r="F577" s="65" t="s">
        <v>1465</v>
      </c>
      <c r="G577" s="763"/>
    </row>
    <row r="578" spans="1:7" ht="42.75" x14ac:dyDescent="0.2">
      <c r="A578" s="817"/>
      <c r="B578" s="781"/>
      <c r="C578" s="753"/>
      <c r="D578" s="128">
        <v>45694</v>
      </c>
      <c r="E578" s="65" t="s">
        <v>1463</v>
      </c>
      <c r="F578" s="65" t="s">
        <v>1466</v>
      </c>
      <c r="G578" s="763"/>
    </row>
    <row r="579" spans="1:7" ht="42.75" x14ac:dyDescent="0.2">
      <c r="A579" s="818"/>
      <c r="B579" s="782"/>
      <c r="C579" s="754"/>
      <c r="D579" s="128">
        <v>45695</v>
      </c>
      <c r="E579" s="65" t="s">
        <v>1445</v>
      </c>
      <c r="F579" s="65" t="s">
        <v>1467</v>
      </c>
      <c r="G579" s="758"/>
    </row>
    <row r="580" spans="1:7" ht="42.75" x14ac:dyDescent="0.2">
      <c r="A580" s="63" t="s">
        <v>60</v>
      </c>
      <c r="B580" s="64">
        <v>220</v>
      </c>
      <c r="C580" s="147" t="s">
        <v>1478</v>
      </c>
      <c r="D580" s="128">
        <v>45692</v>
      </c>
      <c r="E580" s="65" t="s">
        <v>1479</v>
      </c>
      <c r="F580" s="65" t="s">
        <v>1480</v>
      </c>
      <c r="G580" s="403">
        <v>45691</v>
      </c>
    </row>
    <row r="581" spans="1:7" ht="28.5" x14ac:dyDescent="0.2">
      <c r="A581" s="816" t="s">
        <v>60</v>
      </c>
      <c r="B581" s="780">
        <v>221</v>
      </c>
      <c r="C581" s="759" t="s">
        <v>63</v>
      </c>
      <c r="D581" s="128">
        <v>45691</v>
      </c>
      <c r="E581" s="65" t="s">
        <v>246</v>
      </c>
      <c r="F581" s="65" t="s">
        <v>1482</v>
      </c>
      <c r="G581" s="757">
        <v>45691</v>
      </c>
    </row>
    <row r="582" spans="1:7" ht="28.5" x14ac:dyDescent="0.2">
      <c r="A582" s="817"/>
      <c r="B582" s="781"/>
      <c r="C582" s="753"/>
      <c r="D582" s="128">
        <v>45692</v>
      </c>
      <c r="E582" s="65" t="s">
        <v>1418</v>
      </c>
      <c r="F582" s="65" t="s">
        <v>1483</v>
      </c>
      <c r="G582" s="763"/>
    </row>
    <row r="583" spans="1:7" ht="28.5" x14ac:dyDescent="0.2">
      <c r="A583" s="817"/>
      <c r="B583" s="781"/>
      <c r="C583" s="753"/>
      <c r="D583" s="128">
        <v>45693</v>
      </c>
      <c r="E583" s="65" t="s">
        <v>1481</v>
      </c>
      <c r="F583" s="65" t="s">
        <v>1484</v>
      </c>
      <c r="G583" s="763"/>
    </row>
    <row r="584" spans="1:7" ht="28.5" x14ac:dyDescent="0.2">
      <c r="A584" s="817"/>
      <c r="B584" s="781"/>
      <c r="C584" s="753"/>
      <c r="D584" s="128">
        <v>45694</v>
      </c>
      <c r="E584" s="65" t="s">
        <v>602</v>
      </c>
      <c r="F584" s="65" t="s">
        <v>1483</v>
      </c>
      <c r="G584" s="763"/>
    </row>
    <row r="585" spans="1:7" ht="28.5" x14ac:dyDescent="0.2">
      <c r="A585" s="818"/>
      <c r="B585" s="782"/>
      <c r="C585" s="754"/>
      <c r="D585" s="128">
        <v>45695</v>
      </c>
      <c r="E585" s="65" t="s">
        <v>66</v>
      </c>
      <c r="F585" s="65" t="s">
        <v>1485</v>
      </c>
      <c r="G585" s="758"/>
    </row>
    <row r="586" spans="1:7" ht="28.5" x14ac:dyDescent="0.2">
      <c r="A586" s="816" t="s">
        <v>60</v>
      </c>
      <c r="B586" s="780">
        <v>222</v>
      </c>
      <c r="C586" s="752" t="s">
        <v>227</v>
      </c>
      <c r="D586" s="128">
        <v>45692</v>
      </c>
      <c r="E586" s="65" t="s">
        <v>1496</v>
      </c>
      <c r="F586" s="65" t="s">
        <v>1499</v>
      </c>
      <c r="G586" s="757">
        <v>45691</v>
      </c>
    </row>
    <row r="587" spans="1:7" ht="28.5" x14ac:dyDescent="0.2">
      <c r="A587" s="817"/>
      <c r="B587" s="781"/>
      <c r="C587" s="753"/>
      <c r="D587" s="128">
        <v>45693</v>
      </c>
      <c r="E587" s="65" t="s">
        <v>1497</v>
      </c>
      <c r="F587" s="65" t="s">
        <v>1500</v>
      </c>
      <c r="G587" s="763"/>
    </row>
    <row r="588" spans="1:7" ht="28.5" x14ac:dyDescent="0.2">
      <c r="A588" s="817"/>
      <c r="B588" s="781"/>
      <c r="C588" s="753"/>
      <c r="D588" s="128">
        <v>45694</v>
      </c>
      <c r="E588" s="65" t="s">
        <v>1498</v>
      </c>
      <c r="F588" s="65" t="s">
        <v>1501</v>
      </c>
      <c r="G588" s="763"/>
    </row>
    <row r="589" spans="1:7" ht="28.5" x14ac:dyDescent="0.2">
      <c r="A589" s="818"/>
      <c r="B589" s="782"/>
      <c r="C589" s="754"/>
      <c r="D589" s="128">
        <v>45695</v>
      </c>
      <c r="E589" s="65" t="s">
        <v>1496</v>
      </c>
      <c r="F589" s="65" t="s">
        <v>1502</v>
      </c>
      <c r="G589" s="758"/>
    </row>
    <row r="590" spans="1:7" ht="42.75" x14ac:dyDescent="0.2">
      <c r="A590" s="63" t="s">
        <v>60</v>
      </c>
      <c r="B590" s="64">
        <v>223</v>
      </c>
      <c r="C590" s="147" t="s">
        <v>1522</v>
      </c>
      <c r="D590" s="128">
        <v>45692</v>
      </c>
      <c r="E590" s="65" t="s">
        <v>1523</v>
      </c>
      <c r="F590" s="65" t="s">
        <v>1524</v>
      </c>
      <c r="G590" s="403">
        <v>45692</v>
      </c>
    </row>
    <row r="591" spans="1:7" ht="42.75" x14ac:dyDescent="0.2">
      <c r="A591" s="63" t="s">
        <v>60</v>
      </c>
      <c r="B591" s="64">
        <v>224</v>
      </c>
      <c r="C591" s="147" t="s">
        <v>1478</v>
      </c>
      <c r="D591" s="128">
        <v>45693</v>
      </c>
      <c r="E591" s="65" t="s">
        <v>1556</v>
      </c>
      <c r="F591" s="65" t="s">
        <v>1557</v>
      </c>
      <c r="G591" s="403">
        <v>45692</v>
      </c>
    </row>
    <row r="592" spans="1:7" ht="28.5" x14ac:dyDescent="0.2">
      <c r="A592" s="63" t="s">
        <v>60</v>
      </c>
      <c r="B592" s="64">
        <v>225</v>
      </c>
      <c r="C592" s="147" t="s">
        <v>427</v>
      </c>
      <c r="D592" s="128">
        <v>45693</v>
      </c>
      <c r="E592" s="65" t="s">
        <v>1562</v>
      </c>
      <c r="F592" s="65" t="s">
        <v>1563</v>
      </c>
      <c r="G592" s="403">
        <v>45693</v>
      </c>
    </row>
    <row r="593" spans="1:8" ht="44.25" customHeight="1" x14ac:dyDescent="0.2">
      <c r="A593" s="63" t="s">
        <v>60</v>
      </c>
      <c r="B593" s="64">
        <v>226</v>
      </c>
      <c r="C593" s="146" t="s">
        <v>1589</v>
      </c>
      <c r="D593" s="128">
        <v>45694</v>
      </c>
      <c r="E593" s="65" t="s">
        <v>1590</v>
      </c>
      <c r="F593" s="65" t="s">
        <v>1591</v>
      </c>
      <c r="G593" s="403">
        <v>45693</v>
      </c>
    </row>
    <row r="594" spans="1:8" ht="42.75" x14ac:dyDescent="0.2">
      <c r="A594" s="63" t="s">
        <v>60</v>
      </c>
      <c r="B594" s="64">
        <v>227</v>
      </c>
      <c r="C594" s="147" t="s">
        <v>1620</v>
      </c>
      <c r="D594" s="128">
        <v>45695</v>
      </c>
      <c r="E594" s="65" t="s">
        <v>1622</v>
      </c>
      <c r="F594" s="65" t="s">
        <v>1621</v>
      </c>
      <c r="G594" s="403">
        <v>45694</v>
      </c>
    </row>
    <row r="595" spans="1:8" ht="28.5" x14ac:dyDescent="0.2">
      <c r="A595" s="63" t="s">
        <v>60</v>
      </c>
      <c r="B595" s="64">
        <v>228</v>
      </c>
      <c r="C595" s="147" t="s">
        <v>1478</v>
      </c>
      <c r="D595" s="128">
        <v>45695</v>
      </c>
      <c r="E595" s="65" t="s">
        <v>1424</v>
      </c>
      <c r="F595" s="65" t="s">
        <v>1656</v>
      </c>
      <c r="G595" s="403">
        <v>45695</v>
      </c>
    </row>
    <row r="596" spans="1:8" s="174" customFormat="1" ht="42.75" x14ac:dyDescent="0.2">
      <c r="A596" s="169" t="s">
        <v>60</v>
      </c>
      <c r="B596" s="170">
        <v>229</v>
      </c>
      <c r="C596" s="175" t="s">
        <v>670</v>
      </c>
      <c r="D596" s="172">
        <v>45696</v>
      </c>
      <c r="E596" s="173" t="s">
        <v>1664</v>
      </c>
      <c r="F596" s="173" t="s">
        <v>1665</v>
      </c>
      <c r="G596" s="273">
        <v>45695</v>
      </c>
    </row>
    <row r="597" spans="1:8" s="174" customFormat="1" ht="42.75" x14ac:dyDescent="0.2">
      <c r="A597" s="169" t="s">
        <v>60</v>
      </c>
      <c r="B597" s="170">
        <v>230</v>
      </c>
      <c r="C597" s="175" t="s">
        <v>1666</v>
      </c>
      <c r="D597" s="172">
        <v>45696</v>
      </c>
      <c r="E597" s="173" t="s">
        <v>1418</v>
      </c>
      <c r="F597" s="173" t="s">
        <v>1667</v>
      </c>
      <c r="G597" s="273">
        <v>45695</v>
      </c>
    </row>
    <row r="598" spans="1:8" s="174" customFormat="1" ht="28.5" x14ac:dyDescent="0.2">
      <c r="A598" s="169" t="s">
        <v>60</v>
      </c>
      <c r="B598" s="170">
        <v>231</v>
      </c>
      <c r="C598" s="171" t="s">
        <v>63</v>
      </c>
      <c r="D598" s="172">
        <v>45696</v>
      </c>
      <c r="E598" s="173" t="s">
        <v>1418</v>
      </c>
      <c r="F598" s="173" t="s">
        <v>1668</v>
      </c>
      <c r="G598" s="273">
        <v>45695</v>
      </c>
    </row>
    <row r="599" spans="1:8" s="174" customFormat="1" x14ac:dyDescent="0.2">
      <c r="A599" s="169" t="s">
        <v>60</v>
      </c>
      <c r="B599" s="170">
        <v>232</v>
      </c>
      <c r="C599" s="171" t="s">
        <v>227</v>
      </c>
      <c r="D599" s="172">
        <v>45696</v>
      </c>
      <c r="E599" s="173" t="s">
        <v>1407</v>
      </c>
      <c r="F599" s="173" t="s">
        <v>1669</v>
      </c>
      <c r="G599" s="273">
        <v>45695</v>
      </c>
    </row>
    <row r="600" spans="1:8" x14ac:dyDescent="0.2">
      <c r="A600" s="164" t="s">
        <v>60</v>
      </c>
      <c r="B600" s="165">
        <v>233</v>
      </c>
      <c r="C600" s="166"/>
      <c r="D600" s="167"/>
      <c r="E600" s="168"/>
      <c r="F600" s="168"/>
      <c r="G600" s="290"/>
      <c r="H600" s="824" t="s">
        <v>2316</v>
      </c>
    </row>
    <row r="601" spans="1:8" x14ac:dyDescent="0.2">
      <c r="A601" s="164" t="s">
        <v>60</v>
      </c>
      <c r="B601" s="165">
        <v>234</v>
      </c>
      <c r="C601" s="166"/>
      <c r="D601" s="167"/>
      <c r="E601" s="168"/>
      <c r="F601" s="168"/>
      <c r="G601" s="290"/>
      <c r="H601" s="824"/>
    </row>
    <row r="602" spans="1:8" x14ac:dyDescent="0.2">
      <c r="A602" s="164" t="s">
        <v>60</v>
      </c>
      <c r="B602" s="165">
        <v>235</v>
      </c>
      <c r="C602" s="166"/>
      <c r="D602" s="167"/>
      <c r="E602" s="168"/>
      <c r="F602" s="168"/>
      <c r="G602" s="290"/>
      <c r="H602" s="824"/>
    </row>
    <row r="603" spans="1:8" x14ac:dyDescent="0.2">
      <c r="A603" s="164" t="s">
        <v>60</v>
      </c>
      <c r="B603" s="165">
        <v>236</v>
      </c>
      <c r="C603" s="166"/>
      <c r="D603" s="167"/>
      <c r="E603" s="168"/>
      <c r="F603" s="168"/>
      <c r="G603" s="290"/>
      <c r="H603" s="824"/>
    </row>
    <row r="604" spans="1:8" x14ac:dyDescent="0.2">
      <c r="A604" s="164" t="s">
        <v>60</v>
      </c>
      <c r="B604" s="165">
        <v>237</v>
      </c>
      <c r="C604" s="166"/>
      <c r="D604" s="167"/>
      <c r="E604" s="168"/>
      <c r="F604" s="168"/>
      <c r="G604" s="290"/>
      <c r="H604" s="824"/>
    </row>
    <row r="605" spans="1:8" x14ac:dyDescent="0.2">
      <c r="A605" s="164" t="s">
        <v>60</v>
      </c>
      <c r="B605" s="165">
        <v>238</v>
      </c>
      <c r="C605" s="166"/>
      <c r="D605" s="167"/>
      <c r="E605" s="168"/>
      <c r="F605" s="168"/>
      <c r="G605" s="290"/>
      <c r="H605" s="824"/>
    </row>
    <row r="606" spans="1:8" x14ac:dyDescent="0.2">
      <c r="A606" s="164" t="s">
        <v>60</v>
      </c>
      <c r="B606" s="165">
        <v>239</v>
      </c>
      <c r="C606" s="166"/>
      <c r="D606" s="167"/>
      <c r="E606" s="168"/>
      <c r="F606" s="168"/>
      <c r="G606" s="290"/>
      <c r="H606" s="824"/>
    </row>
    <row r="607" spans="1:8" x14ac:dyDescent="0.2">
      <c r="A607" s="164" t="s">
        <v>60</v>
      </c>
      <c r="B607" s="165">
        <v>240</v>
      </c>
      <c r="C607" s="166"/>
      <c r="D607" s="167"/>
      <c r="E607" s="168"/>
      <c r="F607" s="168"/>
      <c r="G607" s="290"/>
      <c r="H607" s="824"/>
    </row>
    <row r="608" spans="1:8" x14ac:dyDescent="0.2">
      <c r="A608" s="164" t="s">
        <v>60</v>
      </c>
      <c r="B608" s="165">
        <v>241</v>
      </c>
      <c r="C608" s="166"/>
      <c r="D608" s="167"/>
      <c r="E608" s="168"/>
      <c r="F608" s="168"/>
      <c r="G608" s="290"/>
      <c r="H608" s="824"/>
    </row>
    <row r="609" spans="1:8" x14ac:dyDescent="0.2">
      <c r="A609" s="164" t="s">
        <v>60</v>
      </c>
      <c r="B609" s="165">
        <v>242</v>
      </c>
      <c r="C609" s="166"/>
      <c r="D609" s="167"/>
      <c r="E609" s="168"/>
      <c r="F609" s="168"/>
      <c r="G609" s="290"/>
      <c r="H609" s="824"/>
    </row>
    <row r="610" spans="1:8" x14ac:dyDescent="0.2">
      <c r="A610" s="164" t="s">
        <v>60</v>
      </c>
      <c r="B610" s="165">
        <v>243</v>
      </c>
      <c r="C610" s="166"/>
      <c r="D610" s="167"/>
      <c r="E610" s="168"/>
      <c r="F610" s="168"/>
      <c r="G610" s="290"/>
      <c r="H610" s="824"/>
    </row>
    <row r="611" spans="1:8" x14ac:dyDescent="0.2">
      <c r="A611" s="164" t="s">
        <v>60</v>
      </c>
      <c r="B611" s="165">
        <v>244</v>
      </c>
      <c r="C611" s="166"/>
      <c r="D611" s="167"/>
      <c r="E611" s="168"/>
      <c r="F611" s="168"/>
      <c r="G611" s="290"/>
      <c r="H611" s="824"/>
    </row>
    <row r="612" spans="1:8" x14ac:dyDescent="0.2">
      <c r="A612" s="164" t="s">
        <v>60</v>
      </c>
      <c r="B612" s="165">
        <v>245</v>
      </c>
      <c r="C612" s="166"/>
      <c r="D612" s="167"/>
      <c r="E612" s="168"/>
      <c r="F612" s="168"/>
      <c r="G612" s="290"/>
      <c r="H612" s="824"/>
    </row>
    <row r="613" spans="1:8" x14ac:dyDescent="0.2">
      <c r="A613" s="164" t="s">
        <v>60</v>
      </c>
      <c r="B613" s="165">
        <v>246</v>
      </c>
      <c r="C613" s="166"/>
      <c r="D613" s="167"/>
      <c r="E613" s="168"/>
      <c r="F613" s="168"/>
      <c r="G613" s="290"/>
      <c r="H613" s="824"/>
    </row>
    <row r="614" spans="1:8" x14ac:dyDescent="0.2">
      <c r="A614" s="164" t="s">
        <v>60</v>
      </c>
      <c r="B614" s="165">
        <v>247</v>
      </c>
      <c r="C614" s="166"/>
      <c r="D614" s="167"/>
      <c r="E614" s="168"/>
      <c r="F614" s="168"/>
      <c r="G614" s="290"/>
      <c r="H614" s="824"/>
    </row>
    <row r="615" spans="1:8" x14ac:dyDescent="0.2">
      <c r="A615" s="164" t="s">
        <v>60</v>
      </c>
      <c r="B615" s="165">
        <v>248</v>
      </c>
      <c r="C615" s="166"/>
      <c r="D615" s="167"/>
      <c r="E615" s="168"/>
      <c r="F615" s="168"/>
      <c r="G615" s="290"/>
      <c r="H615" s="824"/>
    </row>
    <row r="616" spans="1:8" x14ac:dyDescent="0.2">
      <c r="A616" s="164" t="s">
        <v>60</v>
      </c>
      <c r="B616" s="165">
        <v>249</v>
      </c>
      <c r="C616" s="166"/>
      <c r="D616" s="167"/>
      <c r="E616" s="168"/>
      <c r="F616" s="168"/>
      <c r="G616" s="290"/>
      <c r="H616" s="824"/>
    </row>
    <row r="617" spans="1:8" x14ac:dyDescent="0.2">
      <c r="A617" s="164" t="s">
        <v>60</v>
      </c>
      <c r="B617" s="165">
        <v>250</v>
      </c>
      <c r="C617" s="166"/>
      <c r="D617" s="167"/>
      <c r="E617" s="168"/>
      <c r="F617" s="168"/>
      <c r="G617" s="290"/>
      <c r="H617" s="824"/>
    </row>
    <row r="618" spans="1:8" x14ac:dyDescent="0.2">
      <c r="A618" s="164" t="s">
        <v>60</v>
      </c>
      <c r="B618" s="165">
        <v>251</v>
      </c>
      <c r="C618" s="166"/>
      <c r="D618" s="167"/>
      <c r="E618" s="168"/>
      <c r="F618" s="168"/>
      <c r="G618" s="290"/>
      <c r="H618" s="824"/>
    </row>
    <row r="619" spans="1:8" x14ac:dyDescent="0.2">
      <c r="A619" s="164" t="s">
        <v>60</v>
      </c>
      <c r="B619" s="165">
        <v>252</v>
      </c>
      <c r="C619" s="166"/>
      <c r="D619" s="167"/>
      <c r="E619" s="168"/>
      <c r="F619" s="168"/>
      <c r="G619" s="290"/>
      <c r="H619" s="824"/>
    </row>
    <row r="620" spans="1:8" x14ac:dyDescent="0.2">
      <c r="A620" s="164" t="s">
        <v>60</v>
      </c>
      <c r="B620" s="165">
        <v>253</v>
      </c>
      <c r="C620" s="166"/>
      <c r="D620" s="167"/>
      <c r="E620" s="168"/>
      <c r="F620" s="168"/>
      <c r="G620" s="290"/>
      <c r="H620" s="824"/>
    </row>
    <row r="621" spans="1:8" ht="242.25" x14ac:dyDescent="0.2">
      <c r="A621" s="63" t="s">
        <v>60</v>
      </c>
      <c r="B621" s="64">
        <v>254</v>
      </c>
      <c r="C621" s="147" t="s">
        <v>1217</v>
      </c>
      <c r="D621" s="186" t="s">
        <v>1686</v>
      </c>
      <c r="E621" s="65" t="s">
        <v>2312</v>
      </c>
      <c r="F621" s="65" t="s">
        <v>2313</v>
      </c>
      <c r="G621" s="403">
        <v>45698</v>
      </c>
    </row>
    <row r="622" spans="1:8" ht="128.25" x14ac:dyDescent="0.2">
      <c r="A622" s="169" t="s">
        <v>60</v>
      </c>
      <c r="B622" s="170">
        <v>255</v>
      </c>
      <c r="C622" s="171" t="s">
        <v>703</v>
      </c>
      <c r="D622" s="180" t="s">
        <v>1686</v>
      </c>
      <c r="E622" s="173" t="s">
        <v>1694</v>
      </c>
      <c r="F622" s="173" t="s">
        <v>1693</v>
      </c>
      <c r="G622" s="273">
        <v>45698</v>
      </c>
    </row>
    <row r="623" spans="1:8" ht="42.75" x14ac:dyDescent="0.2">
      <c r="A623" s="63" t="s">
        <v>60</v>
      </c>
      <c r="B623" s="64">
        <v>256</v>
      </c>
      <c r="C623" s="147" t="s">
        <v>1478</v>
      </c>
      <c r="D623" s="128">
        <v>45699</v>
      </c>
      <c r="E623" s="65" t="s">
        <v>1696</v>
      </c>
      <c r="F623" s="65" t="s">
        <v>1697</v>
      </c>
      <c r="G623" s="403">
        <v>45698</v>
      </c>
    </row>
    <row r="624" spans="1:8" ht="114" x14ac:dyDescent="0.2">
      <c r="A624" s="63" t="s">
        <v>60</v>
      </c>
      <c r="B624" s="64">
        <v>257</v>
      </c>
      <c r="C624" s="147" t="s">
        <v>215</v>
      </c>
      <c r="D624" s="180" t="s">
        <v>1706</v>
      </c>
      <c r="E624" s="65" t="s">
        <v>1705</v>
      </c>
      <c r="F624" s="65" t="s">
        <v>1714</v>
      </c>
      <c r="G624" s="403">
        <v>45698</v>
      </c>
    </row>
    <row r="625" spans="1:8" ht="128.25" x14ac:dyDescent="0.2">
      <c r="A625" s="63" t="s">
        <v>60</v>
      </c>
      <c r="B625" s="64">
        <v>258</v>
      </c>
      <c r="C625" s="147" t="s">
        <v>219</v>
      </c>
      <c r="D625" s="180" t="s">
        <v>1706</v>
      </c>
      <c r="E625" s="65" t="s">
        <v>1713</v>
      </c>
      <c r="F625" s="65" t="s">
        <v>1715</v>
      </c>
      <c r="G625" s="403">
        <v>45698</v>
      </c>
    </row>
    <row r="626" spans="1:8" ht="128.25" x14ac:dyDescent="0.2">
      <c r="A626" s="63" t="s">
        <v>60</v>
      </c>
      <c r="B626" s="64">
        <v>259</v>
      </c>
      <c r="C626" s="147" t="s">
        <v>1717</v>
      </c>
      <c r="D626" s="180" t="s">
        <v>1706</v>
      </c>
      <c r="E626" s="65" t="s">
        <v>1713</v>
      </c>
      <c r="F626" s="65" t="s">
        <v>1718</v>
      </c>
      <c r="G626" s="403">
        <v>45698</v>
      </c>
    </row>
    <row r="627" spans="1:8" ht="185.25" x14ac:dyDescent="0.2">
      <c r="A627" s="63" t="s">
        <v>60</v>
      </c>
      <c r="B627" s="64">
        <v>260</v>
      </c>
      <c r="C627" s="147" t="s">
        <v>141</v>
      </c>
      <c r="D627" s="180" t="s">
        <v>1686</v>
      </c>
      <c r="E627" s="65" t="s">
        <v>1722</v>
      </c>
      <c r="F627" s="65" t="s">
        <v>1723</v>
      </c>
      <c r="G627" s="403">
        <v>45698</v>
      </c>
    </row>
    <row r="628" spans="1:8" ht="128.25" x14ac:dyDescent="0.2">
      <c r="A628" s="63" t="s">
        <v>60</v>
      </c>
      <c r="B628" s="64">
        <v>261</v>
      </c>
      <c r="C628" s="147" t="s">
        <v>1724</v>
      </c>
      <c r="D628" s="180" t="s">
        <v>1686</v>
      </c>
      <c r="E628" s="65" t="s">
        <v>1725</v>
      </c>
      <c r="F628" s="65" t="s">
        <v>1726</v>
      </c>
      <c r="G628" s="403">
        <v>45698</v>
      </c>
      <c r="H628" s="181"/>
    </row>
    <row r="629" spans="1:8" x14ac:dyDescent="0.2">
      <c r="A629" s="63" t="s">
        <v>60</v>
      </c>
      <c r="B629" s="64">
        <v>262</v>
      </c>
      <c r="C629" s="147" t="s">
        <v>784</v>
      </c>
      <c r="D629" s="180" t="s">
        <v>1730</v>
      </c>
      <c r="E629" s="65" t="s">
        <v>1731</v>
      </c>
      <c r="F629" s="65" t="s">
        <v>1732</v>
      </c>
      <c r="G629" s="403">
        <v>45698</v>
      </c>
    </row>
    <row r="630" spans="1:8" x14ac:dyDescent="0.2">
      <c r="A630" s="63" t="s">
        <v>60</v>
      </c>
      <c r="B630" s="64">
        <v>263</v>
      </c>
      <c r="C630" s="147" t="s">
        <v>898</v>
      </c>
      <c r="D630" s="180" t="s">
        <v>1730</v>
      </c>
      <c r="E630" s="65" t="s">
        <v>1733</v>
      </c>
      <c r="F630" s="65" t="s">
        <v>1734</v>
      </c>
      <c r="G630" s="403">
        <v>45698</v>
      </c>
    </row>
    <row r="631" spans="1:8" s="174" customFormat="1" x14ac:dyDescent="0.2">
      <c r="A631" s="169" t="s">
        <v>60</v>
      </c>
      <c r="B631" s="170">
        <v>264</v>
      </c>
      <c r="C631" s="171" t="s">
        <v>227</v>
      </c>
      <c r="D631" s="180" t="s">
        <v>1730</v>
      </c>
      <c r="E631" s="173" t="s">
        <v>5330</v>
      </c>
      <c r="F631" s="173" t="s">
        <v>2672</v>
      </c>
      <c r="G631" s="273">
        <v>45698</v>
      </c>
    </row>
    <row r="632" spans="1:8" x14ac:dyDescent="0.2">
      <c r="A632" s="63" t="s">
        <v>60</v>
      </c>
      <c r="B632" s="64">
        <v>265</v>
      </c>
      <c r="C632" s="147" t="s">
        <v>784</v>
      </c>
      <c r="D632" s="186">
        <v>45700</v>
      </c>
      <c r="E632" s="65" t="s">
        <v>1193</v>
      </c>
      <c r="F632" s="65" t="s">
        <v>1805</v>
      </c>
      <c r="G632" s="403">
        <v>45699</v>
      </c>
    </row>
    <row r="633" spans="1:8" x14ac:dyDescent="0.2">
      <c r="A633" s="63" t="s">
        <v>60</v>
      </c>
      <c r="B633" s="64">
        <v>266</v>
      </c>
      <c r="C633" s="147" t="s">
        <v>898</v>
      </c>
      <c r="D633" s="186">
        <v>45700</v>
      </c>
      <c r="E633" s="65" t="s">
        <v>631</v>
      </c>
      <c r="F633" s="65" t="s">
        <v>1806</v>
      </c>
      <c r="G633" s="403">
        <v>45699</v>
      </c>
    </row>
    <row r="634" spans="1:8" x14ac:dyDescent="0.2">
      <c r="A634" s="63" t="s">
        <v>60</v>
      </c>
      <c r="B634" s="64">
        <v>267</v>
      </c>
      <c r="C634" s="147" t="s">
        <v>288</v>
      </c>
      <c r="D634" s="186">
        <v>45700</v>
      </c>
      <c r="E634" s="65" t="s">
        <v>974</v>
      </c>
      <c r="F634" s="65" t="s">
        <v>1807</v>
      </c>
      <c r="G634" s="403">
        <v>45699</v>
      </c>
    </row>
    <row r="635" spans="1:8" ht="28.5" x14ac:dyDescent="0.2">
      <c r="A635" s="63" t="s">
        <v>60</v>
      </c>
      <c r="B635" s="64">
        <v>268</v>
      </c>
      <c r="C635" s="147" t="s">
        <v>1478</v>
      </c>
      <c r="D635" s="180">
        <v>45700</v>
      </c>
      <c r="E635" s="65" t="s">
        <v>1813</v>
      </c>
      <c r="F635" s="65" t="s">
        <v>1697</v>
      </c>
      <c r="G635" s="403">
        <v>45699</v>
      </c>
    </row>
    <row r="636" spans="1:8" x14ac:dyDescent="0.2">
      <c r="A636" s="63" t="s">
        <v>60</v>
      </c>
      <c r="B636" s="64">
        <v>269</v>
      </c>
      <c r="C636" s="146" t="s">
        <v>1827</v>
      </c>
      <c r="D636" s="186">
        <v>45700</v>
      </c>
      <c r="E636" s="65" t="s">
        <v>1829</v>
      </c>
      <c r="F636" s="65" t="s">
        <v>1828</v>
      </c>
      <c r="G636" s="403">
        <v>45700</v>
      </c>
    </row>
    <row r="637" spans="1:8" ht="57" x14ac:dyDescent="0.2">
      <c r="A637" s="63" t="s">
        <v>60</v>
      </c>
      <c r="B637" s="64">
        <v>270</v>
      </c>
      <c r="C637" s="147" t="s">
        <v>758</v>
      </c>
      <c r="D637" s="180">
        <v>45700</v>
      </c>
      <c r="E637" s="65" t="s">
        <v>1826</v>
      </c>
      <c r="F637" s="65" t="s">
        <v>1825</v>
      </c>
      <c r="G637" s="403">
        <v>45700</v>
      </c>
    </row>
    <row r="638" spans="1:8" x14ac:dyDescent="0.2">
      <c r="A638" s="63" t="s">
        <v>60</v>
      </c>
      <c r="B638" s="64">
        <v>271</v>
      </c>
      <c r="C638" s="147" t="s">
        <v>784</v>
      </c>
      <c r="D638" s="186">
        <v>45701</v>
      </c>
      <c r="E638" s="65" t="s">
        <v>1866</v>
      </c>
      <c r="F638" s="65" t="s">
        <v>1865</v>
      </c>
      <c r="G638" s="403">
        <v>45700</v>
      </c>
      <c r="H638" s="193" t="s">
        <v>1890</v>
      </c>
    </row>
    <row r="639" spans="1:8" s="174" customFormat="1" x14ac:dyDescent="0.2">
      <c r="A639" s="169" t="s">
        <v>60</v>
      </c>
      <c r="B639" s="170">
        <v>272</v>
      </c>
      <c r="C639" s="171" t="s">
        <v>784</v>
      </c>
      <c r="D639" s="180">
        <v>45701</v>
      </c>
      <c r="E639" s="173" t="s">
        <v>2201</v>
      </c>
      <c r="F639" s="173" t="s">
        <v>1828</v>
      </c>
      <c r="G639" s="273"/>
    </row>
    <row r="640" spans="1:8" ht="28.5" x14ac:dyDescent="0.2">
      <c r="A640" s="63" t="s">
        <v>60</v>
      </c>
      <c r="B640" s="64">
        <v>273</v>
      </c>
      <c r="C640" s="146" t="s">
        <v>1903</v>
      </c>
      <c r="D640" s="186">
        <v>45702</v>
      </c>
      <c r="E640" s="65" t="s">
        <v>1866</v>
      </c>
      <c r="F640" s="65" t="s">
        <v>1902</v>
      </c>
      <c r="G640" s="403">
        <v>45701</v>
      </c>
    </row>
    <row r="641" spans="1:7" s="174" customFormat="1" ht="42.75" x14ac:dyDescent="0.2">
      <c r="A641" s="169" t="s">
        <v>60</v>
      </c>
      <c r="B641" s="170">
        <v>274</v>
      </c>
      <c r="C641" s="175" t="s">
        <v>1913</v>
      </c>
      <c r="D641" s="180">
        <v>45701</v>
      </c>
      <c r="E641" s="173" t="s">
        <v>1915</v>
      </c>
      <c r="F641" s="173" t="s">
        <v>1914</v>
      </c>
      <c r="G641" s="273">
        <v>45701</v>
      </c>
    </row>
    <row r="642" spans="1:7" ht="57" x14ac:dyDescent="0.2">
      <c r="A642" s="63" t="s">
        <v>60</v>
      </c>
      <c r="B642" s="64">
        <v>275</v>
      </c>
      <c r="C642" s="147" t="s">
        <v>427</v>
      </c>
      <c r="D642" s="186">
        <v>45702</v>
      </c>
      <c r="E642" s="65" t="s">
        <v>1925</v>
      </c>
      <c r="F642" s="65" t="s">
        <v>1807</v>
      </c>
      <c r="G642" s="273">
        <v>45701</v>
      </c>
    </row>
    <row r="643" spans="1:7" x14ac:dyDescent="0.2">
      <c r="A643" s="63" t="s">
        <v>60</v>
      </c>
      <c r="B643" s="64">
        <v>276</v>
      </c>
      <c r="C643" s="147" t="s">
        <v>63</v>
      </c>
      <c r="D643" s="186">
        <v>45702</v>
      </c>
      <c r="E643" s="65" t="s">
        <v>1934</v>
      </c>
      <c r="F643" s="65" t="s">
        <v>1933</v>
      </c>
      <c r="G643" s="273">
        <v>45702</v>
      </c>
    </row>
    <row r="644" spans="1:7" ht="57" x14ac:dyDescent="0.2">
      <c r="A644" s="63" t="s">
        <v>60</v>
      </c>
      <c r="B644" s="64">
        <v>277</v>
      </c>
      <c r="C644" s="146" t="s">
        <v>1972</v>
      </c>
      <c r="D644" s="186">
        <v>45703</v>
      </c>
      <c r="E644" s="65" t="s">
        <v>1973</v>
      </c>
      <c r="F644" s="65" t="s">
        <v>1302</v>
      </c>
      <c r="G644" s="273">
        <v>45702</v>
      </c>
    </row>
    <row r="645" spans="1:7" s="174" customFormat="1" ht="71.25" x14ac:dyDescent="0.2">
      <c r="A645" s="169" t="s">
        <v>60</v>
      </c>
      <c r="B645" s="170">
        <v>278</v>
      </c>
      <c r="C645" s="171" t="s">
        <v>1988</v>
      </c>
      <c r="D645" s="180" t="s">
        <v>1984</v>
      </c>
      <c r="E645" s="173" t="s">
        <v>2006</v>
      </c>
      <c r="F645" s="173" t="s">
        <v>1181</v>
      </c>
      <c r="G645" s="273">
        <v>45705</v>
      </c>
    </row>
    <row r="646" spans="1:7" ht="71.25" x14ac:dyDescent="0.2">
      <c r="A646" s="63" t="s">
        <v>60</v>
      </c>
      <c r="B646" s="64">
        <v>279</v>
      </c>
      <c r="C646" s="147" t="s">
        <v>573</v>
      </c>
      <c r="D646" s="186" t="s">
        <v>1984</v>
      </c>
      <c r="E646" s="173" t="s">
        <v>2006</v>
      </c>
      <c r="F646" s="173" t="s">
        <v>1181</v>
      </c>
      <c r="G646" s="273">
        <v>45705</v>
      </c>
    </row>
    <row r="647" spans="1:7" ht="71.25" x14ac:dyDescent="0.2">
      <c r="A647" s="63" t="s">
        <v>60</v>
      </c>
      <c r="B647" s="64">
        <v>280</v>
      </c>
      <c r="C647" s="147" t="s">
        <v>2005</v>
      </c>
      <c r="D647" s="186" t="s">
        <v>1984</v>
      </c>
      <c r="E647" s="65" t="s">
        <v>2006</v>
      </c>
      <c r="F647" s="65" t="s">
        <v>1181</v>
      </c>
      <c r="G647" s="403">
        <v>45705</v>
      </c>
    </row>
    <row r="648" spans="1:7" ht="71.25" x14ac:dyDescent="0.2">
      <c r="A648" s="63" t="s">
        <v>60</v>
      </c>
      <c r="B648" s="64">
        <v>281</v>
      </c>
      <c r="C648" s="147" t="s">
        <v>2007</v>
      </c>
      <c r="D648" s="186" t="s">
        <v>1984</v>
      </c>
      <c r="E648" s="65" t="s">
        <v>2008</v>
      </c>
      <c r="F648" s="65" t="s">
        <v>2009</v>
      </c>
      <c r="G648" s="403">
        <v>45705</v>
      </c>
    </row>
    <row r="649" spans="1:7" ht="71.25" x14ac:dyDescent="0.2">
      <c r="A649" s="63" t="s">
        <v>60</v>
      </c>
      <c r="B649" s="64">
        <v>282</v>
      </c>
      <c r="C649" s="147" t="s">
        <v>876</v>
      </c>
      <c r="D649" s="186" t="s">
        <v>1984</v>
      </c>
      <c r="E649" s="65" t="s">
        <v>2008</v>
      </c>
      <c r="F649" s="65" t="s">
        <v>2009</v>
      </c>
      <c r="G649" s="403">
        <v>45705</v>
      </c>
    </row>
    <row r="650" spans="1:7" ht="71.25" x14ac:dyDescent="0.2">
      <c r="A650" s="63" t="s">
        <v>60</v>
      </c>
      <c r="B650" s="64">
        <v>283</v>
      </c>
      <c r="C650" s="147" t="s">
        <v>877</v>
      </c>
      <c r="D650" s="186" t="s">
        <v>1984</v>
      </c>
      <c r="E650" s="65" t="s">
        <v>2010</v>
      </c>
      <c r="F650" s="65" t="s">
        <v>2011</v>
      </c>
      <c r="G650" s="403">
        <v>45705</v>
      </c>
    </row>
    <row r="651" spans="1:7" ht="71.25" x14ac:dyDescent="0.2">
      <c r="A651" s="63" t="s">
        <v>60</v>
      </c>
      <c r="B651" s="64">
        <v>284</v>
      </c>
      <c r="C651" s="147" t="s">
        <v>671</v>
      </c>
      <c r="D651" s="186" t="s">
        <v>1984</v>
      </c>
      <c r="E651" s="65" t="s">
        <v>2010</v>
      </c>
      <c r="F651" s="65" t="s">
        <v>2011</v>
      </c>
      <c r="G651" s="403">
        <v>45705</v>
      </c>
    </row>
    <row r="652" spans="1:7" ht="71.25" x14ac:dyDescent="0.2">
      <c r="A652" s="63" t="s">
        <v>60</v>
      </c>
      <c r="B652" s="64">
        <v>285</v>
      </c>
      <c r="C652" s="147" t="s">
        <v>582</v>
      </c>
      <c r="D652" s="186" t="s">
        <v>1984</v>
      </c>
      <c r="E652" s="65" t="s">
        <v>2012</v>
      </c>
      <c r="F652" s="65" t="s">
        <v>2013</v>
      </c>
      <c r="G652" s="403">
        <v>45705</v>
      </c>
    </row>
    <row r="653" spans="1:7" ht="71.25" x14ac:dyDescent="0.2">
      <c r="A653" s="63" t="s">
        <v>60</v>
      </c>
      <c r="B653" s="64">
        <v>286</v>
      </c>
      <c r="C653" s="147" t="s">
        <v>388</v>
      </c>
      <c r="D653" s="186" t="s">
        <v>1984</v>
      </c>
      <c r="E653" s="65" t="s">
        <v>2012</v>
      </c>
      <c r="F653" s="65" t="s">
        <v>2013</v>
      </c>
      <c r="G653" s="403">
        <v>45705</v>
      </c>
    </row>
    <row r="654" spans="1:7" ht="71.25" x14ac:dyDescent="0.2">
      <c r="A654" s="63" t="s">
        <v>60</v>
      </c>
      <c r="B654" s="64">
        <v>287</v>
      </c>
      <c r="C654" s="147" t="s">
        <v>580</v>
      </c>
      <c r="D654" s="186" t="s">
        <v>1984</v>
      </c>
      <c r="E654" s="65" t="s">
        <v>2012</v>
      </c>
      <c r="F654" s="65" t="s">
        <v>2013</v>
      </c>
      <c r="G654" s="403">
        <v>45705</v>
      </c>
    </row>
    <row r="655" spans="1:7" ht="71.25" x14ac:dyDescent="0.2">
      <c r="A655" s="63" t="s">
        <v>60</v>
      </c>
      <c r="B655" s="64">
        <v>288</v>
      </c>
      <c r="C655" s="147" t="s">
        <v>579</v>
      </c>
      <c r="D655" s="186" t="s">
        <v>1984</v>
      </c>
      <c r="E655" s="65" t="s">
        <v>2012</v>
      </c>
      <c r="F655" s="65" t="s">
        <v>2013</v>
      </c>
      <c r="G655" s="403">
        <v>45705</v>
      </c>
    </row>
    <row r="656" spans="1:7" ht="71.25" x14ac:dyDescent="0.2">
      <c r="A656" s="63" t="s">
        <v>60</v>
      </c>
      <c r="B656" s="64">
        <v>289</v>
      </c>
      <c r="C656" s="147" t="s">
        <v>689</v>
      </c>
      <c r="D656" s="186" t="s">
        <v>1984</v>
      </c>
      <c r="E656" s="65" t="s">
        <v>2014</v>
      </c>
      <c r="F656" s="65" t="s">
        <v>2015</v>
      </c>
      <c r="G656" s="403">
        <v>45705</v>
      </c>
    </row>
    <row r="657" spans="1:7" ht="71.25" x14ac:dyDescent="0.2">
      <c r="A657" s="63" t="s">
        <v>60</v>
      </c>
      <c r="B657" s="64">
        <v>290</v>
      </c>
      <c r="C657" s="147" t="s">
        <v>673</v>
      </c>
      <c r="D657" s="186" t="s">
        <v>1984</v>
      </c>
      <c r="E657" s="65" t="s">
        <v>2014</v>
      </c>
      <c r="F657" s="65" t="s">
        <v>2015</v>
      </c>
      <c r="G657" s="403">
        <v>45705</v>
      </c>
    </row>
    <row r="658" spans="1:7" s="174" customFormat="1" ht="71.25" x14ac:dyDescent="0.2">
      <c r="A658" s="169" t="s">
        <v>60</v>
      </c>
      <c r="B658" s="170">
        <v>291</v>
      </c>
      <c r="C658" s="171" t="s">
        <v>902</v>
      </c>
      <c r="D658" s="180" t="s">
        <v>1984</v>
      </c>
      <c r="E658" s="173" t="s">
        <v>2014</v>
      </c>
      <c r="F658" s="173" t="s">
        <v>2015</v>
      </c>
      <c r="G658" s="273">
        <v>45705</v>
      </c>
    </row>
    <row r="659" spans="1:7" s="174" customFormat="1" ht="71.25" x14ac:dyDescent="0.2">
      <c r="A659" s="169" t="s">
        <v>60</v>
      </c>
      <c r="B659" s="170">
        <v>292</v>
      </c>
      <c r="C659" s="171" t="s">
        <v>757</v>
      </c>
      <c r="D659" s="180" t="s">
        <v>1984</v>
      </c>
      <c r="E659" s="173" t="s">
        <v>2014</v>
      </c>
      <c r="F659" s="173" t="s">
        <v>2015</v>
      </c>
      <c r="G659" s="273">
        <v>45705</v>
      </c>
    </row>
    <row r="660" spans="1:7" s="174" customFormat="1" ht="71.25" x14ac:dyDescent="0.2">
      <c r="A660" s="169" t="s">
        <v>60</v>
      </c>
      <c r="B660" s="170">
        <v>293</v>
      </c>
      <c r="C660" s="171" t="s">
        <v>692</v>
      </c>
      <c r="D660" s="180" t="s">
        <v>1984</v>
      </c>
      <c r="E660" s="173" t="s">
        <v>2016</v>
      </c>
      <c r="F660" s="173" t="s">
        <v>2017</v>
      </c>
      <c r="G660" s="273">
        <v>45705</v>
      </c>
    </row>
    <row r="661" spans="1:7" s="174" customFormat="1" ht="71.25" x14ac:dyDescent="0.2">
      <c r="A661" s="169" t="s">
        <v>60</v>
      </c>
      <c r="B661" s="170">
        <v>294</v>
      </c>
      <c r="C661" s="171" t="s">
        <v>558</v>
      </c>
      <c r="D661" s="180" t="s">
        <v>1984</v>
      </c>
      <c r="E661" s="173" t="s">
        <v>2016</v>
      </c>
      <c r="F661" s="173" t="s">
        <v>2017</v>
      </c>
      <c r="G661" s="273">
        <v>45705</v>
      </c>
    </row>
    <row r="662" spans="1:7" s="174" customFormat="1" ht="71.25" x14ac:dyDescent="0.2">
      <c r="A662" s="169" t="s">
        <v>60</v>
      </c>
      <c r="B662" s="170">
        <v>295</v>
      </c>
      <c r="C662" s="171" t="s">
        <v>690</v>
      </c>
      <c r="D662" s="180" t="s">
        <v>1984</v>
      </c>
      <c r="E662" s="173" t="s">
        <v>2016</v>
      </c>
      <c r="F662" s="173" t="s">
        <v>2017</v>
      </c>
      <c r="G662" s="273">
        <v>45705</v>
      </c>
    </row>
    <row r="663" spans="1:7" s="174" customFormat="1" ht="71.25" x14ac:dyDescent="0.2">
      <c r="A663" s="169" t="s">
        <v>60</v>
      </c>
      <c r="B663" s="170">
        <v>296</v>
      </c>
      <c r="C663" s="171" t="s">
        <v>2018</v>
      </c>
      <c r="D663" s="180" t="s">
        <v>1984</v>
      </c>
      <c r="E663" s="173" t="s">
        <v>2021</v>
      </c>
      <c r="F663" s="173" t="s">
        <v>2019</v>
      </c>
      <c r="G663" s="273">
        <v>45705</v>
      </c>
    </row>
    <row r="664" spans="1:7" s="174" customFormat="1" ht="71.25" x14ac:dyDescent="0.2">
      <c r="A664" s="169" t="s">
        <v>60</v>
      </c>
      <c r="B664" s="170">
        <v>297</v>
      </c>
      <c r="C664" s="171" t="s">
        <v>686</v>
      </c>
      <c r="D664" s="180" t="s">
        <v>1984</v>
      </c>
      <c r="E664" s="173" t="s">
        <v>2020</v>
      </c>
      <c r="F664" s="173" t="s">
        <v>2015</v>
      </c>
      <c r="G664" s="273">
        <v>45705</v>
      </c>
    </row>
    <row r="665" spans="1:7" ht="85.5" x14ac:dyDescent="0.2">
      <c r="A665" s="63" t="s">
        <v>60</v>
      </c>
      <c r="B665" s="64">
        <v>298</v>
      </c>
      <c r="C665" s="147" t="s">
        <v>703</v>
      </c>
      <c r="D665" s="186" t="s">
        <v>1984</v>
      </c>
      <c r="E665" s="65" t="s">
        <v>1985</v>
      </c>
      <c r="F665" s="65" t="s">
        <v>1986</v>
      </c>
      <c r="G665" s="403">
        <v>45705</v>
      </c>
    </row>
    <row r="666" spans="1:7" ht="42.75" x14ac:dyDescent="0.2">
      <c r="A666" s="63" t="s">
        <v>60</v>
      </c>
      <c r="B666" s="64">
        <v>299</v>
      </c>
      <c r="C666" s="146" t="s">
        <v>1980</v>
      </c>
      <c r="D666" s="186">
        <v>45705</v>
      </c>
      <c r="E666" s="65" t="s">
        <v>1981</v>
      </c>
      <c r="F666" s="65" t="s">
        <v>1982</v>
      </c>
      <c r="G666" s="403">
        <v>45705</v>
      </c>
    </row>
    <row r="667" spans="1:7" ht="28.5" x14ac:dyDescent="0.2">
      <c r="A667" s="63" t="s">
        <v>60</v>
      </c>
      <c r="B667" s="64">
        <v>300</v>
      </c>
      <c r="C667" s="147" t="s">
        <v>1994</v>
      </c>
      <c r="D667" s="186">
        <v>45705</v>
      </c>
      <c r="E667" s="65" t="s">
        <v>1997</v>
      </c>
      <c r="F667" s="65" t="s">
        <v>1996</v>
      </c>
      <c r="G667" s="403">
        <v>45705</v>
      </c>
    </row>
    <row r="668" spans="1:7" ht="114" x14ac:dyDescent="0.2">
      <c r="A668" s="63" t="s">
        <v>60</v>
      </c>
      <c r="B668" s="64">
        <v>301</v>
      </c>
      <c r="C668" s="147" t="s">
        <v>1478</v>
      </c>
      <c r="D668" s="186" t="s">
        <v>1984</v>
      </c>
      <c r="E668" s="65" t="s">
        <v>1992</v>
      </c>
      <c r="F668" s="65" t="s">
        <v>1993</v>
      </c>
      <c r="G668" s="403">
        <v>45705</v>
      </c>
    </row>
    <row r="669" spans="1:7" ht="156.75" x14ac:dyDescent="0.2">
      <c r="A669" s="63" t="s">
        <v>60</v>
      </c>
      <c r="B669" s="64">
        <v>302</v>
      </c>
      <c r="C669" s="147" t="s">
        <v>232</v>
      </c>
      <c r="D669" s="186" t="s">
        <v>1984</v>
      </c>
      <c r="E669" s="65" t="s">
        <v>2001</v>
      </c>
      <c r="F669" s="65" t="s">
        <v>2003</v>
      </c>
      <c r="G669" s="403">
        <v>45705</v>
      </c>
    </row>
    <row r="670" spans="1:7" ht="114" x14ac:dyDescent="0.2">
      <c r="A670" s="63" t="s">
        <v>60</v>
      </c>
      <c r="B670" s="64">
        <v>303</v>
      </c>
      <c r="C670" s="147" t="s">
        <v>232</v>
      </c>
      <c r="D670" s="186" t="s">
        <v>1984</v>
      </c>
      <c r="E670" s="65" t="s">
        <v>2025</v>
      </c>
      <c r="F670" s="65" t="s">
        <v>2026</v>
      </c>
      <c r="G670" s="403">
        <v>45705</v>
      </c>
    </row>
    <row r="671" spans="1:7" ht="185.25" x14ac:dyDescent="0.2">
      <c r="A671" s="63" t="s">
        <v>60</v>
      </c>
      <c r="B671" s="64">
        <v>304</v>
      </c>
      <c r="C671" s="147" t="s">
        <v>219</v>
      </c>
      <c r="D671" s="186" t="s">
        <v>2238</v>
      </c>
      <c r="E671" s="65" t="s">
        <v>2278</v>
      </c>
      <c r="F671" s="65" t="s">
        <v>2279</v>
      </c>
      <c r="G671" s="403">
        <v>45705</v>
      </c>
    </row>
    <row r="672" spans="1:7" ht="185.25" x14ac:dyDescent="0.2">
      <c r="A672" s="63" t="s">
        <v>60</v>
      </c>
      <c r="B672" s="64">
        <v>305</v>
      </c>
      <c r="C672" s="147" t="s">
        <v>1717</v>
      </c>
      <c r="D672" s="186" t="s">
        <v>2238</v>
      </c>
      <c r="E672" s="65" t="s">
        <v>2278</v>
      </c>
      <c r="F672" s="65" t="s">
        <v>2279</v>
      </c>
      <c r="G672" s="403">
        <v>45705</v>
      </c>
    </row>
    <row r="673" spans="1:7" ht="42.75" x14ac:dyDescent="0.2">
      <c r="A673" s="816" t="s">
        <v>60</v>
      </c>
      <c r="B673" s="780">
        <v>306</v>
      </c>
      <c r="C673" s="752" t="s">
        <v>141</v>
      </c>
      <c r="D673" s="186">
        <v>45705</v>
      </c>
      <c r="E673" s="65" t="s">
        <v>942</v>
      </c>
      <c r="F673" s="65" t="s">
        <v>2040</v>
      </c>
      <c r="G673" s="757">
        <v>45705</v>
      </c>
    </row>
    <row r="674" spans="1:7" ht="42.75" x14ac:dyDescent="0.2">
      <c r="A674" s="817"/>
      <c r="B674" s="781"/>
      <c r="C674" s="753"/>
      <c r="D674" s="186">
        <v>45706</v>
      </c>
      <c r="E674" s="65" t="s">
        <v>2038</v>
      </c>
      <c r="F674" s="65" t="s">
        <v>2041</v>
      </c>
      <c r="G674" s="763"/>
    </row>
    <row r="675" spans="1:7" ht="28.5" x14ac:dyDescent="0.2">
      <c r="A675" s="817"/>
      <c r="B675" s="781"/>
      <c r="C675" s="753"/>
      <c r="D675" s="186">
        <v>45707</v>
      </c>
      <c r="E675" s="65" t="s">
        <v>2039</v>
      </c>
      <c r="F675" s="65" t="s">
        <v>2042</v>
      </c>
      <c r="G675" s="763"/>
    </row>
    <row r="676" spans="1:7" ht="42.75" x14ac:dyDescent="0.2">
      <c r="A676" s="817"/>
      <c r="B676" s="781"/>
      <c r="C676" s="753"/>
      <c r="D676" s="186">
        <v>45708</v>
      </c>
      <c r="E676" s="65" t="s">
        <v>585</v>
      </c>
      <c r="F676" s="65" t="s">
        <v>2043</v>
      </c>
      <c r="G676" s="763"/>
    </row>
    <row r="677" spans="1:7" ht="28.5" x14ac:dyDescent="0.2">
      <c r="A677" s="818"/>
      <c r="B677" s="782"/>
      <c r="C677" s="754"/>
      <c r="D677" s="186">
        <v>45709</v>
      </c>
      <c r="E677" s="65" t="s">
        <v>942</v>
      </c>
      <c r="F677" s="65" t="s">
        <v>2044</v>
      </c>
      <c r="G677" s="758"/>
    </row>
    <row r="678" spans="1:7" ht="28.5" x14ac:dyDescent="0.2">
      <c r="A678" s="816" t="s">
        <v>60</v>
      </c>
      <c r="B678" s="780">
        <v>307</v>
      </c>
      <c r="C678" s="752" t="s">
        <v>215</v>
      </c>
      <c r="D678" s="186">
        <v>45706</v>
      </c>
      <c r="E678" s="65" t="s">
        <v>2045</v>
      </c>
      <c r="F678" s="65" t="s">
        <v>2047</v>
      </c>
      <c r="G678" s="757">
        <v>45705</v>
      </c>
    </row>
    <row r="679" spans="1:7" ht="28.5" x14ac:dyDescent="0.2">
      <c r="A679" s="817"/>
      <c r="B679" s="781"/>
      <c r="C679" s="753"/>
      <c r="D679" s="186">
        <v>45707</v>
      </c>
      <c r="E679" s="65" t="s">
        <v>629</v>
      </c>
      <c r="F679" s="65" t="s">
        <v>2047</v>
      </c>
      <c r="G679" s="763"/>
    </row>
    <row r="680" spans="1:7" ht="28.5" x14ac:dyDescent="0.2">
      <c r="A680" s="817"/>
      <c r="B680" s="781"/>
      <c r="C680" s="753"/>
      <c r="D680" s="186">
        <v>45708</v>
      </c>
      <c r="E680" s="65" t="s">
        <v>2046</v>
      </c>
      <c r="F680" s="65" t="s">
        <v>2047</v>
      </c>
      <c r="G680" s="763"/>
    </row>
    <row r="681" spans="1:7" x14ac:dyDescent="0.2">
      <c r="A681" s="818"/>
      <c r="B681" s="782"/>
      <c r="C681" s="754"/>
      <c r="D681" s="186">
        <v>45709</v>
      </c>
      <c r="E681" s="65" t="s">
        <v>601</v>
      </c>
      <c r="F681" s="65"/>
      <c r="G681" s="758"/>
    </row>
    <row r="682" spans="1:7" ht="28.5" x14ac:dyDescent="0.2">
      <c r="A682" s="63" t="s">
        <v>60</v>
      </c>
      <c r="B682" s="64">
        <v>308</v>
      </c>
      <c r="C682" s="147" t="s">
        <v>758</v>
      </c>
      <c r="D682" s="186">
        <v>45707</v>
      </c>
      <c r="E682" s="65" t="s">
        <v>2051</v>
      </c>
      <c r="F682" s="65" t="s">
        <v>2052</v>
      </c>
      <c r="G682" s="403">
        <v>45705</v>
      </c>
    </row>
    <row r="683" spans="1:7" ht="99.75" x14ac:dyDescent="0.2">
      <c r="A683" s="63" t="s">
        <v>60</v>
      </c>
      <c r="B683" s="64">
        <v>309</v>
      </c>
      <c r="C683" s="147" t="s">
        <v>227</v>
      </c>
      <c r="D683" s="186" t="s">
        <v>2235</v>
      </c>
      <c r="E683" s="65" t="s">
        <v>2236</v>
      </c>
      <c r="F683" s="65" t="s">
        <v>2237</v>
      </c>
      <c r="G683" s="403">
        <v>45705</v>
      </c>
    </row>
    <row r="684" spans="1:7" x14ac:dyDescent="0.2">
      <c r="A684" s="63" t="s">
        <v>60</v>
      </c>
      <c r="B684" s="64">
        <v>310</v>
      </c>
      <c r="C684" s="147" t="s">
        <v>898</v>
      </c>
      <c r="D684" s="186">
        <v>45706</v>
      </c>
      <c r="E684" s="65" t="s">
        <v>2058</v>
      </c>
      <c r="F684" s="65" t="s">
        <v>2059</v>
      </c>
      <c r="G684" s="403">
        <v>45705</v>
      </c>
    </row>
    <row r="685" spans="1:7" x14ac:dyDescent="0.2">
      <c r="A685" s="63" t="s">
        <v>60</v>
      </c>
      <c r="B685" s="64">
        <v>311</v>
      </c>
      <c r="C685" s="147" t="s">
        <v>427</v>
      </c>
      <c r="D685" s="186">
        <v>45706</v>
      </c>
      <c r="E685" s="65" t="s">
        <v>2069</v>
      </c>
      <c r="F685" s="65" t="s">
        <v>2070</v>
      </c>
      <c r="G685" s="403">
        <v>45706</v>
      </c>
    </row>
    <row r="686" spans="1:7" ht="28.5" x14ac:dyDescent="0.2">
      <c r="A686" s="63" t="s">
        <v>60</v>
      </c>
      <c r="B686" s="64">
        <v>312</v>
      </c>
      <c r="C686" s="147" t="s">
        <v>758</v>
      </c>
      <c r="D686" s="186">
        <v>45706</v>
      </c>
      <c r="E686" s="65" t="s">
        <v>2074</v>
      </c>
      <c r="F686" s="65" t="s">
        <v>2075</v>
      </c>
      <c r="G686" s="403">
        <v>45706</v>
      </c>
    </row>
    <row r="687" spans="1:7" ht="28.5" x14ac:dyDescent="0.2">
      <c r="A687" s="63" t="s">
        <v>60</v>
      </c>
      <c r="B687" s="64">
        <v>313</v>
      </c>
      <c r="C687" s="146" t="s">
        <v>1903</v>
      </c>
      <c r="D687" s="186">
        <v>45707</v>
      </c>
      <c r="E687" s="65" t="s">
        <v>2074</v>
      </c>
      <c r="F687" s="65" t="s">
        <v>2080</v>
      </c>
      <c r="G687" s="403">
        <v>45706</v>
      </c>
    </row>
    <row r="688" spans="1:7" ht="28.5" x14ac:dyDescent="0.2">
      <c r="A688" s="63" t="s">
        <v>60</v>
      </c>
      <c r="B688" s="64">
        <v>314</v>
      </c>
      <c r="C688" s="147" t="s">
        <v>2085</v>
      </c>
      <c r="D688" s="186">
        <v>45707</v>
      </c>
      <c r="E688" s="65" t="s">
        <v>221</v>
      </c>
      <c r="F688" s="65" t="s">
        <v>2086</v>
      </c>
      <c r="G688" s="403">
        <v>45707</v>
      </c>
    </row>
    <row r="689" spans="1:7" s="174" customFormat="1" ht="42.75" x14ac:dyDescent="0.2">
      <c r="A689" s="169" t="s">
        <v>60</v>
      </c>
      <c r="B689" s="170">
        <v>315</v>
      </c>
      <c r="C689" s="175" t="s">
        <v>2089</v>
      </c>
      <c r="D689" s="180">
        <v>45707</v>
      </c>
      <c r="E689" s="173" t="s">
        <v>2091</v>
      </c>
      <c r="F689" s="173" t="s">
        <v>2090</v>
      </c>
      <c r="G689" s="273">
        <v>45707</v>
      </c>
    </row>
    <row r="690" spans="1:7" ht="28.5" x14ac:dyDescent="0.2">
      <c r="A690" s="63" t="s">
        <v>60</v>
      </c>
      <c r="B690" s="64">
        <v>316</v>
      </c>
      <c r="C690" s="147" t="s">
        <v>427</v>
      </c>
      <c r="D690" s="186">
        <v>45708</v>
      </c>
      <c r="E690" s="65" t="s">
        <v>2125</v>
      </c>
      <c r="F690" s="65" t="s">
        <v>2126</v>
      </c>
      <c r="G690" s="403">
        <v>45707</v>
      </c>
    </row>
    <row r="691" spans="1:7" ht="28.5" x14ac:dyDescent="0.2">
      <c r="A691" s="63" t="s">
        <v>60</v>
      </c>
      <c r="B691" s="64">
        <v>317</v>
      </c>
      <c r="C691" s="147" t="s">
        <v>2130</v>
      </c>
      <c r="D691" s="186">
        <v>45708</v>
      </c>
      <c r="E691" s="65" t="s">
        <v>2131</v>
      </c>
      <c r="F691" s="65" t="s">
        <v>2132</v>
      </c>
      <c r="G691" s="403">
        <v>45708</v>
      </c>
    </row>
    <row r="692" spans="1:7" ht="71.25" x14ac:dyDescent="0.2">
      <c r="A692" s="63" t="s">
        <v>60</v>
      </c>
      <c r="B692" s="64">
        <v>318</v>
      </c>
      <c r="C692" s="147" t="s">
        <v>63</v>
      </c>
      <c r="D692" s="186" t="s">
        <v>2202</v>
      </c>
      <c r="E692" s="65" t="s">
        <v>2203</v>
      </c>
      <c r="F692" s="65" t="s">
        <v>2204</v>
      </c>
      <c r="G692" s="403">
        <v>45707</v>
      </c>
    </row>
    <row r="693" spans="1:7" s="174" customFormat="1" x14ac:dyDescent="0.2">
      <c r="A693" s="169" t="s">
        <v>60</v>
      </c>
      <c r="B693" s="170">
        <v>319</v>
      </c>
      <c r="C693" s="171" t="s">
        <v>2229</v>
      </c>
      <c r="D693" s="180" t="s">
        <v>2230</v>
      </c>
      <c r="E693" s="173" t="s">
        <v>2231</v>
      </c>
      <c r="F693" s="173" t="s">
        <v>1693</v>
      </c>
      <c r="G693" s="273">
        <v>45712</v>
      </c>
    </row>
    <row r="694" spans="1:7" ht="128.25" x14ac:dyDescent="0.2">
      <c r="A694" s="63" t="s">
        <v>60</v>
      </c>
      <c r="B694" s="64">
        <v>320</v>
      </c>
      <c r="C694" s="147" t="s">
        <v>876</v>
      </c>
      <c r="D694" s="186" t="s">
        <v>2286</v>
      </c>
      <c r="E694" s="65" t="s">
        <v>2287</v>
      </c>
      <c r="F694" s="65" t="s">
        <v>2288</v>
      </c>
      <c r="G694" s="403">
        <v>45712</v>
      </c>
    </row>
    <row r="695" spans="1:7" ht="99.75" x14ac:dyDescent="0.2">
      <c r="A695" s="63" t="s">
        <v>60</v>
      </c>
      <c r="B695" s="64">
        <v>321</v>
      </c>
      <c r="C695" s="147" t="s">
        <v>872</v>
      </c>
      <c r="D695" s="186" t="s">
        <v>2286</v>
      </c>
      <c r="E695" s="65" t="s">
        <v>2289</v>
      </c>
      <c r="F695" s="65" t="s">
        <v>2290</v>
      </c>
      <c r="G695" s="403">
        <v>45712</v>
      </c>
    </row>
    <row r="696" spans="1:7" ht="99.75" x14ac:dyDescent="0.2">
      <c r="A696" s="63" t="s">
        <v>60</v>
      </c>
      <c r="B696" s="64">
        <v>322</v>
      </c>
      <c r="C696" s="147" t="s">
        <v>877</v>
      </c>
      <c r="D696" s="186" t="s">
        <v>2286</v>
      </c>
      <c r="E696" s="65" t="s">
        <v>2289</v>
      </c>
      <c r="F696" s="65" t="s">
        <v>2290</v>
      </c>
      <c r="G696" s="403">
        <v>45712</v>
      </c>
    </row>
    <row r="697" spans="1:7" ht="128.25" x14ac:dyDescent="0.2">
      <c r="A697" s="63" t="s">
        <v>60</v>
      </c>
      <c r="B697" s="64">
        <v>323</v>
      </c>
      <c r="C697" s="147" t="s">
        <v>671</v>
      </c>
      <c r="D697" s="186" t="s">
        <v>2286</v>
      </c>
      <c r="E697" s="65" t="s">
        <v>2292</v>
      </c>
      <c r="F697" s="65" t="s">
        <v>2290</v>
      </c>
      <c r="G697" s="403">
        <v>45712</v>
      </c>
    </row>
    <row r="698" spans="1:7" ht="128.25" x14ac:dyDescent="0.2">
      <c r="A698" s="63" t="s">
        <v>60</v>
      </c>
      <c r="B698" s="64">
        <v>324</v>
      </c>
      <c r="C698" s="147" t="s">
        <v>689</v>
      </c>
      <c r="D698" s="186" t="s">
        <v>2286</v>
      </c>
      <c r="E698" s="65" t="s">
        <v>2293</v>
      </c>
      <c r="F698" s="65" t="s">
        <v>2294</v>
      </c>
      <c r="G698" s="403">
        <v>45712</v>
      </c>
    </row>
    <row r="699" spans="1:7" ht="128.25" x14ac:dyDescent="0.2">
      <c r="A699" s="63" t="s">
        <v>60</v>
      </c>
      <c r="B699" s="64">
        <v>325</v>
      </c>
      <c r="C699" s="147" t="s">
        <v>673</v>
      </c>
      <c r="D699" s="186" t="s">
        <v>2286</v>
      </c>
      <c r="E699" s="65" t="s">
        <v>2295</v>
      </c>
      <c r="F699" s="65" t="s">
        <v>2296</v>
      </c>
      <c r="G699" s="403">
        <v>45712</v>
      </c>
    </row>
    <row r="700" spans="1:7" ht="128.25" x14ac:dyDescent="0.2">
      <c r="A700" s="63" t="s">
        <v>60</v>
      </c>
      <c r="B700" s="64">
        <v>326</v>
      </c>
      <c r="C700" s="147" t="s">
        <v>2297</v>
      </c>
      <c r="D700" s="186" t="s">
        <v>2286</v>
      </c>
      <c r="E700" s="65" t="s">
        <v>2295</v>
      </c>
      <c r="F700" s="65" t="s">
        <v>2296</v>
      </c>
      <c r="G700" s="403">
        <v>45712</v>
      </c>
    </row>
    <row r="701" spans="1:7" ht="128.25" x14ac:dyDescent="0.2">
      <c r="A701" s="63" t="s">
        <v>60</v>
      </c>
      <c r="B701" s="64">
        <v>327</v>
      </c>
      <c r="C701" s="147" t="s">
        <v>757</v>
      </c>
      <c r="D701" s="186" t="s">
        <v>2286</v>
      </c>
      <c r="E701" s="65" t="s">
        <v>2295</v>
      </c>
      <c r="F701" s="65" t="s">
        <v>2296</v>
      </c>
      <c r="G701" s="403">
        <v>45712</v>
      </c>
    </row>
    <row r="702" spans="1:7" ht="71.25" x14ac:dyDescent="0.2">
      <c r="A702" s="63" t="s">
        <v>60</v>
      </c>
      <c r="B702" s="64">
        <v>328</v>
      </c>
      <c r="C702" s="147" t="s">
        <v>577</v>
      </c>
      <c r="D702" s="186" t="s">
        <v>2286</v>
      </c>
      <c r="E702" s="65" t="s">
        <v>2298</v>
      </c>
      <c r="F702" s="65" t="s">
        <v>1181</v>
      </c>
      <c r="G702" s="403">
        <v>45712</v>
      </c>
    </row>
    <row r="703" spans="1:7" ht="71.25" x14ac:dyDescent="0.2">
      <c r="A703" s="63" t="s">
        <v>60</v>
      </c>
      <c r="B703" s="64">
        <v>329</v>
      </c>
      <c r="C703" s="147" t="s">
        <v>889</v>
      </c>
      <c r="D703" s="186" t="s">
        <v>2286</v>
      </c>
      <c r="E703" s="65" t="s">
        <v>2298</v>
      </c>
      <c r="F703" s="65" t="s">
        <v>1181</v>
      </c>
      <c r="G703" s="403">
        <v>45712</v>
      </c>
    </row>
    <row r="704" spans="1:7" ht="71.25" x14ac:dyDescent="0.2">
      <c r="A704" s="63" t="s">
        <v>60</v>
      </c>
      <c r="B704" s="64">
        <v>330</v>
      </c>
      <c r="C704" s="147" t="s">
        <v>691</v>
      </c>
      <c r="D704" s="186" t="s">
        <v>2291</v>
      </c>
      <c r="E704" s="65" t="s">
        <v>2298</v>
      </c>
      <c r="F704" s="65" t="s">
        <v>1181</v>
      </c>
      <c r="G704" s="403">
        <v>45712</v>
      </c>
    </row>
    <row r="705" spans="1:7" ht="99.75" x14ac:dyDescent="0.2">
      <c r="A705" s="63" t="s">
        <v>60</v>
      </c>
      <c r="B705" s="64">
        <v>331</v>
      </c>
      <c r="C705" s="147" t="s">
        <v>582</v>
      </c>
      <c r="D705" s="186" t="s">
        <v>2299</v>
      </c>
      <c r="E705" s="65" t="s">
        <v>2300</v>
      </c>
      <c r="F705" s="65" t="s">
        <v>2301</v>
      </c>
      <c r="G705" s="403">
        <v>45712</v>
      </c>
    </row>
    <row r="706" spans="1:7" ht="128.25" x14ac:dyDescent="0.2">
      <c r="A706" s="63" t="s">
        <v>60</v>
      </c>
      <c r="B706" s="64">
        <v>332</v>
      </c>
      <c r="C706" s="147" t="s">
        <v>886</v>
      </c>
      <c r="D706" s="186" t="s">
        <v>2286</v>
      </c>
      <c r="E706" s="65" t="s">
        <v>2302</v>
      </c>
      <c r="F706" s="65" t="s">
        <v>2301</v>
      </c>
      <c r="G706" s="403">
        <v>45712</v>
      </c>
    </row>
    <row r="707" spans="1:7" ht="128.25" x14ac:dyDescent="0.2">
      <c r="A707" s="63" t="s">
        <v>60</v>
      </c>
      <c r="B707" s="64">
        <v>333</v>
      </c>
      <c r="C707" s="147" t="s">
        <v>887</v>
      </c>
      <c r="D707" s="186" t="s">
        <v>2286</v>
      </c>
      <c r="E707" s="65" t="s">
        <v>2302</v>
      </c>
      <c r="F707" s="65" t="s">
        <v>2301</v>
      </c>
      <c r="G707" s="403">
        <v>45712</v>
      </c>
    </row>
    <row r="708" spans="1:7" ht="128.25" x14ac:dyDescent="0.2">
      <c r="A708" s="63" t="s">
        <v>60</v>
      </c>
      <c r="B708" s="64">
        <v>334</v>
      </c>
      <c r="C708" s="147" t="s">
        <v>388</v>
      </c>
      <c r="D708" s="186" t="s">
        <v>2286</v>
      </c>
      <c r="E708" s="65" t="s">
        <v>2303</v>
      </c>
      <c r="F708" s="65" t="s">
        <v>2301</v>
      </c>
      <c r="G708" s="403">
        <v>45712</v>
      </c>
    </row>
    <row r="709" spans="1:7" ht="128.25" x14ac:dyDescent="0.2">
      <c r="A709" s="63" t="s">
        <v>60</v>
      </c>
      <c r="B709" s="64">
        <v>335</v>
      </c>
      <c r="C709" s="147" t="s">
        <v>558</v>
      </c>
      <c r="D709" s="186" t="s">
        <v>2286</v>
      </c>
      <c r="E709" s="65" t="s">
        <v>2304</v>
      </c>
      <c r="F709" s="65" t="s">
        <v>2305</v>
      </c>
      <c r="G709" s="403">
        <v>45712</v>
      </c>
    </row>
    <row r="710" spans="1:7" ht="128.25" x14ac:dyDescent="0.2">
      <c r="A710" s="63" t="s">
        <v>60</v>
      </c>
      <c r="B710" s="64">
        <v>336</v>
      </c>
      <c r="C710" s="147" t="s">
        <v>690</v>
      </c>
      <c r="D710" s="186" t="s">
        <v>2286</v>
      </c>
      <c r="E710" s="65" t="s">
        <v>2304</v>
      </c>
      <c r="F710" s="65" t="s">
        <v>2306</v>
      </c>
      <c r="G710" s="403">
        <v>45712</v>
      </c>
    </row>
    <row r="711" spans="1:7" ht="99.75" x14ac:dyDescent="0.2">
      <c r="A711" s="63" t="s">
        <v>60</v>
      </c>
      <c r="B711" s="64">
        <v>337</v>
      </c>
      <c r="C711" s="147" t="s">
        <v>692</v>
      </c>
      <c r="D711" s="186" t="s">
        <v>2308</v>
      </c>
      <c r="E711" s="65" t="s">
        <v>2307</v>
      </c>
      <c r="F711" s="65" t="s">
        <v>2309</v>
      </c>
      <c r="G711" s="403">
        <v>45712</v>
      </c>
    </row>
    <row r="712" spans="1:7" ht="128.25" x14ac:dyDescent="0.2">
      <c r="A712" s="63" t="s">
        <v>60</v>
      </c>
      <c r="B712" s="64">
        <v>338</v>
      </c>
      <c r="C712" s="147" t="s">
        <v>489</v>
      </c>
      <c r="D712" s="186" t="s">
        <v>2286</v>
      </c>
      <c r="E712" s="65" t="s">
        <v>2310</v>
      </c>
      <c r="F712" s="65" t="s">
        <v>2311</v>
      </c>
      <c r="G712" s="403">
        <v>45712</v>
      </c>
    </row>
    <row r="713" spans="1:7" ht="128.25" x14ac:dyDescent="0.2">
      <c r="A713" s="63" t="s">
        <v>60</v>
      </c>
      <c r="B713" s="64">
        <v>339</v>
      </c>
      <c r="C713" s="147" t="s">
        <v>686</v>
      </c>
      <c r="D713" s="186" t="s">
        <v>2286</v>
      </c>
      <c r="E713" s="65" t="s">
        <v>2314</v>
      </c>
      <c r="F713" s="65" t="s">
        <v>2315</v>
      </c>
      <c r="G713" s="403">
        <v>45712</v>
      </c>
    </row>
    <row r="714" spans="1:7" ht="28.5" x14ac:dyDescent="0.2">
      <c r="A714" s="63" t="s">
        <v>60</v>
      </c>
      <c r="B714" s="64">
        <v>340</v>
      </c>
      <c r="C714" s="147" t="s">
        <v>227</v>
      </c>
      <c r="D714" s="186">
        <v>45711</v>
      </c>
      <c r="E714" s="65" t="s">
        <v>576</v>
      </c>
      <c r="F714" s="65" t="s">
        <v>2241</v>
      </c>
      <c r="G714" s="403"/>
    </row>
    <row r="715" spans="1:7" s="174" customFormat="1" ht="199.5" x14ac:dyDescent="0.2">
      <c r="A715" s="169" t="s">
        <v>60</v>
      </c>
      <c r="B715" s="170">
        <v>341</v>
      </c>
      <c r="C715" s="171" t="s">
        <v>979</v>
      </c>
      <c r="D715" s="180" t="s">
        <v>2264</v>
      </c>
      <c r="E715" s="173" t="s">
        <v>2268</v>
      </c>
      <c r="F715" s="173" t="s">
        <v>2269</v>
      </c>
      <c r="G715" s="273">
        <v>45712</v>
      </c>
    </row>
    <row r="716" spans="1:7" s="174" customFormat="1" ht="199.5" x14ac:dyDescent="0.2">
      <c r="A716" s="169" t="s">
        <v>60</v>
      </c>
      <c r="B716" s="170">
        <v>342</v>
      </c>
      <c r="C716" s="171" t="s">
        <v>1478</v>
      </c>
      <c r="D716" s="180" t="s">
        <v>2264</v>
      </c>
      <c r="E716" s="173" t="s">
        <v>2268</v>
      </c>
      <c r="F716" s="173" t="s">
        <v>2269</v>
      </c>
      <c r="G716" s="273">
        <v>45712</v>
      </c>
    </row>
    <row r="717" spans="1:7" ht="71.25" x14ac:dyDescent="0.2">
      <c r="A717" s="63" t="s">
        <v>60</v>
      </c>
      <c r="B717" s="64">
        <v>343</v>
      </c>
      <c r="C717" s="146" t="s">
        <v>2245</v>
      </c>
      <c r="D717" s="186">
        <v>45712</v>
      </c>
      <c r="E717" s="65" t="s">
        <v>875</v>
      </c>
      <c r="F717" s="65" t="s">
        <v>2246</v>
      </c>
      <c r="G717" s="403">
        <v>45712</v>
      </c>
    </row>
    <row r="718" spans="1:7" ht="99.75" x14ac:dyDescent="0.2">
      <c r="A718" s="63" t="s">
        <v>60</v>
      </c>
      <c r="B718" s="64">
        <v>344</v>
      </c>
      <c r="C718" s="147" t="s">
        <v>227</v>
      </c>
      <c r="D718" s="186" t="s">
        <v>2253</v>
      </c>
      <c r="E718" s="65" t="s">
        <v>2254</v>
      </c>
      <c r="F718" s="65" t="s">
        <v>2255</v>
      </c>
      <c r="G718" s="403">
        <v>45712</v>
      </c>
    </row>
    <row r="719" spans="1:7" ht="199.5" x14ac:dyDescent="0.2">
      <c r="A719" s="63" t="s">
        <v>60</v>
      </c>
      <c r="B719" s="64">
        <v>345</v>
      </c>
      <c r="C719" s="147" t="s">
        <v>2257</v>
      </c>
      <c r="D719" s="208" t="s">
        <v>2253</v>
      </c>
      <c r="E719" s="65" t="s">
        <v>2259</v>
      </c>
      <c r="F719" s="65" t="s">
        <v>2258</v>
      </c>
      <c r="G719" s="403">
        <v>45712</v>
      </c>
    </row>
    <row r="720" spans="1:7" s="174" customFormat="1" ht="213.75" x14ac:dyDescent="0.2">
      <c r="A720" s="169" t="s">
        <v>60</v>
      </c>
      <c r="B720" s="170">
        <v>346</v>
      </c>
      <c r="C720" s="171" t="s">
        <v>141</v>
      </c>
      <c r="D720" s="180" t="s">
        <v>2264</v>
      </c>
      <c r="E720" s="180" t="s">
        <v>2262</v>
      </c>
      <c r="F720" s="173" t="s">
        <v>2263</v>
      </c>
      <c r="G720" s="273">
        <v>45712</v>
      </c>
    </row>
    <row r="721" spans="1:7" s="174" customFormat="1" ht="213.75" x14ac:dyDescent="0.2">
      <c r="A721" s="169" t="s">
        <v>60</v>
      </c>
      <c r="B721" s="170">
        <v>347</v>
      </c>
      <c r="C721" s="171" t="s">
        <v>232</v>
      </c>
      <c r="D721" s="180" t="s">
        <v>2264</v>
      </c>
      <c r="E721" s="173" t="s">
        <v>2266</v>
      </c>
      <c r="F721" s="173" t="s">
        <v>2267</v>
      </c>
      <c r="G721" s="273">
        <v>45712</v>
      </c>
    </row>
    <row r="722" spans="1:7" x14ac:dyDescent="0.2">
      <c r="A722" s="63" t="s">
        <v>60</v>
      </c>
      <c r="B722" s="64">
        <v>348</v>
      </c>
      <c r="C722" s="147" t="s">
        <v>427</v>
      </c>
      <c r="D722" s="186">
        <v>45712</v>
      </c>
      <c r="E722" s="65" t="s">
        <v>2270</v>
      </c>
      <c r="F722" s="65" t="s">
        <v>2271</v>
      </c>
      <c r="G722" s="403">
        <v>45712</v>
      </c>
    </row>
    <row r="723" spans="1:7" ht="85.5" x14ac:dyDescent="0.2">
      <c r="A723" s="63" t="s">
        <v>60</v>
      </c>
      <c r="B723" s="64">
        <v>349</v>
      </c>
      <c r="C723" s="146" t="s">
        <v>2321</v>
      </c>
      <c r="D723" s="186">
        <v>45713</v>
      </c>
      <c r="E723" s="65" t="s">
        <v>2324</v>
      </c>
      <c r="F723" s="65" t="s">
        <v>2323</v>
      </c>
      <c r="G723" s="403">
        <v>45713</v>
      </c>
    </row>
    <row r="724" spans="1:7" ht="57" x14ac:dyDescent="0.2">
      <c r="A724" s="63" t="s">
        <v>60</v>
      </c>
      <c r="B724" s="64">
        <v>350</v>
      </c>
      <c r="C724" s="146" t="s">
        <v>2322</v>
      </c>
      <c r="D724" s="186">
        <v>45714</v>
      </c>
      <c r="E724" s="65" t="s">
        <v>2324</v>
      </c>
      <c r="F724" s="65" t="s">
        <v>2323</v>
      </c>
      <c r="G724" s="403">
        <v>45713</v>
      </c>
    </row>
    <row r="725" spans="1:7" s="174" customFormat="1" ht="28.5" x14ac:dyDescent="0.2">
      <c r="A725" s="169" t="s">
        <v>60</v>
      </c>
      <c r="B725" s="170">
        <v>351</v>
      </c>
      <c r="C725" s="171" t="s">
        <v>1522</v>
      </c>
      <c r="D725" s="180">
        <v>45713</v>
      </c>
      <c r="E725" s="173" t="s">
        <v>2335</v>
      </c>
      <c r="F725" s="173" t="s">
        <v>2336</v>
      </c>
      <c r="G725" s="273">
        <v>45713</v>
      </c>
    </row>
    <row r="726" spans="1:7" ht="213.75" x14ac:dyDescent="0.2">
      <c r="A726" s="63" t="s">
        <v>60</v>
      </c>
      <c r="B726" s="64">
        <v>352</v>
      </c>
      <c r="C726" s="147" t="s">
        <v>219</v>
      </c>
      <c r="D726" s="186" t="s">
        <v>2253</v>
      </c>
      <c r="E726" s="65" t="s">
        <v>2339</v>
      </c>
      <c r="F726" s="65" t="s">
        <v>2340</v>
      </c>
      <c r="G726" s="403">
        <v>45713</v>
      </c>
    </row>
    <row r="727" spans="1:7" ht="228" x14ac:dyDescent="0.2">
      <c r="A727" s="63" t="s">
        <v>60</v>
      </c>
      <c r="B727" s="64">
        <v>353</v>
      </c>
      <c r="C727" s="147" t="s">
        <v>1717</v>
      </c>
      <c r="D727" s="186" t="s">
        <v>2253</v>
      </c>
      <c r="E727" s="65" t="s">
        <v>2339</v>
      </c>
      <c r="F727" s="65" t="s">
        <v>2341</v>
      </c>
      <c r="G727" s="403">
        <v>45713</v>
      </c>
    </row>
    <row r="728" spans="1:7" x14ac:dyDescent="0.2">
      <c r="A728" s="63" t="s">
        <v>60</v>
      </c>
      <c r="B728" s="64">
        <v>354</v>
      </c>
      <c r="C728" s="147" t="s">
        <v>2372</v>
      </c>
      <c r="D728" s="186">
        <v>45714</v>
      </c>
      <c r="E728" s="65" t="s">
        <v>2324</v>
      </c>
      <c r="F728" s="81" t="s">
        <v>2323</v>
      </c>
      <c r="G728" s="403">
        <v>45713</v>
      </c>
    </row>
    <row r="729" spans="1:7" x14ac:dyDescent="0.2">
      <c r="A729" s="63" t="s">
        <v>60</v>
      </c>
      <c r="B729" s="64">
        <v>355</v>
      </c>
      <c r="C729" s="147" t="s">
        <v>288</v>
      </c>
      <c r="D729" s="186">
        <v>45714</v>
      </c>
      <c r="E729" s="65" t="s">
        <v>2379</v>
      </c>
      <c r="F729" s="65" t="s">
        <v>2323</v>
      </c>
      <c r="G729" s="403">
        <v>45714</v>
      </c>
    </row>
    <row r="730" spans="1:7" ht="114" x14ac:dyDescent="0.2">
      <c r="A730" s="63" t="s">
        <v>60</v>
      </c>
      <c r="B730" s="64">
        <v>356</v>
      </c>
      <c r="C730" s="147" t="s">
        <v>215</v>
      </c>
      <c r="D730" s="186" t="s">
        <v>2383</v>
      </c>
      <c r="E730" s="65" t="s">
        <v>2384</v>
      </c>
      <c r="F730" s="65" t="s">
        <v>2385</v>
      </c>
      <c r="G730" s="403">
        <v>45714</v>
      </c>
    </row>
    <row r="731" spans="1:7" ht="28.5" x14ac:dyDescent="0.2">
      <c r="A731" s="63" t="s">
        <v>60</v>
      </c>
      <c r="B731" s="64">
        <v>357</v>
      </c>
      <c r="C731" s="147" t="s">
        <v>2409</v>
      </c>
      <c r="D731" s="130">
        <v>45715</v>
      </c>
      <c r="E731" s="65" t="s">
        <v>2410</v>
      </c>
      <c r="F731" s="65" t="s">
        <v>2411</v>
      </c>
      <c r="G731" s="403">
        <v>45714</v>
      </c>
    </row>
    <row r="732" spans="1:7" x14ac:dyDescent="0.2">
      <c r="A732" s="63" t="s">
        <v>60</v>
      </c>
      <c r="B732" s="64">
        <v>358</v>
      </c>
      <c r="C732" s="147" t="s">
        <v>427</v>
      </c>
      <c r="D732" s="130">
        <v>45715</v>
      </c>
      <c r="E732" s="65" t="s">
        <v>2428</v>
      </c>
      <c r="F732" s="65" t="s">
        <v>2323</v>
      </c>
      <c r="G732" s="403">
        <v>45715</v>
      </c>
    </row>
    <row r="733" spans="1:7" ht="28.5" x14ac:dyDescent="0.2">
      <c r="A733" s="63" t="s">
        <v>60</v>
      </c>
      <c r="B733" s="64">
        <v>359</v>
      </c>
      <c r="C733" s="147" t="s">
        <v>2474</v>
      </c>
      <c r="D733" s="186" t="s">
        <v>2475</v>
      </c>
      <c r="E733" s="65" t="s">
        <v>2476</v>
      </c>
      <c r="F733" s="65" t="s">
        <v>2477</v>
      </c>
      <c r="G733" s="403" t="s">
        <v>2478</v>
      </c>
    </row>
    <row r="734" spans="1:7" ht="28.5" x14ac:dyDescent="0.2">
      <c r="A734" s="63" t="s">
        <v>60</v>
      </c>
      <c r="B734" s="64">
        <v>360</v>
      </c>
      <c r="C734" s="147" t="s">
        <v>427</v>
      </c>
      <c r="D734" s="186">
        <v>45716</v>
      </c>
      <c r="E734" s="65" t="s">
        <v>2484</v>
      </c>
      <c r="F734" s="65" t="s">
        <v>2485</v>
      </c>
      <c r="G734" s="403">
        <v>45716</v>
      </c>
    </row>
    <row r="735" spans="1:7" x14ac:dyDescent="0.2">
      <c r="A735" s="63" t="s">
        <v>60</v>
      </c>
      <c r="B735" s="64">
        <v>361</v>
      </c>
      <c r="C735" s="147" t="s">
        <v>10</v>
      </c>
      <c r="D735" s="186">
        <v>45716</v>
      </c>
      <c r="E735" s="65" t="s">
        <v>2498</v>
      </c>
      <c r="F735" s="65" t="s">
        <v>2499</v>
      </c>
      <c r="G735" s="403">
        <v>45716</v>
      </c>
    </row>
    <row r="736" spans="1:7" s="174" customFormat="1" ht="42.75" x14ac:dyDescent="0.2">
      <c r="A736" s="169" t="s">
        <v>60</v>
      </c>
      <c r="B736" s="170">
        <v>362</v>
      </c>
      <c r="C736" s="175" t="s">
        <v>2512</v>
      </c>
      <c r="D736" s="180">
        <v>45719</v>
      </c>
      <c r="E736" s="173" t="s">
        <v>2513</v>
      </c>
      <c r="F736" s="173" t="s">
        <v>1982</v>
      </c>
      <c r="G736" s="273">
        <v>45716</v>
      </c>
    </row>
    <row r="737" spans="1:7" x14ac:dyDescent="0.2">
      <c r="A737" s="816" t="s">
        <v>60</v>
      </c>
      <c r="B737" s="780">
        <v>363</v>
      </c>
      <c r="C737" s="752" t="s">
        <v>876</v>
      </c>
      <c r="D737" s="186">
        <v>45719</v>
      </c>
      <c r="E737" s="65" t="s">
        <v>1445</v>
      </c>
      <c r="F737" s="65" t="s">
        <v>283</v>
      </c>
      <c r="G737" s="757">
        <v>45719</v>
      </c>
    </row>
    <row r="738" spans="1:7" x14ac:dyDescent="0.2">
      <c r="A738" s="817"/>
      <c r="B738" s="781"/>
      <c r="C738" s="753"/>
      <c r="D738" s="186">
        <v>45720</v>
      </c>
      <c r="E738" s="65" t="s">
        <v>1445</v>
      </c>
      <c r="F738" s="65" t="s">
        <v>283</v>
      </c>
      <c r="G738" s="763"/>
    </row>
    <row r="739" spans="1:7" x14ac:dyDescent="0.2">
      <c r="A739" s="817"/>
      <c r="B739" s="781"/>
      <c r="C739" s="753"/>
      <c r="D739" s="186">
        <v>45721</v>
      </c>
      <c r="E739" s="65" t="s">
        <v>1664</v>
      </c>
      <c r="F739" s="65" t="s">
        <v>283</v>
      </c>
      <c r="G739" s="763"/>
    </row>
    <row r="740" spans="1:7" x14ac:dyDescent="0.2">
      <c r="A740" s="817"/>
      <c r="B740" s="781"/>
      <c r="C740" s="753"/>
      <c r="D740" s="186">
        <v>45722</v>
      </c>
      <c r="E740" s="65" t="s">
        <v>1405</v>
      </c>
      <c r="F740" s="65" t="s">
        <v>283</v>
      </c>
      <c r="G740" s="763"/>
    </row>
    <row r="741" spans="1:7" x14ac:dyDescent="0.2">
      <c r="A741" s="818"/>
      <c r="B741" s="782"/>
      <c r="C741" s="754"/>
      <c r="D741" s="186">
        <v>45723</v>
      </c>
      <c r="E741" s="65" t="s">
        <v>2660</v>
      </c>
      <c r="F741" s="65" t="s">
        <v>283</v>
      </c>
      <c r="G741" s="758"/>
    </row>
    <row r="742" spans="1:7" x14ac:dyDescent="0.2">
      <c r="A742" s="816" t="s">
        <v>60</v>
      </c>
      <c r="B742" s="780">
        <v>364</v>
      </c>
      <c r="C742" s="752" t="s">
        <v>872</v>
      </c>
      <c r="D742" s="186">
        <v>45719</v>
      </c>
      <c r="E742" s="65" t="s">
        <v>1445</v>
      </c>
      <c r="F742" s="65" t="s">
        <v>283</v>
      </c>
      <c r="G742" s="757">
        <v>45719</v>
      </c>
    </row>
    <row r="743" spans="1:7" x14ac:dyDescent="0.2">
      <c r="A743" s="817"/>
      <c r="B743" s="781"/>
      <c r="C743" s="753"/>
      <c r="D743" s="186">
        <v>45720</v>
      </c>
      <c r="E743" s="65" t="s">
        <v>1445</v>
      </c>
      <c r="F743" s="65" t="s">
        <v>283</v>
      </c>
      <c r="G743" s="763"/>
    </row>
    <row r="744" spans="1:7" x14ac:dyDescent="0.2">
      <c r="A744" s="817"/>
      <c r="B744" s="781"/>
      <c r="C744" s="753"/>
      <c r="D744" s="186">
        <v>45721</v>
      </c>
      <c r="E744" s="65" t="s">
        <v>1664</v>
      </c>
      <c r="F744" s="65" t="s">
        <v>283</v>
      </c>
      <c r="G744" s="763"/>
    </row>
    <row r="745" spans="1:7" x14ac:dyDescent="0.2">
      <c r="A745" s="817"/>
      <c r="B745" s="781"/>
      <c r="C745" s="753"/>
      <c r="D745" s="186">
        <v>45722</v>
      </c>
      <c r="E745" s="65" t="s">
        <v>1405</v>
      </c>
      <c r="F745" s="65" t="s">
        <v>283</v>
      </c>
      <c r="G745" s="763"/>
    </row>
    <row r="746" spans="1:7" x14ac:dyDescent="0.2">
      <c r="A746" s="818"/>
      <c r="B746" s="782"/>
      <c r="C746" s="754"/>
      <c r="D746" s="186">
        <v>45723</v>
      </c>
      <c r="E746" s="65" t="s">
        <v>2660</v>
      </c>
      <c r="F746" s="65" t="s">
        <v>283</v>
      </c>
      <c r="G746" s="758"/>
    </row>
    <row r="747" spans="1:7" x14ac:dyDescent="0.2">
      <c r="A747" s="816" t="s">
        <v>60</v>
      </c>
      <c r="B747" s="780">
        <v>365</v>
      </c>
      <c r="C747" s="752" t="s">
        <v>877</v>
      </c>
      <c r="D747" s="186">
        <v>45719</v>
      </c>
      <c r="E747" s="65" t="s">
        <v>1445</v>
      </c>
      <c r="F747" s="65" t="s">
        <v>283</v>
      </c>
      <c r="G747" s="757">
        <v>45719</v>
      </c>
    </row>
    <row r="748" spans="1:7" x14ac:dyDescent="0.2">
      <c r="A748" s="817"/>
      <c r="B748" s="781"/>
      <c r="C748" s="753"/>
      <c r="D748" s="186">
        <v>45720</v>
      </c>
      <c r="E748" s="65" t="s">
        <v>1445</v>
      </c>
      <c r="F748" s="65" t="s">
        <v>283</v>
      </c>
      <c r="G748" s="763"/>
    </row>
    <row r="749" spans="1:7" x14ac:dyDescent="0.2">
      <c r="A749" s="817"/>
      <c r="B749" s="781"/>
      <c r="C749" s="753"/>
      <c r="D749" s="186">
        <v>45721</v>
      </c>
      <c r="E749" s="65" t="s">
        <v>1664</v>
      </c>
      <c r="F749" s="65" t="s">
        <v>283</v>
      </c>
      <c r="G749" s="763"/>
    </row>
    <row r="750" spans="1:7" x14ac:dyDescent="0.2">
      <c r="A750" s="817"/>
      <c r="B750" s="781"/>
      <c r="C750" s="753"/>
      <c r="D750" s="186">
        <v>45722</v>
      </c>
      <c r="E750" s="65" t="s">
        <v>1405</v>
      </c>
      <c r="F750" s="65" t="s">
        <v>283</v>
      </c>
      <c r="G750" s="763"/>
    </row>
    <row r="751" spans="1:7" x14ac:dyDescent="0.2">
      <c r="A751" s="818"/>
      <c r="B751" s="782"/>
      <c r="C751" s="754"/>
      <c r="D751" s="186">
        <v>45723</v>
      </c>
      <c r="E751" s="65" t="s">
        <v>2660</v>
      </c>
      <c r="F751" s="65" t="s">
        <v>283</v>
      </c>
      <c r="G751" s="758"/>
    </row>
    <row r="752" spans="1:7" x14ac:dyDescent="0.2">
      <c r="A752" s="816" t="s">
        <v>60</v>
      </c>
      <c r="B752" s="780">
        <v>366</v>
      </c>
      <c r="C752" s="752" t="s">
        <v>671</v>
      </c>
      <c r="D752" s="186">
        <v>45719</v>
      </c>
      <c r="E752" s="65" t="s">
        <v>1445</v>
      </c>
      <c r="F752" s="65" t="s">
        <v>283</v>
      </c>
      <c r="G752" s="757">
        <v>45719</v>
      </c>
    </row>
    <row r="753" spans="1:7" x14ac:dyDescent="0.2">
      <c r="A753" s="817"/>
      <c r="B753" s="781"/>
      <c r="C753" s="753"/>
      <c r="D753" s="186">
        <v>45720</v>
      </c>
      <c r="E753" s="65" t="s">
        <v>1445</v>
      </c>
      <c r="F753" s="65" t="s">
        <v>283</v>
      </c>
      <c r="G753" s="763"/>
    </row>
    <row r="754" spans="1:7" x14ac:dyDescent="0.2">
      <c r="A754" s="817"/>
      <c r="B754" s="781"/>
      <c r="C754" s="753"/>
      <c r="D754" s="186">
        <v>45721</v>
      </c>
      <c r="E754" s="65" t="s">
        <v>1664</v>
      </c>
      <c r="F754" s="65" t="s">
        <v>283</v>
      </c>
      <c r="G754" s="763"/>
    </row>
    <row r="755" spans="1:7" x14ac:dyDescent="0.2">
      <c r="A755" s="817"/>
      <c r="B755" s="781"/>
      <c r="C755" s="753"/>
      <c r="D755" s="186">
        <v>45722</v>
      </c>
      <c r="E755" s="65" t="s">
        <v>1405</v>
      </c>
      <c r="F755" s="65" t="s">
        <v>283</v>
      </c>
      <c r="G755" s="763"/>
    </row>
    <row r="756" spans="1:7" x14ac:dyDescent="0.2">
      <c r="A756" s="818"/>
      <c r="B756" s="782"/>
      <c r="C756" s="754"/>
      <c r="D756" s="186">
        <v>45723</v>
      </c>
      <c r="E756" s="65" t="s">
        <v>2660</v>
      </c>
      <c r="F756" s="65" t="s">
        <v>283</v>
      </c>
      <c r="G756" s="758"/>
    </row>
    <row r="757" spans="1:7" x14ac:dyDescent="0.2">
      <c r="A757" s="816" t="s">
        <v>60</v>
      </c>
      <c r="B757" s="780">
        <v>367</v>
      </c>
      <c r="C757" s="752" t="s">
        <v>388</v>
      </c>
      <c r="D757" s="186">
        <v>45719</v>
      </c>
      <c r="E757" s="65" t="s">
        <v>2661</v>
      </c>
      <c r="F757" s="65" t="s">
        <v>283</v>
      </c>
      <c r="G757" s="757">
        <v>45719</v>
      </c>
    </row>
    <row r="758" spans="1:7" x14ac:dyDescent="0.2">
      <c r="A758" s="817"/>
      <c r="B758" s="781"/>
      <c r="C758" s="753"/>
      <c r="D758" s="186">
        <v>45720</v>
      </c>
      <c r="E758" s="65" t="s">
        <v>2661</v>
      </c>
      <c r="F758" s="65" t="s">
        <v>283</v>
      </c>
      <c r="G758" s="763"/>
    </row>
    <row r="759" spans="1:7" x14ac:dyDescent="0.2">
      <c r="A759" s="817"/>
      <c r="B759" s="781"/>
      <c r="C759" s="753"/>
      <c r="D759" s="186">
        <v>45721</v>
      </c>
      <c r="E759" s="65" t="s">
        <v>2662</v>
      </c>
      <c r="F759" s="65" t="s">
        <v>2664</v>
      </c>
      <c r="G759" s="763"/>
    </row>
    <row r="760" spans="1:7" x14ac:dyDescent="0.2">
      <c r="A760" s="817"/>
      <c r="B760" s="781"/>
      <c r="C760" s="753"/>
      <c r="D760" s="186">
        <v>45722</v>
      </c>
      <c r="E760" s="65" t="s">
        <v>2662</v>
      </c>
      <c r="F760" s="65" t="s">
        <v>2664</v>
      </c>
      <c r="G760" s="763"/>
    </row>
    <row r="761" spans="1:7" x14ac:dyDescent="0.2">
      <c r="A761" s="818"/>
      <c r="B761" s="782"/>
      <c r="C761" s="754"/>
      <c r="D761" s="186">
        <v>45723</v>
      </c>
      <c r="E761" s="65" t="s">
        <v>2663</v>
      </c>
      <c r="F761" s="65" t="s">
        <v>283</v>
      </c>
      <c r="G761" s="758"/>
    </row>
    <row r="762" spans="1:7" x14ac:dyDescent="0.2">
      <c r="A762" s="816" t="s">
        <v>60</v>
      </c>
      <c r="B762" s="780">
        <v>368</v>
      </c>
      <c r="C762" s="752" t="s">
        <v>886</v>
      </c>
      <c r="D762" s="186">
        <v>45719</v>
      </c>
      <c r="E762" s="65" t="s">
        <v>2661</v>
      </c>
      <c r="F762" s="65" t="s">
        <v>283</v>
      </c>
      <c r="G762" s="757">
        <v>45719</v>
      </c>
    </row>
    <row r="763" spans="1:7" x14ac:dyDescent="0.2">
      <c r="A763" s="817"/>
      <c r="B763" s="781"/>
      <c r="C763" s="753"/>
      <c r="D763" s="186">
        <v>45720</v>
      </c>
      <c r="E763" s="65" t="s">
        <v>2661</v>
      </c>
      <c r="F763" s="65" t="s">
        <v>283</v>
      </c>
      <c r="G763" s="763"/>
    </row>
    <row r="764" spans="1:7" x14ac:dyDescent="0.2">
      <c r="A764" s="817"/>
      <c r="B764" s="781"/>
      <c r="C764" s="753"/>
      <c r="D764" s="186">
        <v>45721</v>
      </c>
      <c r="E764" s="65" t="s">
        <v>2662</v>
      </c>
      <c r="F764" s="65" t="s">
        <v>2664</v>
      </c>
      <c r="G764" s="763"/>
    </row>
    <row r="765" spans="1:7" x14ac:dyDescent="0.2">
      <c r="A765" s="817"/>
      <c r="B765" s="781"/>
      <c r="C765" s="753"/>
      <c r="D765" s="186">
        <v>45722</v>
      </c>
      <c r="E765" s="65" t="s">
        <v>2662</v>
      </c>
      <c r="F765" s="65" t="s">
        <v>2664</v>
      </c>
      <c r="G765" s="763"/>
    </row>
    <row r="766" spans="1:7" x14ac:dyDescent="0.2">
      <c r="A766" s="818"/>
      <c r="B766" s="782"/>
      <c r="C766" s="754"/>
      <c r="D766" s="186">
        <v>45723</v>
      </c>
      <c r="E766" s="65" t="s">
        <v>2663</v>
      </c>
      <c r="F766" s="65" t="s">
        <v>283</v>
      </c>
      <c r="G766" s="758"/>
    </row>
    <row r="767" spans="1:7" ht="15" customHeight="1" x14ac:dyDescent="0.2">
      <c r="A767" s="816" t="s">
        <v>60</v>
      </c>
      <c r="B767" s="780">
        <v>369</v>
      </c>
      <c r="C767" s="752" t="s">
        <v>686</v>
      </c>
      <c r="D767" s="186">
        <v>45719</v>
      </c>
      <c r="E767" s="65" t="s">
        <v>2661</v>
      </c>
      <c r="F767" s="65" t="s">
        <v>283</v>
      </c>
      <c r="G767" s="757">
        <v>45719</v>
      </c>
    </row>
    <row r="768" spans="1:7" x14ac:dyDescent="0.2">
      <c r="A768" s="817"/>
      <c r="B768" s="781"/>
      <c r="C768" s="753"/>
      <c r="D768" s="186">
        <v>45720</v>
      </c>
      <c r="E768" s="65" t="s">
        <v>2661</v>
      </c>
      <c r="F768" s="65" t="s">
        <v>283</v>
      </c>
      <c r="G768" s="763"/>
    </row>
    <row r="769" spans="1:7" x14ac:dyDescent="0.2">
      <c r="A769" s="817"/>
      <c r="B769" s="781"/>
      <c r="C769" s="753"/>
      <c r="D769" s="186">
        <v>45721</v>
      </c>
      <c r="E769" s="65" t="s">
        <v>2662</v>
      </c>
      <c r="F769" s="65" t="s">
        <v>2664</v>
      </c>
      <c r="G769" s="763"/>
    </row>
    <row r="770" spans="1:7" x14ac:dyDescent="0.2">
      <c r="A770" s="817"/>
      <c r="B770" s="781"/>
      <c r="C770" s="753"/>
      <c r="D770" s="186">
        <v>45722</v>
      </c>
      <c r="E770" s="65" t="s">
        <v>2662</v>
      </c>
      <c r="F770" s="65" t="s">
        <v>2664</v>
      </c>
      <c r="G770" s="763"/>
    </row>
    <row r="771" spans="1:7" x14ac:dyDescent="0.2">
      <c r="A771" s="818"/>
      <c r="B771" s="782"/>
      <c r="C771" s="754"/>
      <c r="D771" s="186">
        <v>45723</v>
      </c>
      <c r="E771" s="65" t="s">
        <v>2700</v>
      </c>
      <c r="F771" s="65" t="s">
        <v>283</v>
      </c>
      <c r="G771" s="758"/>
    </row>
    <row r="772" spans="1:7" s="174" customFormat="1" x14ac:dyDescent="0.2">
      <c r="A772" s="810" t="s">
        <v>60</v>
      </c>
      <c r="B772" s="813">
        <v>370</v>
      </c>
      <c r="C772" s="798" t="s">
        <v>689</v>
      </c>
      <c r="D772" s="180">
        <v>45719</v>
      </c>
      <c r="E772" s="173" t="s">
        <v>3099</v>
      </c>
      <c r="F772" s="173" t="s">
        <v>545</v>
      </c>
      <c r="G772" s="804">
        <v>45719</v>
      </c>
    </row>
    <row r="773" spans="1:7" s="174" customFormat="1" x14ac:dyDescent="0.2">
      <c r="A773" s="811"/>
      <c r="B773" s="814"/>
      <c r="C773" s="799"/>
      <c r="D773" s="180">
        <v>45720</v>
      </c>
      <c r="E773" s="173" t="s">
        <v>3100</v>
      </c>
      <c r="F773" s="173" t="s">
        <v>545</v>
      </c>
      <c r="G773" s="805"/>
    </row>
    <row r="774" spans="1:7" s="174" customFormat="1" x14ac:dyDescent="0.2">
      <c r="A774" s="811"/>
      <c r="B774" s="814"/>
      <c r="C774" s="799"/>
      <c r="D774" s="180">
        <v>45721</v>
      </c>
      <c r="E774" s="173" t="s">
        <v>2662</v>
      </c>
      <c r="F774" s="173" t="s">
        <v>545</v>
      </c>
      <c r="G774" s="805"/>
    </row>
    <row r="775" spans="1:7" s="174" customFormat="1" x14ac:dyDescent="0.2">
      <c r="A775" s="811"/>
      <c r="B775" s="814"/>
      <c r="C775" s="799"/>
      <c r="D775" s="180">
        <v>45722</v>
      </c>
      <c r="E775" s="173" t="s">
        <v>2662</v>
      </c>
      <c r="F775" s="173" t="s">
        <v>545</v>
      </c>
      <c r="G775" s="805"/>
    </row>
    <row r="776" spans="1:7" s="174" customFormat="1" x14ac:dyDescent="0.2">
      <c r="A776" s="812"/>
      <c r="B776" s="815"/>
      <c r="C776" s="800"/>
      <c r="D776" s="180">
        <v>45723</v>
      </c>
      <c r="E776" s="173" t="s">
        <v>3101</v>
      </c>
      <c r="F776" s="173" t="s">
        <v>545</v>
      </c>
      <c r="G776" s="806"/>
    </row>
    <row r="777" spans="1:7" s="174" customFormat="1" x14ac:dyDescent="0.2">
      <c r="A777" s="810" t="s">
        <v>60</v>
      </c>
      <c r="B777" s="813">
        <v>371</v>
      </c>
      <c r="C777" s="798" t="s">
        <v>902</v>
      </c>
      <c r="D777" s="180">
        <v>45719</v>
      </c>
      <c r="E777" s="173" t="s">
        <v>3099</v>
      </c>
      <c r="F777" s="173" t="s">
        <v>545</v>
      </c>
      <c r="G777" s="804">
        <v>45719</v>
      </c>
    </row>
    <row r="778" spans="1:7" s="174" customFormat="1" x14ac:dyDescent="0.2">
      <c r="A778" s="811"/>
      <c r="B778" s="814"/>
      <c r="C778" s="799"/>
      <c r="D778" s="180">
        <v>45720</v>
      </c>
      <c r="E778" s="173" t="s">
        <v>3100</v>
      </c>
      <c r="F778" s="173" t="s">
        <v>545</v>
      </c>
      <c r="G778" s="805"/>
    </row>
    <row r="779" spans="1:7" s="174" customFormat="1" x14ac:dyDescent="0.2">
      <c r="A779" s="811"/>
      <c r="B779" s="814"/>
      <c r="C779" s="799"/>
      <c r="D779" s="180">
        <v>45721</v>
      </c>
      <c r="E779" s="173" t="s">
        <v>2662</v>
      </c>
      <c r="F779" s="173" t="s">
        <v>545</v>
      </c>
      <c r="G779" s="805"/>
    </row>
    <row r="780" spans="1:7" s="174" customFormat="1" x14ac:dyDescent="0.2">
      <c r="A780" s="811"/>
      <c r="B780" s="814"/>
      <c r="C780" s="799"/>
      <c r="D780" s="180">
        <v>45722</v>
      </c>
      <c r="E780" s="173" t="s">
        <v>2662</v>
      </c>
      <c r="F780" s="173" t="s">
        <v>545</v>
      </c>
      <c r="G780" s="805"/>
    </row>
    <row r="781" spans="1:7" s="174" customFormat="1" x14ac:dyDescent="0.2">
      <c r="A781" s="812"/>
      <c r="B781" s="815"/>
      <c r="C781" s="800"/>
      <c r="D781" s="180">
        <v>45723</v>
      </c>
      <c r="E781" s="173" t="s">
        <v>3101</v>
      </c>
      <c r="F781" s="173" t="s">
        <v>2301</v>
      </c>
      <c r="G781" s="806"/>
    </row>
    <row r="782" spans="1:7" s="174" customFormat="1" x14ac:dyDescent="0.2">
      <c r="A782" s="810" t="s">
        <v>60</v>
      </c>
      <c r="B782" s="813">
        <v>372</v>
      </c>
      <c r="C782" s="798" t="s">
        <v>757</v>
      </c>
      <c r="D782" s="180">
        <v>45719</v>
      </c>
      <c r="E782" s="173" t="s">
        <v>3099</v>
      </c>
      <c r="F782" s="173" t="s">
        <v>545</v>
      </c>
      <c r="G782" s="804">
        <v>45720</v>
      </c>
    </row>
    <row r="783" spans="1:7" s="174" customFormat="1" x14ac:dyDescent="0.2">
      <c r="A783" s="811"/>
      <c r="B783" s="814"/>
      <c r="C783" s="799"/>
      <c r="D783" s="180">
        <v>45720</v>
      </c>
      <c r="E783" s="173" t="s">
        <v>3100</v>
      </c>
      <c r="F783" s="173" t="s">
        <v>545</v>
      </c>
      <c r="G783" s="805"/>
    </row>
    <row r="784" spans="1:7" s="174" customFormat="1" x14ac:dyDescent="0.2">
      <c r="A784" s="811"/>
      <c r="B784" s="814"/>
      <c r="C784" s="799"/>
      <c r="D784" s="180">
        <v>45721</v>
      </c>
      <c r="E784" s="173" t="s">
        <v>2662</v>
      </c>
      <c r="F784" s="173" t="s">
        <v>545</v>
      </c>
      <c r="G784" s="805"/>
    </row>
    <row r="785" spans="1:7" s="174" customFormat="1" x14ac:dyDescent="0.2">
      <c r="A785" s="811"/>
      <c r="B785" s="814"/>
      <c r="C785" s="799"/>
      <c r="D785" s="180">
        <v>45722</v>
      </c>
      <c r="E785" s="173" t="s">
        <v>2662</v>
      </c>
      <c r="F785" s="173" t="s">
        <v>545</v>
      </c>
      <c r="G785" s="805"/>
    </row>
    <row r="786" spans="1:7" s="174" customFormat="1" x14ac:dyDescent="0.2">
      <c r="A786" s="812"/>
      <c r="B786" s="815"/>
      <c r="C786" s="800"/>
      <c r="D786" s="180">
        <v>45723</v>
      </c>
      <c r="E786" s="173" t="s">
        <v>3101</v>
      </c>
      <c r="F786" s="173" t="s">
        <v>2301</v>
      </c>
      <c r="G786" s="806"/>
    </row>
    <row r="787" spans="1:7" x14ac:dyDescent="0.2">
      <c r="A787" s="816" t="s">
        <v>60</v>
      </c>
      <c r="B787" s="780">
        <v>373</v>
      </c>
      <c r="C787" s="752" t="s">
        <v>582</v>
      </c>
      <c r="D787" s="186">
        <v>45719</v>
      </c>
      <c r="E787" s="65" t="s">
        <v>2661</v>
      </c>
      <c r="F787" s="65" t="s">
        <v>283</v>
      </c>
      <c r="G787" s="757">
        <v>45719</v>
      </c>
    </row>
    <row r="788" spans="1:7" x14ac:dyDescent="0.2">
      <c r="A788" s="817"/>
      <c r="B788" s="781"/>
      <c r="C788" s="753"/>
      <c r="D788" s="186">
        <v>45720</v>
      </c>
      <c r="E788" s="65" t="s">
        <v>2661</v>
      </c>
      <c r="F788" s="65" t="s">
        <v>283</v>
      </c>
      <c r="G788" s="763"/>
    </row>
    <row r="789" spans="1:7" x14ac:dyDescent="0.2">
      <c r="A789" s="817"/>
      <c r="B789" s="781"/>
      <c r="C789" s="753"/>
      <c r="D789" s="186">
        <v>45721</v>
      </c>
      <c r="E789" s="65" t="s">
        <v>2662</v>
      </c>
      <c r="F789" s="65" t="s">
        <v>2664</v>
      </c>
      <c r="G789" s="763"/>
    </row>
    <row r="790" spans="1:7" x14ac:dyDescent="0.2">
      <c r="A790" s="817"/>
      <c r="B790" s="781"/>
      <c r="C790" s="753"/>
      <c r="D790" s="186">
        <v>45722</v>
      </c>
      <c r="E790" s="65" t="s">
        <v>2662</v>
      </c>
      <c r="F790" s="65" t="s">
        <v>2664</v>
      </c>
      <c r="G790" s="763"/>
    </row>
    <row r="791" spans="1:7" x14ac:dyDescent="0.2">
      <c r="A791" s="818"/>
      <c r="B791" s="782"/>
      <c r="C791" s="754"/>
      <c r="D791" s="186">
        <v>45723</v>
      </c>
      <c r="E791" s="65" t="s">
        <v>2663</v>
      </c>
      <c r="F791" s="65" t="s">
        <v>283</v>
      </c>
      <c r="G791" s="758"/>
    </row>
    <row r="792" spans="1:7" s="174" customFormat="1" x14ac:dyDescent="0.2">
      <c r="A792" s="810" t="s">
        <v>60</v>
      </c>
      <c r="B792" s="813">
        <v>374</v>
      </c>
      <c r="C792" s="798" t="s">
        <v>673</v>
      </c>
      <c r="D792" s="180">
        <v>45719</v>
      </c>
      <c r="E792" s="173" t="s">
        <v>3102</v>
      </c>
      <c r="F792" s="173" t="s">
        <v>2664</v>
      </c>
      <c r="G792" s="804">
        <v>45719</v>
      </c>
    </row>
    <row r="793" spans="1:7" s="174" customFormat="1" x14ac:dyDescent="0.2">
      <c r="A793" s="811"/>
      <c r="B793" s="814"/>
      <c r="C793" s="799"/>
      <c r="D793" s="180">
        <v>45720</v>
      </c>
      <c r="E793" s="173" t="s">
        <v>3102</v>
      </c>
      <c r="F793" s="173" t="s">
        <v>2664</v>
      </c>
      <c r="G793" s="805"/>
    </row>
    <row r="794" spans="1:7" s="174" customFormat="1" x14ac:dyDescent="0.2">
      <c r="A794" s="812"/>
      <c r="B794" s="815"/>
      <c r="C794" s="800"/>
      <c r="D794" s="180">
        <v>45721</v>
      </c>
      <c r="E794" s="173" t="s">
        <v>2662</v>
      </c>
      <c r="F794" s="173" t="s">
        <v>2664</v>
      </c>
      <c r="G794" s="806"/>
    </row>
    <row r="795" spans="1:7" s="174" customFormat="1" x14ac:dyDescent="0.2">
      <c r="A795" s="810" t="s">
        <v>60</v>
      </c>
      <c r="B795" s="813">
        <v>375</v>
      </c>
      <c r="C795" s="798" t="s">
        <v>691</v>
      </c>
      <c r="D795" s="180">
        <v>45719</v>
      </c>
      <c r="E795" s="173" t="s">
        <v>3103</v>
      </c>
      <c r="F795" s="173" t="s">
        <v>1181</v>
      </c>
      <c r="G795" s="804">
        <v>45719</v>
      </c>
    </row>
    <row r="796" spans="1:7" s="174" customFormat="1" x14ac:dyDescent="0.2">
      <c r="A796" s="811"/>
      <c r="B796" s="814"/>
      <c r="C796" s="799"/>
      <c r="D796" s="180">
        <v>45720</v>
      </c>
      <c r="E796" s="173" t="s">
        <v>3103</v>
      </c>
      <c r="F796" s="173" t="s">
        <v>1181</v>
      </c>
      <c r="G796" s="805"/>
    </row>
    <row r="797" spans="1:7" s="174" customFormat="1" x14ac:dyDescent="0.2">
      <c r="A797" s="811"/>
      <c r="B797" s="814"/>
      <c r="C797" s="799"/>
      <c r="D797" s="180">
        <v>45721</v>
      </c>
      <c r="E797" s="173" t="s">
        <v>3103</v>
      </c>
      <c r="F797" s="173" t="s">
        <v>1181</v>
      </c>
      <c r="G797" s="805"/>
    </row>
    <row r="798" spans="1:7" s="174" customFormat="1" x14ac:dyDescent="0.2">
      <c r="A798" s="811"/>
      <c r="B798" s="814"/>
      <c r="C798" s="799"/>
      <c r="D798" s="180">
        <v>45722</v>
      </c>
      <c r="E798" s="173" t="s">
        <v>3103</v>
      </c>
      <c r="F798" s="173" t="s">
        <v>1181</v>
      </c>
      <c r="G798" s="805"/>
    </row>
    <row r="799" spans="1:7" s="174" customFormat="1" x14ac:dyDescent="0.2">
      <c r="A799" s="812"/>
      <c r="B799" s="815"/>
      <c r="C799" s="800"/>
      <c r="D799" s="180">
        <v>45723</v>
      </c>
      <c r="E799" s="173" t="s">
        <v>3103</v>
      </c>
      <c r="F799" s="173" t="s">
        <v>1181</v>
      </c>
      <c r="G799" s="806"/>
    </row>
    <row r="800" spans="1:7" s="174" customFormat="1" x14ac:dyDescent="0.2">
      <c r="A800" s="810" t="s">
        <v>60</v>
      </c>
      <c r="B800" s="813">
        <v>376</v>
      </c>
      <c r="C800" s="798" t="s">
        <v>577</v>
      </c>
      <c r="D800" s="180">
        <v>45719</v>
      </c>
      <c r="E800" s="173" t="s">
        <v>3103</v>
      </c>
      <c r="F800" s="173" t="s">
        <v>1181</v>
      </c>
      <c r="G800" s="804">
        <v>45719</v>
      </c>
    </row>
    <row r="801" spans="1:7" s="174" customFormat="1" x14ac:dyDescent="0.2">
      <c r="A801" s="811"/>
      <c r="B801" s="814"/>
      <c r="C801" s="799"/>
      <c r="D801" s="180">
        <v>45720</v>
      </c>
      <c r="E801" s="173" t="s">
        <v>3103</v>
      </c>
      <c r="F801" s="173" t="s">
        <v>1181</v>
      </c>
      <c r="G801" s="805"/>
    </row>
    <row r="802" spans="1:7" s="174" customFormat="1" x14ac:dyDescent="0.2">
      <c r="A802" s="811"/>
      <c r="B802" s="814"/>
      <c r="C802" s="799"/>
      <c r="D802" s="180">
        <v>45721</v>
      </c>
      <c r="E802" s="173" t="s">
        <v>3103</v>
      </c>
      <c r="F802" s="173" t="s">
        <v>1181</v>
      </c>
      <c r="G802" s="805"/>
    </row>
    <row r="803" spans="1:7" s="174" customFormat="1" x14ac:dyDescent="0.2">
      <c r="A803" s="811"/>
      <c r="B803" s="814"/>
      <c r="C803" s="799"/>
      <c r="D803" s="180">
        <v>45722</v>
      </c>
      <c r="E803" s="173" t="s">
        <v>3103</v>
      </c>
      <c r="F803" s="173" t="s">
        <v>1181</v>
      </c>
      <c r="G803" s="805"/>
    </row>
    <row r="804" spans="1:7" s="174" customFormat="1" x14ac:dyDescent="0.2">
      <c r="A804" s="812"/>
      <c r="B804" s="815"/>
      <c r="C804" s="800"/>
      <c r="D804" s="180">
        <v>45723</v>
      </c>
      <c r="E804" s="173" t="s">
        <v>3103</v>
      </c>
      <c r="F804" s="173" t="s">
        <v>1181</v>
      </c>
      <c r="G804" s="806"/>
    </row>
    <row r="805" spans="1:7" s="174" customFormat="1" x14ac:dyDescent="0.2">
      <c r="A805" s="801" t="s">
        <v>60</v>
      </c>
      <c r="B805" s="798">
        <v>377</v>
      </c>
      <c r="C805" s="798" t="s">
        <v>573</v>
      </c>
      <c r="D805" s="180">
        <v>45719</v>
      </c>
      <c r="E805" s="173" t="s">
        <v>3103</v>
      </c>
      <c r="F805" s="173" t="s">
        <v>1181</v>
      </c>
      <c r="G805" s="804">
        <v>45719</v>
      </c>
    </row>
    <row r="806" spans="1:7" s="174" customFormat="1" x14ac:dyDescent="0.2">
      <c r="A806" s="802"/>
      <c r="B806" s="799"/>
      <c r="C806" s="799"/>
      <c r="D806" s="180">
        <v>45720</v>
      </c>
      <c r="E806" s="173" t="s">
        <v>3103</v>
      </c>
      <c r="F806" s="173" t="s">
        <v>1181</v>
      </c>
      <c r="G806" s="805"/>
    </row>
    <row r="807" spans="1:7" s="174" customFormat="1" x14ac:dyDescent="0.2">
      <c r="A807" s="802"/>
      <c r="B807" s="799"/>
      <c r="C807" s="799"/>
      <c r="D807" s="180">
        <v>45721</v>
      </c>
      <c r="E807" s="173" t="s">
        <v>3103</v>
      </c>
      <c r="F807" s="173" t="s">
        <v>1181</v>
      </c>
      <c r="G807" s="805"/>
    </row>
    <row r="808" spans="1:7" s="174" customFormat="1" x14ac:dyDescent="0.2">
      <c r="A808" s="802"/>
      <c r="B808" s="799"/>
      <c r="C808" s="799"/>
      <c r="D808" s="180">
        <v>45722</v>
      </c>
      <c r="E808" s="173" t="s">
        <v>3103</v>
      </c>
      <c r="F808" s="173" t="s">
        <v>1181</v>
      </c>
      <c r="G808" s="805"/>
    </row>
    <row r="809" spans="1:7" s="174" customFormat="1" x14ac:dyDescent="0.2">
      <c r="A809" s="803"/>
      <c r="B809" s="800"/>
      <c r="C809" s="800"/>
      <c r="D809" s="180">
        <v>45723</v>
      </c>
      <c r="E809" s="173" t="s">
        <v>3103</v>
      </c>
      <c r="F809" s="173" t="s">
        <v>1181</v>
      </c>
      <c r="G809" s="806"/>
    </row>
    <row r="810" spans="1:7" s="174" customFormat="1" x14ac:dyDescent="0.2">
      <c r="A810" s="801" t="s">
        <v>60</v>
      </c>
      <c r="B810" s="798">
        <v>378</v>
      </c>
      <c r="C810" s="798" t="s">
        <v>579</v>
      </c>
      <c r="D810" s="180">
        <v>45719</v>
      </c>
      <c r="E810" s="173" t="s">
        <v>3103</v>
      </c>
      <c r="F810" s="173" t="s">
        <v>1181</v>
      </c>
      <c r="G810" s="804">
        <v>45719</v>
      </c>
    </row>
    <row r="811" spans="1:7" s="174" customFormat="1" x14ac:dyDescent="0.2">
      <c r="A811" s="802"/>
      <c r="B811" s="799"/>
      <c r="C811" s="799"/>
      <c r="D811" s="180">
        <v>45720</v>
      </c>
      <c r="E811" s="173" t="s">
        <v>3103</v>
      </c>
      <c r="F811" s="173" t="s">
        <v>1181</v>
      </c>
      <c r="G811" s="805"/>
    </row>
    <row r="812" spans="1:7" s="174" customFormat="1" x14ac:dyDescent="0.2">
      <c r="A812" s="802"/>
      <c r="B812" s="799"/>
      <c r="C812" s="799"/>
      <c r="D812" s="180">
        <v>45721</v>
      </c>
      <c r="E812" s="173" t="s">
        <v>3103</v>
      </c>
      <c r="F812" s="173" t="s">
        <v>1181</v>
      </c>
      <c r="G812" s="805"/>
    </row>
    <row r="813" spans="1:7" s="174" customFormat="1" x14ac:dyDescent="0.2">
      <c r="A813" s="802"/>
      <c r="B813" s="799"/>
      <c r="C813" s="799"/>
      <c r="D813" s="180">
        <v>45722</v>
      </c>
      <c r="E813" s="173" t="s">
        <v>3103</v>
      </c>
      <c r="F813" s="173" t="s">
        <v>1181</v>
      </c>
      <c r="G813" s="805"/>
    </row>
    <row r="814" spans="1:7" s="174" customFormat="1" x14ac:dyDescent="0.2">
      <c r="A814" s="803"/>
      <c r="B814" s="800"/>
      <c r="C814" s="800"/>
      <c r="D814" s="180">
        <v>45723</v>
      </c>
      <c r="E814" s="173" t="s">
        <v>3103</v>
      </c>
      <c r="F814" s="173" t="s">
        <v>1181</v>
      </c>
      <c r="G814" s="806"/>
    </row>
    <row r="815" spans="1:7" s="174" customFormat="1" x14ac:dyDescent="0.2">
      <c r="A815" s="801" t="s">
        <v>60</v>
      </c>
      <c r="B815" s="798">
        <v>379</v>
      </c>
      <c r="C815" s="798" t="s">
        <v>558</v>
      </c>
      <c r="D815" s="180">
        <v>45719</v>
      </c>
      <c r="E815" s="173" t="s">
        <v>3121</v>
      </c>
      <c r="F815" s="173" t="s">
        <v>3125</v>
      </c>
      <c r="G815" s="804">
        <v>45719</v>
      </c>
    </row>
    <row r="816" spans="1:7" s="174" customFormat="1" x14ac:dyDescent="0.2">
      <c r="A816" s="802"/>
      <c r="B816" s="799"/>
      <c r="C816" s="799"/>
      <c r="D816" s="180">
        <v>45720</v>
      </c>
      <c r="E816" s="173" t="s">
        <v>3122</v>
      </c>
      <c r="F816" s="173" t="s">
        <v>3125</v>
      </c>
      <c r="G816" s="805"/>
    </row>
    <row r="817" spans="1:7" s="174" customFormat="1" x14ac:dyDescent="0.2">
      <c r="A817" s="802"/>
      <c r="B817" s="799"/>
      <c r="C817" s="799"/>
      <c r="D817" s="180">
        <v>45721</v>
      </c>
      <c r="E817" s="173" t="s">
        <v>2662</v>
      </c>
      <c r="F817" s="173" t="s">
        <v>3125</v>
      </c>
      <c r="G817" s="805"/>
    </row>
    <row r="818" spans="1:7" s="174" customFormat="1" x14ac:dyDescent="0.2">
      <c r="A818" s="802"/>
      <c r="B818" s="799"/>
      <c r="C818" s="799"/>
      <c r="D818" s="180">
        <v>45722</v>
      </c>
      <c r="E818" s="173" t="s">
        <v>3123</v>
      </c>
      <c r="F818" s="173" t="s">
        <v>3126</v>
      </c>
      <c r="G818" s="805"/>
    </row>
    <row r="819" spans="1:7" s="174" customFormat="1" x14ac:dyDescent="0.2">
      <c r="A819" s="803"/>
      <c r="B819" s="800"/>
      <c r="C819" s="800"/>
      <c r="D819" s="180">
        <v>45723</v>
      </c>
      <c r="E819" s="173" t="s">
        <v>3124</v>
      </c>
      <c r="F819" s="173" t="s">
        <v>3126</v>
      </c>
      <c r="G819" s="806"/>
    </row>
    <row r="820" spans="1:7" s="174" customFormat="1" x14ac:dyDescent="0.2">
      <c r="A820" s="810" t="s">
        <v>60</v>
      </c>
      <c r="B820" s="813">
        <v>380</v>
      </c>
      <c r="C820" s="798" t="s">
        <v>690</v>
      </c>
      <c r="D820" s="180">
        <v>45719</v>
      </c>
      <c r="E820" s="173" t="s">
        <v>3121</v>
      </c>
      <c r="F820" s="173" t="s">
        <v>3127</v>
      </c>
      <c r="G820" s="804">
        <v>45719</v>
      </c>
    </row>
    <row r="821" spans="1:7" s="174" customFormat="1" x14ac:dyDescent="0.2">
      <c r="A821" s="811"/>
      <c r="B821" s="814"/>
      <c r="C821" s="799"/>
      <c r="D821" s="180">
        <v>45720</v>
      </c>
      <c r="E821" s="173" t="s">
        <v>3122</v>
      </c>
      <c r="F821" s="173" t="s">
        <v>3125</v>
      </c>
      <c r="G821" s="805"/>
    </row>
    <row r="822" spans="1:7" s="174" customFormat="1" x14ac:dyDescent="0.2">
      <c r="A822" s="811"/>
      <c r="B822" s="814"/>
      <c r="C822" s="799"/>
      <c r="D822" s="180">
        <v>45721</v>
      </c>
      <c r="E822" s="173" t="s">
        <v>2231</v>
      </c>
      <c r="F822" s="173" t="s">
        <v>1181</v>
      </c>
      <c r="G822" s="805"/>
    </row>
    <row r="823" spans="1:7" s="174" customFormat="1" x14ac:dyDescent="0.2">
      <c r="A823" s="811"/>
      <c r="B823" s="814"/>
      <c r="C823" s="799"/>
      <c r="D823" s="180">
        <v>45722</v>
      </c>
      <c r="E823" s="173" t="s">
        <v>2662</v>
      </c>
      <c r="F823" s="173" t="s">
        <v>3125</v>
      </c>
      <c r="G823" s="805"/>
    </row>
    <row r="824" spans="1:7" s="174" customFormat="1" x14ac:dyDescent="0.2">
      <c r="A824" s="812"/>
      <c r="B824" s="815"/>
      <c r="C824" s="800"/>
      <c r="D824" s="180">
        <v>45723</v>
      </c>
      <c r="E824" s="173" t="s">
        <v>3101</v>
      </c>
      <c r="F824" s="173" t="s">
        <v>2301</v>
      </c>
      <c r="G824" s="806"/>
    </row>
    <row r="825" spans="1:7" s="174" customFormat="1" x14ac:dyDescent="0.2">
      <c r="A825" s="810" t="s">
        <v>60</v>
      </c>
      <c r="B825" s="813">
        <v>381</v>
      </c>
      <c r="C825" s="798" t="s">
        <v>1188</v>
      </c>
      <c r="D825" s="180">
        <v>45719</v>
      </c>
      <c r="E825" s="173" t="s">
        <v>3121</v>
      </c>
      <c r="F825" s="173" t="s">
        <v>3127</v>
      </c>
      <c r="G825" s="804">
        <v>45719</v>
      </c>
    </row>
    <row r="826" spans="1:7" s="174" customFormat="1" x14ac:dyDescent="0.2">
      <c r="A826" s="811"/>
      <c r="B826" s="814"/>
      <c r="C826" s="799"/>
      <c r="D826" s="180">
        <v>45720</v>
      </c>
      <c r="E826" s="173" t="s">
        <v>631</v>
      </c>
      <c r="F826" s="173" t="s">
        <v>1667</v>
      </c>
      <c r="G826" s="805"/>
    </row>
    <row r="827" spans="1:7" s="174" customFormat="1" x14ac:dyDescent="0.2">
      <c r="A827" s="811"/>
      <c r="B827" s="814"/>
      <c r="C827" s="799"/>
      <c r="D827" s="180">
        <v>45721</v>
      </c>
      <c r="E827" s="173" t="s">
        <v>2662</v>
      </c>
      <c r="F827" s="173" t="s">
        <v>2664</v>
      </c>
      <c r="G827" s="805"/>
    </row>
    <row r="828" spans="1:7" s="174" customFormat="1" x14ac:dyDescent="0.2">
      <c r="A828" s="811"/>
      <c r="B828" s="814"/>
      <c r="C828" s="799"/>
      <c r="D828" s="180">
        <v>45722</v>
      </c>
      <c r="E828" s="173" t="s">
        <v>574</v>
      </c>
      <c r="F828" s="173" t="s">
        <v>3126</v>
      </c>
      <c r="G828" s="805"/>
    </row>
    <row r="829" spans="1:7" s="174" customFormat="1" x14ac:dyDescent="0.2">
      <c r="A829" s="812"/>
      <c r="B829" s="815"/>
      <c r="C829" s="800"/>
      <c r="D829" s="180">
        <v>45723</v>
      </c>
      <c r="E829" s="173" t="s">
        <v>3124</v>
      </c>
      <c r="F829" s="173" t="s">
        <v>3126</v>
      </c>
      <c r="G829" s="806"/>
    </row>
    <row r="830" spans="1:7" s="174" customFormat="1" x14ac:dyDescent="0.2">
      <c r="A830" s="801" t="s">
        <v>60</v>
      </c>
      <c r="B830" s="798">
        <v>382</v>
      </c>
      <c r="C830" s="798" t="s">
        <v>3128</v>
      </c>
      <c r="D830" s="180">
        <v>45720</v>
      </c>
      <c r="E830" s="173" t="s">
        <v>631</v>
      </c>
      <c r="F830" s="173" t="s">
        <v>1667</v>
      </c>
      <c r="G830" s="273">
        <v>45719</v>
      </c>
    </row>
    <row r="831" spans="1:7" s="174" customFormat="1" x14ac:dyDescent="0.2">
      <c r="A831" s="802"/>
      <c r="B831" s="799"/>
      <c r="C831" s="799"/>
      <c r="D831" s="180">
        <v>45721</v>
      </c>
      <c r="E831" s="173" t="s">
        <v>3129</v>
      </c>
      <c r="F831" s="173" t="s">
        <v>3131</v>
      </c>
      <c r="G831" s="273">
        <v>45719</v>
      </c>
    </row>
    <row r="832" spans="1:7" s="174" customFormat="1" x14ac:dyDescent="0.2">
      <c r="A832" s="802"/>
      <c r="B832" s="799"/>
      <c r="C832" s="799"/>
      <c r="D832" s="180">
        <v>45722</v>
      </c>
      <c r="E832" s="173" t="s">
        <v>3123</v>
      </c>
      <c r="F832" s="173" t="s">
        <v>1379</v>
      </c>
      <c r="G832" s="273">
        <v>45719</v>
      </c>
    </row>
    <row r="833" spans="1:7" s="174" customFormat="1" x14ac:dyDescent="0.2">
      <c r="A833" s="803"/>
      <c r="B833" s="800"/>
      <c r="C833" s="800"/>
      <c r="D833" s="180">
        <v>45723</v>
      </c>
      <c r="E833" s="173" t="s">
        <v>3130</v>
      </c>
      <c r="F833" s="173" t="s">
        <v>1379</v>
      </c>
      <c r="G833" s="273">
        <v>45719</v>
      </c>
    </row>
    <row r="834" spans="1:7" s="185" customFormat="1" x14ac:dyDescent="0.2">
      <c r="A834" s="164" t="s">
        <v>60</v>
      </c>
      <c r="B834" s="165">
        <v>383</v>
      </c>
      <c r="C834" s="166"/>
      <c r="D834" s="184"/>
      <c r="E834" s="168"/>
      <c r="F834" s="168"/>
      <c r="G834" s="273">
        <v>45719</v>
      </c>
    </row>
    <row r="835" spans="1:7" x14ac:dyDescent="0.2">
      <c r="A835" s="63" t="s">
        <v>60</v>
      </c>
      <c r="B835" s="64">
        <v>384</v>
      </c>
      <c r="C835" s="147" t="s">
        <v>2516</v>
      </c>
      <c r="D835" s="186" t="s">
        <v>2517</v>
      </c>
      <c r="E835" s="65" t="s">
        <v>2518</v>
      </c>
      <c r="F835" s="65" t="s">
        <v>972</v>
      </c>
      <c r="G835" s="403" t="s">
        <v>2519</v>
      </c>
    </row>
    <row r="836" spans="1:7" s="229" customFormat="1" ht="185.25" x14ac:dyDescent="0.2">
      <c r="A836" s="224" t="s">
        <v>60</v>
      </c>
      <c r="B836" s="225">
        <v>385</v>
      </c>
      <c r="C836" s="226" t="s">
        <v>141</v>
      </c>
      <c r="D836" s="227" t="s">
        <v>2539</v>
      </c>
      <c r="E836" s="228" t="s">
        <v>2540</v>
      </c>
      <c r="F836" s="228" t="s">
        <v>2544</v>
      </c>
      <c r="G836" s="273" t="s">
        <v>2519</v>
      </c>
    </row>
    <row r="837" spans="1:7" s="174" customFormat="1" ht="156.75" x14ac:dyDescent="0.2">
      <c r="A837" s="169" t="s">
        <v>60</v>
      </c>
      <c r="B837" s="170">
        <v>386</v>
      </c>
      <c r="C837" s="171" t="s">
        <v>979</v>
      </c>
      <c r="D837" s="227" t="s">
        <v>2517</v>
      </c>
      <c r="E837" s="228" t="s">
        <v>2545</v>
      </c>
      <c r="F837" s="173" t="s">
        <v>2546</v>
      </c>
      <c r="G837" s="273" t="s">
        <v>2519</v>
      </c>
    </row>
    <row r="838" spans="1:7" s="174" customFormat="1" ht="156.75" x14ac:dyDescent="0.2">
      <c r="A838" s="169" t="s">
        <v>60</v>
      </c>
      <c r="B838" s="170">
        <v>387</v>
      </c>
      <c r="C838" s="171" t="s">
        <v>1478</v>
      </c>
      <c r="D838" s="227" t="s">
        <v>2517</v>
      </c>
      <c r="E838" s="228" t="s">
        <v>2547</v>
      </c>
      <c r="F838" s="173" t="s">
        <v>2548</v>
      </c>
      <c r="G838" s="273" t="s">
        <v>2519</v>
      </c>
    </row>
    <row r="839" spans="1:7" s="174" customFormat="1" ht="185.25" x14ac:dyDescent="0.2">
      <c r="A839" s="169" t="s">
        <v>60</v>
      </c>
      <c r="B839" s="170">
        <v>388</v>
      </c>
      <c r="C839" s="171" t="s">
        <v>2529</v>
      </c>
      <c r="D839" s="227" t="s">
        <v>2535</v>
      </c>
      <c r="E839" s="228" t="s">
        <v>2549</v>
      </c>
      <c r="F839" s="173" t="s">
        <v>2550</v>
      </c>
      <c r="G839" s="273" t="s">
        <v>2519</v>
      </c>
    </row>
    <row r="840" spans="1:7" s="174" customFormat="1" ht="156.75" x14ac:dyDescent="0.2">
      <c r="A840" s="169" t="s">
        <v>60</v>
      </c>
      <c r="B840" s="170">
        <v>389</v>
      </c>
      <c r="C840" s="171" t="s">
        <v>219</v>
      </c>
      <c r="D840" s="227" t="s">
        <v>2517</v>
      </c>
      <c r="E840" s="173" t="s">
        <v>2551</v>
      </c>
      <c r="F840" s="173" t="s">
        <v>2552</v>
      </c>
      <c r="G840" s="273" t="s">
        <v>2519</v>
      </c>
    </row>
    <row r="841" spans="1:7" ht="28.5" x14ac:dyDescent="0.2">
      <c r="A841" s="63" t="s">
        <v>60</v>
      </c>
      <c r="B841" s="64">
        <v>390</v>
      </c>
      <c r="C841" s="146" t="s">
        <v>2531</v>
      </c>
      <c r="D841" s="186">
        <v>45719</v>
      </c>
      <c r="E841" s="65" t="s">
        <v>66</v>
      </c>
      <c r="F841" s="65" t="s">
        <v>2532</v>
      </c>
      <c r="G841" s="403">
        <v>45719</v>
      </c>
    </row>
    <row r="842" spans="1:7" ht="142.5" x14ac:dyDescent="0.2">
      <c r="A842" s="63" t="s">
        <v>60</v>
      </c>
      <c r="B842" s="64">
        <v>391</v>
      </c>
      <c r="C842" s="147" t="s">
        <v>63</v>
      </c>
      <c r="D842" s="186" t="s">
        <v>2535</v>
      </c>
      <c r="E842" s="65" t="s">
        <v>2553</v>
      </c>
      <c r="F842" s="65" t="s">
        <v>2554</v>
      </c>
      <c r="G842" s="403" t="s">
        <v>2519</v>
      </c>
    </row>
    <row r="843" spans="1:7" ht="156.75" x14ac:dyDescent="0.2">
      <c r="A843" s="63" t="s">
        <v>60</v>
      </c>
      <c r="B843" s="64">
        <v>392</v>
      </c>
      <c r="C843" s="147" t="s">
        <v>227</v>
      </c>
      <c r="D843" s="186" t="s">
        <v>2535</v>
      </c>
      <c r="E843" s="65" t="s">
        <v>2555</v>
      </c>
      <c r="F843" s="65" t="s">
        <v>2556</v>
      </c>
      <c r="G843" s="403" t="s">
        <v>2519</v>
      </c>
    </row>
    <row r="844" spans="1:7" ht="28.5" x14ac:dyDescent="0.2">
      <c r="A844" s="63" t="s">
        <v>60</v>
      </c>
      <c r="B844" s="64">
        <v>393</v>
      </c>
      <c r="C844" s="147" t="s">
        <v>10</v>
      </c>
      <c r="D844" s="186" t="s">
        <v>2559</v>
      </c>
      <c r="E844" s="65" t="s">
        <v>2560</v>
      </c>
      <c r="F844" s="65" t="s">
        <v>2561</v>
      </c>
      <c r="G844" s="403" t="s">
        <v>2519</v>
      </c>
    </row>
    <row r="845" spans="1:7" x14ac:dyDescent="0.2">
      <c r="A845" s="63" t="s">
        <v>60</v>
      </c>
      <c r="B845" s="64">
        <v>394</v>
      </c>
      <c r="C845" s="147" t="s">
        <v>215</v>
      </c>
      <c r="D845" s="186" t="s">
        <v>2535</v>
      </c>
      <c r="E845" s="65" t="s">
        <v>2573</v>
      </c>
      <c r="F845" s="65" t="s">
        <v>1828</v>
      </c>
      <c r="G845" s="403" t="s">
        <v>2519</v>
      </c>
    </row>
    <row r="846" spans="1:7" ht="28.5" x14ac:dyDescent="0.2">
      <c r="A846" s="63" t="s">
        <v>60</v>
      </c>
      <c r="B846" s="64">
        <v>395</v>
      </c>
      <c r="C846" s="147" t="s">
        <v>427</v>
      </c>
      <c r="D846" s="186" t="s">
        <v>2588</v>
      </c>
      <c r="E846" s="65" t="s">
        <v>2589</v>
      </c>
      <c r="F846" s="65" t="s">
        <v>2485</v>
      </c>
      <c r="G846" s="403" t="s">
        <v>2519</v>
      </c>
    </row>
    <row r="847" spans="1:7" ht="142.5" x14ac:dyDescent="0.2">
      <c r="A847" s="63" t="s">
        <v>60</v>
      </c>
      <c r="B847" s="64">
        <v>396</v>
      </c>
      <c r="C847" s="147" t="s">
        <v>232</v>
      </c>
      <c r="D847" s="186" t="s">
        <v>2610</v>
      </c>
      <c r="E847" s="65" t="s">
        <v>2611</v>
      </c>
      <c r="F847" s="65" t="s">
        <v>2612</v>
      </c>
      <c r="G847" s="403">
        <v>45719</v>
      </c>
    </row>
    <row r="848" spans="1:7" ht="114" x14ac:dyDescent="0.2">
      <c r="A848" s="63" t="s">
        <v>60</v>
      </c>
      <c r="B848" s="64">
        <v>397</v>
      </c>
      <c r="C848" s="146" t="s">
        <v>2619</v>
      </c>
      <c r="D848" s="186">
        <v>45722</v>
      </c>
      <c r="E848" s="65" t="s">
        <v>2620</v>
      </c>
      <c r="F848" s="65" t="s">
        <v>2621</v>
      </c>
      <c r="G848" s="403">
        <v>45720</v>
      </c>
    </row>
    <row r="849" spans="1:7" ht="42.75" x14ac:dyDescent="0.2">
      <c r="A849" s="63" t="s">
        <v>60</v>
      </c>
      <c r="B849" s="64">
        <v>398</v>
      </c>
      <c r="C849" s="147" t="s">
        <v>12</v>
      </c>
      <c r="D849" s="186" t="s">
        <v>2637</v>
      </c>
      <c r="E849" s="65" t="s">
        <v>2638</v>
      </c>
      <c r="F849" s="65" t="s">
        <v>2635</v>
      </c>
      <c r="G849" s="403">
        <v>45716</v>
      </c>
    </row>
    <row r="850" spans="1:7" ht="28.5" x14ac:dyDescent="0.2">
      <c r="A850" s="63" t="s">
        <v>60</v>
      </c>
      <c r="B850" s="64">
        <v>399</v>
      </c>
      <c r="C850" s="147" t="s">
        <v>427</v>
      </c>
      <c r="D850" s="186">
        <v>45721</v>
      </c>
      <c r="E850" s="65" t="s">
        <v>2670</v>
      </c>
      <c r="F850" s="65" t="s">
        <v>2669</v>
      </c>
      <c r="G850" s="403">
        <v>45721</v>
      </c>
    </row>
    <row r="851" spans="1:7" x14ac:dyDescent="0.2">
      <c r="A851" s="63" t="s">
        <v>60</v>
      </c>
      <c r="B851" s="64">
        <v>400</v>
      </c>
      <c r="C851" s="147" t="s">
        <v>758</v>
      </c>
      <c r="D851" s="186">
        <v>45722</v>
      </c>
      <c r="E851" s="65" t="s">
        <v>2673</v>
      </c>
      <c r="F851" s="65" t="s">
        <v>2672</v>
      </c>
      <c r="G851" s="403">
        <v>45721</v>
      </c>
    </row>
    <row r="852" spans="1:7" ht="42.75" x14ac:dyDescent="0.2">
      <c r="A852" s="63" t="s">
        <v>60</v>
      </c>
      <c r="B852" s="64">
        <v>401</v>
      </c>
      <c r="C852" s="146" t="s">
        <v>2681</v>
      </c>
      <c r="D852" s="186">
        <v>45698</v>
      </c>
      <c r="E852" s="65" t="s">
        <v>2682</v>
      </c>
      <c r="F852" s="65" t="s">
        <v>2683</v>
      </c>
      <c r="G852" s="403">
        <v>45695</v>
      </c>
    </row>
    <row r="853" spans="1:7" x14ac:dyDescent="0.2">
      <c r="A853" s="63" t="s">
        <v>60</v>
      </c>
      <c r="B853" s="64">
        <v>402</v>
      </c>
      <c r="C853" s="147" t="s">
        <v>2915</v>
      </c>
      <c r="D853" s="186">
        <v>45722</v>
      </c>
      <c r="E853" s="65" t="s">
        <v>2917</v>
      </c>
      <c r="F853" s="65" t="s">
        <v>2916</v>
      </c>
      <c r="G853" s="403">
        <v>45721</v>
      </c>
    </row>
    <row r="854" spans="1:7" ht="71.25" x14ac:dyDescent="0.2">
      <c r="A854" s="63" t="s">
        <v>60</v>
      </c>
      <c r="B854" s="64">
        <v>403</v>
      </c>
      <c r="C854" s="147" t="s">
        <v>427</v>
      </c>
      <c r="D854" s="186">
        <v>45722</v>
      </c>
      <c r="E854" s="65" t="s">
        <v>2697</v>
      </c>
      <c r="F854" s="65" t="s">
        <v>2698</v>
      </c>
      <c r="G854" s="403">
        <v>45722</v>
      </c>
    </row>
    <row r="855" spans="1:7" ht="28.5" x14ac:dyDescent="0.2">
      <c r="A855" s="63" t="s">
        <v>60</v>
      </c>
      <c r="B855" s="64">
        <v>404</v>
      </c>
      <c r="C855" s="147" t="s">
        <v>784</v>
      </c>
      <c r="D855" s="186">
        <v>45722</v>
      </c>
      <c r="E855" s="65" t="s">
        <v>2712</v>
      </c>
      <c r="F855" s="65" t="s">
        <v>2713</v>
      </c>
      <c r="G855" s="403">
        <v>45722</v>
      </c>
    </row>
    <row r="856" spans="1:7" s="185" customFormat="1" x14ac:dyDescent="0.2">
      <c r="A856" s="164" t="s">
        <v>60</v>
      </c>
      <c r="B856" s="165">
        <v>405</v>
      </c>
      <c r="C856" s="166"/>
      <c r="D856" s="184"/>
      <c r="E856" s="168"/>
      <c r="F856" s="168"/>
      <c r="G856" s="290"/>
    </row>
    <row r="857" spans="1:7" ht="57" x14ac:dyDescent="0.2">
      <c r="A857" s="63" t="s">
        <v>60</v>
      </c>
      <c r="B857" s="64">
        <v>406</v>
      </c>
      <c r="C857" s="186" t="s">
        <v>2798</v>
      </c>
      <c r="D857" s="130">
        <v>45724</v>
      </c>
      <c r="E857" s="65" t="s">
        <v>1407</v>
      </c>
      <c r="F857" s="65" t="s">
        <v>2059</v>
      </c>
      <c r="G857" s="403">
        <v>45723</v>
      </c>
    </row>
    <row r="858" spans="1:7" ht="28.5" x14ac:dyDescent="0.2">
      <c r="A858" s="63" t="s">
        <v>60</v>
      </c>
      <c r="B858" s="64">
        <v>407</v>
      </c>
      <c r="C858" s="146" t="s">
        <v>2834</v>
      </c>
      <c r="D858" s="186">
        <v>45726</v>
      </c>
      <c r="E858" s="65" t="s">
        <v>750</v>
      </c>
      <c r="F858" s="65" t="s">
        <v>2835</v>
      </c>
      <c r="G858" s="403">
        <v>45726</v>
      </c>
    </row>
    <row r="859" spans="1:7" ht="128.25" x14ac:dyDescent="0.2">
      <c r="A859" s="63" t="s">
        <v>60</v>
      </c>
      <c r="B859" s="64">
        <v>408</v>
      </c>
      <c r="C859" s="147" t="s">
        <v>2909</v>
      </c>
      <c r="D859" s="186" t="s">
        <v>2850</v>
      </c>
      <c r="E859" s="65" t="s">
        <v>2910</v>
      </c>
      <c r="F859" s="65" t="s">
        <v>2301</v>
      </c>
      <c r="G859" s="403">
        <v>45726</v>
      </c>
    </row>
    <row r="860" spans="1:7" ht="128.25" x14ac:dyDescent="0.2">
      <c r="A860" s="63" t="s">
        <v>60</v>
      </c>
      <c r="B860" s="64">
        <v>409</v>
      </c>
      <c r="C860" s="147" t="s">
        <v>876</v>
      </c>
      <c r="D860" s="186" t="s">
        <v>2850</v>
      </c>
      <c r="E860" s="65" t="s">
        <v>2910</v>
      </c>
      <c r="F860" s="65" t="s">
        <v>2301</v>
      </c>
      <c r="G860" s="403">
        <v>45726</v>
      </c>
    </row>
    <row r="861" spans="1:7" ht="128.25" x14ac:dyDescent="0.2">
      <c r="A861" s="63" t="s">
        <v>60</v>
      </c>
      <c r="B861" s="64">
        <v>410</v>
      </c>
      <c r="C861" s="147" t="s">
        <v>877</v>
      </c>
      <c r="D861" s="186" t="s">
        <v>2850</v>
      </c>
      <c r="E861" s="65" t="s">
        <v>2910</v>
      </c>
      <c r="F861" s="65" t="s">
        <v>2301</v>
      </c>
      <c r="G861" s="403">
        <v>45726</v>
      </c>
    </row>
    <row r="862" spans="1:7" ht="128.25" x14ac:dyDescent="0.2">
      <c r="A862" s="63" t="s">
        <v>60</v>
      </c>
      <c r="B862" s="64">
        <v>411</v>
      </c>
      <c r="C862" s="147" t="s">
        <v>1183</v>
      </c>
      <c r="D862" s="186" t="s">
        <v>2850</v>
      </c>
      <c r="E862" s="65" t="s">
        <v>2910</v>
      </c>
      <c r="F862" s="65" t="s">
        <v>2301</v>
      </c>
      <c r="G862" s="403">
        <v>45726</v>
      </c>
    </row>
    <row r="863" spans="1:7" ht="128.25" x14ac:dyDescent="0.2">
      <c r="A863" s="63" t="s">
        <v>60</v>
      </c>
      <c r="B863" s="64">
        <v>412</v>
      </c>
      <c r="C863" s="147" t="s">
        <v>2912</v>
      </c>
      <c r="D863" s="186" t="s">
        <v>2850</v>
      </c>
      <c r="E863" s="65" t="s">
        <v>2913</v>
      </c>
      <c r="F863" s="65" t="s">
        <v>2914</v>
      </c>
      <c r="G863" s="403">
        <v>45726</v>
      </c>
    </row>
    <row r="864" spans="1:7" ht="128.25" x14ac:dyDescent="0.2">
      <c r="A864" s="63" t="s">
        <v>60</v>
      </c>
      <c r="B864" s="64">
        <v>413</v>
      </c>
      <c r="C864" s="147" t="s">
        <v>388</v>
      </c>
      <c r="D864" s="186" t="s">
        <v>2850</v>
      </c>
      <c r="E864" s="65" t="s">
        <v>2913</v>
      </c>
      <c r="F864" s="65" t="s">
        <v>2914</v>
      </c>
      <c r="G864" s="403">
        <v>45726</v>
      </c>
    </row>
    <row r="865" spans="1:7" ht="128.25" x14ac:dyDescent="0.2">
      <c r="A865" s="63" t="s">
        <v>60</v>
      </c>
      <c r="B865" s="64">
        <v>414</v>
      </c>
      <c r="C865" s="147" t="s">
        <v>886</v>
      </c>
      <c r="D865" s="186" t="s">
        <v>2850</v>
      </c>
      <c r="E865" s="65" t="s">
        <v>2913</v>
      </c>
      <c r="F865" s="65" t="s">
        <v>2914</v>
      </c>
      <c r="G865" s="403">
        <v>45726</v>
      </c>
    </row>
    <row r="866" spans="1:7" ht="128.25" x14ac:dyDescent="0.2">
      <c r="A866" s="63" t="s">
        <v>60</v>
      </c>
      <c r="B866" s="64">
        <v>415</v>
      </c>
      <c r="C866" s="147" t="s">
        <v>686</v>
      </c>
      <c r="D866" s="186" t="s">
        <v>2850</v>
      </c>
      <c r="E866" s="65" t="s">
        <v>2918</v>
      </c>
      <c r="F866" s="65" t="s">
        <v>2919</v>
      </c>
      <c r="G866" s="403">
        <v>45726</v>
      </c>
    </row>
    <row r="867" spans="1:7" ht="128.25" x14ac:dyDescent="0.2">
      <c r="A867" s="63" t="s">
        <v>60</v>
      </c>
      <c r="B867" s="64">
        <v>416</v>
      </c>
      <c r="C867" s="147" t="s">
        <v>2920</v>
      </c>
      <c r="D867" s="186" t="s">
        <v>2850</v>
      </c>
      <c r="E867" s="65" t="s">
        <v>2921</v>
      </c>
      <c r="F867" s="65" t="s">
        <v>2922</v>
      </c>
      <c r="G867" s="403">
        <v>45726</v>
      </c>
    </row>
    <row r="868" spans="1:7" ht="128.25" x14ac:dyDescent="0.2">
      <c r="A868" s="63" t="s">
        <v>60</v>
      </c>
      <c r="B868" s="64">
        <v>417</v>
      </c>
      <c r="C868" s="147" t="s">
        <v>673</v>
      </c>
      <c r="D868" s="186" t="s">
        <v>2850</v>
      </c>
      <c r="E868" s="65" t="s">
        <v>2921</v>
      </c>
      <c r="F868" s="65" t="s">
        <v>2922</v>
      </c>
      <c r="G868" s="403">
        <v>45726</v>
      </c>
    </row>
    <row r="869" spans="1:7" ht="128.25" x14ac:dyDescent="0.2">
      <c r="A869" s="63" t="s">
        <v>60</v>
      </c>
      <c r="B869" s="64">
        <v>418</v>
      </c>
      <c r="C869" s="147" t="s">
        <v>902</v>
      </c>
      <c r="D869" s="186" t="s">
        <v>2911</v>
      </c>
      <c r="E869" s="65" t="s">
        <v>2921</v>
      </c>
      <c r="F869" s="65" t="s">
        <v>2922</v>
      </c>
      <c r="G869" s="403">
        <v>45726</v>
      </c>
    </row>
    <row r="870" spans="1:7" ht="71.25" x14ac:dyDescent="0.2">
      <c r="A870" s="63" t="s">
        <v>60</v>
      </c>
      <c r="B870" s="64">
        <v>419</v>
      </c>
      <c r="C870" s="147" t="s">
        <v>2923</v>
      </c>
      <c r="D870" s="186" t="s">
        <v>2911</v>
      </c>
      <c r="E870" s="65" t="s">
        <v>2924</v>
      </c>
      <c r="F870" s="65" t="s">
        <v>1181</v>
      </c>
      <c r="G870" s="403">
        <v>45726</v>
      </c>
    </row>
    <row r="871" spans="1:7" ht="71.25" x14ac:dyDescent="0.2">
      <c r="A871" s="63" t="s">
        <v>60</v>
      </c>
      <c r="B871" s="64">
        <v>420</v>
      </c>
      <c r="C871" s="147" t="s">
        <v>579</v>
      </c>
      <c r="D871" s="186" t="s">
        <v>2850</v>
      </c>
      <c r="E871" s="65" t="s">
        <v>2924</v>
      </c>
      <c r="F871" s="65" t="s">
        <v>1181</v>
      </c>
      <c r="G871" s="403">
        <v>45726</v>
      </c>
    </row>
    <row r="872" spans="1:7" ht="71.25" x14ac:dyDescent="0.2">
      <c r="A872" s="63" t="s">
        <v>60</v>
      </c>
      <c r="B872" s="64">
        <v>421</v>
      </c>
      <c r="C872" s="147" t="s">
        <v>579</v>
      </c>
      <c r="D872" s="186" t="s">
        <v>2850</v>
      </c>
      <c r="E872" s="65" t="s">
        <v>2924</v>
      </c>
      <c r="F872" s="65" t="s">
        <v>1181</v>
      </c>
      <c r="G872" s="403">
        <v>45726</v>
      </c>
    </row>
    <row r="873" spans="1:7" ht="57" x14ac:dyDescent="0.2">
      <c r="A873" s="63" t="s">
        <v>60</v>
      </c>
      <c r="B873" s="64">
        <v>422</v>
      </c>
      <c r="C873" s="147" t="s">
        <v>577</v>
      </c>
      <c r="D873" s="186" t="s">
        <v>2861</v>
      </c>
      <c r="E873" s="65" t="s">
        <v>2924</v>
      </c>
      <c r="F873" s="65" t="s">
        <v>1181</v>
      </c>
      <c r="G873" s="403">
        <v>45726</v>
      </c>
    </row>
    <row r="874" spans="1:7" ht="57" x14ac:dyDescent="0.2">
      <c r="A874" s="63" t="s">
        <v>60</v>
      </c>
      <c r="B874" s="64">
        <v>423</v>
      </c>
      <c r="C874" s="147" t="s">
        <v>889</v>
      </c>
      <c r="D874" s="186" t="s">
        <v>2861</v>
      </c>
      <c r="E874" s="65" t="s">
        <v>2924</v>
      </c>
      <c r="F874" s="65" t="s">
        <v>1181</v>
      </c>
      <c r="G874" s="403">
        <v>45726</v>
      </c>
    </row>
    <row r="875" spans="1:7" ht="114" x14ac:dyDescent="0.2">
      <c r="A875" s="63" t="s">
        <v>60</v>
      </c>
      <c r="B875" s="64">
        <v>424</v>
      </c>
      <c r="C875" s="147" t="s">
        <v>558</v>
      </c>
      <c r="D875" s="186" t="s">
        <v>2861</v>
      </c>
      <c r="E875" s="65" t="s">
        <v>2925</v>
      </c>
      <c r="F875" s="65" t="s">
        <v>2926</v>
      </c>
      <c r="G875" s="403">
        <v>45726</v>
      </c>
    </row>
    <row r="876" spans="1:7" ht="114" x14ac:dyDescent="0.2">
      <c r="A876" s="63" t="s">
        <v>60</v>
      </c>
      <c r="B876" s="64">
        <v>425</v>
      </c>
      <c r="C876" s="147" t="s">
        <v>1188</v>
      </c>
      <c r="D876" s="186" t="s">
        <v>2861</v>
      </c>
      <c r="E876" s="65" t="s">
        <v>2938</v>
      </c>
      <c r="F876" s="65" t="s">
        <v>2926</v>
      </c>
      <c r="G876" s="403">
        <v>45726</v>
      </c>
    </row>
    <row r="877" spans="1:7" ht="213.75" x14ac:dyDescent="0.2">
      <c r="A877" s="63" t="s">
        <v>60</v>
      </c>
      <c r="B877" s="64">
        <v>426</v>
      </c>
      <c r="C877" s="147" t="s">
        <v>141</v>
      </c>
      <c r="D877" s="186" t="s">
        <v>2850</v>
      </c>
      <c r="E877" s="65" t="s">
        <v>2875</v>
      </c>
      <c r="F877" s="65" t="s">
        <v>2876</v>
      </c>
      <c r="G877" s="403">
        <v>45726</v>
      </c>
    </row>
    <row r="878" spans="1:7" ht="185.25" x14ac:dyDescent="0.2">
      <c r="A878" s="63" t="s">
        <v>60</v>
      </c>
      <c r="B878" s="64">
        <v>427</v>
      </c>
      <c r="C878" s="147" t="s">
        <v>219</v>
      </c>
      <c r="D878" s="186" t="s">
        <v>2861</v>
      </c>
      <c r="E878" s="65" t="s">
        <v>2877</v>
      </c>
      <c r="F878" s="65" t="s">
        <v>2878</v>
      </c>
      <c r="G878" s="403">
        <v>45726</v>
      </c>
    </row>
    <row r="879" spans="1:7" x14ac:dyDescent="0.2">
      <c r="A879" s="63" t="s">
        <v>60</v>
      </c>
      <c r="B879" s="64">
        <v>428</v>
      </c>
      <c r="C879" s="147" t="s">
        <v>1717</v>
      </c>
      <c r="D879" s="186"/>
      <c r="E879" s="65"/>
      <c r="F879" s="65"/>
      <c r="G879" s="403">
        <v>45726</v>
      </c>
    </row>
    <row r="880" spans="1:7" ht="185.25" x14ac:dyDescent="0.2">
      <c r="A880" s="63" t="s">
        <v>60</v>
      </c>
      <c r="B880" s="64">
        <v>429</v>
      </c>
      <c r="C880" s="147" t="s">
        <v>2849</v>
      </c>
      <c r="D880" s="186" t="s">
        <v>2850</v>
      </c>
      <c r="E880" s="65" t="s">
        <v>2852</v>
      </c>
      <c r="F880" s="65" t="s">
        <v>2851</v>
      </c>
      <c r="G880" s="403">
        <v>45726</v>
      </c>
    </row>
    <row r="881" spans="1:7" ht="213.75" x14ac:dyDescent="0.2">
      <c r="A881" s="63" t="s">
        <v>60</v>
      </c>
      <c r="B881" s="64">
        <v>430</v>
      </c>
      <c r="C881" s="147" t="s">
        <v>1478</v>
      </c>
      <c r="D881" s="186" t="s">
        <v>2850</v>
      </c>
      <c r="E881" s="65" t="s">
        <v>2852</v>
      </c>
      <c r="F881" s="65" t="s">
        <v>2853</v>
      </c>
      <c r="G881" s="403">
        <v>45726</v>
      </c>
    </row>
    <row r="882" spans="1:7" ht="185.25" x14ac:dyDescent="0.2">
      <c r="A882" s="63" t="s">
        <v>60</v>
      </c>
      <c r="B882" s="64">
        <v>431</v>
      </c>
      <c r="C882" s="147" t="s">
        <v>232</v>
      </c>
      <c r="D882" s="186" t="s">
        <v>2850</v>
      </c>
      <c r="E882" s="65" t="s">
        <v>2855</v>
      </c>
      <c r="F882" s="65" t="s">
        <v>2856</v>
      </c>
      <c r="G882" s="403">
        <v>45726</v>
      </c>
    </row>
    <row r="883" spans="1:7" ht="128.25" x14ac:dyDescent="0.2">
      <c r="A883" s="63" t="s">
        <v>60</v>
      </c>
      <c r="B883" s="64">
        <v>432</v>
      </c>
      <c r="C883" s="147" t="s">
        <v>227</v>
      </c>
      <c r="D883" s="186" t="s">
        <v>2861</v>
      </c>
      <c r="E883" s="81" t="s">
        <v>2862</v>
      </c>
      <c r="F883" s="65" t="s">
        <v>2863</v>
      </c>
      <c r="G883" s="403">
        <v>45726</v>
      </c>
    </row>
    <row r="884" spans="1:7" ht="57" x14ac:dyDescent="0.2">
      <c r="A884" s="63" t="s">
        <v>60</v>
      </c>
      <c r="B884" s="64">
        <v>433</v>
      </c>
      <c r="C884" s="147" t="s">
        <v>2516</v>
      </c>
      <c r="D884" s="186" t="s">
        <v>2861</v>
      </c>
      <c r="E884" s="65" t="s">
        <v>2898</v>
      </c>
      <c r="F884" s="65" t="s">
        <v>3050</v>
      </c>
      <c r="G884" s="403" t="s">
        <v>2899</v>
      </c>
    </row>
    <row r="885" spans="1:7" ht="57" x14ac:dyDescent="0.2">
      <c r="A885" s="63" t="s">
        <v>60</v>
      </c>
      <c r="B885" s="64">
        <v>434</v>
      </c>
      <c r="C885" s="147" t="s">
        <v>757</v>
      </c>
      <c r="D885" s="186" t="s">
        <v>2861</v>
      </c>
      <c r="E885" s="65" t="s">
        <v>2904</v>
      </c>
      <c r="F885" s="65" t="s">
        <v>2905</v>
      </c>
      <c r="G885" s="403">
        <v>45727</v>
      </c>
    </row>
    <row r="886" spans="1:7" ht="156.75" x14ac:dyDescent="0.2">
      <c r="A886" s="63" t="s">
        <v>60</v>
      </c>
      <c r="B886" s="64">
        <v>435</v>
      </c>
      <c r="C886" s="147" t="s">
        <v>63</v>
      </c>
      <c r="D886" s="186" t="s">
        <v>2861</v>
      </c>
      <c r="E886" s="65" t="s">
        <v>2907</v>
      </c>
      <c r="F886" s="65" t="s">
        <v>2906</v>
      </c>
      <c r="G886" s="403">
        <v>45727</v>
      </c>
    </row>
    <row r="887" spans="1:7" x14ac:dyDescent="0.2">
      <c r="A887" s="63" t="s">
        <v>60</v>
      </c>
      <c r="B887" s="64">
        <v>436</v>
      </c>
      <c r="C887" s="147" t="s">
        <v>1184</v>
      </c>
      <c r="D887" s="186">
        <v>45728</v>
      </c>
      <c r="E887" s="65" t="s">
        <v>2965</v>
      </c>
      <c r="F887" s="65" t="s">
        <v>1197</v>
      </c>
      <c r="G887" s="403">
        <v>45728</v>
      </c>
    </row>
    <row r="888" spans="1:7" x14ac:dyDescent="0.2">
      <c r="A888" s="63" t="s">
        <v>60</v>
      </c>
      <c r="B888" s="64">
        <v>437</v>
      </c>
      <c r="C888" s="147" t="s">
        <v>758</v>
      </c>
      <c r="D888" s="186">
        <v>45728</v>
      </c>
      <c r="E888" s="65" t="s">
        <v>2963</v>
      </c>
      <c r="F888" s="65" t="s">
        <v>2964</v>
      </c>
      <c r="G888" s="403">
        <v>45728</v>
      </c>
    </row>
    <row r="889" spans="1:7" x14ac:dyDescent="0.2">
      <c r="A889" s="63" t="s">
        <v>60</v>
      </c>
      <c r="B889" s="64">
        <v>438</v>
      </c>
      <c r="C889" s="147" t="s">
        <v>692</v>
      </c>
      <c r="D889" s="186">
        <v>45728</v>
      </c>
      <c r="E889" s="65" t="s">
        <v>2978</v>
      </c>
      <c r="F889" s="65" t="s">
        <v>2979</v>
      </c>
      <c r="G889" s="403">
        <v>45728</v>
      </c>
    </row>
    <row r="890" spans="1:7" ht="28.5" x14ac:dyDescent="0.2">
      <c r="A890" s="63" t="s">
        <v>60</v>
      </c>
      <c r="B890" s="64">
        <v>439</v>
      </c>
      <c r="C890" s="147" t="s">
        <v>692</v>
      </c>
      <c r="D890" s="186">
        <v>45729</v>
      </c>
      <c r="E890" s="65" t="s">
        <v>245</v>
      </c>
      <c r="F890" s="65" t="s">
        <v>2979</v>
      </c>
      <c r="G890" s="403">
        <v>45728</v>
      </c>
    </row>
    <row r="891" spans="1:7" s="174" customFormat="1" x14ac:dyDescent="0.2">
      <c r="A891" s="169" t="s">
        <v>60</v>
      </c>
      <c r="B891" s="170">
        <v>440</v>
      </c>
      <c r="C891" s="171" t="s">
        <v>692</v>
      </c>
      <c r="D891" s="180">
        <v>45730</v>
      </c>
      <c r="E891" s="228" t="s">
        <v>3011</v>
      </c>
      <c r="F891" s="173" t="s">
        <v>2979</v>
      </c>
      <c r="G891" s="273">
        <v>45729</v>
      </c>
    </row>
    <row r="892" spans="1:7" s="174" customFormat="1" ht="128.25" x14ac:dyDescent="0.2">
      <c r="A892" s="169" t="s">
        <v>60</v>
      </c>
      <c r="B892" s="170">
        <v>441</v>
      </c>
      <c r="C892" s="175" t="s">
        <v>3052</v>
      </c>
      <c r="D892" s="180" t="s">
        <v>3051</v>
      </c>
      <c r="E892" s="173" t="s">
        <v>3053</v>
      </c>
      <c r="F892" s="173" t="s">
        <v>3059</v>
      </c>
      <c r="G892" s="273" t="s">
        <v>3051</v>
      </c>
    </row>
    <row r="893" spans="1:7" x14ac:dyDescent="0.2">
      <c r="A893" s="63" t="s">
        <v>60</v>
      </c>
      <c r="B893" s="64">
        <v>442</v>
      </c>
      <c r="C893" s="147" t="s">
        <v>2130</v>
      </c>
      <c r="D893" s="186" t="s">
        <v>3051</v>
      </c>
      <c r="E893" s="65" t="s">
        <v>3054</v>
      </c>
      <c r="F893" s="65" t="s">
        <v>3055</v>
      </c>
      <c r="G893" s="403" t="s">
        <v>3051</v>
      </c>
    </row>
    <row r="894" spans="1:7" s="185" customFormat="1" x14ac:dyDescent="0.2">
      <c r="A894" s="164" t="s">
        <v>60</v>
      </c>
      <c r="B894" s="165">
        <v>443</v>
      </c>
      <c r="C894" s="166"/>
      <c r="D894" s="184"/>
      <c r="E894" s="168"/>
      <c r="F894" s="168"/>
      <c r="G894" s="290"/>
    </row>
    <row r="895" spans="1:7" x14ac:dyDescent="0.2">
      <c r="A895" s="63" t="s">
        <v>60</v>
      </c>
      <c r="B895" s="64">
        <v>444</v>
      </c>
      <c r="C895" s="147" t="s">
        <v>2229</v>
      </c>
      <c r="D895" s="186" t="s">
        <v>3142</v>
      </c>
      <c r="E895" s="65" t="s">
        <v>2924</v>
      </c>
      <c r="F895" s="65" t="s">
        <v>1414</v>
      </c>
      <c r="G895" s="403">
        <v>45733</v>
      </c>
    </row>
    <row r="896" spans="1:7" s="174" customFormat="1" x14ac:dyDescent="0.2">
      <c r="A896" s="801" t="s">
        <v>60</v>
      </c>
      <c r="B896" s="798">
        <v>445</v>
      </c>
      <c r="C896" s="798" t="s">
        <v>872</v>
      </c>
      <c r="D896" s="180" t="s">
        <v>3111</v>
      </c>
      <c r="E896" s="173" t="s">
        <v>1445</v>
      </c>
      <c r="F896" s="173" t="s">
        <v>2301</v>
      </c>
      <c r="G896" s="804">
        <v>45733</v>
      </c>
    </row>
    <row r="897" spans="1:7" s="174" customFormat="1" x14ac:dyDescent="0.2">
      <c r="A897" s="802"/>
      <c r="B897" s="799"/>
      <c r="C897" s="799"/>
      <c r="D897" s="180">
        <v>45734</v>
      </c>
      <c r="E897" s="173" t="s">
        <v>874</v>
      </c>
      <c r="F897" s="173" t="s">
        <v>2301</v>
      </c>
      <c r="G897" s="805"/>
    </row>
    <row r="898" spans="1:7" s="174" customFormat="1" x14ac:dyDescent="0.2">
      <c r="A898" s="802"/>
      <c r="B898" s="799"/>
      <c r="C898" s="799"/>
      <c r="D898" s="180">
        <v>45735</v>
      </c>
      <c r="E898" s="173" t="s">
        <v>874</v>
      </c>
      <c r="F898" s="173" t="s">
        <v>2301</v>
      </c>
      <c r="G898" s="805"/>
    </row>
    <row r="899" spans="1:7" s="174" customFormat="1" x14ac:dyDescent="0.2">
      <c r="A899" s="802"/>
      <c r="B899" s="799"/>
      <c r="C899" s="799"/>
      <c r="D899" s="180">
        <v>45736</v>
      </c>
      <c r="E899" s="173" t="s">
        <v>1664</v>
      </c>
      <c r="F899" s="173" t="s">
        <v>3147</v>
      </c>
      <c r="G899" s="805"/>
    </row>
    <row r="900" spans="1:7" s="174" customFormat="1" x14ac:dyDescent="0.2">
      <c r="A900" s="803"/>
      <c r="B900" s="800"/>
      <c r="C900" s="800"/>
      <c r="D900" s="180">
        <v>45737</v>
      </c>
      <c r="E900" s="173" t="s">
        <v>3146</v>
      </c>
      <c r="F900" s="173" t="s">
        <v>2301</v>
      </c>
      <c r="G900" s="806"/>
    </row>
    <row r="901" spans="1:7" s="174" customFormat="1" x14ac:dyDescent="0.2">
      <c r="A901" s="801" t="s">
        <v>60</v>
      </c>
      <c r="B901" s="798">
        <v>446</v>
      </c>
      <c r="C901" s="798" t="s">
        <v>876</v>
      </c>
      <c r="D901" s="180" t="s">
        <v>3111</v>
      </c>
      <c r="E901" s="173" t="s">
        <v>1445</v>
      </c>
      <c r="F901" s="173" t="s">
        <v>2301</v>
      </c>
      <c r="G901" s="804">
        <v>45733</v>
      </c>
    </row>
    <row r="902" spans="1:7" s="174" customFormat="1" x14ac:dyDescent="0.2">
      <c r="A902" s="802"/>
      <c r="B902" s="799"/>
      <c r="C902" s="799"/>
      <c r="D902" s="180">
        <v>45734</v>
      </c>
      <c r="E902" s="173" t="s">
        <v>874</v>
      </c>
      <c r="F902" s="173" t="s">
        <v>2301</v>
      </c>
      <c r="G902" s="805"/>
    </row>
    <row r="903" spans="1:7" s="174" customFormat="1" x14ac:dyDescent="0.2">
      <c r="A903" s="802"/>
      <c r="B903" s="799"/>
      <c r="C903" s="799"/>
      <c r="D903" s="180">
        <v>45735</v>
      </c>
      <c r="E903" s="173" t="s">
        <v>874</v>
      </c>
      <c r="F903" s="173" t="s">
        <v>2301</v>
      </c>
      <c r="G903" s="805"/>
    </row>
    <row r="904" spans="1:7" s="174" customFormat="1" x14ac:dyDescent="0.2">
      <c r="A904" s="802"/>
      <c r="B904" s="799"/>
      <c r="C904" s="799"/>
      <c r="D904" s="180">
        <v>45736</v>
      </c>
      <c r="E904" s="173" t="s">
        <v>1664</v>
      </c>
      <c r="F904" s="173" t="s">
        <v>3147</v>
      </c>
      <c r="G904" s="805"/>
    </row>
    <row r="905" spans="1:7" s="174" customFormat="1" x14ac:dyDescent="0.2">
      <c r="A905" s="803"/>
      <c r="B905" s="800"/>
      <c r="C905" s="800"/>
      <c r="D905" s="180">
        <v>45737</v>
      </c>
      <c r="E905" s="173" t="s">
        <v>3146</v>
      </c>
      <c r="F905" s="173" t="s">
        <v>2301</v>
      </c>
      <c r="G905" s="806"/>
    </row>
    <row r="906" spans="1:7" s="174" customFormat="1" x14ac:dyDescent="0.2">
      <c r="A906" s="801" t="s">
        <v>60</v>
      </c>
      <c r="B906" s="798">
        <v>447</v>
      </c>
      <c r="C906" s="798" t="s">
        <v>877</v>
      </c>
      <c r="D906" s="180" t="s">
        <v>3111</v>
      </c>
      <c r="E906" s="173" t="s">
        <v>1445</v>
      </c>
      <c r="F906" s="173" t="s">
        <v>2301</v>
      </c>
      <c r="G906" s="804">
        <v>45733</v>
      </c>
    </row>
    <row r="907" spans="1:7" s="174" customFormat="1" x14ac:dyDescent="0.2">
      <c r="A907" s="802"/>
      <c r="B907" s="799"/>
      <c r="C907" s="799"/>
      <c r="D907" s="180">
        <v>45734</v>
      </c>
      <c r="E907" s="173" t="s">
        <v>874</v>
      </c>
      <c r="F907" s="173" t="s">
        <v>2301</v>
      </c>
      <c r="G907" s="805"/>
    </row>
    <row r="908" spans="1:7" s="174" customFormat="1" x14ac:dyDescent="0.2">
      <c r="A908" s="802"/>
      <c r="B908" s="799"/>
      <c r="C908" s="799"/>
      <c r="D908" s="180">
        <v>45735</v>
      </c>
      <c r="E908" s="173" t="s">
        <v>874</v>
      </c>
      <c r="F908" s="173" t="s">
        <v>2301</v>
      </c>
      <c r="G908" s="805"/>
    </row>
    <row r="909" spans="1:7" s="174" customFormat="1" x14ac:dyDescent="0.2">
      <c r="A909" s="802"/>
      <c r="B909" s="799"/>
      <c r="C909" s="799"/>
      <c r="D909" s="180">
        <v>45736</v>
      </c>
      <c r="E909" s="173" t="s">
        <v>1664</v>
      </c>
      <c r="F909" s="173" t="s">
        <v>3147</v>
      </c>
      <c r="G909" s="805"/>
    </row>
    <row r="910" spans="1:7" s="174" customFormat="1" x14ac:dyDescent="0.2">
      <c r="A910" s="803"/>
      <c r="B910" s="800"/>
      <c r="C910" s="800"/>
      <c r="D910" s="180">
        <v>45737</v>
      </c>
      <c r="E910" s="173" t="s">
        <v>3146</v>
      </c>
      <c r="F910" s="173" t="s">
        <v>2301</v>
      </c>
      <c r="G910" s="806"/>
    </row>
    <row r="911" spans="1:7" s="174" customFormat="1" x14ac:dyDescent="0.2">
      <c r="A911" s="801" t="s">
        <v>60</v>
      </c>
      <c r="B911" s="798">
        <v>448</v>
      </c>
      <c r="C911" s="798" t="s">
        <v>3148</v>
      </c>
      <c r="D911" s="180" t="s">
        <v>3111</v>
      </c>
      <c r="E911" s="173" t="s">
        <v>1445</v>
      </c>
      <c r="F911" s="173" t="s">
        <v>2301</v>
      </c>
      <c r="G911" s="804">
        <v>45733</v>
      </c>
    </row>
    <row r="912" spans="1:7" s="174" customFormat="1" x14ac:dyDescent="0.2">
      <c r="A912" s="802"/>
      <c r="B912" s="799"/>
      <c r="C912" s="799"/>
      <c r="D912" s="180">
        <v>45734</v>
      </c>
      <c r="E912" s="173" t="s">
        <v>874</v>
      </c>
      <c r="F912" s="173" t="s">
        <v>2301</v>
      </c>
      <c r="G912" s="805"/>
    </row>
    <row r="913" spans="1:7" s="174" customFormat="1" x14ac:dyDescent="0.2">
      <c r="A913" s="802"/>
      <c r="B913" s="799"/>
      <c r="C913" s="799"/>
      <c r="D913" s="180">
        <v>45735</v>
      </c>
      <c r="E913" s="173" t="s">
        <v>874</v>
      </c>
      <c r="F913" s="173" t="s">
        <v>2301</v>
      </c>
      <c r="G913" s="805"/>
    </row>
    <row r="914" spans="1:7" s="174" customFormat="1" x14ac:dyDescent="0.2">
      <c r="A914" s="802"/>
      <c r="B914" s="799"/>
      <c r="C914" s="799"/>
      <c r="D914" s="180">
        <v>45736</v>
      </c>
      <c r="E914" s="173" t="s">
        <v>1664</v>
      </c>
      <c r="F914" s="173" t="s">
        <v>3147</v>
      </c>
      <c r="G914" s="805"/>
    </row>
    <row r="915" spans="1:7" s="174" customFormat="1" x14ac:dyDescent="0.2">
      <c r="A915" s="803"/>
      <c r="B915" s="800"/>
      <c r="C915" s="800"/>
      <c r="D915" s="180">
        <v>45737</v>
      </c>
      <c r="E915" s="173" t="s">
        <v>3146</v>
      </c>
      <c r="F915" s="173" t="s">
        <v>2301</v>
      </c>
      <c r="G915" s="806"/>
    </row>
    <row r="916" spans="1:7" s="174" customFormat="1" x14ac:dyDescent="0.2">
      <c r="A916" s="801" t="s">
        <v>60</v>
      </c>
      <c r="B916" s="798">
        <v>449</v>
      </c>
      <c r="C916" s="798" t="s">
        <v>3149</v>
      </c>
      <c r="D916" s="180" t="s">
        <v>3111</v>
      </c>
      <c r="E916" s="173" t="s">
        <v>2662</v>
      </c>
      <c r="F916" s="173" t="s">
        <v>3151</v>
      </c>
      <c r="G916" s="804">
        <v>45733</v>
      </c>
    </row>
    <row r="917" spans="1:7" s="174" customFormat="1" x14ac:dyDescent="0.2">
      <c r="A917" s="802"/>
      <c r="B917" s="799"/>
      <c r="C917" s="799"/>
      <c r="D917" s="180">
        <v>45734</v>
      </c>
      <c r="E917" s="173" t="s">
        <v>2662</v>
      </c>
      <c r="F917" s="173" t="s">
        <v>3151</v>
      </c>
      <c r="G917" s="805"/>
    </row>
    <row r="918" spans="1:7" s="174" customFormat="1" x14ac:dyDescent="0.2">
      <c r="A918" s="802"/>
      <c r="B918" s="799"/>
      <c r="C918" s="799"/>
      <c r="D918" s="180">
        <v>45735</v>
      </c>
      <c r="E918" s="173" t="s">
        <v>2662</v>
      </c>
      <c r="F918" s="173" t="s">
        <v>3151</v>
      </c>
      <c r="G918" s="805"/>
    </row>
    <row r="919" spans="1:7" s="174" customFormat="1" x14ac:dyDescent="0.2">
      <c r="A919" s="802"/>
      <c r="B919" s="799"/>
      <c r="C919" s="799"/>
      <c r="D919" s="180">
        <v>45736</v>
      </c>
      <c r="E919" s="173" t="s">
        <v>1193</v>
      </c>
      <c r="F919" s="173" t="s">
        <v>3152</v>
      </c>
      <c r="G919" s="805"/>
    </row>
    <row r="920" spans="1:7" s="174" customFormat="1" x14ac:dyDescent="0.2">
      <c r="A920" s="803"/>
      <c r="B920" s="800"/>
      <c r="C920" s="800"/>
      <c r="D920" s="180">
        <v>45737</v>
      </c>
      <c r="E920" s="173" t="s">
        <v>3150</v>
      </c>
      <c r="F920" s="173" t="s">
        <v>2301</v>
      </c>
      <c r="G920" s="806"/>
    </row>
    <row r="921" spans="1:7" s="174" customFormat="1" x14ac:dyDescent="0.2">
      <c r="A921" s="801" t="s">
        <v>60</v>
      </c>
      <c r="B921" s="798">
        <v>450</v>
      </c>
      <c r="C921" s="798" t="s">
        <v>388</v>
      </c>
      <c r="D921" s="180" t="s">
        <v>3111</v>
      </c>
      <c r="E921" s="173" t="s">
        <v>2662</v>
      </c>
      <c r="F921" s="173" t="s">
        <v>3151</v>
      </c>
      <c r="G921" s="804">
        <v>45733</v>
      </c>
    </row>
    <row r="922" spans="1:7" s="174" customFormat="1" x14ac:dyDescent="0.2">
      <c r="A922" s="802"/>
      <c r="B922" s="799"/>
      <c r="C922" s="799"/>
      <c r="D922" s="180">
        <v>45734</v>
      </c>
      <c r="E922" s="173" t="s">
        <v>2662</v>
      </c>
      <c r="F922" s="173" t="s">
        <v>3151</v>
      </c>
      <c r="G922" s="805"/>
    </row>
    <row r="923" spans="1:7" s="174" customFormat="1" x14ac:dyDescent="0.2">
      <c r="A923" s="802"/>
      <c r="B923" s="799"/>
      <c r="C923" s="799"/>
      <c r="D923" s="180">
        <v>45735</v>
      </c>
      <c r="E923" s="173" t="s">
        <v>2662</v>
      </c>
      <c r="F923" s="173" t="s">
        <v>3151</v>
      </c>
      <c r="G923" s="805"/>
    </row>
    <row r="924" spans="1:7" s="174" customFormat="1" x14ac:dyDescent="0.2">
      <c r="A924" s="802"/>
      <c r="B924" s="799"/>
      <c r="C924" s="799"/>
      <c r="D924" s="180">
        <v>45736</v>
      </c>
      <c r="E924" s="173" t="s">
        <v>1193</v>
      </c>
      <c r="F924" s="173" t="s">
        <v>3152</v>
      </c>
      <c r="G924" s="805"/>
    </row>
    <row r="925" spans="1:7" s="174" customFormat="1" x14ac:dyDescent="0.2">
      <c r="A925" s="803"/>
      <c r="B925" s="800"/>
      <c r="C925" s="800"/>
      <c r="D925" s="180">
        <v>45737</v>
      </c>
      <c r="E925" s="173" t="s">
        <v>3150</v>
      </c>
      <c r="F925" s="173" t="s">
        <v>2301</v>
      </c>
      <c r="G925" s="806"/>
    </row>
    <row r="926" spans="1:7" s="174" customFormat="1" x14ac:dyDescent="0.2">
      <c r="A926" s="801" t="s">
        <v>60</v>
      </c>
      <c r="B926" s="798">
        <v>451</v>
      </c>
      <c r="C926" s="798" t="s">
        <v>886</v>
      </c>
      <c r="D926" s="180" t="s">
        <v>3111</v>
      </c>
      <c r="E926" s="173" t="s">
        <v>2662</v>
      </c>
      <c r="F926" s="173" t="s">
        <v>3151</v>
      </c>
      <c r="G926" s="804">
        <v>45733</v>
      </c>
    </row>
    <row r="927" spans="1:7" s="174" customFormat="1" x14ac:dyDescent="0.2">
      <c r="A927" s="802"/>
      <c r="B927" s="799"/>
      <c r="C927" s="799"/>
      <c r="D927" s="180">
        <v>45734</v>
      </c>
      <c r="E927" s="173" t="s">
        <v>2662</v>
      </c>
      <c r="F927" s="173" t="s">
        <v>3151</v>
      </c>
      <c r="G927" s="805"/>
    </row>
    <row r="928" spans="1:7" s="174" customFormat="1" x14ac:dyDescent="0.2">
      <c r="A928" s="802"/>
      <c r="B928" s="799"/>
      <c r="C928" s="799"/>
      <c r="D928" s="180">
        <v>45735</v>
      </c>
      <c r="E928" s="173" t="s">
        <v>2662</v>
      </c>
      <c r="F928" s="173" t="s">
        <v>3151</v>
      </c>
      <c r="G928" s="805"/>
    </row>
    <row r="929" spans="1:7" s="174" customFormat="1" x14ac:dyDescent="0.2">
      <c r="A929" s="802"/>
      <c r="B929" s="799"/>
      <c r="C929" s="799"/>
      <c r="D929" s="180">
        <v>45736</v>
      </c>
      <c r="E929" s="173" t="s">
        <v>1193</v>
      </c>
      <c r="F929" s="173" t="s">
        <v>3152</v>
      </c>
      <c r="G929" s="805"/>
    </row>
    <row r="930" spans="1:7" s="174" customFormat="1" x14ac:dyDescent="0.2">
      <c r="A930" s="803"/>
      <c r="B930" s="800"/>
      <c r="C930" s="800"/>
      <c r="D930" s="180">
        <v>45737</v>
      </c>
      <c r="E930" s="173" t="s">
        <v>3150</v>
      </c>
      <c r="F930" s="173" t="s">
        <v>2301</v>
      </c>
      <c r="G930" s="806"/>
    </row>
    <row r="931" spans="1:7" s="174" customFormat="1" x14ac:dyDescent="0.2">
      <c r="A931" s="801" t="s">
        <v>60</v>
      </c>
      <c r="B931" s="798">
        <v>452</v>
      </c>
      <c r="C931" s="798" t="s">
        <v>887</v>
      </c>
      <c r="D931" s="180" t="s">
        <v>3111</v>
      </c>
      <c r="E931" s="173" t="s">
        <v>2662</v>
      </c>
      <c r="F931" s="173" t="s">
        <v>3151</v>
      </c>
      <c r="G931" s="804">
        <v>45733</v>
      </c>
    </row>
    <row r="932" spans="1:7" s="174" customFormat="1" x14ac:dyDescent="0.2">
      <c r="A932" s="802"/>
      <c r="B932" s="799"/>
      <c r="C932" s="799"/>
      <c r="D932" s="180">
        <v>45734</v>
      </c>
      <c r="E932" s="173" t="s">
        <v>3103</v>
      </c>
      <c r="F932" s="173" t="s">
        <v>1181</v>
      </c>
      <c r="G932" s="805"/>
    </row>
    <row r="933" spans="1:7" s="174" customFormat="1" x14ac:dyDescent="0.2">
      <c r="A933" s="802"/>
      <c r="B933" s="799"/>
      <c r="C933" s="799"/>
      <c r="D933" s="180">
        <v>45735</v>
      </c>
      <c r="E933" s="173" t="s">
        <v>3103</v>
      </c>
      <c r="F933" s="173" t="s">
        <v>1181</v>
      </c>
      <c r="G933" s="805"/>
    </row>
    <row r="934" spans="1:7" s="174" customFormat="1" x14ac:dyDescent="0.2">
      <c r="A934" s="802"/>
      <c r="B934" s="799"/>
      <c r="C934" s="799"/>
      <c r="D934" s="180">
        <v>45736</v>
      </c>
      <c r="E934" s="173" t="s">
        <v>3103</v>
      </c>
      <c r="F934" s="173" t="s">
        <v>1181</v>
      </c>
      <c r="G934" s="805"/>
    </row>
    <row r="935" spans="1:7" s="174" customFormat="1" x14ac:dyDescent="0.2">
      <c r="A935" s="803"/>
      <c r="B935" s="800"/>
      <c r="C935" s="800"/>
      <c r="D935" s="180">
        <v>45737</v>
      </c>
      <c r="E935" s="173" t="s">
        <v>3103</v>
      </c>
      <c r="F935" s="173" t="s">
        <v>1181</v>
      </c>
      <c r="G935" s="806"/>
    </row>
    <row r="936" spans="1:7" s="174" customFormat="1" x14ac:dyDescent="0.2">
      <c r="A936" s="801" t="s">
        <v>60</v>
      </c>
      <c r="B936" s="798">
        <v>453</v>
      </c>
      <c r="C936" s="798" t="s">
        <v>689</v>
      </c>
      <c r="D936" s="180" t="s">
        <v>3111</v>
      </c>
      <c r="E936" s="173" t="s">
        <v>3153</v>
      </c>
      <c r="F936" s="173" t="s">
        <v>2301</v>
      </c>
      <c r="G936" s="804">
        <v>45733</v>
      </c>
    </row>
    <row r="937" spans="1:7" s="174" customFormat="1" x14ac:dyDescent="0.2">
      <c r="A937" s="802"/>
      <c r="B937" s="799"/>
      <c r="C937" s="799"/>
      <c r="D937" s="180">
        <v>45734</v>
      </c>
      <c r="E937" s="173" t="s">
        <v>3153</v>
      </c>
      <c r="F937" s="173" t="s">
        <v>2301</v>
      </c>
      <c r="G937" s="805"/>
    </row>
    <row r="938" spans="1:7" s="174" customFormat="1" x14ac:dyDescent="0.2">
      <c r="A938" s="802"/>
      <c r="B938" s="799"/>
      <c r="C938" s="799"/>
      <c r="D938" s="180">
        <v>45735</v>
      </c>
      <c r="E938" s="173" t="s">
        <v>3153</v>
      </c>
      <c r="F938" s="173" t="s">
        <v>2301</v>
      </c>
      <c r="G938" s="805"/>
    </row>
    <row r="939" spans="1:7" s="174" customFormat="1" x14ac:dyDescent="0.2">
      <c r="A939" s="802"/>
      <c r="B939" s="799"/>
      <c r="C939" s="799"/>
      <c r="D939" s="180">
        <v>45736</v>
      </c>
      <c r="E939" s="173" t="s">
        <v>3154</v>
      </c>
      <c r="F939" s="173" t="s">
        <v>2301</v>
      </c>
      <c r="G939" s="805"/>
    </row>
    <row r="940" spans="1:7" s="174" customFormat="1" x14ac:dyDescent="0.2">
      <c r="A940" s="803"/>
      <c r="B940" s="800"/>
      <c r="C940" s="800"/>
      <c r="D940" s="180">
        <v>45737</v>
      </c>
      <c r="E940" s="173" t="s">
        <v>3154</v>
      </c>
      <c r="F940" s="173" t="s">
        <v>2301</v>
      </c>
      <c r="G940" s="806"/>
    </row>
    <row r="941" spans="1:7" s="174" customFormat="1" x14ac:dyDescent="0.2">
      <c r="A941" s="801" t="s">
        <v>60</v>
      </c>
      <c r="B941" s="798">
        <v>454</v>
      </c>
      <c r="C941" s="798" t="s">
        <v>673</v>
      </c>
      <c r="D941" s="180" t="s">
        <v>3111</v>
      </c>
      <c r="E941" s="173" t="s">
        <v>3153</v>
      </c>
      <c r="F941" s="173" t="s">
        <v>2301</v>
      </c>
      <c r="G941" s="804">
        <v>45733</v>
      </c>
    </row>
    <row r="942" spans="1:7" s="174" customFormat="1" x14ac:dyDescent="0.2">
      <c r="A942" s="802"/>
      <c r="B942" s="799"/>
      <c r="C942" s="799"/>
      <c r="D942" s="180">
        <v>45734</v>
      </c>
      <c r="E942" s="173" t="s">
        <v>3153</v>
      </c>
      <c r="F942" s="173" t="s">
        <v>2301</v>
      </c>
      <c r="G942" s="805"/>
    </row>
    <row r="943" spans="1:7" s="174" customFormat="1" x14ac:dyDescent="0.2">
      <c r="A943" s="802"/>
      <c r="B943" s="799"/>
      <c r="C943" s="799"/>
      <c r="D943" s="180">
        <v>45735</v>
      </c>
      <c r="E943" s="173" t="s">
        <v>3153</v>
      </c>
      <c r="F943" s="173" t="s">
        <v>2301</v>
      </c>
      <c r="G943" s="805"/>
    </row>
    <row r="944" spans="1:7" s="174" customFormat="1" x14ac:dyDescent="0.2">
      <c r="A944" s="802"/>
      <c r="B944" s="799"/>
      <c r="C944" s="799"/>
      <c r="D944" s="180">
        <v>45736</v>
      </c>
      <c r="E944" s="173" t="s">
        <v>3154</v>
      </c>
      <c r="F944" s="173" t="s">
        <v>2301</v>
      </c>
      <c r="G944" s="805"/>
    </row>
    <row r="945" spans="1:7" s="174" customFormat="1" x14ac:dyDescent="0.2">
      <c r="A945" s="803"/>
      <c r="B945" s="800"/>
      <c r="C945" s="800"/>
      <c r="D945" s="180">
        <v>45737</v>
      </c>
      <c r="E945" s="173" t="s">
        <v>3154</v>
      </c>
      <c r="F945" s="173" t="s">
        <v>2301</v>
      </c>
      <c r="G945" s="806"/>
    </row>
    <row r="946" spans="1:7" s="174" customFormat="1" x14ac:dyDescent="0.2">
      <c r="A946" s="801" t="s">
        <v>60</v>
      </c>
      <c r="B946" s="798">
        <v>455</v>
      </c>
      <c r="C946" s="798" t="s">
        <v>902</v>
      </c>
      <c r="D946" s="180" t="s">
        <v>3111</v>
      </c>
      <c r="E946" s="173" t="s">
        <v>3153</v>
      </c>
      <c r="F946" s="173" t="s">
        <v>2301</v>
      </c>
      <c r="G946" s="804">
        <v>45733</v>
      </c>
    </row>
    <row r="947" spans="1:7" s="174" customFormat="1" x14ac:dyDescent="0.2">
      <c r="A947" s="802"/>
      <c r="B947" s="799"/>
      <c r="C947" s="799"/>
      <c r="D947" s="180">
        <v>45734</v>
      </c>
      <c r="E947" s="173" t="s">
        <v>3153</v>
      </c>
      <c r="F947" s="173" t="s">
        <v>2301</v>
      </c>
      <c r="G947" s="805"/>
    </row>
    <row r="948" spans="1:7" s="174" customFormat="1" x14ac:dyDescent="0.2">
      <c r="A948" s="802"/>
      <c r="B948" s="799"/>
      <c r="C948" s="799"/>
      <c r="D948" s="180">
        <v>45735</v>
      </c>
      <c r="E948" s="173" t="s">
        <v>3153</v>
      </c>
      <c r="F948" s="173" t="s">
        <v>2301</v>
      </c>
      <c r="G948" s="805"/>
    </row>
    <row r="949" spans="1:7" s="174" customFormat="1" x14ac:dyDescent="0.2">
      <c r="A949" s="802"/>
      <c r="B949" s="799"/>
      <c r="C949" s="799"/>
      <c r="D949" s="180">
        <v>45736</v>
      </c>
      <c r="E949" s="173" t="s">
        <v>3154</v>
      </c>
      <c r="F949" s="173" t="s">
        <v>2301</v>
      </c>
      <c r="G949" s="805"/>
    </row>
    <row r="950" spans="1:7" s="174" customFormat="1" x14ac:dyDescent="0.2">
      <c r="A950" s="803"/>
      <c r="B950" s="800"/>
      <c r="C950" s="800"/>
      <c r="D950" s="180">
        <v>45737</v>
      </c>
      <c r="E950" s="173" t="s">
        <v>3154</v>
      </c>
      <c r="F950" s="173" t="s">
        <v>2301</v>
      </c>
      <c r="G950" s="806"/>
    </row>
    <row r="951" spans="1:7" s="174" customFormat="1" x14ac:dyDescent="0.2">
      <c r="A951" s="801" t="s">
        <v>60</v>
      </c>
      <c r="B951" s="798">
        <v>456</v>
      </c>
      <c r="C951" s="798" t="s">
        <v>757</v>
      </c>
      <c r="D951" s="180" t="s">
        <v>3111</v>
      </c>
      <c r="E951" s="173" t="s">
        <v>3153</v>
      </c>
      <c r="F951" s="173" t="s">
        <v>2301</v>
      </c>
      <c r="G951" s="804">
        <v>45733</v>
      </c>
    </row>
    <row r="952" spans="1:7" s="174" customFormat="1" x14ac:dyDescent="0.2">
      <c r="A952" s="802"/>
      <c r="B952" s="799"/>
      <c r="C952" s="799"/>
      <c r="D952" s="180">
        <v>45734</v>
      </c>
      <c r="E952" s="173" t="s">
        <v>3153</v>
      </c>
      <c r="F952" s="173" t="s">
        <v>2301</v>
      </c>
      <c r="G952" s="805"/>
    </row>
    <row r="953" spans="1:7" s="174" customFormat="1" x14ac:dyDescent="0.2">
      <c r="A953" s="802"/>
      <c r="B953" s="799"/>
      <c r="C953" s="799"/>
      <c r="D953" s="180">
        <v>45735</v>
      </c>
      <c r="E953" s="173" t="s">
        <v>3153</v>
      </c>
      <c r="F953" s="173" t="s">
        <v>2301</v>
      </c>
      <c r="G953" s="805"/>
    </row>
    <row r="954" spans="1:7" s="174" customFormat="1" x14ac:dyDescent="0.2">
      <c r="A954" s="802"/>
      <c r="B954" s="799"/>
      <c r="C954" s="799"/>
      <c r="D954" s="180">
        <v>45736</v>
      </c>
      <c r="E954" s="173" t="s">
        <v>3154</v>
      </c>
      <c r="F954" s="173" t="s">
        <v>2301</v>
      </c>
      <c r="G954" s="805"/>
    </row>
    <row r="955" spans="1:7" s="174" customFormat="1" x14ac:dyDescent="0.2">
      <c r="A955" s="803"/>
      <c r="B955" s="800"/>
      <c r="C955" s="800"/>
      <c r="D955" s="180">
        <v>45737</v>
      </c>
      <c r="E955" s="173" t="s">
        <v>3154</v>
      </c>
      <c r="F955" s="173" t="s">
        <v>2301</v>
      </c>
      <c r="G955" s="806"/>
    </row>
    <row r="956" spans="1:7" s="174" customFormat="1" x14ac:dyDescent="0.2">
      <c r="A956" s="801" t="s">
        <v>60</v>
      </c>
      <c r="B956" s="798">
        <v>457</v>
      </c>
      <c r="C956" s="798" t="s">
        <v>2005</v>
      </c>
      <c r="D956" s="180" t="s">
        <v>3111</v>
      </c>
      <c r="E956" s="173" t="s">
        <v>3155</v>
      </c>
      <c r="F956" s="173" t="s">
        <v>1181</v>
      </c>
      <c r="G956" s="804">
        <v>45733</v>
      </c>
    </row>
    <row r="957" spans="1:7" s="174" customFormat="1" x14ac:dyDescent="0.2">
      <c r="A957" s="802"/>
      <c r="B957" s="799"/>
      <c r="C957" s="799"/>
      <c r="D957" s="180">
        <v>45734</v>
      </c>
      <c r="E957" s="173" t="s">
        <v>3155</v>
      </c>
      <c r="F957" s="173" t="s">
        <v>1181</v>
      </c>
      <c r="G957" s="805"/>
    </row>
    <row r="958" spans="1:7" s="174" customFormat="1" x14ac:dyDescent="0.2">
      <c r="A958" s="802"/>
      <c r="B958" s="799"/>
      <c r="C958" s="799"/>
      <c r="D958" s="180">
        <v>45735</v>
      </c>
      <c r="E958" s="173" t="s">
        <v>3155</v>
      </c>
      <c r="F958" s="173" t="s">
        <v>1181</v>
      </c>
      <c r="G958" s="805"/>
    </row>
    <row r="959" spans="1:7" s="174" customFormat="1" x14ac:dyDescent="0.2">
      <c r="A959" s="802"/>
      <c r="B959" s="799"/>
      <c r="C959" s="799"/>
      <c r="D959" s="180">
        <v>45736</v>
      </c>
      <c r="E959" s="173" t="s">
        <v>3155</v>
      </c>
      <c r="F959" s="173" t="s">
        <v>1181</v>
      </c>
      <c r="G959" s="805"/>
    </row>
    <row r="960" spans="1:7" s="174" customFormat="1" x14ac:dyDescent="0.2">
      <c r="A960" s="803"/>
      <c r="B960" s="800"/>
      <c r="C960" s="800"/>
      <c r="D960" s="180">
        <v>45737</v>
      </c>
      <c r="E960" s="173" t="s">
        <v>3155</v>
      </c>
      <c r="F960" s="173" t="s">
        <v>1181</v>
      </c>
      <c r="G960" s="806"/>
    </row>
    <row r="961" spans="1:7" s="174" customFormat="1" x14ac:dyDescent="0.2">
      <c r="A961" s="801" t="s">
        <v>60</v>
      </c>
      <c r="B961" s="798">
        <v>458</v>
      </c>
      <c r="C961" s="439" t="s">
        <v>3156</v>
      </c>
      <c r="D961" s="180" t="s">
        <v>3111</v>
      </c>
      <c r="E961" s="173" t="s">
        <v>3155</v>
      </c>
      <c r="F961" s="173" t="s">
        <v>1181</v>
      </c>
      <c r="G961" s="804">
        <v>45733</v>
      </c>
    </row>
    <row r="962" spans="1:7" s="174" customFormat="1" x14ac:dyDescent="0.2">
      <c r="A962" s="802"/>
      <c r="B962" s="799"/>
      <c r="C962" s="440"/>
      <c r="D962" s="180">
        <v>45734</v>
      </c>
      <c r="E962" s="173" t="s">
        <v>3155</v>
      </c>
      <c r="F962" s="173" t="s">
        <v>1181</v>
      </c>
      <c r="G962" s="805"/>
    </row>
    <row r="963" spans="1:7" s="174" customFormat="1" x14ac:dyDescent="0.2">
      <c r="A963" s="802"/>
      <c r="B963" s="799"/>
      <c r="C963" s="440"/>
      <c r="D963" s="180">
        <v>45735</v>
      </c>
      <c r="E963" s="173" t="s">
        <v>3155</v>
      </c>
      <c r="F963" s="173" t="s">
        <v>1181</v>
      </c>
      <c r="G963" s="805"/>
    </row>
    <row r="964" spans="1:7" s="174" customFormat="1" x14ac:dyDescent="0.2">
      <c r="A964" s="802"/>
      <c r="B964" s="799"/>
      <c r="C964" s="440"/>
      <c r="D964" s="180">
        <v>45736</v>
      </c>
      <c r="E964" s="173" t="s">
        <v>3155</v>
      </c>
      <c r="F964" s="173" t="s">
        <v>1181</v>
      </c>
      <c r="G964" s="805"/>
    </row>
    <row r="965" spans="1:7" s="174" customFormat="1" x14ac:dyDescent="0.2">
      <c r="A965" s="803"/>
      <c r="B965" s="800"/>
      <c r="C965" s="441"/>
      <c r="D965" s="180">
        <v>45737</v>
      </c>
      <c r="E965" s="173" t="s">
        <v>3155</v>
      </c>
      <c r="F965" s="173" t="s">
        <v>1181</v>
      </c>
      <c r="G965" s="806"/>
    </row>
    <row r="966" spans="1:7" s="174" customFormat="1" x14ac:dyDescent="0.2">
      <c r="A966" s="801" t="s">
        <v>60</v>
      </c>
      <c r="B966" s="798">
        <v>459</v>
      </c>
      <c r="C966" s="798" t="s">
        <v>573</v>
      </c>
      <c r="D966" s="180" t="s">
        <v>3111</v>
      </c>
      <c r="E966" s="173" t="s">
        <v>3155</v>
      </c>
      <c r="F966" s="173" t="s">
        <v>1181</v>
      </c>
      <c r="G966" s="804">
        <v>45733</v>
      </c>
    </row>
    <row r="967" spans="1:7" s="174" customFormat="1" x14ac:dyDescent="0.2">
      <c r="A967" s="802"/>
      <c r="B967" s="799"/>
      <c r="C967" s="799"/>
      <c r="D967" s="180">
        <v>45734</v>
      </c>
      <c r="E967" s="173" t="s">
        <v>3155</v>
      </c>
      <c r="F967" s="173" t="s">
        <v>1181</v>
      </c>
      <c r="G967" s="805"/>
    </row>
    <row r="968" spans="1:7" s="174" customFormat="1" x14ac:dyDescent="0.2">
      <c r="A968" s="802"/>
      <c r="B968" s="799"/>
      <c r="C968" s="799"/>
      <c r="D968" s="180">
        <v>45735</v>
      </c>
      <c r="E968" s="173" t="s">
        <v>3155</v>
      </c>
      <c r="F968" s="173" t="s">
        <v>1181</v>
      </c>
      <c r="G968" s="805"/>
    </row>
    <row r="969" spans="1:7" s="174" customFormat="1" x14ac:dyDescent="0.2">
      <c r="A969" s="802"/>
      <c r="B969" s="799"/>
      <c r="C969" s="799"/>
      <c r="D969" s="180">
        <v>45736</v>
      </c>
      <c r="E969" s="173" t="s">
        <v>3155</v>
      </c>
      <c r="F969" s="173" t="s">
        <v>1181</v>
      </c>
      <c r="G969" s="805"/>
    </row>
    <row r="970" spans="1:7" s="174" customFormat="1" x14ac:dyDescent="0.2">
      <c r="A970" s="803"/>
      <c r="B970" s="800"/>
      <c r="C970" s="800"/>
      <c r="D970" s="180">
        <v>45737</v>
      </c>
      <c r="E970" s="173" t="s">
        <v>3155</v>
      </c>
      <c r="F970" s="173" t="s">
        <v>1181</v>
      </c>
      <c r="G970" s="806"/>
    </row>
    <row r="971" spans="1:7" s="174" customFormat="1" x14ac:dyDescent="0.2">
      <c r="A971" s="169" t="s">
        <v>60</v>
      </c>
      <c r="B971" s="170">
        <v>460</v>
      </c>
      <c r="C971" s="171" t="s">
        <v>558</v>
      </c>
      <c r="D971" s="180" t="s">
        <v>3111</v>
      </c>
      <c r="E971" s="173" t="s">
        <v>3157</v>
      </c>
      <c r="F971" s="173" t="s">
        <v>3158</v>
      </c>
      <c r="G971" s="804">
        <v>45733</v>
      </c>
    </row>
    <row r="972" spans="1:7" s="174" customFormat="1" x14ac:dyDescent="0.2">
      <c r="A972" s="169"/>
      <c r="B972" s="170"/>
      <c r="C972" s="171"/>
      <c r="D972" s="180">
        <v>45734</v>
      </c>
      <c r="E972" s="173" t="s">
        <v>2662</v>
      </c>
      <c r="F972" s="173" t="s">
        <v>3151</v>
      </c>
      <c r="G972" s="805"/>
    </row>
    <row r="973" spans="1:7" s="174" customFormat="1" x14ac:dyDescent="0.2">
      <c r="A973" s="169"/>
      <c r="B973" s="170"/>
      <c r="C973" s="171"/>
      <c r="D973" s="180">
        <v>45735</v>
      </c>
      <c r="E973" s="173" t="s">
        <v>2662</v>
      </c>
      <c r="F973" s="173" t="s">
        <v>3151</v>
      </c>
      <c r="G973" s="805"/>
    </row>
    <row r="974" spans="1:7" s="174" customFormat="1" x14ac:dyDescent="0.2">
      <c r="A974" s="169"/>
      <c r="B974" s="170"/>
      <c r="C974" s="171"/>
      <c r="D974" s="180">
        <v>45736</v>
      </c>
      <c r="E974" s="173" t="s">
        <v>1193</v>
      </c>
      <c r="F974" s="173" t="s">
        <v>3152</v>
      </c>
      <c r="G974" s="805"/>
    </row>
    <row r="975" spans="1:7" s="174" customFormat="1" x14ac:dyDescent="0.2">
      <c r="A975" s="169"/>
      <c r="B975" s="170"/>
      <c r="C975" s="171"/>
      <c r="D975" s="180">
        <v>45737</v>
      </c>
      <c r="E975" s="173" t="s">
        <v>3150</v>
      </c>
      <c r="F975" s="173" t="s">
        <v>2301</v>
      </c>
      <c r="G975" s="806"/>
    </row>
    <row r="976" spans="1:7" s="174" customFormat="1" x14ac:dyDescent="0.2">
      <c r="A976" s="801" t="s">
        <v>60</v>
      </c>
      <c r="B976" s="798">
        <v>461</v>
      </c>
      <c r="C976" s="798" t="s">
        <v>690</v>
      </c>
      <c r="D976" s="180" t="s">
        <v>3111</v>
      </c>
      <c r="E976" s="173" t="s">
        <v>3157</v>
      </c>
      <c r="F976" s="173" t="s">
        <v>3158</v>
      </c>
      <c r="G976" s="804">
        <v>45733</v>
      </c>
    </row>
    <row r="977" spans="1:7" s="174" customFormat="1" x14ac:dyDescent="0.2">
      <c r="A977" s="802"/>
      <c r="B977" s="799"/>
      <c r="C977" s="799"/>
      <c r="D977" s="180">
        <v>45734</v>
      </c>
      <c r="E977" s="173" t="s">
        <v>3155</v>
      </c>
      <c r="F977" s="173" t="s">
        <v>1181</v>
      </c>
      <c r="G977" s="805"/>
    </row>
    <row r="978" spans="1:7" s="174" customFormat="1" x14ac:dyDescent="0.2">
      <c r="A978" s="802"/>
      <c r="B978" s="799"/>
      <c r="C978" s="799"/>
      <c r="D978" s="180">
        <v>45735</v>
      </c>
      <c r="E978" s="173" t="s">
        <v>3155</v>
      </c>
      <c r="F978" s="173" t="s">
        <v>1181</v>
      </c>
      <c r="G978" s="805"/>
    </row>
    <row r="979" spans="1:7" s="174" customFormat="1" x14ac:dyDescent="0.2">
      <c r="A979" s="802"/>
      <c r="B979" s="799"/>
      <c r="C979" s="799"/>
      <c r="D979" s="180">
        <v>45736</v>
      </c>
      <c r="E979" s="173" t="s">
        <v>3155</v>
      </c>
      <c r="F979" s="173" t="s">
        <v>1181</v>
      </c>
      <c r="G979" s="805"/>
    </row>
    <row r="980" spans="1:7" s="174" customFormat="1" x14ac:dyDescent="0.2">
      <c r="A980" s="803"/>
      <c r="B980" s="800"/>
      <c r="C980" s="800"/>
      <c r="D980" s="180">
        <v>45737</v>
      </c>
      <c r="E980" s="173" t="s">
        <v>3155</v>
      </c>
      <c r="F980" s="173" t="s">
        <v>1181</v>
      </c>
      <c r="G980" s="806"/>
    </row>
    <row r="981" spans="1:7" s="174" customFormat="1" x14ac:dyDescent="0.2">
      <c r="A981" s="801" t="s">
        <v>60</v>
      </c>
      <c r="B981" s="798">
        <v>462</v>
      </c>
      <c r="C981" s="798" t="s">
        <v>686</v>
      </c>
      <c r="D981" s="180">
        <v>45734</v>
      </c>
      <c r="E981" s="173" t="s">
        <v>3159</v>
      </c>
      <c r="F981" s="173" t="s">
        <v>3125</v>
      </c>
      <c r="G981" s="273">
        <v>45733</v>
      </c>
    </row>
    <row r="982" spans="1:7" s="174" customFormat="1" x14ac:dyDescent="0.2">
      <c r="A982" s="802"/>
      <c r="B982" s="799"/>
      <c r="C982" s="799"/>
      <c r="D982" s="180">
        <v>45735</v>
      </c>
      <c r="E982" s="173" t="s">
        <v>2662</v>
      </c>
      <c r="F982" s="173" t="s">
        <v>3125</v>
      </c>
      <c r="G982" s="273"/>
    </row>
    <row r="983" spans="1:7" s="174" customFormat="1" x14ac:dyDescent="0.2">
      <c r="A983" s="802"/>
      <c r="B983" s="799"/>
      <c r="C983" s="799"/>
      <c r="D983" s="180">
        <v>45736</v>
      </c>
      <c r="E983" s="173" t="s">
        <v>1193</v>
      </c>
      <c r="F983" s="173" t="s">
        <v>3152</v>
      </c>
      <c r="G983" s="273"/>
    </row>
    <row r="984" spans="1:7" s="174" customFormat="1" x14ac:dyDescent="0.2">
      <c r="A984" s="803"/>
      <c r="B984" s="800"/>
      <c r="C984" s="800"/>
      <c r="D984" s="180">
        <v>45737</v>
      </c>
      <c r="E984" s="173" t="s">
        <v>3150</v>
      </c>
      <c r="F984" s="173" t="s">
        <v>2301</v>
      </c>
      <c r="G984" s="273"/>
    </row>
    <row r="985" spans="1:7" s="174" customFormat="1" x14ac:dyDescent="0.2">
      <c r="A985" s="169" t="s">
        <v>60</v>
      </c>
      <c r="B985" s="170">
        <v>463</v>
      </c>
      <c r="C985" s="171" t="s">
        <v>692</v>
      </c>
      <c r="D985" s="180">
        <v>45734</v>
      </c>
      <c r="E985" s="173" t="s">
        <v>2058</v>
      </c>
      <c r="F985" s="173" t="s">
        <v>3109</v>
      </c>
      <c r="G985" s="273">
        <v>45733</v>
      </c>
    </row>
    <row r="986" spans="1:7" ht="28.5" x14ac:dyDescent="0.2">
      <c r="A986" s="807" t="s">
        <v>60</v>
      </c>
      <c r="B986" s="752">
        <v>464</v>
      </c>
      <c r="C986" s="752" t="s">
        <v>141</v>
      </c>
      <c r="D986" s="180" t="s">
        <v>3111</v>
      </c>
      <c r="E986" s="173" t="s">
        <v>601</v>
      </c>
      <c r="F986" s="65" t="s">
        <v>3115</v>
      </c>
      <c r="G986" s="804">
        <v>45733</v>
      </c>
    </row>
    <row r="987" spans="1:7" ht="28.5" x14ac:dyDescent="0.2">
      <c r="A987" s="808"/>
      <c r="B987" s="753"/>
      <c r="C987" s="753"/>
      <c r="D987" s="180">
        <v>45734</v>
      </c>
      <c r="E987" s="173" t="s">
        <v>3112</v>
      </c>
      <c r="F987" s="65" t="s">
        <v>3116</v>
      </c>
      <c r="G987" s="805"/>
    </row>
    <row r="988" spans="1:7" ht="28.5" x14ac:dyDescent="0.2">
      <c r="A988" s="808"/>
      <c r="B988" s="753"/>
      <c r="C988" s="753"/>
      <c r="D988" s="180">
        <v>45735</v>
      </c>
      <c r="E988" s="173" t="s">
        <v>2963</v>
      </c>
      <c r="F988" s="65" t="s">
        <v>3143</v>
      </c>
      <c r="G988" s="805"/>
    </row>
    <row r="989" spans="1:7" ht="57" x14ac:dyDescent="0.2">
      <c r="A989" s="808"/>
      <c r="B989" s="753"/>
      <c r="C989" s="753"/>
      <c r="D989" s="180">
        <v>45736</v>
      </c>
      <c r="E989" s="173" t="s">
        <v>3113</v>
      </c>
      <c r="F989" s="65" t="s">
        <v>3144</v>
      </c>
      <c r="G989" s="805"/>
    </row>
    <row r="990" spans="1:7" ht="42.75" x14ac:dyDescent="0.2">
      <c r="A990" s="809"/>
      <c r="B990" s="754"/>
      <c r="C990" s="754"/>
      <c r="D990" s="180">
        <v>45737</v>
      </c>
      <c r="E990" s="173" t="s">
        <v>3114</v>
      </c>
      <c r="F990" s="65" t="s">
        <v>3145</v>
      </c>
      <c r="G990" s="806"/>
    </row>
    <row r="991" spans="1:7" ht="28.5" x14ac:dyDescent="0.2">
      <c r="A991" s="807" t="s">
        <v>60</v>
      </c>
      <c r="B991" s="752">
        <v>465</v>
      </c>
      <c r="C991" s="752" t="s">
        <v>227</v>
      </c>
      <c r="D991" s="180">
        <v>45734</v>
      </c>
      <c r="E991" s="65" t="s">
        <v>3165</v>
      </c>
      <c r="F991" s="65" t="s">
        <v>3167</v>
      </c>
      <c r="G991" s="757">
        <v>45733</v>
      </c>
    </row>
    <row r="992" spans="1:7" ht="42.75" x14ac:dyDescent="0.2">
      <c r="A992" s="808"/>
      <c r="B992" s="753"/>
      <c r="C992" s="753"/>
      <c r="D992" s="180">
        <v>45735</v>
      </c>
      <c r="E992" s="65" t="s">
        <v>3166</v>
      </c>
      <c r="F992" s="65" t="s">
        <v>3168</v>
      </c>
      <c r="G992" s="763"/>
    </row>
    <row r="993" spans="1:7" ht="28.5" x14ac:dyDescent="0.2">
      <c r="A993" s="808"/>
      <c r="B993" s="753"/>
      <c r="C993" s="753"/>
      <c r="D993" s="180">
        <v>45736</v>
      </c>
      <c r="E993" s="65" t="s">
        <v>3165</v>
      </c>
      <c r="F993" s="65" t="s">
        <v>3167</v>
      </c>
      <c r="G993" s="763"/>
    </row>
    <row r="994" spans="1:7" ht="28.5" x14ac:dyDescent="0.2">
      <c r="A994" s="809"/>
      <c r="B994" s="754"/>
      <c r="C994" s="754"/>
      <c r="D994" s="180">
        <v>45737</v>
      </c>
      <c r="E994" s="65" t="s">
        <v>1453</v>
      </c>
      <c r="F994" s="65" t="s">
        <v>3167</v>
      </c>
      <c r="G994" s="758"/>
    </row>
    <row r="995" spans="1:7" s="174" customFormat="1" x14ac:dyDescent="0.2">
      <c r="A995" s="801" t="s">
        <v>60</v>
      </c>
      <c r="B995" s="798">
        <v>466</v>
      </c>
      <c r="C995" s="798" t="s">
        <v>979</v>
      </c>
      <c r="D995" s="180" t="s">
        <v>3111</v>
      </c>
      <c r="E995" s="173" t="s">
        <v>601</v>
      </c>
      <c r="F995" s="173" t="s">
        <v>3184</v>
      </c>
      <c r="G995" s="804">
        <v>45733</v>
      </c>
    </row>
    <row r="996" spans="1:7" s="174" customFormat="1" x14ac:dyDescent="0.2">
      <c r="A996" s="802"/>
      <c r="B996" s="799"/>
      <c r="C996" s="799"/>
      <c r="D996" s="180">
        <v>45734</v>
      </c>
      <c r="E996" s="173" t="s">
        <v>601</v>
      </c>
      <c r="F996" s="173" t="s">
        <v>3184</v>
      </c>
      <c r="G996" s="805"/>
    </row>
    <row r="997" spans="1:7" s="174" customFormat="1" ht="42.75" x14ac:dyDescent="0.2">
      <c r="A997" s="802"/>
      <c r="B997" s="799"/>
      <c r="C997" s="799"/>
      <c r="D997" s="180">
        <v>45735</v>
      </c>
      <c r="E997" s="173" t="s">
        <v>980</v>
      </c>
      <c r="F997" s="173" t="s">
        <v>3185</v>
      </c>
      <c r="G997" s="805"/>
    </row>
    <row r="998" spans="1:7" s="174" customFormat="1" ht="42.75" x14ac:dyDescent="0.2">
      <c r="A998" s="802"/>
      <c r="B998" s="799"/>
      <c r="C998" s="799"/>
      <c r="D998" s="180">
        <v>45736</v>
      </c>
      <c r="E998" s="173" t="s">
        <v>3183</v>
      </c>
      <c r="F998" s="173" t="s">
        <v>3186</v>
      </c>
      <c r="G998" s="805"/>
    </row>
    <row r="999" spans="1:7" s="174" customFormat="1" ht="28.5" x14ac:dyDescent="0.2">
      <c r="A999" s="803"/>
      <c r="B999" s="800"/>
      <c r="C999" s="800"/>
      <c r="D999" s="180">
        <v>45737</v>
      </c>
      <c r="E999" s="173" t="s">
        <v>981</v>
      </c>
      <c r="F999" s="173" t="s">
        <v>3187</v>
      </c>
      <c r="G999" s="806"/>
    </row>
    <row r="1000" spans="1:7" s="174" customFormat="1" x14ac:dyDescent="0.2">
      <c r="A1000" s="801" t="s">
        <v>60</v>
      </c>
      <c r="B1000" s="798">
        <v>467</v>
      </c>
      <c r="C1000" s="798" t="s">
        <v>1478</v>
      </c>
      <c r="D1000" s="180" t="s">
        <v>3111</v>
      </c>
      <c r="E1000" s="173" t="s">
        <v>601</v>
      </c>
      <c r="F1000" s="173" t="s">
        <v>3188</v>
      </c>
      <c r="G1000" s="804">
        <v>45733</v>
      </c>
    </row>
    <row r="1001" spans="1:7" s="174" customFormat="1" x14ac:dyDescent="0.2">
      <c r="A1001" s="802"/>
      <c r="B1001" s="799"/>
      <c r="C1001" s="799"/>
      <c r="D1001" s="180">
        <v>45734</v>
      </c>
      <c r="E1001" s="173" t="s">
        <v>601</v>
      </c>
      <c r="F1001" s="173" t="s">
        <v>3188</v>
      </c>
      <c r="G1001" s="805"/>
    </row>
    <row r="1002" spans="1:7" s="174" customFormat="1" ht="42.75" x14ac:dyDescent="0.2">
      <c r="A1002" s="802"/>
      <c r="B1002" s="799"/>
      <c r="C1002" s="799"/>
      <c r="D1002" s="180">
        <v>45735</v>
      </c>
      <c r="E1002" s="173" t="s">
        <v>980</v>
      </c>
      <c r="F1002" s="173" t="s">
        <v>3189</v>
      </c>
      <c r="G1002" s="805"/>
    </row>
    <row r="1003" spans="1:7" s="174" customFormat="1" ht="42.75" x14ac:dyDescent="0.2">
      <c r="A1003" s="802"/>
      <c r="B1003" s="799"/>
      <c r="C1003" s="799"/>
      <c r="D1003" s="180">
        <v>45736</v>
      </c>
      <c r="E1003" s="173" t="s">
        <v>3183</v>
      </c>
      <c r="F1003" s="173" t="s">
        <v>3190</v>
      </c>
      <c r="G1003" s="805"/>
    </row>
    <row r="1004" spans="1:7" s="174" customFormat="1" ht="28.5" x14ac:dyDescent="0.2">
      <c r="A1004" s="803"/>
      <c r="B1004" s="800"/>
      <c r="C1004" s="800"/>
      <c r="D1004" s="180">
        <v>45737</v>
      </c>
      <c r="E1004" s="173" t="s">
        <v>981</v>
      </c>
      <c r="F1004" s="173" t="s">
        <v>3191</v>
      </c>
      <c r="G1004" s="806"/>
    </row>
    <row r="1005" spans="1:7" s="174" customFormat="1" x14ac:dyDescent="0.2">
      <c r="A1005" s="801" t="s">
        <v>60</v>
      </c>
      <c r="B1005" s="798">
        <v>468</v>
      </c>
      <c r="C1005" s="798" t="s">
        <v>219</v>
      </c>
      <c r="D1005" s="180">
        <v>45734</v>
      </c>
      <c r="E1005" s="173" t="s">
        <v>601</v>
      </c>
      <c r="F1005" s="173" t="s">
        <v>3194</v>
      </c>
      <c r="G1005" s="804">
        <v>45733</v>
      </c>
    </row>
    <row r="1006" spans="1:7" s="174" customFormat="1" ht="28.5" x14ac:dyDescent="0.2">
      <c r="A1006" s="802"/>
      <c r="B1006" s="799"/>
      <c r="C1006" s="799"/>
      <c r="D1006" s="180">
        <v>45735</v>
      </c>
      <c r="E1006" s="173" t="s">
        <v>750</v>
      </c>
      <c r="F1006" s="173" t="s">
        <v>3195</v>
      </c>
      <c r="G1006" s="805"/>
    </row>
    <row r="1007" spans="1:7" s="174" customFormat="1" ht="57" x14ac:dyDescent="0.2">
      <c r="A1007" s="802"/>
      <c r="B1007" s="799"/>
      <c r="C1007" s="799"/>
      <c r="D1007" s="180">
        <v>45736</v>
      </c>
      <c r="E1007" s="173" t="s">
        <v>3192</v>
      </c>
      <c r="F1007" s="173" t="s">
        <v>3196</v>
      </c>
      <c r="G1007" s="805"/>
    </row>
    <row r="1008" spans="1:7" s="174" customFormat="1" ht="28.5" x14ac:dyDescent="0.2">
      <c r="A1008" s="803"/>
      <c r="B1008" s="800"/>
      <c r="C1008" s="800"/>
      <c r="D1008" s="180">
        <v>45737</v>
      </c>
      <c r="E1008" s="173" t="s">
        <v>3193</v>
      </c>
      <c r="F1008" s="173" t="s">
        <v>3197</v>
      </c>
      <c r="G1008" s="805"/>
    </row>
    <row r="1009" spans="1:7" s="174" customFormat="1" ht="28.5" x14ac:dyDescent="0.2">
      <c r="A1009" s="801" t="s">
        <v>60</v>
      </c>
      <c r="B1009" s="798">
        <v>469</v>
      </c>
      <c r="C1009" s="798" t="s">
        <v>3181</v>
      </c>
      <c r="D1009" s="180">
        <v>45735</v>
      </c>
      <c r="E1009" s="173" t="s">
        <v>750</v>
      </c>
      <c r="F1009" s="173" t="s">
        <v>3198</v>
      </c>
      <c r="G1009" s="804">
        <v>45733</v>
      </c>
    </row>
    <row r="1010" spans="1:7" s="174" customFormat="1" ht="57" x14ac:dyDescent="0.2">
      <c r="A1010" s="802"/>
      <c r="B1010" s="799"/>
      <c r="C1010" s="799"/>
      <c r="D1010" s="180">
        <v>45736</v>
      </c>
      <c r="E1010" s="173" t="s">
        <v>3192</v>
      </c>
      <c r="F1010" s="173" t="s">
        <v>3199</v>
      </c>
      <c r="G1010" s="805"/>
    </row>
    <row r="1011" spans="1:7" s="174" customFormat="1" ht="28.5" x14ac:dyDescent="0.2">
      <c r="A1011" s="803"/>
      <c r="B1011" s="800"/>
      <c r="C1011" s="800"/>
      <c r="D1011" s="180">
        <v>45737</v>
      </c>
      <c r="E1011" s="173" t="s">
        <v>3193</v>
      </c>
      <c r="F1011" s="173" t="s">
        <v>3200</v>
      </c>
      <c r="G1011" s="806"/>
    </row>
    <row r="1012" spans="1:7" ht="199.5" x14ac:dyDescent="0.2">
      <c r="A1012" s="63" t="s">
        <v>60</v>
      </c>
      <c r="B1012" s="64">
        <v>470</v>
      </c>
      <c r="C1012" s="147" t="s">
        <v>232</v>
      </c>
      <c r="D1012" s="186" t="s">
        <v>3213</v>
      </c>
      <c r="E1012" s="65" t="s">
        <v>3214</v>
      </c>
      <c r="F1012" s="65" t="s">
        <v>3215</v>
      </c>
      <c r="G1012" s="403" t="s">
        <v>3216</v>
      </c>
    </row>
    <row r="1013" spans="1:7" s="185" customFormat="1" x14ac:dyDescent="0.2">
      <c r="A1013" s="164" t="s">
        <v>60</v>
      </c>
      <c r="B1013" s="165">
        <v>471</v>
      </c>
      <c r="C1013" s="166"/>
      <c r="D1013" s="184"/>
      <c r="E1013" s="168"/>
      <c r="F1013" s="168"/>
      <c r="G1013" s="290"/>
    </row>
    <row r="1014" spans="1:7" s="185" customFormat="1" x14ac:dyDescent="0.2">
      <c r="A1014" s="164" t="s">
        <v>60</v>
      </c>
      <c r="B1014" s="165">
        <v>472</v>
      </c>
      <c r="C1014" s="166"/>
      <c r="D1014" s="184"/>
      <c r="E1014" s="168"/>
      <c r="F1014" s="168"/>
      <c r="G1014" s="290"/>
    </row>
    <row r="1015" spans="1:7" x14ac:dyDescent="0.2">
      <c r="A1015" s="63" t="s">
        <v>60</v>
      </c>
      <c r="B1015" s="64">
        <v>473</v>
      </c>
      <c r="C1015" s="147" t="s">
        <v>692</v>
      </c>
      <c r="D1015" s="186">
        <v>45736</v>
      </c>
      <c r="E1015" s="65" t="s">
        <v>3250</v>
      </c>
      <c r="F1015" s="65" t="s">
        <v>3251</v>
      </c>
      <c r="G1015" s="403">
        <v>45735</v>
      </c>
    </row>
    <row r="1016" spans="1:7" s="81" customFormat="1" ht="28.5" x14ac:dyDescent="0.2">
      <c r="A1016" s="65" t="s">
        <v>60</v>
      </c>
      <c r="B1016" s="285">
        <v>474</v>
      </c>
      <c r="C1016" s="146" t="s">
        <v>296</v>
      </c>
      <c r="D1016" s="186">
        <v>45736</v>
      </c>
      <c r="E1016" s="65" t="s">
        <v>1664</v>
      </c>
      <c r="F1016" s="65" t="s">
        <v>3251</v>
      </c>
      <c r="G1016" s="404">
        <v>45735</v>
      </c>
    </row>
    <row r="1017" spans="1:7" s="81" customFormat="1" x14ac:dyDescent="0.2">
      <c r="A1017" s="65" t="s">
        <v>60</v>
      </c>
      <c r="B1017" s="285">
        <v>475</v>
      </c>
      <c r="C1017" s="146" t="s">
        <v>3259</v>
      </c>
      <c r="D1017" s="186">
        <v>45736</v>
      </c>
      <c r="E1017" s="65" t="s">
        <v>3153</v>
      </c>
      <c r="F1017" s="65" t="s">
        <v>1734</v>
      </c>
      <c r="G1017" s="404">
        <v>45736</v>
      </c>
    </row>
    <row r="1018" spans="1:7" s="81" customFormat="1" ht="57" x14ac:dyDescent="0.2">
      <c r="A1018" s="65" t="s">
        <v>60</v>
      </c>
      <c r="B1018" s="285">
        <v>476</v>
      </c>
      <c r="C1018" s="146" t="s">
        <v>215</v>
      </c>
      <c r="D1018" s="186" t="s">
        <v>3265</v>
      </c>
      <c r="E1018" s="65" t="s">
        <v>3266</v>
      </c>
      <c r="F1018" s="65" t="s">
        <v>3267</v>
      </c>
      <c r="G1018" s="404"/>
    </row>
    <row r="1019" spans="1:7" s="81" customFormat="1" ht="28.5" x14ac:dyDescent="0.2">
      <c r="A1019" s="65" t="s">
        <v>60</v>
      </c>
      <c r="B1019" s="285">
        <v>477</v>
      </c>
      <c r="C1019" s="146" t="s">
        <v>63</v>
      </c>
      <c r="D1019" s="186">
        <v>45735</v>
      </c>
      <c r="E1019" s="65" t="s">
        <v>3276</v>
      </c>
      <c r="F1019" s="65" t="s">
        <v>3277</v>
      </c>
      <c r="G1019" s="404">
        <v>45735</v>
      </c>
    </row>
    <row r="1020" spans="1:7" s="81" customFormat="1" ht="28.5" x14ac:dyDescent="0.2">
      <c r="A1020" s="65" t="s">
        <v>60</v>
      </c>
      <c r="B1020" s="285">
        <v>478</v>
      </c>
      <c r="C1020" s="146" t="s">
        <v>63</v>
      </c>
      <c r="D1020" s="186">
        <v>45736</v>
      </c>
      <c r="E1020" s="65" t="s">
        <v>3276</v>
      </c>
      <c r="F1020" s="65" t="s">
        <v>3277</v>
      </c>
      <c r="G1020" s="404">
        <v>45736</v>
      </c>
    </row>
    <row r="1021" spans="1:7" s="81" customFormat="1" ht="28.5" x14ac:dyDescent="0.2">
      <c r="A1021" s="65" t="s">
        <v>60</v>
      </c>
      <c r="B1021" s="285">
        <v>479</v>
      </c>
      <c r="C1021" s="146" t="s">
        <v>427</v>
      </c>
      <c r="D1021" s="186">
        <v>45736</v>
      </c>
      <c r="E1021" s="65" t="s">
        <v>3280</v>
      </c>
      <c r="F1021" s="65" t="s">
        <v>2485</v>
      </c>
      <c r="G1021" s="404">
        <v>45736</v>
      </c>
    </row>
    <row r="1022" spans="1:7" s="81" customFormat="1" ht="28.5" x14ac:dyDescent="0.2">
      <c r="A1022" s="65" t="s">
        <v>60</v>
      </c>
      <c r="B1022" s="285">
        <v>480</v>
      </c>
      <c r="C1022" s="146" t="s">
        <v>427</v>
      </c>
      <c r="D1022" s="186">
        <v>45737</v>
      </c>
      <c r="E1022" s="65" t="s">
        <v>3321</v>
      </c>
      <c r="F1022" s="65" t="s">
        <v>3322</v>
      </c>
      <c r="G1022" s="404">
        <v>45737</v>
      </c>
    </row>
    <row r="1023" spans="1:7" s="81" customFormat="1" ht="28.5" x14ac:dyDescent="0.2">
      <c r="A1023" s="65" t="s">
        <v>60</v>
      </c>
      <c r="B1023" s="285">
        <v>481</v>
      </c>
      <c r="C1023" s="146" t="s">
        <v>63</v>
      </c>
      <c r="D1023" s="186">
        <v>45737</v>
      </c>
      <c r="E1023" s="65" t="s">
        <v>3318</v>
      </c>
      <c r="F1023" s="65" t="s">
        <v>3319</v>
      </c>
      <c r="G1023" s="404">
        <v>45737</v>
      </c>
    </row>
    <row r="1024" spans="1:7" s="81" customFormat="1" ht="28.5" x14ac:dyDescent="0.2">
      <c r="A1024" s="65" t="s">
        <v>60</v>
      </c>
      <c r="B1024" s="285">
        <v>482</v>
      </c>
      <c r="C1024" s="146" t="s">
        <v>758</v>
      </c>
      <c r="D1024" s="186">
        <v>45737</v>
      </c>
      <c r="E1024" s="65" t="s">
        <v>3324</v>
      </c>
      <c r="F1024" s="65" t="s">
        <v>3325</v>
      </c>
      <c r="G1024" s="404">
        <v>45737</v>
      </c>
    </row>
    <row r="1025" spans="1:7" s="298" customFormat="1" ht="28.5" x14ac:dyDescent="0.2">
      <c r="A1025" s="173" t="s">
        <v>60</v>
      </c>
      <c r="B1025" s="296">
        <v>483</v>
      </c>
      <c r="C1025" s="175" t="s">
        <v>219</v>
      </c>
      <c r="D1025" s="180">
        <v>45741</v>
      </c>
      <c r="E1025" s="173" t="s">
        <v>625</v>
      </c>
      <c r="F1025" s="173" t="s">
        <v>3334</v>
      </c>
      <c r="G1025" s="297"/>
    </row>
    <row r="1026" spans="1:7" s="298" customFormat="1" ht="42.75" x14ac:dyDescent="0.2">
      <c r="A1026" s="173"/>
      <c r="B1026" s="296"/>
      <c r="C1026" s="175"/>
      <c r="D1026" s="180">
        <v>45742</v>
      </c>
      <c r="E1026" s="173" t="s">
        <v>3054</v>
      </c>
      <c r="F1026" s="173" t="s">
        <v>3335</v>
      </c>
      <c r="G1026" s="297"/>
    </row>
    <row r="1027" spans="1:7" s="298" customFormat="1" ht="28.5" x14ac:dyDescent="0.2">
      <c r="A1027" s="173"/>
      <c r="B1027" s="296"/>
      <c r="C1027" s="175"/>
      <c r="D1027" s="180">
        <v>45743</v>
      </c>
      <c r="E1027" s="173" t="s">
        <v>3332</v>
      </c>
      <c r="F1027" s="173" t="s">
        <v>3334</v>
      </c>
      <c r="G1027" s="297"/>
    </row>
    <row r="1028" spans="1:7" s="298" customFormat="1" ht="42.75" x14ac:dyDescent="0.2">
      <c r="A1028" s="173"/>
      <c r="B1028" s="296"/>
      <c r="C1028" s="175"/>
      <c r="D1028" s="180">
        <v>45744</v>
      </c>
      <c r="E1028" s="173" t="s">
        <v>3333</v>
      </c>
      <c r="F1028" s="173" t="s">
        <v>3336</v>
      </c>
      <c r="G1028" s="297"/>
    </row>
    <row r="1029" spans="1:7" s="298" customFormat="1" ht="185.25" x14ac:dyDescent="0.2">
      <c r="A1029" s="173" t="s">
        <v>60</v>
      </c>
      <c r="B1029" s="296">
        <v>484</v>
      </c>
      <c r="C1029" s="175" t="s">
        <v>1717</v>
      </c>
      <c r="D1029" s="180" t="s">
        <v>3337</v>
      </c>
      <c r="E1029" s="173" t="s">
        <v>3338</v>
      </c>
      <c r="F1029" s="173" t="s">
        <v>3339</v>
      </c>
      <c r="G1029" s="297">
        <v>45737</v>
      </c>
    </row>
    <row r="1030" spans="1:7" s="81" customFormat="1" x14ac:dyDescent="0.2">
      <c r="A1030" s="748" t="s">
        <v>60</v>
      </c>
      <c r="B1030" s="759">
        <v>485</v>
      </c>
      <c r="C1030" s="759" t="s">
        <v>872</v>
      </c>
      <c r="D1030" s="186">
        <v>45740</v>
      </c>
      <c r="E1030" s="65" t="s">
        <v>3426</v>
      </c>
      <c r="F1030" s="65" t="s">
        <v>3428</v>
      </c>
      <c r="G1030" s="767">
        <v>45741</v>
      </c>
    </row>
    <row r="1031" spans="1:7" s="81" customFormat="1" x14ac:dyDescent="0.2">
      <c r="A1031" s="762"/>
      <c r="B1031" s="760"/>
      <c r="C1031" s="760"/>
      <c r="D1031" s="186">
        <v>45741</v>
      </c>
      <c r="E1031" s="65" t="s">
        <v>3424</v>
      </c>
      <c r="F1031" s="65" t="s">
        <v>2301</v>
      </c>
      <c r="G1031" s="768"/>
    </row>
    <row r="1032" spans="1:7" s="81" customFormat="1" x14ac:dyDescent="0.2">
      <c r="A1032" s="762"/>
      <c r="B1032" s="760"/>
      <c r="C1032" s="760"/>
      <c r="D1032" s="186">
        <v>45742</v>
      </c>
      <c r="E1032" s="65" t="s">
        <v>3054</v>
      </c>
      <c r="F1032" s="65" t="s">
        <v>2301</v>
      </c>
      <c r="G1032" s="768"/>
    </row>
    <row r="1033" spans="1:7" s="81" customFormat="1" x14ac:dyDescent="0.2">
      <c r="A1033" s="762"/>
      <c r="B1033" s="760"/>
      <c r="C1033" s="760"/>
      <c r="D1033" s="186">
        <v>45743</v>
      </c>
      <c r="E1033" s="65" t="s">
        <v>3425</v>
      </c>
      <c r="F1033" s="65" t="s">
        <v>2301</v>
      </c>
      <c r="G1033" s="768"/>
    </row>
    <row r="1034" spans="1:7" s="81" customFormat="1" x14ac:dyDescent="0.2">
      <c r="A1034" s="749"/>
      <c r="B1034" s="761"/>
      <c r="C1034" s="761"/>
      <c r="D1034" s="186">
        <v>45744</v>
      </c>
      <c r="E1034" s="65" t="s">
        <v>3427</v>
      </c>
      <c r="F1034" s="65" t="s">
        <v>2301</v>
      </c>
      <c r="G1034" s="769"/>
    </row>
    <row r="1035" spans="1:7" s="81" customFormat="1" x14ac:dyDescent="0.2">
      <c r="A1035" s="748" t="s">
        <v>60</v>
      </c>
      <c r="B1035" s="759">
        <v>486</v>
      </c>
      <c r="C1035" s="759" t="s">
        <v>876</v>
      </c>
      <c r="D1035" s="186">
        <v>45740</v>
      </c>
      <c r="E1035" s="65" t="s">
        <v>3426</v>
      </c>
      <c r="F1035" s="65" t="s">
        <v>3428</v>
      </c>
      <c r="G1035" s="767">
        <v>45741</v>
      </c>
    </row>
    <row r="1036" spans="1:7" s="81" customFormat="1" x14ac:dyDescent="0.2">
      <c r="A1036" s="762"/>
      <c r="B1036" s="760"/>
      <c r="C1036" s="760"/>
      <c r="D1036" s="186">
        <v>45741</v>
      </c>
      <c r="E1036" s="65" t="s">
        <v>3424</v>
      </c>
      <c r="F1036" s="65" t="s">
        <v>2301</v>
      </c>
      <c r="G1036" s="768"/>
    </row>
    <row r="1037" spans="1:7" s="81" customFormat="1" x14ac:dyDescent="0.2">
      <c r="A1037" s="762"/>
      <c r="B1037" s="760"/>
      <c r="C1037" s="760"/>
      <c r="D1037" s="186">
        <v>45742</v>
      </c>
      <c r="E1037" s="65" t="s">
        <v>3054</v>
      </c>
      <c r="F1037" s="65" t="s">
        <v>2301</v>
      </c>
      <c r="G1037" s="768"/>
    </row>
    <row r="1038" spans="1:7" s="81" customFormat="1" x14ac:dyDescent="0.2">
      <c r="A1038" s="762"/>
      <c r="B1038" s="760"/>
      <c r="C1038" s="760"/>
      <c r="D1038" s="186">
        <v>45743</v>
      </c>
      <c r="E1038" s="65" t="s">
        <v>3425</v>
      </c>
      <c r="F1038" s="65" t="s">
        <v>2301</v>
      </c>
      <c r="G1038" s="768"/>
    </row>
    <row r="1039" spans="1:7" s="81" customFormat="1" x14ac:dyDescent="0.2">
      <c r="A1039" s="749"/>
      <c r="B1039" s="761"/>
      <c r="C1039" s="761"/>
      <c r="D1039" s="186">
        <v>45744</v>
      </c>
      <c r="E1039" s="65" t="s">
        <v>3427</v>
      </c>
      <c r="F1039" s="65" t="s">
        <v>2301</v>
      </c>
      <c r="G1039" s="769"/>
    </row>
    <row r="1040" spans="1:7" s="81" customFormat="1" x14ac:dyDescent="0.2">
      <c r="A1040" s="748" t="s">
        <v>60</v>
      </c>
      <c r="B1040" s="759">
        <v>487</v>
      </c>
      <c r="C1040" s="759" t="s">
        <v>1183</v>
      </c>
      <c r="D1040" s="186">
        <v>45740</v>
      </c>
      <c r="E1040" s="65" t="s">
        <v>3426</v>
      </c>
      <c r="F1040" s="65" t="s">
        <v>3428</v>
      </c>
      <c r="G1040" s="767">
        <v>45741</v>
      </c>
    </row>
    <row r="1041" spans="1:7" s="81" customFormat="1" x14ac:dyDescent="0.2">
      <c r="A1041" s="762"/>
      <c r="B1041" s="760"/>
      <c r="C1041" s="760"/>
      <c r="D1041" s="186">
        <v>45741</v>
      </c>
      <c r="E1041" s="65" t="s">
        <v>3424</v>
      </c>
      <c r="F1041" s="65" t="s">
        <v>2301</v>
      </c>
      <c r="G1041" s="768"/>
    </row>
    <row r="1042" spans="1:7" s="81" customFormat="1" x14ac:dyDescent="0.2">
      <c r="A1042" s="762"/>
      <c r="B1042" s="760"/>
      <c r="C1042" s="760"/>
      <c r="D1042" s="186">
        <v>45742</v>
      </c>
      <c r="E1042" s="65" t="s">
        <v>3054</v>
      </c>
      <c r="F1042" s="65" t="s">
        <v>2301</v>
      </c>
      <c r="G1042" s="768"/>
    </row>
    <row r="1043" spans="1:7" s="81" customFormat="1" x14ac:dyDescent="0.2">
      <c r="A1043" s="762"/>
      <c r="B1043" s="760"/>
      <c r="C1043" s="760"/>
      <c r="D1043" s="186">
        <v>45743</v>
      </c>
      <c r="E1043" s="65" t="s">
        <v>3425</v>
      </c>
      <c r="F1043" s="65" t="s">
        <v>2301</v>
      </c>
      <c r="G1043" s="768"/>
    </row>
    <row r="1044" spans="1:7" s="81" customFormat="1" x14ac:dyDescent="0.2">
      <c r="A1044" s="749"/>
      <c r="B1044" s="761"/>
      <c r="C1044" s="761"/>
      <c r="D1044" s="186">
        <v>45744</v>
      </c>
      <c r="E1044" s="65" t="s">
        <v>3427</v>
      </c>
      <c r="F1044" s="65" t="s">
        <v>2301</v>
      </c>
      <c r="G1044" s="769"/>
    </row>
    <row r="1045" spans="1:7" s="81" customFormat="1" x14ac:dyDescent="0.2">
      <c r="A1045" s="748" t="s">
        <v>60</v>
      </c>
      <c r="B1045" s="759">
        <v>488</v>
      </c>
      <c r="C1045" s="759" t="s">
        <v>877</v>
      </c>
      <c r="D1045" s="186">
        <v>45740</v>
      </c>
      <c r="E1045" s="65" t="s">
        <v>3426</v>
      </c>
      <c r="F1045" s="65" t="s">
        <v>3428</v>
      </c>
      <c r="G1045" s="767">
        <v>45741</v>
      </c>
    </row>
    <row r="1046" spans="1:7" s="81" customFormat="1" x14ac:dyDescent="0.2">
      <c r="A1046" s="762"/>
      <c r="B1046" s="760"/>
      <c r="C1046" s="760"/>
      <c r="D1046" s="186">
        <v>45741</v>
      </c>
      <c r="E1046" s="65" t="s">
        <v>3424</v>
      </c>
      <c r="F1046" s="65" t="s">
        <v>2301</v>
      </c>
      <c r="G1046" s="768"/>
    </row>
    <row r="1047" spans="1:7" s="81" customFormat="1" x14ac:dyDescent="0.2">
      <c r="A1047" s="762"/>
      <c r="B1047" s="760"/>
      <c r="C1047" s="760"/>
      <c r="D1047" s="186">
        <v>45742</v>
      </c>
      <c r="E1047" s="65" t="s">
        <v>3430</v>
      </c>
      <c r="F1047" s="65" t="s">
        <v>1181</v>
      </c>
      <c r="G1047" s="768"/>
    </row>
    <row r="1048" spans="1:7" s="81" customFormat="1" x14ac:dyDescent="0.2">
      <c r="A1048" s="762"/>
      <c r="B1048" s="760"/>
      <c r="C1048" s="760"/>
      <c r="D1048" s="186">
        <v>45743</v>
      </c>
      <c r="E1048" s="65" t="s">
        <v>3425</v>
      </c>
      <c r="F1048" s="65" t="s">
        <v>2301</v>
      </c>
      <c r="G1048" s="768"/>
    </row>
    <row r="1049" spans="1:7" s="81" customFormat="1" x14ac:dyDescent="0.2">
      <c r="A1049" s="749"/>
      <c r="B1049" s="761"/>
      <c r="C1049" s="761"/>
      <c r="D1049" s="186">
        <v>45744</v>
      </c>
      <c r="E1049" s="65" t="s">
        <v>3427</v>
      </c>
      <c r="F1049" s="65" t="s">
        <v>2301</v>
      </c>
      <c r="G1049" s="769"/>
    </row>
    <row r="1050" spans="1:7" s="81" customFormat="1" x14ac:dyDescent="0.2">
      <c r="A1050" s="748" t="s">
        <v>60</v>
      </c>
      <c r="B1050" s="759">
        <v>489</v>
      </c>
      <c r="C1050" s="759" t="s">
        <v>582</v>
      </c>
      <c r="D1050" s="186">
        <v>45740</v>
      </c>
      <c r="E1050" s="65" t="s">
        <v>3426</v>
      </c>
      <c r="F1050" s="65" t="s">
        <v>3428</v>
      </c>
      <c r="G1050" s="767">
        <v>45741</v>
      </c>
    </row>
    <row r="1051" spans="1:7" s="81" customFormat="1" x14ac:dyDescent="0.2">
      <c r="A1051" s="762"/>
      <c r="B1051" s="760"/>
      <c r="C1051" s="760"/>
      <c r="D1051" s="186">
        <v>45741</v>
      </c>
      <c r="E1051" s="65" t="s">
        <v>2662</v>
      </c>
      <c r="F1051" s="65" t="s">
        <v>3151</v>
      </c>
      <c r="G1051" s="768"/>
    </row>
    <row r="1052" spans="1:7" s="81" customFormat="1" x14ac:dyDescent="0.2">
      <c r="A1052" s="762"/>
      <c r="B1052" s="760"/>
      <c r="C1052" s="760"/>
      <c r="D1052" s="186">
        <v>45742</v>
      </c>
      <c r="E1052" s="65" t="s">
        <v>3153</v>
      </c>
      <c r="F1052" s="65" t="s">
        <v>3431</v>
      </c>
      <c r="G1052" s="768"/>
    </row>
    <row r="1053" spans="1:7" s="81" customFormat="1" x14ac:dyDescent="0.2">
      <c r="A1053" s="762"/>
      <c r="B1053" s="760"/>
      <c r="C1053" s="760"/>
      <c r="D1053" s="186">
        <v>45743</v>
      </c>
      <c r="E1053" s="65" t="s">
        <v>3150</v>
      </c>
      <c r="F1053" s="65" t="s">
        <v>2301</v>
      </c>
      <c r="G1053" s="768"/>
    </row>
    <row r="1054" spans="1:7" s="81" customFormat="1" x14ac:dyDescent="0.2">
      <c r="A1054" s="749"/>
      <c r="B1054" s="761"/>
      <c r="C1054" s="761"/>
      <c r="D1054" s="186">
        <v>45744</v>
      </c>
      <c r="E1054" s="65" t="s">
        <v>3150</v>
      </c>
      <c r="F1054" s="65" t="s">
        <v>2301</v>
      </c>
      <c r="G1054" s="769"/>
    </row>
    <row r="1055" spans="1:7" s="81" customFormat="1" x14ac:dyDescent="0.2">
      <c r="A1055" s="748" t="s">
        <v>60</v>
      </c>
      <c r="B1055" s="759">
        <v>490</v>
      </c>
      <c r="C1055" s="759" t="s">
        <v>388</v>
      </c>
      <c r="D1055" s="186">
        <v>45740</v>
      </c>
      <c r="E1055" s="65" t="s">
        <v>3426</v>
      </c>
      <c r="F1055" s="65" t="s">
        <v>3428</v>
      </c>
      <c r="G1055" s="767">
        <v>45741</v>
      </c>
    </row>
    <row r="1056" spans="1:7" s="81" customFormat="1" x14ac:dyDescent="0.2">
      <c r="A1056" s="762"/>
      <c r="B1056" s="760"/>
      <c r="C1056" s="760"/>
      <c r="D1056" s="186">
        <v>45741</v>
      </c>
      <c r="E1056" s="65" t="s">
        <v>2662</v>
      </c>
      <c r="F1056" s="65" t="s">
        <v>3151</v>
      </c>
      <c r="G1056" s="768"/>
    </row>
    <row r="1057" spans="1:7" s="81" customFormat="1" x14ac:dyDescent="0.2">
      <c r="A1057" s="762"/>
      <c r="B1057" s="760"/>
      <c r="C1057" s="760"/>
      <c r="D1057" s="186">
        <v>45742</v>
      </c>
      <c r="E1057" s="65" t="s">
        <v>3153</v>
      </c>
      <c r="F1057" s="65" t="s">
        <v>3431</v>
      </c>
      <c r="G1057" s="768"/>
    </row>
    <row r="1058" spans="1:7" s="81" customFormat="1" x14ac:dyDescent="0.2">
      <c r="A1058" s="762"/>
      <c r="B1058" s="760"/>
      <c r="C1058" s="760"/>
      <c r="D1058" s="186">
        <v>45743</v>
      </c>
      <c r="E1058" s="65" t="s">
        <v>3150</v>
      </c>
      <c r="F1058" s="65" t="s">
        <v>2301</v>
      </c>
      <c r="G1058" s="768"/>
    </row>
    <row r="1059" spans="1:7" s="81" customFormat="1" x14ac:dyDescent="0.2">
      <c r="A1059" s="749"/>
      <c r="B1059" s="761"/>
      <c r="C1059" s="761"/>
      <c r="D1059" s="186">
        <v>45744</v>
      </c>
      <c r="E1059" s="65" t="s">
        <v>3150</v>
      </c>
      <c r="F1059" s="65" t="s">
        <v>2301</v>
      </c>
      <c r="G1059" s="769"/>
    </row>
    <row r="1060" spans="1:7" s="81" customFormat="1" x14ac:dyDescent="0.2">
      <c r="A1060" s="748" t="s">
        <v>60</v>
      </c>
      <c r="B1060" s="759">
        <v>491</v>
      </c>
      <c r="C1060" s="759" t="s">
        <v>886</v>
      </c>
      <c r="D1060" s="186">
        <v>45740</v>
      </c>
      <c r="E1060" s="65" t="s">
        <v>3426</v>
      </c>
      <c r="F1060" s="65" t="s">
        <v>3428</v>
      </c>
      <c r="G1060" s="767">
        <v>45741</v>
      </c>
    </row>
    <row r="1061" spans="1:7" s="81" customFormat="1" x14ac:dyDescent="0.2">
      <c r="A1061" s="762"/>
      <c r="B1061" s="760"/>
      <c r="C1061" s="760"/>
      <c r="D1061" s="186">
        <v>45741</v>
      </c>
      <c r="E1061" s="65" t="s">
        <v>2662</v>
      </c>
      <c r="F1061" s="65" t="s">
        <v>3151</v>
      </c>
      <c r="G1061" s="768"/>
    </row>
    <row r="1062" spans="1:7" s="81" customFormat="1" x14ac:dyDescent="0.2">
      <c r="A1062" s="762"/>
      <c r="B1062" s="760"/>
      <c r="C1062" s="760"/>
      <c r="D1062" s="186">
        <v>45742</v>
      </c>
      <c r="E1062" s="65" t="s">
        <v>3153</v>
      </c>
      <c r="F1062" s="65" t="s">
        <v>3431</v>
      </c>
      <c r="G1062" s="768"/>
    </row>
    <row r="1063" spans="1:7" s="81" customFormat="1" x14ac:dyDescent="0.2">
      <c r="A1063" s="762"/>
      <c r="B1063" s="760"/>
      <c r="C1063" s="760"/>
      <c r="D1063" s="186">
        <v>45743</v>
      </c>
      <c r="E1063" s="65" t="s">
        <v>3150</v>
      </c>
      <c r="F1063" s="65" t="s">
        <v>2301</v>
      </c>
      <c r="G1063" s="768"/>
    </row>
    <row r="1064" spans="1:7" s="81" customFormat="1" x14ac:dyDescent="0.2">
      <c r="A1064" s="749"/>
      <c r="B1064" s="761"/>
      <c r="C1064" s="761"/>
      <c r="D1064" s="186">
        <v>45744</v>
      </c>
      <c r="E1064" s="65" t="s">
        <v>3150</v>
      </c>
      <c r="F1064" s="65" t="s">
        <v>2301</v>
      </c>
      <c r="G1064" s="769"/>
    </row>
    <row r="1065" spans="1:7" s="81" customFormat="1" x14ac:dyDescent="0.2">
      <c r="A1065" s="748" t="s">
        <v>60</v>
      </c>
      <c r="B1065" s="759">
        <v>492</v>
      </c>
      <c r="C1065" s="759" t="s">
        <v>686</v>
      </c>
      <c r="D1065" s="186">
        <v>45740</v>
      </c>
      <c r="E1065" s="65" t="s">
        <v>3426</v>
      </c>
      <c r="F1065" s="65" t="s">
        <v>3428</v>
      </c>
      <c r="G1065" s="767">
        <v>45741</v>
      </c>
    </row>
    <row r="1066" spans="1:7" s="81" customFormat="1" x14ac:dyDescent="0.2">
      <c r="A1066" s="762"/>
      <c r="B1066" s="760"/>
      <c r="C1066" s="760"/>
      <c r="D1066" s="186">
        <v>45741</v>
      </c>
      <c r="E1066" s="65" t="s">
        <v>2662</v>
      </c>
      <c r="F1066" s="65" t="s">
        <v>3151</v>
      </c>
      <c r="G1066" s="768"/>
    </row>
    <row r="1067" spans="1:7" s="81" customFormat="1" x14ac:dyDescent="0.2">
      <c r="A1067" s="762"/>
      <c r="B1067" s="760"/>
      <c r="C1067" s="760"/>
      <c r="D1067" s="186">
        <v>45742</v>
      </c>
      <c r="E1067" s="65" t="s">
        <v>3153</v>
      </c>
      <c r="F1067" s="65" t="s">
        <v>3431</v>
      </c>
      <c r="G1067" s="768"/>
    </row>
    <row r="1068" spans="1:7" s="81" customFormat="1" x14ac:dyDescent="0.2">
      <c r="A1068" s="762"/>
      <c r="B1068" s="760"/>
      <c r="C1068" s="760"/>
      <c r="D1068" s="186">
        <v>45743</v>
      </c>
      <c r="E1068" s="65" t="s">
        <v>3150</v>
      </c>
      <c r="F1068" s="65" t="s">
        <v>2301</v>
      </c>
      <c r="G1068" s="768"/>
    </row>
    <row r="1069" spans="1:7" s="81" customFormat="1" x14ac:dyDescent="0.2">
      <c r="A1069" s="749"/>
      <c r="B1069" s="761"/>
      <c r="C1069" s="761"/>
      <c r="D1069" s="186">
        <v>45744</v>
      </c>
      <c r="E1069" s="65" t="s">
        <v>3150</v>
      </c>
      <c r="F1069" s="65" t="s">
        <v>2301</v>
      </c>
      <c r="G1069" s="769"/>
    </row>
    <row r="1070" spans="1:7" s="81" customFormat="1" x14ac:dyDescent="0.2">
      <c r="A1070" s="748" t="s">
        <v>60</v>
      </c>
      <c r="B1070" s="759">
        <v>493</v>
      </c>
      <c r="C1070" s="759" t="s">
        <v>689</v>
      </c>
      <c r="D1070" s="186">
        <v>45740</v>
      </c>
      <c r="E1070" s="65" t="s">
        <v>3426</v>
      </c>
      <c r="F1070" s="65" t="s">
        <v>3428</v>
      </c>
      <c r="G1070" s="767">
        <v>45741</v>
      </c>
    </row>
    <row r="1071" spans="1:7" s="81" customFormat="1" x14ac:dyDescent="0.2">
      <c r="A1071" s="762"/>
      <c r="B1071" s="760"/>
      <c r="C1071" s="760"/>
      <c r="D1071" s="186">
        <v>45741</v>
      </c>
      <c r="E1071" s="65" t="s">
        <v>3432</v>
      </c>
      <c r="F1071" s="65" t="s">
        <v>2301</v>
      </c>
      <c r="G1071" s="768"/>
    </row>
    <row r="1072" spans="1:7" s="81" customFormat="1" x14ac:dyDescent="0.2">
      <c r="A1072" s="762"/>
      <c r="B1072" s="760"/>
      <c r="C1072" s="760"/>
      <c r="D1072" s="186">
        <v>45742</v>
      </c>
      <c r="E1072" s="65" t="s">
        <v>3153</v>
      </c>
      <c r="F1072" s="65" t="s">
        <v>2301</v>
      </c>
      <c r="G1072" s="768"/>
    </row>
    <row r="1073" spans="1:7" s="81" customFormat="1" x14ac:dyDescent="0.2">
      <c r="A1073" s="762"/>
      <c r="B1073" s="760"/>
      <c r="C1073" s="760"/>
      <c r="D1073" s="186">
        <v>45743</v>
      </c>
      <c r="E1073" s="65" t="s">
        <v>3153</v>
      </c>
      <c r="F1073" s="65" t="s">
        <v>2301</v>
      </c>
      <c r="G1073" s="768"/>
    </row>
    <row r="1074" spans="1:7" s="81" customFormat="1" x14ac:dyDescent="0.2">
      <c r="A1074" s="749"/>
      <c r="B1074" s="761"/>
      <c r="C1074" s="761"/>
      <c r="D1074" s="186">
        <v>45744</v>
      </c>
      <c r="E1074" s="65" t="s">
        <v>3153</v>
      </c>
      <c r="F1074" s="65" t="s">
        <v>2301</v>
      </c>
      <c r="G1074" s="769"/>
    </row>
    <row r="1075" spans="1:7" s="81" customFormat="1" x14ac:dyDescent="0.2">
      <c r="A1075" s="748" t="s">
        <v>60</v>
      </c>
      <c r="B1075" s="759">
        <v>494</v>
      </c>
      <c r="C1075" s="759" t="s">
        <v>673</v>
      </c>
      <c r="D1075" s="186">
        <v>45740</v>
      </c>
      <c r="E1075" s="65" t="s">
        <v>3426</v>
      </c>
      <c r="F1075" s="65" t="s">
        <v>3428</v>
      </c>
      <c r="G1075" s="767">
        <v>45741</v>
      </c>
    </row>
    <row r="1076" spans="1:7" s="81" customFormat="1" x14ac:dyDescent="0.2">
      <c r="A1076" s="762"/>
      <c r="B1076" s="760"/>
      <c r="C1076" s="760"/>
      <c r="D1076" s="186">
        <v>45741</v>
      </c>
      <c r="E1076" s="65" t="s">
        <v>3432</v>
      </c>
      <c r="F1076" s="65" t="s">
        <v>2301</v>
      </c>
      <c r="G1076" s="768"/>
    </row>
    <row r="1077" spans="1:7" s="81" customFormat="1" x14ac:dyDescent="0.2">
      <c r="A1077" s="762"/>
      <c r="B1077" s="760"/>
      <c r="C1077" s="760"/>
      <c r="D1077" s="186">
        <v>45742</v>
      </c>
      <c r="E1077" s="65" t="s">
        <v>3153</v>
      </c>
      <c r="F1077" s="65" t="s">
        <v>2301</v>
      </c>
      <c r="G1077" s="768"/>
    </row>
    <row r="1078" spans="1:7" s="81" customFormat="1" x14ac:dyDescent="0.2">
      <c r="A1078" s="762"/>
      <c r="B1078" s="760"/>
      <c r="C1078" s="760"/>
      <c r="D1078" s="186">
        <v>45743</v>
      </c>
      <c r="E1078" s="65" t="s">
        <v>3153</v>
      </c>
      <c r="F1078" s="65" t="s">
        <v>2301</v>
      </c>
      <c r="G1078" s="768"/>
    </row>
    <row r="1079" spans="1:7" s="81" customFormat="1" x14ac:dyDescent="0.2">
      <c r="A1079" s="749"/>
      <c r="B1079" s="761"/>
      <c r="C1079" s="761"/>
      <c r="D1079" s="186">
        <v>45744</v>
      </c>
      <c r="E1079" s="65" t="s">
        <v>3153</v>
      </c>
      <c r="F1079" s="65" t="s">
        <v>2301</v>
      </c>
      <c r="G1079" s="769"/>
    </row>
    <row r="1080" spans="1:7" s="81" customFormat="1" x14ac:dyDescent="0.2">
      <c r="A1080" s="764" t="s">
        <v>60</v>
      </c>
      <c r="B1080" s="750">
        <v>495</v>
      </c>
      <c r="C1080" s="759" t="s">
        <v>902</v>
      </c>
      <c r="D1080" s="186">
        <v>45740</v>
      </c>
      <c r="E1080" s="65" t="s">
        <v>3426</v>
      </c>
      <c r="F1080" s="65" t="s">
        <v>3428</v>
      </c>
      <c r="G1080" s="767">
        <v>45741</v>
      </c>
    </row>
    <row r="1081" spans="1:7" s="81" customFormat="1" x14ac:dyDescent="0.2">
      <c r="A1081" s="765"/>
      <c r="B1081" s="779"/>
      <c r="C1081" s="760"/>
      <c r="D1081" s="186">
        <v>45741</v>
      </c>
      <c r="E1081" s="65" t="s">
        <v>3432</v>
      </c>
      <c r="F1081" s="65" t="s">
        <v>2301</v>
      </c>
      <c r="G1081" s="768"/>
    </row>
    <row r="1082" spans="1:7" s="81" customFormat="1" x14ac:dyDescent="0.2">
      <c r="A1082" s="765"/>
      <c r="B1082" s="779"/>
      <c r="C1082" s="760"/>
      <c r="D1082" s="186">
        <v>45742</v>
      </c>
      <c r="E1082" s="65" t="s">
        <v>3153</v>
      </c>
      <c r="F1082" s="65" t="s">
        <v>2301</v>
      </c>
      <c r="G1082" s="768"/>
    </row>
    <row r="1083" spans="1:7" s="81" customFormat="1" x14ac:dyDescent="0.2">
      <c r="A1083" s="765"/>
      <c r="B1083" s="779"/>
      <c r="C1083" s="760"/>
      <c r="D1083" s="186">
        <v>45743</v>
      </c>
      <c r="E1083" s="65" t="s">
        <v>3153</v>
      </c>
      <c r="F1083" s="65" t="s">
        <v>2301</v>
      </c>
      <c r="G1083" s="768"/>
    </row>
    <row r="1084" spans="1:7" s="81" customFormat="1" x14ac:dyDescent="0.2">
      <c r="A1084" s="766"/>
      <c r="B1084" s="751"/>
      <c r="C1084" s="761"/>
      <c r="D1084" s="186">
        <v>45744</v>
      </c>
      <c r="E1084" s="65" t="s">
        <v>3153</v>
      </c>
      <c r="F1084" s="65" t="s">
        <v>2301</v>
      </c>
      <c r="G1084" s="769"/>
    </row>
    <row r="1085" spans="1:7" s="81" customFormat="1" x14ac:dyDescent="0.2">
      <c r="A1085" s="748" t="s">
        <v>60</v>
      </c>
      <c r="B1085" s="759">
        <v>496</v>
      </c>
      <c r="C1085" s="759" t="s">
        <v>757</v>
      </c>
      <c r="D1085" s="186">
        <v>45740</v>
      </c>
      <c r="E1085" s="65" t="s">
        <v>3426</v>
      </c>
      <c r="F1085" s="65" t="s">
        <v>3428</v>
      </c>
      <c r="G1085" s="767">
        <v>45741</v>
      </c>
    </row>
    <row r="1086" spans="1:7" s="81" customFormat="1" x14ac:dyDescent="0.2">
      <c r="A1086" s="762"/>
      <c r="B1086" s="760"/>
      <c r="C1086" s="760"/>
      <c r="D1086" s="186">
        <v>45741</v>
      </c>
      <c r="E1086" s="65" t="s">
        <v>3432</v>
      </c>
      <c r="F1086" s="65" t="s">
        <v>2301</v>
      </c>
      <c r="G1086" s="768"/>
    </row>
    <row r="1087" spans="1:7" s="81" customFormat="1" x14ac:dyDescent="0.2">
      <c r="A1087" s="762"/>
      <c r="B1087" s="760"/>
      <c r="C1087" s="760"/>
      <c r="D1087" s="186">
        <v>45742</v>
      </c>
      <c r="E1087" s="65" t="s">
        <v>3153</v>
      </c>
      <c r="F1087" s="65" t="s">
        <v>2301</v>
      </c>
      <c r="G1087" s="768"/>
    </row>
    <row r="1088" spans="1:7" s="81" customFormat="1" x14ac:dyDescent="0.2">
      <c r="A1088" s="762"/>
      <c r="B1088" s="760"/>
      <c r="C1088" s="760"/>
      <c r="D1088" s="186">
        <v>45743</v>
      </c>
      <c r="E1088" s="65" t="s">
        <v>3153</v>
      </c>
      <c r="F1088" s="65" t="s">
        <v>2301</v>
      </c>
      <c r="G1088" s="768"/>
    </row>
    <row r="1089" spans="1:7" s="81" customFormat="1" x14ac:dyDescent="0.2">
      <c r="A1089" s="749"/>
      <c r="B1089" s="761"/>
      <c r="C1089" s="761"/>
      <c r="D1089" s="186">
        <v>45744</v>
      </c>
      <c r="E1089" s="65" t="s">
        <v>3153</v>
      </c>
      <c r="F1089" s="65" t="s">
        <v>2301</v>
      </c>
      <c r="G1089" s="769"/>
    </row>
    <row r="1090" spans="1:7" s="81" customFormat="1" x14ac:dyDescent="0.2">
      <c r="A1090" s="748" t="s">
        <v>60</v>
      </c>
      <c r="B1090" s="759">
        <v>497</v>
      </c>
      <c r="C1090" s="759" t="s">
        <v>691</v>
      </c>
      <c r="D1090" s="186">
        <v>45740</v>
      </c>
      <c r="E1090" s="65" t="s">
        <v>3426</v>
      </c>
      <c r="F1090" s="65" t="s">
        <v>3428</v>
      </c>
      <c r="G1090" s="767">
        <v>45741</v>
      </c>
    </row>
    <row r="1091" spans="1:7" s="81" customFormat="1" x14ac:dyDescent="0.2">
      <c r="A1091" s="762"/>
      <c r="B1091" s="760"/>
      <c r="C1091" s="760"/>
      <c r="D1091" s="186">
        <v>45741</v>
      </c>
      <c r="E1091" s="65" t="s">
        <v>3432</v>
      </c>
      <c r="F1091" s="65" t="s">
        <v>1181</v>
      </c>
      <c r="G1091" s="768"/>
    </row>
    <row r="1092" spans="1:7" s="81" customFormat="1" x14ac:dyDescent="0.2">
      <c r="A1092" s="762"/>
      <c r="B1092" s="760"/>
      <c r="C1092" s="760"/>
      <c r="D1092" s="186">
        <v>45742</v>
      </c>
      <c r="E1092" s="65" t="s">
        <v>2231</v>
      </c>
      <c r="F1092" s="65" t="s">
        <v>1181</v>
      </c>
      <c r="G1092" s="768"/>
    </row>
    <row r="1093" spans="1:7" s="81" customFormat="1" x14ac:dyDescent="0.2">
      <c r="A1093" s="762"/>
      <c r="B1093" s="760"/>
      <c r="C1093" s="760"/>
      <c r="D1093" s="186">
        <v>45743</v>
      </c>
      <c r="E1093" s="65" t="s">
        <v>2231</v>
      </c>
      <c r="F1093" s="65" t="s">
        <v>1181</v>
      </c>
      <c r="G1093" s="768"/>
    </row>
    <row r="1094" spans="1:7" s="81" customFormat="1" x14ac:dyDescent="0.2">
      <c r="A1094" s="749"/>
      <c r="B1094" s="761"/>
      <c r="C1094" s="761"/>
      <c r="D1094" s="186">
        <v>45744</v>
      </c>
      <c r="E1094" s="65" t="s">
        <v>2231</v>
      </c>
      <c r="F1094" s="65" t="s">
        <v>1181</v>
      </c>
      <c r="G1094" s="769"/>
    </row>
    <row r="1095" spans="1:7" s="81" customFormat="1" x14ac:dyDescent="0.2">
      <c r="A1095" s="748" t="s">
        <v>60</v>
      </c>
      <c r="B1095" s="759">
        <v>498</v>
      </c>
      <c r="C1095" s="759" t="s">
        <v>887</v>
      </c>
      <c r="D1095" s="186">
        <v>45740</v>
      </c>
      <c r="E1095" s="65" t="s">
        <v>3426</v>
      </c>
      <c r="F1095" s="65" t="s">
        <v>3428</v>
      </c>
      <c r="G1095" s="767">
        <v>45741</v>
      </c>
    </row>
    <row r="1096" spans="1:7" s="81" customFormat="1" x14ac:dyDescent="0.2">
      <c r="A1096" s="762"/>
      <c r="B1096" s="760"/>
      <c r="C1096" s="760"/>
      <c r="D1096" s="186">
        <v>45741</v>
      </c>
      <c r="E1096" s="65" t="s">
        <v>3432</v>
      </c>
      <c r="F1096" s="65" t="s">
        <v>1181</v>
      </c>
      <c r="G1096" s="768"/>
    </row>
    <row r="1097" spans="1:7" s="81" customFormat="1" x14ac:dyDescent="0.2">
      <c r="A1097" s="762"/>
      <c r="B1097" s="760"/>
      <c r="C1097" s="760"/>
      <c r="D1097" s="186">
        <v>45742</v>
      </c>
      <c r="E1097" s="65" t="s">
        <v>2231</v>
      </c>
      <c r="F1097" s="65" t="s">
        <v>1181</v>
      </c>
      <c r="G1097" s="768"/>
    </row>
    <row r="1098" spans="1:7" s="81" customFormat="1" x14ac:dyDescent="0.2">
      <c r="A1098" s="762"/>
      <c r="B1098" s="760"/>
      <c r="C1098" s="760"/>
      <c r="D1098" s="186">
        <v>45743</v>
      </c>
      <c r="E1098" s="65" t="s">
        <v>2231</v>
      </c>
      <c r="F1098" s="65" t="s">
        <v>1181</v>
      </c>
      <c r="G1098" s="768"/>
    </row>
    <row r="1099" spans="1:7" s="81" customFormat="1" x14ac:dyDescent="0.2">
      <c r="A1099" s="749"/>
      <c r="B1099" s="761"/>
      <c r="C1099" s="761"/>
      <c r="D1099" s="186">
        <v>45744</v>
      </c>
      <c r="E1099" s="65" t="s">
        <v>2231</v>
      </c>
      <c r="F1099" s="65" t="s">
        <v>1181</v>
      </c>
      <c r="G1099" s="769"/>
    </row>
    <row r="1100" spans="1:7" x14ac:dyDescent="0.2">
      <c r="A1100" s="748" t="s">
        <v>60</v>
      </c>
      <c r="B1100" s="759">
        <v>499</v>
      </c>
      <c r="C1100" s="759" t="s">
        <v>577</v>
      </c>
      <c r="D1100" s="186">
        <v>45740</v>
      </c>
      <c r="E1100" s="65" t="s">
        <v>3426</v>
      </c>
      <c r="F1100" s="65" t="s">
        <v>3428</v>
      </c>
      <c r="G1100" s="767">
        <v>45741</v>
      </c>
    </row>
    <row r="1101" spans="1:7" x14ac:dyDescent="0.2">
      <c r="A1101" s="762"/>
      <c r="B1101" s="760"/>
      <c r="C1101" s="760"/>
      <c r="D1101" s="186">
        <v>45741</v>
      </c>
      <c r="E1101" s="65" t="s">
        <v>3432</v>
      </c>
      <c r="F1101" s="65" t="s">
        <v>2301</v>
      </c>
      <c r="G1101" s="768"/>
    </row>
    <row r="1102" spans="1:7" x14ac:dyDescent="0.2">
      <c r="A1102" s="762"/>
      <c r="B1102" s="760"/>
      <c r="C1102" s="760"/>
      <c r="D1102" s="186">
        <v>45742</v>
      </c>
      <c r="E1102" s="65" t="s">
        <v>2231</v>
      </c>
      <c r="F1102" s="65" t="s">
        <v>1181</v>
      </c>
      <c r="G1102" s="768"/>
    </row>
    <row r="1103" spans="1:7" x14ac:dyDescent="0.2">
      <c r="A1103" s="762"/>
      <c r="B1103" s="760"/>
      <c r="C1103" s="760"/>
      <c r="D1103" s="186">
        <v>45743</v>
      </c>
      <c r="E1103" s="65" t="s">
        <v>2231</v>
      </c>
      <c r="F1103" s="65" t="s">
        <v>1181</v>
      </c>
      <c r="G1103" s="768"/>
    </row>
    <row r="1104" spans="1:7" x14ac:dyDescent="0.2">
      <c r="A1104" s="749"/>
      <c r="B1104" s="761"/>
      <c r="C1104" s="761"/>
      <c r="D1104" s="186">
        <v>45744</v>
      </c>
      <c r="E1104" s="65" t="s">
        <v>2231</v>
      </c>
      <c r="F1104" s="65" t="s">
        <v>1181</v>
      </c>
      <c r="G1104" s="769"/>
    </row>
    <row r="1105" spans="1:7" x14ac:dyDescent="0.2">
      <c r="A1105" s="748" t="s">
        <v>60</v>
      </c>
      <c r="B1105" s="759">
        <v>500</v>
      </c>
      <c r="C1105" s="759" t="s">
        <v>889</v>
      </c>
      <c r="D1105" s="186">
        <v>45740</v>
      </c>
      <c r="E1105" s="65" t="s">
        <v>3426</v>
      </c>
      <c r="F1105" s="65" t="s">
        <v>3428</v>
      </c>
      <c r="G1105" s="767">
        <v>45741</v>
      </c>
    </row>
    <row r="1106" spans="1:7" x14ac:dyDescent="0.2">
      <c r="A1106" s="762"/>
      <c r="B1106" s="760"/>
      <c r="C1106" s="760"/>
      <c r="D1106" s="186">
        <v>45741</v>
      </c>
      <c r="E1106" s="65" t="s">
        <v>3432</v>
      </c>
      <c r="F1106" s="65" t="s">
        <v>2301</v>
      </c>
      <c r="G1106" s="768"/>
    </row>
    <row r="1107" spans="1:7" x14ac:dyDescent="0.2">
      <c r="A1107" s="762"/>
      <c r="B1107" s="760"/>
      <c r="C1107" s="760"/>
      <c r="D1107" s="186">
        <v>45742</v>
      </c>
      <c r="E1107" s="65" t="s">
        <v>2231</v>
      </c>
      <c r="F1107" s="65" t="s">
        <v>1181</v>
      </c>
      <c r="G1107" s="768"/>
    </row>
    <row r="1108" spans="1:7" x14ac:dyDescent="0.2">
      <c r="A1108" s="762"/>
      <c r="B1108" s="760"/>
      <c r="C1108" s="760"/>
      <c r="D1108" s="186">
        <v>45743</v>
      </c>
      <c r="E1108" s="65" t="s">
        <v>2231</v>
      </c>
      <c r="F1108" s="65" t="s">
        <v>1181</v>
      </c>
      <c r="G1108" s="768"/>
    </row>
    <row r="1109" spans="1:7" x14ac:dyDescent="0.2">
      <c r="A1109" s="749"/>
      <c r="B1109" s="761"/>
      <c r="C1109" s="761"/>
      <c r="D1109" s="186">
        <v>45744</v>
      </c>
      <c r="E1109" s="65" t="s">
        <v>2231</v>
      </c>
      <c r="F1109" s="65" t="s">
        <v>1181</v>
      </c>
      <c r="G1109" s="769"/>
    </row>
    <row r="1110" spans="1:7" x14ac:dyDescent="0.2">
      <c r="A1110" s="748" t="s">
        <v>60</v>
      </c>
      <c r="B1110" s="759">
        <v>501</v>
      </c>
      <c r="C1110" s="759" t="s">
        <v>690</v>
      </c>
      <c r="D1110" s="186">
        <v>45740</v>
      </c>
      <c r="E1110" s="65" t="s">
        <v>3426</v>
      </c>
      <c r="F1110" s="65" t="s">
        <v>3428</v>
      </c>
      <c r="G1110" s="767">
        <v>45741</v>
      </c>
    </row>
    <row r="1111" spans="1:7" x14ac:dyDescent="0.2">
      <c r="A1111" s="762"/>
      <c r="B1111" s="760"/>
      <c r="C1111" s="760"/>
      <c r="D1111" s="186">
        <v>45741</v>
      </c>
      <c r="E1111" s="65" t="s">
        <v>2231</v>
      </c>
      <c r="F1111" s="65" t="s">
        <v>1181</v>
      </c>
      <c r="G1111" s="768"/>
    </row>
    <row r="1112" spans="1:7" x14ac:dyDescent="0.2">
      <c r="A1112" s="762"/>
      <c r="B1112" s="760"/>
      <c r="C1112" s="760"/>
      <c r="D1112" s="186">
        <v>45742</v>
      </c>
      <c r="E1112" s="65" t="s">
        <v>2231</v>
      </c>
      <c r="F1112" s="65" t="s">
        <v>1181</v>
      </c>
      <c r="G1112" s="768"/>
    </row>
    <row r="1113" spans="1:7" x14ac:dyDescent="0.2">
      <c r="A1113" s="762"/>
      <c r="B1113" s="760"/>
      <c r="C1113" s="760"/>
      <c r="D1113" s="186">
        <v>45743</v>
      </c>
      <c r="E1113" s="65" t="s">
        <v>2231</v>
      </c>
      <c r="F1113" s="65" t="s">
        <v>1181</v>
      </c>
      <c r="G1113" s="768"/>
    </row>
    <row r="1114" spans="1:7" x14ac:dyDescent="0.2">
      <c r="A1114" s="749"/>
      <c r="B1114" s="761"/>
      <c r="C1114" s="761"/>
      <c r="D1114" s="186">
        <v>45744</v>
      </c>
      <c r="E1114" s="65" t="s">
        <v>2231</v>
      </c>
      <c r="F1114" s="65" t="s">
        <v>1181</v>
      </c>
      <c r="G1114" s="769"/>
    </row>
    <row r="1115" spans="1:7" x14ac:dyDescent="0.2">
      <c r="A1115" s="748" t="s">
        <v>60</v>
      </c>
      <c r="B1115" s="759">
        <v>502</v>
      </c>
      <c r="C1115" s="759" t="s">
        <v>558</v>
      </c>
      <c r="D1115" s="186">
        <v>45740</v>
      </c>
      <c r="E1115" s="65" t="s">
        <v>3426</v>
      </c>
      <c r="F1115" s="65" t="s">
        <v>3428</v>
      </c>
      <c r="G1115" s="767">
        <v>45741</v>
      </c>
    </row>
    <row r="1116" spans="1:7" x14ac:dyDescent="0.2">
      <c r="A1116" s="762"/>
      <c r="B1116" s="760"/>
      <c r="C1116" s="760"/>
      <c r="D1116" s="186">
        <v>45741</v>
      </c>
      <c r="E1116" s="65" t="s">
        <v>3434</v>
      </c>
      <c r="F1116" s="65" t="s">
        <v>3152</v>
      </c>
      <c r="G1116" s="768"/>
    </row>
    <row r="1117" spans="1:7" x14ac:dyDescent="0.2">
      <c r="A1117" s="762"/>
      <c r="B1117" s="760"/>
      <c r="C1117" s="760"/>
      <c r="D1117" s="186">
        <v>45742</v>
      </c>
      <c r="E1117" s="65" t="s">
        <v>3435</v>
      </c>
      <c r="F1117" s="65" t="s">
        <v>3131</v>
      </c>
      <c r="G1117" s="768"/>
    </row>
    <row r="1118" spans="1:7" x14ac:dyDescent="0.2">
      <c r="A1118" s="762"/>
      <c r="B1118" s="760"/>
      <c r="C1118" s="760"/>
      <c r="D1118" s="186">
        <v>45743</v>
      </c>
      <c r="E1118" s="65" t="s">
        <v>1424</v>
      </c>
      <c r="F1118" s="65" t="s">
        <v>1379</v>
      </c>
      <c r="G1118" s="768"/>
    </row>
    <row r="1119" spans="1:7" x14ac:dyDescent="0.2">
      <c r="A1119" s="749"/>
      <c r="B1119" s="761"/>
      <c r="C1119" s="761"/>
      <c r="D1119" s="186">
        <v>45744</v>
      </c>
      <c r="E1119" s="65" t="s">
        <v>3436</v>
      </c>
      <c r="F1119" s="65" t="s">
        <v>1379</v>
      </c>
      <c r="G1119" s="769"/>
    </row>
    <row r="1120" spans="1:7" x14ac:dyDescent="0.2">
      <c r="A1120" s="748" t="s">
        <v>60</v>
      </c>
      <c r="B1120" s="759">
        <v>503</v>
      </c>
      <c r="C1120" s="759" t="s">
        <v>489</v>
      </c>
      <c r="D1120" s="186">
        <v>45740</v>
      </c>
      <c r="E1120" s="65" t="s">
        <v>3426</v>
      </c>
      <c r="F1120" s="65" t="s">
        <v>3428</v>
      </c>
      <c r="G1120" s="767">
        <v>45741</v>
      </c>
    </row>
    <row r="1121" spans="1:7" x14ac:dyDescent="0.2">
      <c r="A1121" s="762"/>
      <c r="B1121" s="760"/>
      <c r="C1121" s="760"/>
      <c r="D1121" s="186">
        <v>45741</v>
      </c>
      <c r="E1121" s="65" t="s">
        <v>3434</v>
      </c>
      <c r="F1121" s="65" t="s">
        <v>3152</v>
      </c>
      <c r="G1121" s="768"/>
    </row>
    <row r="1122" spans="1:7" x14ac:dyDescent="0.2">
      <c r="A1122" s="762"/>
      <c r="B1122" s="760"/>
      <c r="C1122" s="760"/>
      <c r="D1122" s="186">
        <v>45742</v>
      </c>
      <c r="E1122" s="65" t="s">
        <v>3435</v>
      </c>
      <c r="F1122" s="65" t="s">
        <v>3131</v>
      </c>
      <c r="G1122" s="768"/>
    </row>
    <row r="1123" spans="1:7" x14ac:dyDescent="0.2">
      <c r="A1123" s="762"/>
      <c r="B1123" s="760"/>
      <c r="C1123" s="760"/>
      <c r="D1123" s="186">
        <v>45743</v>
      </c>
      <c r="E1123" s="65" t="s">
        <v>1424</v>
      </c>
      <c r="F1123" s="65" t="s">
        <v>1379</v>
      </c>
      <c r="G1123" s="768"/>
    </row>
    <row r="1124" spans="1:7" x14ac:dyDescent="0.2">
      <c r="A1124" s="749"/>
      <c r="B1124" s="761"/>
      <c r="C1124" s="761"/>
      <c r="D1124" s="186">
        <v>45744</v>
      </c>
      <c r="E1124" s="65" t="s">
        <v>3436</v>
      </c>
      <c r="F1124" s="65" t="s">
        <v>1379</v>
      </c>
      <c r="G1124" s="769"/>
    </row>
    <row r="1125" spans="1:7" s="185" customFormat="1" x14ac:dyDescent="0.2">
      <c r="A1125" s="168" t="s">
        <v>60</v>
      </c>
      <c r="B1125" s="302">
        <v>504</v>
      </c>
      <c r="C1125" s="303"/>
      <c r="D1125" s="184"/>
      <c r="E1125" s="168"/>
      <c r="F1125" s="168"/>
      <c r="G1125" s="304"/>
    </row>
    <row r="1126" spans="1:7" s="174" customFormat="1" x14ac:dyDescent="0.2">
      <c r="A1126" s="173" t="s">
        <v>60</v>
      </c>
      <c r="B1126" s="296">
        <v>505</v>
      </c>
      <c r="C1126" s="175" t="s">
        <v>3475</v>
      </c>
      <c r="D1126" s="180">
        <v>45742</v>
      </c>
      <c r="E1126" s="173" t="s">
        <v>3476</v>
      </c>
      <c r="F1126" s="173" t="s">
        <v>3477</v>
      </c>
      <c r="G1126" s="297">
        <v>45742</v>
      </c>
    </row>
    <row r="1127" spans="1:7" s="174" customFormat="1" x14ac:dyDescent="0.2">
      <c r="A1127" s="790" t="s">
        <v>60</v>
      </c>
      <c r="B1127" s="793">
        <v>506</v>
      </c>
      <c r="C1127" s="773" t="s">
        <v>703</v>
      </c>
      <c r="D1127" s="180" t="s">
        <v>3365</v>
      </c>
      <c r="E1127" s="173" t="s">
        <v>2231</v>
      </c>
      <c r="F1127" s="173" t="s">
        <v>1414</v>
      </c>
      <c r="G1127" s="770">
        <v>45741</v>
      </c>
    </row>
    <row r="1128" spans="1:7" s="174" customFormat="1" x14ac:dyDescent="0.2">
      <c r="A1128" s="791"/>
      <c r="B1128" s="794"/>
      <c r="C1128" s="774"/>
      <c r="D1128" s="180" t="s">
        <v>3366</v>
      </c>
      <c r="E1128" s="173" t="s">
        <v>2231</v>
      </c>
      <c r="F1128" s="173" t="s">
        <v>1414</v>
      </c>
      <c r="G1128" s="771"/>
    </row>
    <row r="1129" spans="1:7" s="174" customFormat="1" x14ac:dyDescent="0.2">
      <c r="A1129" s="791"/>
      <c r="B1129" s="794"/>
      <c r="C1129" s="774"/>
      <c r="D1129" s="180">
        <v>45743</v>
      </c>
      <c r="E1129" s="173" t="s">
        <v>2231</v>
      </c>
      <c r="F1129" s="173" t="s">
        <v>1414</v>
      </c>
      <c r="G1129" s="771"/>
    </row>
    <row r="1130" spans="1:7" s="174" customFormat="1" x14ac:dyDescent="0.2">
      <c r="A1130" s="792"/>
      <c r="B1130" s="795"/>
      <c r="C1130" s="775"/>
      <c r="D1130" s="180">
        <v>45744</v>
      </c>
      <c r="E1130" s="173" t="s">
        <v>2231</v>
      </c>
      <c r="F1130" s="173" t="s">
        <v>1414</v>
      </c>
      <c r="G1130" s="772"/>
    </row>
    <row r="1131" spans="1:7" x14ac:dyDescent="0.2">
      <c r="A1131" s="764" t="s">
        <v>60</v>
      </c>
      <c r="B1131" s="750">
        <v>507</v>
      </c>
      <c r="C1131" s="759" t="s">
        <v>141</v>
      </c>
      <c r="D1131" s="186">
        <v>45740</v>
      </c>
      <c r="E1131" s="65" t="s">
        <v>3372</v>
      </c>
      <c r="F1131" s="65" t="s">
        <v>3373</v>
      </c>
      <c r="G1131" s="767">
        <v>45741</v>
      </c>
    </row>
    <row r="1132" spans="1:7" ht="57" x14ac:dyDescent="0.2">
      <c r="A1132" s="765"/>
      <c r="B1132" s="779"/>
      <c r="C1132" s="760"/>
      <c r="D1132" s="186" t="s">
        <v>3365</v>
      </c>
      <c r="E1132" s="65" t="s">
        <v>3376</v>
      </c>
      <c r="F1132" s="65" t="s">
        <v>3379</v>
      </c>
      <c r="G1132" s="768"/>
    </row>
    <row r="1133" spans="1:7" ht="42.75" x14ac:dyDescent="0.2">
      <c r="A1133" s="765"/>
      <c r="B1133" s="779"/>
      <c r="C1133" s="760"/>
      <c r="D1133" s="186" t="s">
        <v>3366</v>
      </c>
      <c r="E1133" s="65" t="s">
        <v>2963</v>
      </c>
      <c r="F1133" s="65" t="s">
        <v>3380</v>
      </c>
      <c r="G1133" s="768"/>
    </row>
    <row r="1134" spans="1:7" ht="57" x14ac:dyDescent="0.2">
      <c r="A1134" s="765"/>
      <c r="B1134" s="779"/>
      <c r="C1134" s="760"/>
      <c r="D1134" s="186">
        <v>45743</v>
      </c>
      <c r="E1134" s="65" t="s">
        <v>3377</v>
      </c>
      <c r="F1134" s="65" t="s">
        <v>3381</v>
      </c>
      <c r="G1134" s="768"/>
    </row>
    <row r="1135" spans="1:7" ht="57" x14ac:dyDescent="0.2">
      <c r="A1135" s="766"/>
      <c r="B1135" s="751"/>
      <c r="C1135" s="761"/>
      <c r="D1135" s="186">
        <v>45744</v>
      </c>
      <c r="E1135" s="65" t="s">
        <v>3378</v>
      </c>
      <c r="F1135" s="65" t="s">
        <v>3382</v>
      </c>
      <c r="G1135" s="769"/>
    </row>
    <row r="1136" spans="1:7" x14ac:dyDescent="0.2">
      <c r="A1136" s="748" t="s">
        <v>60</v>
      </c>
      <c r="B1136" s="759">
        <v>508</v>
      </c>
      <c r="C1136" s="759" t="s">
        <v>227</v>
      </c>
      <c r="D1136" s="186">
        <v>45740</v>
      </c>
      <c r="E1136" s="65" t="s">
        <v>3372</v>
      </c>
      <c r="F1136" s="65" t="s">
        <v>3373</v>
      </c>
      <c r="G1136" s="767">
        <v>45741</v>
      </c>
    </row>
    <row r="1137" spans="1:7" ht="28.5" x14ac:dyDescent="0.2">
      <c r="A1137" s="762"/>
      <c r="B1137" s="760"/>
      <c r="C1137" s="760"/>
      <c r="D1137" s="186" t="s">
        <v>3365</v>
      </c>
      <c r="E1137" s="65" t="s">
        <v>2231</v>
      </c>
      <c r="F1137" s="65" t="s">
        <v>3167</v>
      </c>
      <c r="G1137" s="768"/>
    </row>
    <row r="1138" spans="1:7" x14ac:dyDescent="0.2">
      <c r="A1138" s="762"/>
      <c r="B1138" s="760"/>
      <c r="C1138" s="760"/>
      <c r="D1138" s="186" t="s">
        <v>3366</v>
      </c>
      <c r="E1138" s="65" t="s">
        <v>3383</v>
      </c>
      <c r="F1138" s="65" t="s">
        <v>3386</v>
      </c>
      <c r="G1138" s="768"/>
    </row>
    <row r="1139" spans="1:7" ht="28.5" x14ac:dyDescent="0.2">
      <c r="A1139" s="762"/>
      <c r="B1139" s="760"/>
      <c r="C1139" s="760"/>
      <c r="D1139" s="186">
        <v>45743</v>
      </c>
      <c r="E1139" s="65" t="s">
        <v>3385</v>
      </c>
      <c r="F1139" s="65" t="s">
        <v>3167</v>
      </c>
      <c r="G1139" s="768"/>
    </row>
    <row r="1140" spans="1:7" ht="57" x14ac:dyDescent="0.2">
      <c r="A1140" s="749"/>
      <c r="B1140" s="761"/>
      <c r="C1140" s="761"/>
      <c r="D1140" s="186">
        <v>45744</v>
      </c>
      <c r="E1140" s="65" t="s">
        <v>3384</v>
      </c>
      <c r="F1140" s="65" t="s">
        <v>3387</v>
      </c>
      <c r="G1140" s="769"/>
    </row>
    <row r="1141" spans="1:7" x14ac:dyDescent="0.2">
      <c r="A1141" s="764" t="s">
        <v>60</v>
      </c>
      <c r="B1141" s="750">
        <v>509</v>
      </c>
      <c r="C1141" s="759" t="s">
        <v>232</v>
      </c>
      <c r="D1141" s="186">
        <v>45740</v>
      </c>
      <c r="E1141" s="65" t="s">
        <v>3372</v>
      </c>
      <c r="F1141" s="65" t="s">
        <v>3373</v>
      </c>
      <c r="G1141" s="770">
        <v>45741</v>
      </c>
    </row>
    <row r="1142" spans="1:7" ht="42.75" x14ac:dyDescent="0.2">
      <c r="A1142" s="765"/>
      <c r="B1142" s="779"/>
      <c r="C1142" s="760"/>
      <c r="D1142" s="180" t="s">
        <v>3365</v>
      </c>
      <c r="E1142" s="65" t="s">
        <v>1461</v>
      </c>
      <c r="F1142" s="65" t="s">
        <v>3374</v>
      </c>
      <c r="G1142" s="771"/>
    </row>
    <row r="1143" spans="1:7" ht="42.75" x14ac:dyDescent="0.2">
      <c r="A1143" s="765"/>
      <c r="B1143" s="779"/>
      <c r="C1143" s="760"/>
      <c r="D1143" s="180" t="s">
        <v>3366</v>
      </c>
      <c r="E1143" s="65" t="s">
        <v>1445</v>
      </c>
      <c r="F1143" s="65" t="s">
        <v>3375</v>
      </c>
      <c r="G1143" s="771"/>
    </row>
    <row r="1144" spans="1:7" ht="42.75" x14ac:dyDescent="0.2">
      <c r="A1144" s="765"/>
      <c r="B1144" s="779"/>
      <c r="C1144" s="760"/>
      <c r="D1144" s="180">
        <v>45743</v>
      </c>
      <c r="E1144" s="65" t="s">
        <v>1462</v>
      </c>
      <c r="F1144" s="65" t="s">
        <v>3388</v>
      </c>
      <c r="G1144" s="771"/>
    </row>
    <row r="1145" spans="1:7" ht="28.5" x14ac:dyDescent="0.2">
      <c r="A1145" s="766"/>
      <c r="B1145" s="751"/>
      <c r="C1145" s="761"/>
      <c r="D1145" s="180">
        <v>45744</v>
      </c>
      <c r="E1145" s="65" t="s">
        <v>1463</v>
      </c>
      <c r="F1145" s="65" t="s">
        <v>3389</v>
      </c>
      <c r="G1145" s="772"/>
    </row>
    <row r="1146" spans="1:7" x14ac:dyDescent="0.2">
      <c r="A1146" s="748" t="s">
        <v>60</v>
      </c>
      <c r="B1146" s="759">
        <v>510</v>
      </c>
      <c r="C1146" s="759" t="s">
        <v>1724</v>
      </c>
      <c r="D1146" s="186">
        <v>45740</v>
      </c>
      <c r="E1146" s="65" t="s">
        <v>3372</v>
      </c>
      <c r="F1146" s="65" t="s">
        <v>3373</v>
      </c>
      <c r="G1146" s="770">
        <v>45741</v>
      </c>
    </row>
    <row r="1147" spans="1:7" ht="28.5" x14ac:dyDescent="0.2">
      <c r="A1147" s="762"/>
      <c r="B1147" s="760"/>
      <c r="C1147" s="760"/>
      <c r="D1147" s="180" t="s">
        <v>3365</v>
      </c>
      <c r="E1147" s="65" t="s">
        <v>3390</v>
      </c>
      <c r="F1147" s="65" t="s">
        <v>3393</v>
      </c>
      <c r="G1147" s="771"/>
    </row>
    <row r="1148" spans="1:7" ht="42.75" x14ac:dyDescent="0.2">
      <c r="A1148" s="762"/>
      <c r="B1148" s="760"/>
      <c r="C1148" s="760"/>
      <c r="D1148" s="180" t="s">
        <v>3366</v>
      </c>
      <c r="E1148" s="65" t="s">
        <v>980</v>
      </c>
      <c r="F1148" s="65" t="s">
        <v>3394</v>
      </c>
      <c r="G1148" s="771"/>
    </row>
    <row r="1149" spans="1:7" ht="28.5" x14ac:dyDescent="0.2">
      <c r="A1149" s="762"/>
      <c r="B1149" s="760"/>
      <c r="C1149" s="760"/>
      <c r="D1149" s="180">
        <v>45743</v>
      </c>
      <c r="E1149" s="65" t="s">
        <v>3391</v>
      </c>
      <c r="F1149" s="65" t="s">
        <v>3395</v>
      </c>
      <c r="G1149" s="771"/>
    </row>
    <row r="1150" spans="1:7" ht="28.5" x14ac:dyDescent="0.2">
      <c r="A1150" s="749"/>
      <c r="B1150" s="761"/>
      <c r="C1150" s="761"/>
      <c r="D1150" s="180">
        <v>45744</v>
      </c>
      <c r="E1150" s="65" t="s">
        <v>3392</v>
      </c>
      <c r="F1150" s="65" t="s">
        <v>3395</v>
      </c>
      <c r="G1150" s="772"/>
    </row>
    <row r="1151" spans="1:7" x14ac:dyDescent="0.2">
      <c r="A1151" s="748" t="s">
        <v>60</v>
      </c>
      <c r="B1151" s="759">
        <v>511</v>
      </c>
      <c r="C1151" s="759" t="s">
        <v>1478</v>
      </c>
      <c r="D1151" s="186">
        <v>45740</v>
      </c>
      <c r="E1151" s="65" t="s">
        <v>3372</v>
      </c>
      <c r="F1151" s="65" t="s">
        <v>3373</v>
      </c>
      <c r="G1151" s="770">
        <v>45741</v>
      </c>
    </row>
    <row r="1152" spans="1:7" ht="28.5" x14ac:dyDescent="0.2">
      <c r="A1152" s="762"/>
      <c r="B1152" s="760"/>
      <c r="C1152" s="760"/>
      <c r="D1152" s="180" t="s">
        <v>3365</v>
      </c>
      <c r="E1152" s="65" t="s">
        <v>3396</v>
      </c>
      <c r="F1152" s="65" t="s">
        <v>3399</v>
      </c>
      <c r="G1152" s="771"/>
    </row>
    <row r="1153" spans="1:7" ht="42.75" x14ac:dyDescent="0.2">
      <c r="A1153" s="762"/>
      <c r="B1153" s="760"/>
      <c r="C1153" s="760"/>
      <c r="D1153" s="180" t="s">
        <v>3366</v>
      </c>
      <c r="E1153" s="65" t="s">
        <v>3397</v>
      </c>
      <c r="F1153" s="65" t="s">
        <v>3400</v>
      </c>
      <c r="G1153" s="771"/>
    </row>
    <row r="1154" spans="1:7" ht="28.5" x14ac:dyDescent="0.2">
      <c r="A1154" s="762"/>
      <c r="B1154" s="760"/>
      <c r="C1154" s="760"/>
      <c r="D1154" s="180">
        <v>45743</v>
      </c>
      <c r="E1154" s="65" t="s">
        <v>3398</v>
      </c>
      <c r="F1154" s="65" t="s">
        <v>3401</v>
      </c>
      <c r="G1154" s="771"/>
    </row>
    <row r="1155" spans="1:7" ht="28.5" x14ac:dyDescent="0.2">
      <c r="A1155" s="749"/>
      <c r="B1155" s="761"/>
      <c r="C1155" s="761"/>
      <c r="D1155" s="180">
        <v>45744</v>
      </c>
      <c r="E1155" s="65" t="s">
        <v>3392</v>
      </c>
      <c r="F1155" s="65" t="s">
        <v>3401</v>
      </c>
      <c r="G1155" s="772"/>
    </row>
    <row r="1156" spans="1:7" ht="28.5" x14ac:dyDescent="0.2">
      <c r="A1156" s="748" t="s">
        <v>60</v>
      </c>
      <c r="B1156" s="759">
        <v>512</v>
      </c>
      <c r="C1156" s="759" t="s">
        <v>3415</v>
      </c>
      <c r="D1156" s="186" t="s">
        <v>3366</v>
      </c>
      <c r="E1156" s="65" t="s">
        <v>629</v>
      </c>
      <c r="F1156" s="65" t="s">
        <v>3417</v>
      </c>
      <c r="G1156" s="767">
        <v>45741</v>
      </c>
    </row>
    <row r="1157" spans="1:7" ht="42.75" x14ac:dyDescent="0.2">
      <c r="A1157" s="762"/>
      <c r="B1157" s="760"/>
      <c r="C1157" s="760"/>
      <c r="D1157" s="186">
        <v>45743</v>
      </c>
      <c r="E1157" s="65" t="s">
        <v>750</v>
      </c>
      <c r="F1157" s="65" t="s">
        <v>3418</v>
      </c>
      <c r="G1157" s="768"/>
    </row>
    <row r="1158" spans="1:7" ht="28.5" x14ac:dyDescent="0.2">
      <c r="A1158" s="749"/>
      <c r="B1158" s="761"/>
      <c r="C1158" s="761"/>
      <c r="D1158" s="186">
        <v>45744</v>
      </c>
      <c r="E1158" s="65" t="s">
        <v>3416</v>
      </c>
      <c r="F1158" s="65" t="s">
        <v>3419</v>
      </c>
      <c r="G1158" s="769"/>
    </row>
    <row r="1159" spans="1:7" x14ac:dyDescent="0.2">
      <c r="A1159" s="748" t="s">
        <v>60</v>
      </c>
      <c r="B1159" s="759">
        <v>513</v>
      </c>
      <c r="C1159" s="759" t="s">
        <v>63</v>
      </c>
      <c r="D1159" s="186">
        <v>45740</v>
      </c>
      <c r="E1159" s="65" t="s">
        <v>3372</v>
      </c>
      <c r="F1159" s="65" t="s">
        <v>3373</v>
      </c>
      <c r="G1159" s="767">
        <v>45741</v>
      </c>
    </row>
    <row r="1160" spans="1:7" ht="28.5" x14ac:dyDescent="0.2">
      <c r="A1160" s="762"/>
      <c r="B1160" s="760"/>
      <c r="C1160" s="760"/>
      <c r="D1160" s="180" t="s">
        <v>3366</v>
      </c>
      <c r="E1160" s="65" t="s">
        <v>910</v>
      </c>
      <c r="F1160" s="65" t="s">
        <v>3464</v>
      </c>
      <c r="G1160" s="768"/>
    </row>
    <row r="1161" spans="1:7" ht="28.5" x14ac:dyDescent="0.2">
      <c r="A1161" s="762"/>
      <c r="B1161" s="760"/>
      <c r="C1161" s="760"/>
      <c r="D1161" s="180">
        <v>45743</v>
      </c>
      <c r="E1161" s="65" t="s">
        <v>3463</v>
      </c>
      <c r="F1161" s="65" t="s">
        <v>3465</v>
      </c>
      <c r="G1161" s="768"/>
    </row>
    <row r="1162" spans="1:7" ht="71.25" x14ac:dyDescent="0.2">
      <c r="A1162" s="749"/>
      <c r="B1162" s="761"/>
      <c r="C1162" s="761"/>
      <c r="D1162" s="180">
        <v>45744</v>
      </c>
      <c r="E1162" s="65" t="s">
        <v>3466</v>
      </c>
      <c r="F1162" s="65" t="s">
        <v>3467</v>
      </c>
      <c r="G1162" s="769"/>
    </row>
    <row r="1163" spans="1:7" s="174" customFormat="1" x14ac:dyDescent="0.2">
      <c r="A1163" s="173" t="s">
        <v>60</v>
      </c>
      <c r="B1163" s="296">
        <v>514</v>
      </c>
      <c r="C1163" s="175" t="s">
        <v>744</v>
      </c>
      <c r="D1163" s="180" t="s">
        <v>3479</v>
      </c>
      <c r="E1163" s="173" t="s">
        <v>3504</v>
      </c>
      <c r="F1163" s="173" t="s">
        <v>3480</v>
      </c>
      <c r="G1163" s="297">
        <v>45742</v>
      </c>
    </row>
    <row r="1164" spans="1:7" s="174" customFormat="1" ht="28.5" x14ac:dyDescent="0.2">
      <c r="A1164" s="173" t="s">
        <v>60</v>
      </c>
      <c r="B1164" s="296">
        <v>515</v>
      </c>
      <c r="C1164" s="175" t="s">
        <v>219</v>
      </c>
      <c r="D1164" s="180">
        <v>45743</v>
      </c>
      <c r="E1164" s="173" t="s">
        <v>3505</v>
      </c>
      <c r="F1164" s="173" t="s">
        <v>3465</v>
      </c>
      <c r="G1164" s="297">
        <v>45742</v>
      </c>
    </row>
    <row r="1165" spans="1:7" ht="28.5" x14ac:dyDescent="0.2">
      <c r="A1165" s="65" t="s">
        <v>60</v>
      </c>
      <c r="B1165" s="285">
        <v>516</v>
      </c>
      <c r="C1165" s="146" t="s">
        <v>3509</v>
      </c>
      <c r="D1165" s="186">
        <v>45743</v>
      </c>
      <c r="E1165" s="65" t="s">
        <v>3510</v>
      </c>
      <c r="F1165" s="65" t="s">
        <v>3511</v>
      </c>
      <c r="G1165" s="404">
        <v>45742</v>
      </c>
    </row>
    <row r="1166" spans="1:7" x14ac:dyDescent="0.2">
      <c r="A1166" s="65" t="s">
        <v>60</v>
      </c>
      <c r="B1166" s="285">
        <v>517</v>
      </c>
      <c r="C1166" s="146" t="s">
        <v>288</v>
      </c>
      <c r="D1166" s="186">
        <v>45743</v>
      </c>
      <c r="E1166" s="65" t="s">
        <v>3519</v>
      </c>
      <c r="F1166" s="65" t="s">
        <v>3520</v>
      </c>
      <c r="G1166" s="404">
        <v>45742</v>
      </c>
    </row>
    <row r="1167" spans="1:7" ht="85.5" x14ac:dyDescent="0.2">
      <c r="A1167" s="65" t="s">
        <v>60</v>
      </c>
      <c r="B1167" s="285">
        <v>518</v>
      </c>
      <c r="C1167" s="146" t="s">
        <v>3522</v>
      </c>
      <c r="D1167" s="186" t="s">
        <v>3523</v>
      </c>
      <c r="E1167" s="65" t="s">
        <v>3524</v>
      </c>
      <c r="F1167" s="65" t="s">
        <v>3525</v>
      </c>
      <c r="G1167" s="404">
        <v>45742</v>
      </c>
    </row>
    <row r="1168" spans="1:7" s="174" customFormat="1" x14ac:dyDescent="0.2">
      <c r="A1168" s="173" t="s">
        <v>60</v>
      </c>
      <c r="B1168" s="296">
        <v>519</v>
      </c>
      <c r="C1168" s="175" t="s">
        <v>692</v>
      </c>
      <c r="D1168" s="180">
        <v>45743</v>
      </c>
      <c r="E1168" s="173" t="s">
        <v>1424</v>
      </c>
      <c r="F1168" s="173" t="s">
        <v>1379</v>
      </c>
      <c r="G1168" s="297">
        <v>45742</v>
      </c>
    </row>
    <row r="1169" spans="1:7" x14ac:dyDescent="0.2">
      <c r="A1169" s="65" t="s">
        <v>60</v>
      </c>
      <c r="B1169" s="285">
        <v>520</v>
      </c>
      <c r="C1169" s="146" t="s">
        <v>758</v>
      </c>
      <c r="D1169" s="186">
        <v>45743</v>
      </c>
      <c r="E1169" s="65" t="s">
        <v>3560</v>
      </c>
      <c r="F1169" s="65" t="s">
        <v>3561</v>
      </c>
      <c r="G1169" s="404">
        <v>45743</v>
      </c>
    </row>
    <row r="1170" spans="1:7" s="174" customFormat="1" x14ac:dyDescent="0.2">
      <c r="A1170" s="173" t="s">
        <v>60</v>
      </c>
      <c r="B1170" s="296">
        <v>521</v>
      </c>
      <c r="C1170" s="175" t="s">
        <v>692</v>
      </c>
      <c r="D1170" s="180">
        <v>45744</v>
      </c>
      <c r="E1170" s="173" t="s">
        <v>3576</v>
      </c>
      <c r="F1170" s="173" t="s">
        <v>3152</v>
      </c>
      <c r="G1170" s="297">
        <v>45744</v>
      </c>
    </row>
    <row r="1171" spans="1:7" s="185" customFormat="1" x14ac:dyDescent="0.2">
      <c r="A1171" s="168" t="s">
        <v>60</v>
      </c>
      <c r="B1171" s="302">
        <v>522</v>
      </c>
      <c r="C1171" s="303"/>
      <c r="D1171" s="184"/>
      <c r="E1171" s="168"/>
      <c r="F1171" s="168"/>
      <c r="G1171" s="304"/>
    </row>
    <row r="1172" spans="1:7" ht="42.75" x14ac:dyDescent="0.2">
      <c r="A1172" s="65" t="s">
        <v>60</v>
      </c>
      <c r="B1172" s="285">
        <v>523</v>
      </c>
      <c r="C1172" s="146" t="s">
        <v>3583</v>
      </c>
      <c r="D1172" s="186" t="s">
        <v>3584</v>
      </c>
      <c r="E1172" s="65" t="s">
        <v>3585</v>
      </c>
      <c r="F1172" s="65" t="s">
        <v>3586</v>
      </c>
      <c r="G1172" s="404" t="s">
        <v>3587</v>
      </c>
    </row>
    <row r="1173" spans="1:7" s="174" customFormat="1" ht="57" x14ac:dyDescent="0.2">
      <c r="A1173" s="173" t="s">
        <v>60</v>
      </c>
      <c r="B1173" s="296">
        <v>524</v>
      </c>
      <c r="C1173" s="175" t="s">
        <v>3618</v>
      </c>
      <c r="D1173" s="180">
        <v>45747</v>
      </c>
      <c r="E1173" s="173" t="s">
        <v>3619</v>
      </c>
      <c r="F1173" s="173" t="s">
        <v>2301</v>
      </c>
      <c r="G1173" s="297">
        <v>45747</v>
      </c>
    </row>
    <row r="1174" spans="1:7" s="174" customFormat="1" ht="71.25" x14ac:dyDescent="0.2">
      <c r="A1174" s="173" t="s">
        <v>60</v>
      </c>
      <c r="B1174" s="296">
        <v>525</v>
      </c>
      <c r="C1174" s="175" t="s">
        <v>3620</v>
      </c>
      <c r="D1174" s="180">
        <v>45747</v>
      </c>
      <c r="E1174" s="173" t="s">
        <v>3150</v>
      </c>
      <c r="F1174" s="173" t="s">
        <v>3621</v>
      </c>
      <c r="G1174" s="297">
        <v>45747</v>
      </c>
    </row>
    <row r="1175" spans="1:7" s="174" customFormat="1" ht="57" x14ac:dyDescent="0.2">
      <c r="A1175" s="173" t="s">
        <v>60</v>
      </c>
      <c r="B1175" s="296">
        <v>526</v>
      </c>
      <c r="C1175" s="175" t="s">
        <v>3622</v>
      </c>
      <c r="D1175" s="180">
        <v>45747</v>
      </c>
      <c r="E1175" s="173" t="s">
        <v>3623</v>
      </c>
      <c r="F1175" s="173" t="s">
        <v>2301</v>
      </c>
      <c r="G1175" s="297">
        <v>45747</v>
      </c>
    </row>
    <row r="1176" spans="1:7" s="174" customFormat="1" ht="57" x14ac:dyDescent="0.2">
      <c r="A1176" s="173" t="s">
        <v>60</v>
      </c>
      <c r="B1176" s="296">
        <v>527</v>
      </c>
      <c r="C1176" s="175" t="s">
        <v>3624</v>
      </c>
      <c r="D1176" s="180">
        <v>45747</v>
      </c>
      <c r="E1176" s="173" t="s">
        <v>576</v>
      </c>
      <c r="F1176" s="173" t="s">
        <v>3625</v>
      </c>
      <c r="G1176" s="297">
        <v>45747</v>
      </c>
    </row>
    <row r="1177" spans="1:7" s="174" customFormat="1" x14ac:dyDescent="0.2">
      <c r="A1177" s="173" t="s">
        <v>60</v>
      </c>
      <c r="B1177" s="296">
        <v>528</v>
      </c>
      <c r="C1177" s="175" t="s">
        <v>1188</v>
      </c>
      <c r="D1177" s="180">
        <v>45747</v>
      </c>
      <c r="E1177" s="173" t="s">
        <v>3054</v>
      </c>
      <c r="F1177" s="173" t="s">
        <v>3626</v>
      </c>
      <c r="G1177" s="297">
        <v>45747</v>
      </c>
    </row>
    <row r="1178" spans="1:7" s="174" customFormat="1" ht="28.5" x14ac:dyDescent="0.2">
      <c r="A1178" s="173" t="s">
        <v>60</v>
      </c>
      <c r="B1178" s="296">
        <v>529</v>
      </c>
      <c r="C1178" s="175" t="s">
        <v>3627</v>
      </c>
      <c r="D1178" s="180">
        <v>45747</v>
      </c>
      <c r="E1178" s="298" t="s">
        <v>3628</v>
      </c>
      <c r="F1178" s="173" t="s">
        <v>3629</v>
      </c>
      <c r="G1178" s="297">
        <v>45747</v>
      </c>
    </row>
    <row r="1179" spans="1:7" ht="28.5" x14ac:dyDescent="0.2">
      <c r="A1179" s="65" t="s">
        <v>60</v>
      </c>
      <c r="B1179" s="285">
        <v>530</v>
      </c>
      <c r="C1179" s="146" t="s">
        <v>3630</v>
      </c>
      <c r="D1179" s="186">
        <v>45747</v>
      </c>
      <c r="E1179" s="65" t="s">
        <v>3631</v>
      </c>
      <c r="F1179" s="65" t="s">
        <v>3632</v>
      </c>
      <c r="G1179" s="404">
        <v>45747</v>
      </c>
    </row>
    <row r="1180" spans="1:7" s="185" customFormat="1" x14ac:dyDescent="0.2">
      <c r="A1180" s="168" t="s">
        <v>60</v>
      </c>
      <c r="B1180" s="302">
        <v>531</v>
      </c>
      <c r="C1180" s="303" t="s">
        <v>232</v>
      </c>
      <c r="D1180" s="184">
        <v>45747</v>
      </c>
      <c r="E1180" s="168"/>
      <c r="F1180" s="168"/>
      <c r="G1180" s="404">
        <v>45747</v>
      </c>
    </row>
    <row r="1181" spans="1:7" s="185" customFormat="1" x14ac:dyDescent="0.2">
      <c r="A1181" s="168"/>
      <c r="B1181" s="302"/>
      <c r="C1181" s="303"/>
      <c r="D1181" s="184"/>
      <c r="E1181" s="168"/>
      <c r="F1181" s="168"/>
      <c r="G1181" s="304"/>
    </row>
    <row r="1182" spans="1:7" s="185" customFormat="1" x14ac:dyDescent="0.2">
      <c r="A1182" s="168"/>
      <c r="B1182" s="302"/>
      <c r="C1182" s="445"/>
      <c r="D1182" s="184"/>
      <c r="E1182" s="168"/>
      <c r="F1182" s="168"/>
      <c r="G1182" s="304"/>
    </row>
    <row r="1183" spans="1:7" s="185" customFormat="1" x14ac:dyDescent="0.2">
      <c r="A1183" s="168"/>
      <c r="B1183" s="302"/>
      <c r="C1183" s="303"/>
      <c r="D1183" s="184"/>
      <c r="E1183" s="168"/>
      <c r="F1183" s="168"/>
      <c r="G1183" s="304"/>
    </row>
    <row r="1184" spans="1:7" s="185" customFormat="1" x14ac:dyDescent="0.2">
      <c r="A1184" s="168"/>
      <c r="B1184" s="302"/>
      <c r="C1184" s="303"/>
      <c r="D1184" s="184"/>
      <c r="E1184" s="168"/>
      <c r="F1184" s="168"/>
      <c r="G1184" s="304"/>
    </row>
    <row r="1185" spans="1:7" s="185" customFormat="1" ht="28.5" x14ac:dyDescent="0.2">
      <c r="A1185" s="168" t="s">
        <v>60</v>
      </c>
      <c r="B1185" s="302">
        <v>532</v>
      </c>
      <c r="C1185" s="303" t="s">
        <v>758</v>
      </c>
      <c r="D1185" s="329">
        <v>45747</v>
      </c>
      <c r="E1185" s="326" t="s">
        <v>3634</v>
      </c>
      <c r="F1185" s="330" t="s">
        <v>3635</v>
      </c>
      <c r="G1185" s="496"/>
    </row>
    <row r="1186" spans="1:7" s="174" customFormat="1" ht="57" x14ac:dyDescent="0.2">
      <c r="A1186" s="790" t="s">
        <v>60</v>
      </c>
      <c r="B1186" s="793">
        <v>533</v>
      </c>
      <c r="C1186" s="793" t="s">
        <v>3640</v>
      </c>
      <c r="D1186" s="344">
        <v>45747</v>
      </c>
      <c r="E1186" s="173" t="s">
        <v>3642</v>
      </c>
      <c r="F1186" s="173" t="s">
        <v>3641</v>
      </c>
      <c r="G1186" s="796">
        <v>45747</v>
      </c>
    </row>
    <row r="1187" spans="1:7" s="174" customFormat="1" x14ac:dyDescent="0.2">
      <c r="A1187" s="791"/>
      <c r="B1187" s="794"/>
      <c r="C1187" s="794"/>
      <c r="D1187" s="344">
        <v>45748</v>
      </c>
      <c r="E1187" s="345" t="s">
        <v>3643</v>
      </c>
      <c r="F1187" s="345" t="s">
        <v>3643</v>
      </c>
      <c r="G1187" s="796"/>
    </row>
    <row r="1188" spans="1:7" s="174" customFormat="1" ht="42.75" x14ac:dyDescent="0.2">
      <c r="A1188" s="791"/>
      <c r="B1188" s="794"/>
      <c r="C1188" s="794"/>
      <c r="D1188" s="344">
        <v>45749</v>
      </c>
      <c r="E1188" s="173" t="s">
        <v>3645</v>
      </c>
      <c r="F1188" s="173" t="s">
        <v>4713</v>
      </c>
      <c r="G1188" s="796"/>
    </row>
    <row r="1189" spans="1:7" s="174" customFormat="1" x14ac:dyDescent="0.2">
      <c r="A1189" s="791"/>
      <c r="B1189" s="794"/>
      <c r="C1189" s="794"/>
      <c r="D1189" s="344">
        <v>45750</v>
      </c>
      <c r="E1189" s="345" t="s">
        <v>3643</v>
      </c>
      <c r="F1189" s="345" t="s">
        <v>3643</v>
      </c>
      <c r="G1189" s="796"/>
    </row>
    <row r="1190" spans="1:7" s="174" customFormat="1" x14ac:dyDescent="0.2">
      <c r="A1190" s="792"/>
      <c r="B1190" s="795"/>
      <c r="C1190" s="795"/>
      <c r="D1190" s="344">
        <v>45751</v>
      </c>
      <c r="E1190" s="173" t="s">
        <v>2476</v>
      </c>
      <c r="F1190" s="173" t="s">
        <v>975</v>
      </c>
      <c r="G1190" s="797"/>
    </row>
    <row r="1191" spans="1:7" ht="28.5" x14ac:dyDescent="0.2">
      <c r="A1191" s="748" t="s">
        <v>60</v>
      </c>
      <c r="B1191" s="759">
        <v>534</v>
      </c>
      <c r="C1191" s="759" t="s">
        <v>3660</v>
      </c>
      <c r="D1191" s="186">
        <v>45747</v>
      </c>
      <c r="E1191" s="65" t="s">
        <v>3882</v>
      </c>
      <c r="F1191" s="65" t="s">
        <v>4711</v>
      </c>
      <c r="G1191" s="767">
        <v>45747</v>
      </c>
    </row>
    <row r="1192" spans="1:7" x14ac:dyDescent="0.2">
      <c r="A1192" s="762"/>
      <c r="B1192" s="760"/>
      <c r="C1192" s="760"/>
      <c r="D1192" s="186">
        <v>45748</v>
      </c>
      <c r="E1192" s="65" t="s">
        <v>3643</v>
      </c>
      <c r="F1192" s="65" t="s">
        <v>4708</v>
      </c>
      <c r="G1192" s="768"/>
    </row>
    <row r="1193" spans="1:7" ht="42.75" x14ac:dyDescent="0.2">
      <c r="A1193" s="762"/>
      <c r="B1193" s="760"/>
      <c r="C1193" s="760"/>
      <c r="D1193" s="186">
        <v>45749</v>
      </c>
      <c r="E1193" s="65" t="s">
        <v>3883</v>
      </c>
      <c r="F1193" s="65" t="s">
        <v>3189</v>
      </c>
      <c r="G1193" s="768"/>
    </row>
    <row r="1194" spans="1:7" x14ac:dyDescent="0.2">
      <c r="A1194" s="762"/>
      <c r="B1194" s="760"/>
      <c r="C1194" s="760"/>
      <c r="D1194" s="186">
        <v>45750</v>
      </c>
      <c r="E1194" s="65" t="s">
        <v>3643</v>
      </c>
      <c r="F1194" s="65" t="s">
        <v>4708</v>
      </c>
      <c r="G1194" s="768"/>
    </row>
    <row r="1195" spans="1:7" ht="28.5" x14ac:dyDescent="0.2">
      <c r="A1195" s="749"/>
      <c r="B1195" s="761"/>
      <c r="C1195" s="761"/>
      <c r="D1195" s="186">
        <v>45751</v>
      </c>
      <c r="E1195" s="65" t="s">
        <v>4707</v>
      </c>
      <c r="F1195" s="65" t="s">
        <v>4712</v>
      </c>
      <c r="G1195" s="769"/>
    </row>
    <row r="1196" spans="1:7" ht="28.5" x14ac:dyDescent="0.2">
      <c r="A1196" s="748" t="s">
        <v>60</v>
      </c>
      <c r="B1196" s="759">
        <v>535</v>
      </c>
      <c r="C1196" s="759" t="s">
        <v>979</v>
      </c>
      <c r="D1196" s="186">
        <v>45747</v>
      </c>
      <c r="E1196" s="65" t="s">
        <v>3882</v>
      </c>
      <c r="F1196" s="65" t="s">
        <v>3393</v>
      </c>
      <c r="G1196" s="767">
        <v>45747</v>
      </c>
    </row>
    <row r="1197" spans="1:7" x14ac:dyDescent="0.2">
      <c r="A1197" s="762"/>
      <c r="B1197" s="760"/>
      <c r="C1197" s="760"/>
      <c r="D1197" s="186">
        <v>45748</v>
      </c>
      <c r="E1197" s="65" t="s">
        <v>3643</v>
      </c>
      <c r="F1197" s="65" t="s">
        <v>4708</v>
      </c>
      <c r="G1197" s="768"/>
    </row>
    <row r="1198" spans="1:7" ht="28.5" x14ac:dyDescent="0.2">
      <c r="A1198" s="762"/>
      <c r="B1198" s="760"/>
      <c r="C1198" s="760"/>
      <c r="D1198" s="186">
        <v>45749</v>
      </c>
      <c r="E1198" s="65" t="s">
        <v>3883</v>
      </c>
      <c r="F1198" s="65" t="s">
        <v>4709</v>
      </c>
      <c r="G1198" s="768"/>
    </row>
    <row r="1199" spans="1:7" x14ac:dyDescent="0.2">
      <c r="A1199" s="762"/>
      <c r="B1199" s="760"/>
      <c r="C1199" s="760"/>
      <c r="D1199" s="186">
        <v>45750</v>
      </c>
      <c r="E1199" s="65" t="s">
        <v>3643</v>
      </c>
      <c r="F1199" s="65" t="s">
        <v>4708</v>
      </c>
      <c r="G1199" s="768"/>
    </row>
    <row r="1200" spans="1:7" ht="28.5" x14ac:dyDescent="0.2">
      <c r="A1200" s="749"/>
      <c r="B1200" s="761"/>
      <c r="C1200" s="761"/>
      <c r="D1200" s="186">
        <v>45751</v>
      </c>
      <c r="E1200" s="65" t="s">
        <v>4707</v>
      </c>
      <c r="F1200" s="65" t="s">
        <v>4710</v>
      </c>
      <c r="G1200" s="769"/>
    </row>
    <row r="1201" spans="1:7" ht="42.75" x14ac:dyDescent="0.2">
      <c r="A1201" s="65" t="s">
        <v>60</v>
      </c>
      <c r="B1201" s="285">
        <v>536</v>
      </c>
      <c r="C1201" s="146" t="s">
        <v>3583</v>
      </c>
      <c r="D1201" s="186">
        <v>45751</v>
      </c>
      <c r="E1201" s="65" t="s">
        <v>3432</v>
      </c>
      <c r="F1201" s="65" t="s">
        <v>3661</v>
      </c>
      <c r="G1201" s="404">
        <v>45747</v>
      </c>
    </row>
    <row r="1202" spans="1:7" s="174" customFormat="1" x14ac:dyDescent="0.2">
      <c r="A1202" s="776" t="s">
        <v>60</v>
      </c>
      <c r="B1202" s="773">
        <v>537</v>
      </c>
      <c r="C1202" s="773" t="s">
        <v>227</v>
      </c>
      <c r="D1202" s="344">
        <v>45748</v>
      </c>
      <c r="E1202" s="345" t="s">
        <v>3643</v>
      </c>
      <c r="F1202" s="345" t="s">
        <v>3643</v>
      </c>
      <c r="G1202" s="770">
        <v>45747</v>
      </c>
    </row>
    <row r="1203" spans="1:7" s="174" customFormat="1" x14ac:dyDescent="0.2">
      <c r="A1203" s="777"/>
      <c r="B1203" s="774"/>
      <c r="C1203" s="774"/>
      <c r="D1203" s="344">
        <v>45749</v>
      </c>
      <c r="E1203" s="173" t="s">
        <v>629</v>
      </c>
      <c r="F1203" s="173" t="s">
        <v>3673</v>
      </c>
      <c r="G1203" s="771"/>
    </row>
    <row r="1204" spans="1:7" s="174" customFormat="1" x14ac:dyDescent="0.2">
      <c r="A1204" s="777"/>
      <c r="B1204" s="774"/>
      <c r="C1204" s="774"/>
      <c r="D1204" s="344">
        <v>45750</v>
      </c>
      <c r="E1204" s="345" t="s">
        <v>3643</v>
      </c>
      <c r="F1204" s="345" t="s">
        <v>3643</v>
      </c>
      <c r="G1204" s="771"/>
    </row>
    <row r="1205" spans="1:7" s="174" customFormat="1" ht="28.5" x14ac:dyDescent="0.2">
      <c r="A1205" s="778"/>
      <c r="B1205" s="775"/>
      <c r="C1205" s="775"/>
      <c r="D1205" s="344">
        <v>45751</v>
      </c>
      <c r="E1205" s="173" t="s">
        <v>3672</v>
      </c>
      <c r="F1205" s="173" t="s">
        <v>3674</v>
      </c>
      <c r="G1205" s="772"/>
    </row>
    <row r="1206" spans="1:7" ht="71.25" x14ac:dyDescent="0.2">
      <c r="A1206" s="65" t="s">
        <v>60</v>
      </c>
      <c r="B1206" s="285">
        <v>538</v>
      </c>
      <c r="C1206" s="146" t="s">
        <v>3690</v>
      </c>
      <c r="D1206" s="186">
        <v>45749</v>
      </c>
      <c r="E1206" s="65" t="s">
        <v>3645</v>
      </c>
      <c r="F1206" s="65" t="s">
        <v>3691</v>
      </c>
      <c r="G1206" s="404">
        <v>45747</v>
      </c>
    </row>
    <row r="1207" spans="1:7" ht="71.25" x14ac:dyDescent="0.2">
      <c r="A1207" s="65" t="s">
        <v>60</v>
      </c>
      <c r="B1207" s="285">
        <v>539</v>
      </c>
      <c r="C1207" s="146" t="s">
        <v>3692</v>
      </c>
      <c r="D1207" s="186">
        <v>45749</v>
      </c>
      <c r="E1207" s="81" t="s">
        <v>3150</v>
      </c>
      <c r="F1207" s="65" t="s">
        <v>2301</v>
      </c>
      <c r="G1207" s="404">
        <v>45747</v>
      </c>
    </row>
    <row r="1208" spans="1:7" ht="57" x14ac:dyDescent="0.2">
      <c r="A1208" s="65" t="s">
        <v>60</v>
      </c>
      <c r="B1208" s="285">
        <v>540</v>
      </c>
      <c r="C1208" s="146" t="s">
        <v>3693</v>
      </c>
      <c r="D1208" s="186">
        <v>45749</v>
      </c>
      <c r="E1208" s="65" t="s">
        <v>3623</v>
      </c>
      <c r="F1208" s="65" t="s">
        <v>2301</v>
      </c>
      <c r="G1208" s="404">
        <v>45747</v>
      </c>
    </row>
    <row r="1209" spans="1:7" ht="57" x14ac:dyDescent="0.2">
      <c r="A1209" s="65" t="s">
        <v>60</v>
      </c>
      <c r="B1209" s="285">
        <v>541</v>
      </c>
      <c r="C1209" s="146" t="s">
        <v>3694</v>
      </c>
      <c r="D1209" s="186">
        <v>45749</v>
      </c>
      <c r="E1209" s="81" t="s">
        <v>3672</v>
      </c>
      <c r="F1209" s="65" t="s">
        <v>3695</v>
      </c>
      <c r="G1209" s="404">
        <v>45747</v>
      </c>
    </row>
    <row r="1210" spans="1:7" x14ac:dyDescent="0.2">
      <c r="A1210" s="748" t="s">
        <v>60</v>
      </c>
      <c r="B1210" s="759">
        <v>542</v>
      </c>
      <c r="C1210" s="759" t="s">
        <v>3415</v>
      </c>
      <c r="D1210" s="186">
        <v>45748</v>
      </c>
      <c r="E1210" s="65" t="s">
        <v>3643</v>
      </c>
      <c r="F1210" s="65" t="s">
        <v>3643</v>
      </c>
      <c r="G1210" s="767">
        <v>45749</v>
      </c>
    </row>
    <row r="1211" spans="1:7" ht="28.5" x14ac:dyDescent="0.2">
      <c r="A1211" s="762"/>
      <c r="B1211" s="760"/>
      <c r="C1211" s="760"/>
      <c r="D1211" s="186">
        <v>45749</v>
      </c>
      <c r="E1211" s="65" t="s">
        <v>2046</v>
      </c>
      <c r="F1211" s="65" t="s">
        <v>3703</v>
      </c>
      <c r="G1211" s="768"/>
    </row>
    <row r="1212" spans="1:7" x14ac:dyDescent="0.2">
      <c r="A1212" s="762"/>
      <c r="B1212" s="760"/>
      <c r="C1212" s="760"/>
      <c r="D1212" s="186">
        <v>45750</v>
      </c>
      <c r="E1212" s="65" t="s">
        <v>3643</v>
      </c>
      <c r="F1212" s="65" t="s">
        <v>3643</v>
      </c>
      <c r="G1212" s="768"/>
    </row>
    <row r="1213" spans="1:7" ht="28.5" x14ac:dyDescent="0.2">
      <c r="A1213" s="749"/>
      <c r="B1213" s="761"/>
      <c r="C1213" s="761"/>
      <c r="D1213" s="186">
        <v>45751</v>
      </c>
      <c r="E1213" s="65" t="s">
        <v>629</v>
      </c>
      <c r="F1213" s="65" t="s">
        <v>3703</v>
      </c>
      <c r="G1213" s="769"/>
    </row>
    <row r="1214" spans="1:7" ht="28.5" x14ac:dyDescent="0.2">
      <c r="A1214" s="748" t="s">
        <v>60</v>
      </c>
      <c r="B1214" s="759">
        <v>543</v>
      </c>
      <c r="C1214" s="759" t="s">
        <v>63</v>
      </c>
      <c r="D1214" s="186">
        <v>45749</v>
      </c>
      <c r="E1214" s="65" t="s">
        <v>3710</v>
      </c>
      <c r="F1214" s="65" t="s">
        <v>3711</v>
      </c>
      <c r="G1214" s="767">
        <v>45749</v>
      </c>
    </row>
    <row r="1215" spans="1:7" x14ac:dyDescent="0.2">
      <c r="A1215" s="762"/>
      <c r="B1215" s="760"/>
      <c r="C1215" s="760"/>
      <c r="D1215" s="186">
        <v>45750</v>
      </c>
      <c r="E1215" s="65" t="s">
        <v>3643</v>
      </c>
      <c r="F1215" s="65"/>
      <c r="G1215" s="768"/>
    </row>
    <row r="1216" spans="1:7" ht="28.5" x14ac:dyDescent="0.2">
      <c r="A1216" s="749"/>
      <c r="B1216" s="761"/>
      <c r="C1216" s="761"/>
      <c r="D1216" s="186">
        <v>45751</v>
      </c>
      <c r="E1216" s="65" t="s">
        <v>3713</v>
      </c>
      <c r="F1216" s="65" t="s">
        <v>3712</v>
      </c>
      <c r="G1216" s="769"/>
    </row>
    <row r="1217" spans="1:7" x14ac:dyDescent="0.2">
      <c r="A1217" s="65" t="s">
        <v>60</v>
      </c>
      <c r="B1217" s="285">
        <v>544</v>
      </c>
      <c r="C1217" s="146" t="s">
        <v>1522</v>
      </c>
      <c r="D1217" s="186">
        <v>45718</v>
      </c>
      <c r="E1217" s="65" t="s">
        <v>2335</v>
      </c>
      <c r="F1217" s="65" t="s">
        <v>3730</v>
      </c>
      <c r="G1217" s="404">
        <v>45749</v>
      </c>
    </row>
    <row r="1218" spans="1:7" ht="57" x14ac:dyDescent="0.2">
      <c r="A1218" s="65" t="s">
        <v>60</v>
      </c>
      <c r="B1218" s="285">
        <v>545</v>
      </c>
      <c r="C1218" s="146" t="s">
        <v>3762</v>
      </c>
      <c r="D1218" s="186">
        <v>45751</v>
      </c>
      <c r="E1218" s="65" t="s">
        <v>3619</v>
      </c>
      <c r="F1218" s="65" t="s">
        <v>2301</v>
      </c>
      <c r="G1218" s="404">
        <v>45749</v>
      </c>
    </row>
    <row r="1219" spans="1:7" ht="71.25" x14ac:dyDescent="0.2">
      <c r="A1219" s="65" t="s">
        <v>60</v>
      </c>
      <c r="B1219" s="285">
        <v>546</v>
      </c>
      <c r="C1219" s="146" t="s">
        <v>3763</v>
      </c>
      <c r="D1219" s="186">
        <v>45751</v>
      </c>
      <c r="E1219" s="65" t="s">
        <v>3764</v>
      </c>
      <c r="F1219" s="65" t="s">
        <v>2301</v>
      </c>
      <c r="G1219" s="404">
        <v>45749</v>
      </c>
    </row>
    <row r="1220" spans="1:7" ht="57" x14ac:dyDescent="0.2">
      <c r="A1220" s="65" t="s">
        <v>60</v>
      </c>
      <c r="B1220" s="285">
        <v>547</v>
      </c>
      <c r="C1220" s="146" t="s">
        <v>3765</v>
      </c>
      <c r="D1220" s="186">
        <v>45751</v>
      </c>
      <c r="E1220" s="65" t="s">
        <v>3623</v>
      </c>
      <c r="F1220" s="65" t="s">
        <v>2301</v>
      </c>
      <c r="G1220" s="404">
        <v>45749</v>
      </c>
    </row>
    <row r="1221" spans="1:7" ht="57" x14ac:dyDescent="0.2">
      <c r="A1221" s="65" t="s">
        <v>60</v>
      </c>
      <c r="B1221" s="285">
        <v>548</v>
      </c>
      <c r="C1221" s="146" t="s">
        <v>3766</v>
      </c>
      <c r="D1221" s="186">
        <v>45751</v>
      </c>
      <c r="E1221" s="65" t="s">
        <v>1866</v>
      </c>
      <c r="F1221" s="65" t="s">
        <v>3767</v>
      </c>
      <c r="G1221" s="404">
        <v>45749</v>
      </c>
    </row>
    <row r="1222" spans="1:7" ht="71.25" x14ac:dyDescent="0.2">
      <c r="A1222" s="65" t="s">
        <v>60</v>
      </c>
      <c r="B1222" s="285">
        <v>549</v>
      </c>
      <c r="C1222" s="146" t="s">
        <v>3749</v>
      </c>
      <c r="D1222" s="186">
        <v>45751</v>
      </c>
      <c r="E1222" s="65" t="s">
        <v>3750</v>
      </c>
      <c r="F1222" s="65" t="s">
        <v>3751</v>
      </c>
      <c r="G1222" s="404">
        <v>45750</v>
      </c>
    </row>
    <row r="1223" spans="1:7" x14ac:dyDescent="0.2">
      <c r="A1223" s="748" t="s">
        <v>60</v>
      </c>
      <c r="B1223" s="759">
        <v>550</v>
      </c>
      <c r="C1223" s="759" t="s">
        <v>4284</v>
      </c>
      <c r="D1223" s="186">
        <v>45754</v>
      </c>
      <c r="E1223" s="65" t="s">
        <v>3619</v>
      </c>
      <c r="F1223" s="65" t="s">
        <v>2301</v>
      </c>
      <c r="G1223" s="767">
        <v>45754</v>
      </c>
    </row>
    <row r="1224" spans="1:7" x14ac:dyDescent="0.2">
      <c r="A1224" s="762"/>
      <c r="B1224" s="760"/>
      <c r="C1224" s="760"/>
      <c r="D1224" s="186">
        <v>45755</v>
      </c>
      <c r="E1224" s="65" t="s">
        <v>3619</v>
      </c>
      <c r="F1224" s="65" t="s">
        <v>2301</v>
      </c>
      <c r="G1224" s="768"/>
    </row>
    <row r="1225" spans="1:7" x14ac:dyDescent="0.2">
      <c r="A1225" s="762"/>
      <c r="B1225" s="760"/>
      <c r="C1225" s="760"/>
      <c r="D1225" s="186">
        <v>45757</v>
      </c>
      <c r="E1225" s="65" t="s">
        <v>3619</v>
      </c>
      <c r="F1225" s="65" t="s">
        <v>2301</v>
      </c>
      <c r="G1225" s="768"/>
    </row>
    <row r="1226" spans="1:7" x14ac:dyDescent="0.2">
      <c r="A1226" s="749"/>
      <c r="B1226" s="761"/>
      <c r="C1226" s="761"/>
      <c r="D1226" s="186">
        <v>45758</v>
      </c>
      <c r="E1226" s="65" t="s">
        <v>4138</v>
      </c>
      <c r="F1226" s="65" t="s">
        <v>2301</v>
      </c>
      <c r="G1226" s="769"/>
    </row>
    <row r="1227" spans="1:7" x14ac:dyDescent="0.2">
      <c r="A1227" s="748" t="s">
        <v>60</v>
      </c>
      <c r="B1227" s="759">
        <v>551</v>
      </c>
      <c r="C1227" s="759" t="s">
        <v>671</v>
      </c>
      <c r="D1227" s="186">
        <v>45754</v>
      </c>
      <c r="E1227" s="65" t="s">
        <v>3619</v>
      </c>
      <c r="F1227" s="65" t="s">
        <v>2301</v>
      </c>
      <c r="G1227" s="767">
        <v>45754</v>
      </c>
    </row>
    <row r="1228" spans="1:7" x14ac:dyDescent="0.2">
      <c r="A1228" s="762"/>
      <c r="B1228" s="760"/>
      <c r="C1228" s="760"/>
      <c r="D1228" s="186">
        <v>45755</v>
      </c>
      <c r="E1228" s="65" t="s">
        <v>3619</v>
      </c>
      <c r="F1228" s="65" t="s">
        <v>2301</v>
      </c>
      <c r="G1228" s="768"/>
    </row>
    <row r="1229" spans="1:7" x14ac:dyDescent="0.2">
      <c r="A1229" s="762"/>
      <c r="B1229" s="760"/>
      <c r="C1229" s="760"/>
      <c r="D1229" s="186">
        <v>45757</v>
      </c>
      <c r="E1229" s="65" t="s">
        <v>3619</v>
      </c>
      <c r="F1229" s="65" t="s">
        <v>2301</v>
      </c>
      <c r="G1229" s="768"/>
    </row>
    <row r="1230" spans="1:7" x14ac:dyDescent="0.2">
      <c r="A1230" s="749"/>
      <c r="B1230" s="761"/>
      <c r="C1230" s="761"/>
      <c r="D1230" s="186">
        <v>45758</v>
      </c>
      <c r="E1230" s="65" t="s">
        <v>4138</v>
      </c>
      <c r="F1230" s="65" t="s">
        <v>2301</v>
      </c>
      <c r="G1230" s="769"/>
    </row>
    <row r="1231" spans="1:7" x14ac:dyDescent="0.2">
      <c r="A1231" s="748" t="s">
        <v>60</v>
      </c>
      <c r="B1231" s="759">
        <v>552</v>
      </c>
      <c r="C1231" s="759" t="s">
        <v>4697</v>
      </c>
      <c r="D1231" s="186">
        <v>45754</v>
      </c>
      <c r="E1231" s="65" t="s">
        <v>3619</v>
      </c>
      <c r="F1231" s="65" t="s">
        <v>2301</v>
      </c>
      <c r="G1231" s="767">
        <v>45754</v>
      </c>
    </row>
    <row r="1232" spans="1:7" x14ac:dyDescent="0.2">
      <c r="A1232" s="762"/>
      <c r="B1232" s="760"/>
      <c r="C1232" s="760"/>
      <c r="D1232" s="186">
        <v>45755</v>
      </c>
      <c r="E1232" s="65" t="s">
        <v>2231</v>
      </c>
      <c r="F1232" s="65" t="s">
        <v>1181</v>
      </c>
      <c r="G1232" s="768"/>
    </row>
    <row r="1233" spans="1:7" x14ac:dyDescent="0.2">
      <c r="A1233" s="762"/>
      <c r="B1233" s="760"/>
      <c r="C1233" s="760"/>
      <c r="D1233" s="186">
        <v>45757</v>
      </c>
      <c r="E1233" s="65" t="s">
        <v>3619</v>
      </c>
      <c r="F1233" s="65" t="s">
        <v>2301</v>
      </c>
      <c r="G1233" s="768"/>
    </row>
    <row r="1234" spans="1:7" x14ac:dyDescent="0.2">
      <c r="A1234" s="749"/>
      <c r="B1234" s="761"/>
      <c r="C1234" s="761"/>
      <c r="D1234" s="186">
        <v>45758</v>
      </c>
      <c r="E1234" s="65" t="s">
        <v>4138</v>
      </c>
      <c r="F1234" s="65" t="s">
        <v>2301</v>
      </c>
      <c r="G1234" s="769"/>
    </row>
    <row r="1235" spans="1:7" x14ac:dyDescent="0.2">
      <c r="A1235" s="748" t="s">
        <v>60</v>
      </c>
      <c r="B1235" s="759">
        <v>553</v>
      </c>
      <c r="C1235" s="759" t="s">
        <v>876</v>
      </c>
      <c r="D1235" s="186">
        <v>45754</v>
      </c>
      <c r="E1235" s="65" t="s">
        <v>4155</v>
      </c>
      <c r="F1235" s="65" t="s">
        <v>2301</v>
      </c>
      <c r="G1235" s="767">
        <v>45754</v>
      </c>
    </row>
    <row r="1236" spans="1:7" x14ac:dyDescent="0.2">
      <c r="A1236" s="762"/>
      <c r="B1236" s="760"/>
      <c r="C1236" s="760"/>
      <c r="D1236" s="186">
        <v>45755</v>
      </c>
      <c r="E1236" s="65" t="s">
        <v>875</v>
      </c>
      <c r="F1236" s="65" t="s">
        <v>4698</v>
      </c>
      <c r="G1236" s="768"/>
    </row>
    <row r="1237" spans="1:7" x14ac:dyDescent="0.2">
      <c r="A1237" s="762"/>
      <c r="B1237" s="760"/>
      <c r="C1237" s="760"/>
      <c r="D1237" s="186">
        <v>45757</v>
      </c>
      <c r="E1237" s="65" t="s">
        <v>4155</v>
      </c>
      <c r="F1237" s="65" t="s">
        <v>2301</v>
      </c>
      <c r="G1237" s="768"/>
    </row>
    <row r="1238" spans="1:7" x14ac:dyDescent="0.2">
      <c r="A1238" s="749"/>
      <c r="B1238" s="761"/>
      <c r="C1238" s="761"/>
      <c r="D1238" s="186">
        <v>45758</v>
      </c>
      <c r="E1238" s="65" t="s">
        <v>4138</v>
      </c>
      <c r="F1238" s="65" t="s">
        <v>2301</v>
      </c>
      <c r="G1238" s="769"/>
    </row>
    <row r="1239" spans="1:7" x14ac:dyDescent="0.2">
      <c r="A1239" s="748" t="s">
        <v>60</v>
      </c>
      <c r="B1239" s="759">
        <v>554</v>
      </c>
      <c r="C1239" s="759" t="s">
        <v>686</v>
      </c>
      <c r="D1239" s="186">
        <v>45754</v>
      </c>
      <c r="E1239" s="65" t="s">
        <v>3764</v>
      </c>
      <c r="F1239" s="65" t="s">
        <v>2301</v>
      </c>
      <c r="G1239" s="767">
        <v>45754</v>
      </c>
    </row>
    <row r="1240" spans="1:7" x14ac:dyDescent="0.2">
      <c r="A1240" s="762"/>
      <c r="B1240" s="760"/>
      <c r="C1240" s="760"/>
      <c r="D1240" s="186">
        <v>45755</v>
      </c>
      <c r="E1240" s="65" t="s">
        <v>4155</v>
      </c>
      <c r="F1240" s="65" t="s">
        <v>2301</v>
      </c>
      <c r="G1240" s="768"/>
    </row>
    <row r="1241" spans="1:7" x14ac:dyDescent="0.2">
      <c r="A1241" s="762"/>
      <c r="B1241" s="760"/>
      <c r="C1241" s="760"/>
      <c r="D1241" s="186">
        <v>45757</v>
      </c>
      <c r="E1241" s="65" t="s">
        <v>3645</v>
      </c>
      <c r="F1241" s="65" t="s">
        <v>4699</v>
      </c>
      <c r="G1241" s="768"/>
    </row>
    <row r="1242" spans="1:7" x14ac:dyDescent="0.2">
      <c r="A1242" s="749"/>
      <c r="B1242" s="761"/>
      <c r="C1242" s="761"/>
      <c r="D1242" s="186">
        <v>45758</v>
      </c>
      <c r="E1242" s="65" t="s">
        <v>4576</v>
      </c>
      <c r="F1242" s="65" t="s">
        <v>2301</v>
      </c>
      <c r="G1242" s="769"/>
    </row>
    <row r="1243" spans="1:7" x14ac:dyDescent="0.2">
      <c r="A1243" s="748" t="s">
        <v>60</v>
      </c>
      <c r="B1243" s="759">
        <v>555</v>
      </c>
      <c r="C1243" s="759" t="s">
        <v>2912</v>
      </c>
      <c r="D1243" s="186">
        <v>45754</v>
      </c>
      <c r="E1243" s="65" t="s">
        <v>3764</v>
      </c>
      <c r="F1243" s="65" t="s">
        <v>2301</v>
      </c>
      <c r="G1243" s="767">
        <v>45754</v>
      </c>
    </row>
    <row r="1244" spans="1:7" x14ac:dyDescent="0.2">
      <c r="A1244" s="762"/>
      <c r="B1244" s="760"/>
      <c r="C1244" s="760"/>
      <c r="D1244" s="186">
        <v>45755</v>
      </c>
      <c r="E1244" s="65" t="s">
        <v>3764</v>
      </c>
      <c r="F1244" s="65" t="s">
        <v>2301</v>
      </c>
      <c r="G1244" s="768"/>
    </row>
    <row r="1245" spans="1:7" x14ac:dyDescent="0.2">
      <c r="A1245" s="762"/>
      <c r="B1245" s="760"/>
      <c r="C1245" s="760"/>
      <c r="D1245" s="186">
        <v>45757</v>
      </c>
      <c r="E1245" s="65" t="s">
        <v>3645</v>
      </c>
      <c r="F1245" s="65" t="s">
        <v>4699</v>
      </c>
      <c r="G1245" s="768"/>
    </row>
    <row r="1246" spans="1:7" x14ac:dyDescent="0.2">
      <c r="A1246" s="749"/>
      <c r="B1246" s="761"/>
      <c r="C1246" s="761"/>
      <c r="D1246" s="186">
        <v>45758</v>
      </c>
      <c r="E1246" s="65" t="s">
        <v>4576</v>
      </c>
      <c r="F1246" s="65" t="s">
        <v>2301</v>
      </c>
      <c r="G1246" s="769"/>
    </row>
    <row r="1247" spans="1:7" x14ac:dyDescent="0.2">
      <c r="A1247" s="748" t="s">
        <v>60</v>
      </c>
      <c r="B1247" s="759">
        <v>556</v>
      </c>
      <c r="C1247" s="759" t="s">
        <v>4144</v>
      </c>
      <c r="D1247" s="186">
        <v>45754</v>
      </c>
      <c r="E1247" s="65" t="s">
        <v>3764</v>
      </c>
      <c r="F1247" s="65" t="s">
        <v>2301</v>
      </c>
      <c r="G1247" s="767">
        <v>45754</v>
      </c>
    </row>
    <row r="1248" spans="1:7" x14ac:dyDescent="0.2">
      <c r="A1248" s="762"/>
      <c r="B1248" s="760"/>
      <c r="C1248" s="760"/>
      <c r="D1248" s="186">
        <v>45755</v>
      </c>
      <c r="E1248" s="65" t="s">
        <v>3764</v>
      </c>
      <c r="F1248" s="65" t="s">
        <v>2301</v>
      </c>
      <c r="G1248" s="768"/>
    </row>
    <row r="1249" spans="1:7" x14ac:dyDescent="0.2">
      <c r="A1249" s="762"/>
      <c r="B1249" s="760"/>
      <c r="C1249" s="760"/>
      <c r="D1249" s="186">
        <v>45757</v>
      </c>
      <c r="E1249" s="65" t="s">
        <v>3645</v>
      </c>
      <c r="F1249" s="65" t="s">
        <v>2301</v>
      </c>
      <c r="G1249" s="768"/>
    </row>
    <row r="1250" spans="1:7" x14ac:dyDescent="0.2">
      <c r="A1250" s="749"/>
      <c r="B1250" s="761"/>
      <c r="C1250" s="761"/>
      <c r="D1250" s="186">
        <v>45758</v>
      </c>
      <c r="E1250" s="65" t="s">
        <v>4576</v>
      </c>
      <c r="F1250" s="65" t="s">
        <v>2301</v>
      </c>
      <c r="G1250" s="769"/>
    </row>
    <row r="1251" spans="1:7" ht="17.25" customHeight="1" x14ac:dyDescent="0.2">
      <c r="A1251" s="748" t="s">
        <v>60</v>
      </c>
      <c r="B1251" s="759">
        <v>557</v>
      </c>
      <c r="C1251" s="759" t="s">
        <v>4145</v>
      </c>
      <c r="D1251" s="186">
        <v>45754</v>
      </c>
      <c r="E1251" s="65" t="s">
        <v>3764</v>
      </c>
      <c r="F1251" s="65" t="s">
        <v>2301</v>
      </c>
      <c r="G1251" s="767">
        <v>45754</v>
      </c>
    </row>
    <row r="1252" spans="1:7" x14ac:dyDescent="0.2">
      <c r="A1252" s="762"/>
      <c r="B1252" s="760"/>
      <c r="C1252" s="760"/>
      <c r="D1252" s="186">
        <v>45755</v>
      </c>
      <c r="E1252" s="65" t="s">
        <v>3764</v>
      </c>
      <c r="F1252" s="65" t="s">
        <v>2301</v>
      </c>
      <c r="G1252" s="768"/>
    </row>
    <row r="1253" spans="1:7" x14ac:dyDescent="0.2">
      <c r="A1253" s="762"/>
      <c r="B1253" s="760"/>
      <c r="C1253" s="760"/>
      <c r="D1253" s="186">
        <v>45757</v>
      </c>
      <c r="E1253" s="65" t="s">
        <v>3645</v>
      </c>
      <c r="F1253" s="65" t="s">
        <v>4703</v>
      </c>
      <c r="G1253" s="768"/>
    </row>
    <row r="1254" spans="1:7" x14ac:dyDescent="0.2">
      <c r="A1254" s="749"/>
      <c r="B1254" s="761"/>
      <c r="C1254" s="761"/>
      <c r="D1254" s="186">
        <v>45758</v>
      </c>
      <c r="E1254" s="65" t="s">
        <v>4576</v>
      </c>
      <c r="F1254" s="81" t="s">
        <v>2301</v>
      </c>
      <c r="G1254" s="769"/>
    </row>
    <row r="1255" spans="1:7" x14ac:dyDescent="0.2">
      <c r="A1255" s="748" t="s">
        <v>60</v>
      </c>
      <c r="B1255" s="759">
        <v>558</v>
      </c>
      <c r="C1255" s="759" t="s">
        <v>4704</v>
      </c>
      <c r="D1255" s="186">
        <v>45754</v>
      </c>
      <c r="E1255" s="65" t="s">
        <v>3764</v>
      </c>
      <c r="F1255" s="65" t="s">
        <v>2301</v>
      </c>
      <c r="G1255" s="767">
        <v>45754</v>
      </c>
    </row>
    <row r="1256" spans="1:7" x14ac:dyDescent="0.2">
      <c r="A1256" s="762"/>
      <c r="B1256" s="760"/>
      <c r="C1256" s="760"/>
      <c r="D1256" s="186">
        <v>45755</v>
      </c>
      <c r="E1256" s="65" t="s">
        <v>629</v>
      </c>
      <c r="F1256" s="65" t="s">
        <v>4705</v>
      </c>
      <c r="G1256" s="768"/>
    </row>
    <row r="1257" spans="1:7" x14ac:dyDescent="0.2">
      <c r="A1257" s="762"/>
      <c r="B1257" s="760"/>
      <c r="C1257" s="760"/>
      <c r="D1257" s="186">
        <v>45757</v>
      </c>
      <c r="E1257" s="65" t="s">
        <v>563</v>
      </c>
      <c r="F1257" s="65" t="s">
        <v>4705</v>
      </c>
      <c r="G1257" s="768"/>
    </row>
    <row r="1258" spans="1:7" x14ac:dyDescent="0.2">
      <c r="A1258" s="749"/>
      <c r="B1258" s="761"/>
      <c r="C1258" s="761"/>
      <c r="D1258" s="186">
        <v>45758</v>
      </c>
      <c r="E1258" s="65" t="s">
        <v>3130</v>
      </c>
      <c r="F1258" s="65" t="s">
        <v>4705</v>
      </c>
      <c r="G1258" s="769"/>
    </row>
    <row r="1259" spans="1:7" x14ac:dyDescent="0.2">
      <c r="A1259" s="748" t="s">
        <v>60</v>
      </c>
      <c r="B1259" s="759">
        <v>559</v>
      </c>
      <c r="C1259" s="759" t="s">
        <v>887</v>
      </c>
      <c r="D1259" s="186">
        <v>45754</v>
      </c>
      <c r="E1259" s="65" t="s">
        <v>2231</v>
      </c>
      <c r="F1259" s="65" t="s">
        <v>1181</v>
      </c>
      <c r="G1259" s="767">
        <v>45754</v>
      </c>
    </row>
    <row r="1260" spans="1:7" x14ac:dyDescent="0.2">
      <c r="A1260" s="762"/>
      <c r="B1260" s="760"/>
      <c r="C1260" s="760"/>
      <c r="D1260" s="186">
        <v>45755</v>
      </c>
      <c r="E1260" s="65" t="s">
        <v>4706</v>
      </c>
      <c r="F1260" s="65" t="s">
        <v>4705</v>
      </c>
      <c r="G1260" s="768"/>
    </row>
    <row r="1261" spans="1:7" x14ac:dyDescent="0.2">
      <c r="A1261" s="762"/>
      <c r="B1261" s="760"/>
      <c r="C1261" s="760"/>
      <c r="D1261" s="186">
        <v>45757</v>
      </c>
      <c r="E1261" s="65" t="s">
        <v>2231</v>
      </c>
      <c r="F1261" s="65" t="s">
        <v>4705</v>
      </c>
      <c r="G1261" s="768"/>
    </row>
    <row r="1262" spans="1:7" x14ac:dyDescent="0.2">
      <c r="A1262" s="749"/>
      <c r="B1262" s="761"/>
      <c r="C1262" s="761"/>
      <c r="D1262" s="186">
        <v>45758</v>
      </c>
      <c r="E1262" s="65" t="s">
        <v>2231</v>
      </c>
      <c r="F1262" s="65" t="s">
        <v>4705</v>
      </c>
      <c r="G1262" s="769"/>
    </row>
    <row r="1263" spans="1:7" x14ac:dyDescent="0.2">
      <c r="A1263" s="748" t="s">
        <v>60</v>
      </c>
      <c r="B1263" s="759">
        <v>560</v>
      </c>
      <c r="C1263" s="759" t="s">
        <v>489</v>
      </c>
      <c r="D1263" s="186">
        <v>45755</v>
      </c>
      <c r="E1263" s="65" t="s">
        <v>629</v>
      </c>
      <c r="F1263" s="65" t="s">
        <v>4705</v>
      </c>
      <c r="G1263" s="767">
        <v>45754</v>
      </c>
    </row>
    <row r="1264" spans="1:7" x14ac:dyDescent="0.2">
      <c r="A1264" s="762"/>
      <c r="B1264" s="760"/>
      <c r="C1264" s="760"/>
      <c r="D1264" s="186">
        <v>45757</v>
      </c>
      <c r="E1264" s="65" t="s">
        <v>563</v>
      </c>
      <c r="F1264" s="65" t="s">
        <v>4705</v>
      </c>
      <c r="G1264" s="768"/>
    </row>
    <row r="1265" spans="1:7" x14ac:dyDescent="0.2">
      <c r="A1265" s="749"/>
      <c r="B1265" s="761"/>
      <c r="C1265" s="761"/>
      <c r="D1265" s="186">
        <v>45758</v>
      </c>
      <c r="E1265" s="65" t="s">
        <v>3130</v>
      </c>
      <c r="F1265" s="65" t="s">
        <v>4705</v>
      </c>
      <c r="G1265" s="769"/>
    </row>
    <row r="1266" spans="1:7" x14ac:dyDescent="0.2">
      <c r="A1266" s="748" t="s">
        <v>60</v>
      </c>
      <c r="B1266" s="759">
        <v>561</v>
      </c>
      <c r="C1266" s="759" t="s">
        <v>692</v>
      </c>
      <c r="D1266" s="186">
        <v>45755</v>
      </c>
      <c r="E1266" s="65" t="s">
        <v>629</v>
      </c>
      <c r="F1266" s="65" t="s">
        <v>4705</v>
      </c>
      <c r="G1266" s="767">
        <v>45754</v>
      </c>
    </row>
    <row r="1267" spans="1:7" x14ac:dyDescent="0.2">
      <c r="A1267" s="762"/>
      <c r="B1267" s="760"/>
      <c r="C1267" s="760"/>
      <c r="D1267" s="186">
        <v>45757</v>
      </c>
      <c r="E1267" s="65" t="s">
        <v>563</v>
      </c>
      <c r="F1267" s="65" t="s">
        <v>4705</v>
      </c>
      <c r="G1267" s="768"/>
    </row>
    <row r="1268" spans="1:7" x14ac:dyDescent="0.2">
      <c r="A1268" s="749"/>
      <c r="B1268" s="761"/>
      <c r="C1268" s="761"/>
      <c r="D1268" s="186">
        <v>45758</v>
      </c>
      <c r="E1268" s="65" t="s">
        <v>3130</v>
      </c>
      <c r="F1268" s="65" t="s">
        <v>4705</v>
      </c>
      <c r="G1268" s="769"/>
    </row>
    <row r="1269" spans="1:7" x14ac:dyDescent="0.2">
      <c r="A1269" s="748" t="s">
        <v>60</v>
      </c>
      <c r="B1269" s="759">
        <v>562</v>
      </c>
      <c r="C1269" s="759" t="s">
        <v>690</v>
      </c>
      <c r="D1269" s="186">
        <v>45755</v>
      </c>
      <c r="E1269" s="65" t="s">
        <v>629</v>
      </c>
      <c r="F1269" s="65" t="s">
        <v>4705</v>
      </c>
      <c r="G1269" s="767">
        <v>45754</v>
      </c>
    </row>
    <row r="1270" spans="1:7" x14ac:dyDescent="0.2">
      <c r="A1270" s="762"/>
      <c r="B1270" s="760"/>
      <c r="C1270" s="760"/>
      <c r="D1270" s="186">
        <v>45757</v>
      </c>
      <c r="E1270" s="65" t="s">
        <v>563</v>
      </c>
      <c r="F1270" s="65" t="s">
        <v>4705</v>
      </c>
      <c r="G1270" s="768"/>
    </row>
    <row r="1271" spans="1:7" x14ac:dyDescent="0.2">
      <c r="A1271" s="749"/>
      <c r="B1271" s="761"/>
      <c r="C1271" s="761"/>
      <c r="D1271" s="186">
        <v>45758</v>
      </c>
      <c r="E1271" s="65" t="s">
        <v>3130</v>
      </c>
      <c r="F1271" s="65" t="s">
        <v>4705</v>
      </c>
      <c r="G1271" s="769"/>
    </row>
    <row r="1272" spans="1:7" s="185" customFormat="1" x14ac:dyDescent="0.2">
      <c r="A1272" s="168" t="s">
        <v>60</v>
      </c>
      <c r="B1272" s="302">
        <v>563</v>
      </c>
      <c r="C1272" s="303"/>
      <c r="D1272" s="184"/>
      <c r="E1272" s="168"/>
      <c r="F1272" s="168"/>
      <c r="G1272" s="576">
        <v>45754</v>
      </c>
    </row>
    <row r="1273" spans="1:7" x14ac:dyDescent="0.2">
      <c r="A1273" s="748" t="s">
        <v>60</v>
      </c>
      <c r="B1273" s="759">
        <v>564</v>
      </c>
      <c r="C1273" s="759" t="s">
        <v>4261</v>
      </c>
      <c r="D1273" s="186">
        <v>45754</v>
      </c>
      <c r="E1273" s="65" t="s">
        <v>2231</v>
      </c>
      <c r="F1273" s="65" t="s">
        <v>1181</v>
      </c>
      <c r="G1273" s="767">
        <v>45754</v>
      </c>
    </row>
    <row r="1274" spans="1:7" x14ac:dyDescent="0.2">
      <c r="A1274" s="762"/>
      <c r="B1274" s="760"/>
      <c r="C1274" s="760"/>
      <c r="D1274" s="186">
        <v>45755</v>
      </c>
      <c r="E1274" s="65" t="s">
        <v>2231</v>
      </c>
      <c r="F1274" s="65" t="s">
        <v>1181</v>
      </c>
      <c r="G1274" s="768"/>
    </row>
    <row r="1275" spans="1:7" x14ac:dyDescent="0.2">
      <c r="A1275" s="762"/>
      <c r="B1275" s="760"/>
      <c r="C1275" s="760"/>
      <c r="D1275" s="186">
        <v>45757</v>
      </c>
      <c r="E1275" s="65" t="s">
        <v>2231</v>
      </c>
      <c r="F1275" s="65" t="s">
        <v>1181</v>
      </c>
      <c r="G1275" s="768"/>
    </row>
    <row r="1276" spans="1:7" x14ac:dyDescent="0.2">
      <c r="A1276" s="749"/>
      <c r="B1276" s="761"/>
      <c r="C1276" s="761"/>
      <c r="D1276" s="186">
        <v>45758</v>
      </c>
      <c r="E1276" s="65" t="s">
        <v>2231</v>
      </c>
      <c r="F1276" s="65" t="s">
        <v>1181</v>
      </c>
      <c r="G1276" s="769"/>
    </row>
    <row r="1277" spans="1:7" x14ac:dyDescent="0.2">
      <c r="A1277" s="748" t="s">
        <v>60</v>
      </c>
      <c r="B1277" s="759">
        <v>565</v>
      </c>
      <c r="C1277" s="759" t="s">
        <v>889</v>
      </c>
      <c r="D1277" s="186">
        <v>45754</v>
      </c>
      <c r="E1277" s="65" t="s">
        <v>2231</v>
      </c>
      <c r="F1277" s="65" t="s">
        <v>1181</v>
      </c>
      <c r="G1277" s="767">
        <v>45754</v>
      </c>
    </row>
    <row r="1278" spans="1:7" x14ac:dyDescent="0.2">
      <c r="A1278" s="762"/>
      <c r="B1278" s="760"/>
      <c r="C1278" s="760"/>
      <c r="D1278" s="186">
        <v>45755</v>
      </c>
      <c r="E1278" s="65" t="s">
        <v>2231</v>
      </c>
      <c r="F1278" s="65" t="s">
        <v>1181</v>
      </c>
      <c r="G1278" s="768"/>
    </row>
    <row r="1279" spans="1:7" x14ac:dyDescent="0.2">
      <c r="A1279" s="762"/>
      <c r="B1279" s="760"/>
      <c r="C1279" s="760"/>
      <c r="D1279" s="186">
        <v>45757</v>
      </c>
      <c r="E1279" s="65" t="s">
        <v>2231</v>
      </c>
      <c r="F1279" s="65" t="s">
        <v>1181</v>
      </c>
      <c r="G1279" s="768"/>
    </row>
    <row r="1280" spans="1:7" x14ac:dyDescent="0.2">
      <c r="A1280" s="749"/>
      <c r="B1280" s="761"/>
      <c r="C1280" s="761"/>
      <c r="D1280" s="186">
        <v>45758</v>
      </c>
      <c r="E1280" s="65" t="s">
        <v>2231</v>
      </c>
      <c r="F1280" s="65" t="s">
        <v>1181</v>
      </c>
      <c r="G1280" s="769"/>
    </row>
    <row r="1281" spans="1:7" x14ac:dyDescent="0.2">
      <c r="A1281" s="748" t="s">
        <v>60</v>
      </c>
      <c r="B1281" s="759">
        <v>566</v>
      </c>
      <c r="C1281" s="759" t="s">
        <v>577</v>
      </c>
      <c r="D1281" s="186">
        <v>45754</v>
      </c>
      <c r="E1281" s="65" t="s">
        <v>2231</v>
      </c>
      <c r="F1281" s="65" t="s">
        <v>1181</v>
      </c>
      <c r="G1281" s="767">
        <v>45754</v>
      </c>
    </row>
    <row r="1282" spans="1:7" x14ac:dyDescent="0.2">
      <c r="A1282" s="762"/>
      <c r="B1282" s="760"/>
      <c r="C1282" s="760"/>
      <c r="D1282" s="186">
        <v>45755</v>
      </c>
      <c r="E1282" s="65" t="s">
        <v>2231</v>
      </c>
      <c r="F1282" s="65" t="s">
        <v>1181</v>
      </c>
      <c r="G1282" s="768"/>
    </row>
    <row r="1283" spans="1:7" x14ac:dyDescent="0.2">
      <c r="A1283" s="762"/>
      <c r="B1283" s="760"/>
      <c r="C1283" s="760"/>
      <c r="D1283" s="186">
        <v>45757</v>
      </c>
      <c r="E1283" s="65" t="s">
        <v>2231</v>
      </c>
      <c r="F1283" s="65" t="s">
        <v>1181</v>
      </c>
      <c r="G1283" s="768"/>
    </row>
    <row r="1284" spans="1:7" x14ac:dyDescent="0.2">
      <c r="A1284" s="749"/>
      <c r="B1284" s="761"/>
      <c r="C1284" s="761"/>
      <c r="D1284" s="186">
        <v>45758</v>
      </c>
      <c r="E1284" s="65" t="s">
        <v>2231</v>
      </c>
      <c r="F1284" s="65" t="s">
        <v>1181</v>
      </c>
      <c r="G1284" s="769"/>
    </row>
    <row r="1285" spans="1:7" x14ac:dyDescent="0.2">
      <c r="A1285" s="748" t="s">
        <v>60</v>
      </c>
      <c r="B1285" s="759">
        <v>567</v>
      </c>
      <c r="C1285" s="759" t="s">
        <v>673</v>
      </c>
      <c r="D1285" s="186">
        <v>45754</v>
      </c>
      <c r="E1285" s="65" t="s">
        <v>3623</v>
      </c>
      <c r="F1285" s="65" t="s">
        <v>2301</v>
      </c>
      <c r="G1285" s="767">
        <v>45754</v>
      </c>
    </row>
    <row r="1286" spans="1:7" x14ac:dyDescent="0.2">
      <c r="A1286" s="762"/>
      <c r="B1286" s="760"/>
      <c r="C1286" s="760"/>
      <c r="D1286" s="186">
        <v>45755</v>
      </c>
      <c r="E1286" s="65" t="s">
        <v>4146</v>
      </c>
      <c r="F1286" s="65" t="s">
        <v>2301</v>
      </c>
      <c r="G1286" s="768"/>
    </row>
    <row r="1287" spans="1:7" x14ac:dyDescent="0.2">
      <c r="A1287" s="762"/>
      <c r="B1287" s="760"/>
      <c r="C1287" s="760"/>
      <c r="D1287" s="186">
        <v>45757</v>
      </c>
      <c r="E1287" s="65" t="s">
        <v>4146</v>
      </c>
      <c r="F1287" s="65" t="s">
        <v>2301</v>
      </c>
      <c r="G1287" s="768"/>
    </row>
    <row r="1288" spans="1:7" x14ac:dyDescent="0.2">
      <c r="A1288" s="749"/>
      <c r="B1288" s="761"/>
      <c r="C1288" s="761"/>
      <c r="D1288" s="186">
        <v>45758</v>
      </c>
      <c r="E1288" s="65" t="s">
        <v>2046</v>
      </c>
      <c r="F1288" s="65" t="s">
        <v>2301</v>
      </c>
      <c r="G1288" s="769"/>
    </row>
    <row r="1289" spans="1:7" x14ac:dyDescent="0.2">
      <c r="A1289" s="748" t="s">
        <v>60</v>
      </c>
      <c r="B1289" s="759">
        <v>568</v>
      </c>
      <c r="C1289" s="759" t="s">
        <v>902</v>
      </c>
      <c r="D1289" s="186">
        <v>45754</v>
      </c>
      <c r="E1289" s="65" t="s">
        <v>3623</v>
      </c>
      <c r="F1289" s="65" t="s">
        <v>2301</v>
      </c>
      <c r="G1289" s="767">
        <v>45754</v>
      </c>
    </row>
    <row r="1290" spans="1:7" x14ac:dyDescent="0.2">
      <c r="A1290" s="762"/>
      <c r="B1290" s="760"/>
      <c r="C1290" s="760"/>
      <c r="D1290" s="186">
        <v>45755</v>
      </c>
      <c r="E1290" s="65" t="s">
        <v>4146</v>
      </c>
      <c r="F1290" s="65" t="s">
        <v>2301</v>
      </c>
      <c r="G1290" s="768"/>
    </row>
    <row r="1291" spans="1:7" x14ac:dyDescent="0.2">
      <c r="A1291" s="762"/>
      <c r="B1291" s="760"/>
      <c r="C1291" s="760"/>
      <c r="D1291" s="186">
        <v>45757</v>
      </c>
      <c r="E1291" s="65" t="s">
        <v>4146</v>
      </c>
      <c r="F1291" s="65" t="s">
        <v>2301</v>
      </c>
      <c r="G1291" s="768"/>
    </row>
    <row r="1292" spans="1:7" x14ac:dyDescent="0.2">
      <c r="A1292" s="749"/>
      <c r="B1292" s="761"/>
      <c r="C1292" s="761"/>
      <c r="D1292" s="186">
        <v>45758</v>
      </c>
      <c r="E1292" s="65" t="s">
        <v>2046</v>
      </c>
      <c r="F1292" s="65" t="s">
        <v>2301</v>
      </c>
      <c r="G1292" s="769"/>
    </row>
    <row r="1293" spans="1:7" x14ac:dyDescent="0.2">
      <c r="A1293" s="748" t="s">
        <v>60</v>
      </c>
      <c r="B1293" s="759">
        <v>569</v>
      </c>
      <c r="C1293" s="759" t="s">
        <v>757</v>
      </c>
      <c r="D1293" s="186">
        <v>45754</v>
      </c>
      <c r="E1293" s="65" t="s">
        <v>3623</v>
      </c>
      <c r="F1293" s="65" t="s">
        <v>2301</v>
      </c>
      <c r="G1293" s="767">
        <v>45754</v>
      </c>
    </row>
    <row r="1294" spans="1:7" x14ac:dyDescent="0.2">
      <c r="A1294" s="762"/>
      <c r="B1294" s="760"/>
      <c r="C1294" s="760"/>
      <c r="D1294" s="186">
        <v>45755</v>
      </c>
      <c r="E1294" s="65" t="s">
        <v>4146</v>
      </c>
      <c r="F1294" s="65" t="s">
        <v>2301</v>
      </c>
      <c r="G1294" s="768"/>
    </row>
    <row r="1295" spans="1:7" x14ac:dyDescent="0.2">
      <c r="A1295" s="762"/>
      <c r="B1295" s="760"/>
      <c r="C1295" s="760"/>
      <c r="D1295" s="186">
        <v>45757</v>
      </c>
      <c r="E1295" s="65" t="s">
        <v>4146</v>
      </c>
      <c r="F1295" s="65" t="s">
        <v>2301</v>
      </c>
      <c r="G1295" s="768"/>
    </row>
    <row r="1296" spans="1:7" x14ac:dyDescent="0.2">
      <c r="A1296" s="749"/>
      <c r="B1296" s="761"/>
      <c r="C1296" s="761"/>
      <c r="D1296" s="186">
        <v>45758</v>
      </c>
      <c r="E1296" s="65" t="s">
        <v>2046</v>
      </c>
      <c r="F1296" s="65" t="s">
        <v>2301</v>
      </c>
      <c r="G1296" s="769"/>
    </row>
    <row r="1297" spans="1:7" x14ac:dyDescent="0.2">
      <c r="A1297" s="764" t="s">
        <v>60</v>
      </c>
      <c r="B1297" s="750">
        <v>570</v>
      </c>
      <c r="C1297" s="759" t="s">
        <v>703</v>
      </c>
      <c r="D1297" s="186">
        <v>45754</v>
      </c>
      <c r="E1297" s="65" t="s">
        <v>2231</v>
      </c>
      <c r="F1297" s="65" t="s">
        <v>2301</v>
      </c>
      <c r="G1297" s="767">
        <v>45754</v>
      </c>
    </row>
    <row r="1298" spans="1:7" x14ac:dyDescent="0.2">
      <c r="A1298" s="765"/>
      <c r="B1298" s="779"/>
      <c r="C1298" s="760"/>
      <c r="D1298" s="186">
        <v>45755</v>
      </c>
      <c r="E1298" s="65" t="s">
        <v>2231</v>
      </c>
      <c r="F1298" s="65" t="s">
        <v>1414</v>
      </c>
      <c r="G1298" s="768"/>
    </row>
    <row r="1299" spans="1:7" x14ac:dyDescent="0.2">
      <c r="A1299" s="765"/>
      <c r="B1299" s="779"/>
      <c r="C1299" s="760"/>
      <c r="D1299" s="186">
        <v>45756</v>
      </c>
      <c r="E1299" s="65" t="s">
        <v>3643</v>
      </c>
      <c r="F1299" s="65"/>
      <c r="G1299" s="768"/>
    </row>
    <row r="1300" spans="1:7" x14ac:dyDescent="0.2">
      <c r="A1300" s="765"/>
      <c r="B1300" s="779"/>
      <c r="C1300" s="760"/>
      <c r="D1300" s="186">
        <v>45757</v>
      </c>
      <c r="E1300" s="65" t="s">
        <v>2231</v>
      </c>
      <c r="F1300" s="65" t="s">
        <v>1414</v>
      </c>
      <c r="G1300" s="768"/>
    </row>
    <row r="1301" spans="1:7" x14ac:dyDescent="0.2">
      <c r="A1301" s="766"/>
      <c r="B1301" s="751"/>
      <c r="C1301" s="761"/>
      <c r="D1301" s="186">
        <v>45758</v>
      </c>
      <c r="E1301" s="65" t="s">
        <v>2231</v>
      </c>
      <c r="F1301" s="65" t="s">
        <v>1414</v>
      </c>
      <c r="G1301" s="769"/>
    </row>
    <row r="1302" spans="1:7" s="185" customFormat="1" x14ac:dyDescent="0.2">
      <c r="A1302" s="168" t="s">
        <v>60</v>
      </c>
      <c r="B1302" s="302">
        <v>571</v>
      </c>
      <c r="C1302" s="303"/>
      <c r="D1302" s="184"/>
      <c r="E1302" s="168"/>
      <c r="F1302" s="168"/>
      <c r="G1302" s="304"/>
    </row>
    <row r="1303" spans="1:7" x14ac:dyDescent="0.2">
      <c r="A1303" s="65" t="s">
        <v>60</v>
      </c>
      <c r="B1303" s="285">
        <v>572</v>
      </c>
      <c r="C1303" s="146" t="s">
        <v>690</v>
      </c>
      <c r="D1303" s="186">
        <v>45754</v>
      </c>
      <c r="E1303" s="65" t="s">
        <v>2231</v>
      </c>
      <c r="F1303" s="65" t="s">
        <v>1181</v>
      </c>
      <c r="G1303" s="404">
        <v>45754</v>
      </c>
    </row>
    <row r="1304" spans="1:7" s="174" customFormat="1" ht="28.5" x14ac:dyDescent="0.2">
      <c r="A1304" s="776" t="s">
        <v>60</v>
      </c>
      <c r="B1304" s="773">
        <v>573</v>
      </c>
      <c r="C1304" s="773" t="s">
        <v>1478</v>
      </c>
      <c r="D1304" s="180">
        <v>45754</v>
      </c>
      <c r="E1304" s="173" t="s">
        <v>3882</v>
      </c>
      <c r="F1304" s="173" t="s">
        <v>3888</v>
      </c>
      <c r="G1304" s="297"/>
    </row>
    <row r="1305" spans="1:7" s="174" customFormat="1" ht="28.5" x14ac:dyDescent="0.2">
      <c r="A1305" s="777"/>
      <c r="B1305" s="774"/>
      <c r="C1305" s="774"/>
      <c r="D1305" s="180">
        <v>45755</v>
      </c>
      <c r="E1305" s="173" t="s">
        <v>3883</v>
      </c>
      <c r="F1305" s="173" t="s">
        <v>3889</v>
      </c>
      <c r="G1305" s="297"/>
    </row>
    <row r="1306" spans="1:7" s="174" customFormat="1" x14ac:dyDescent="0.2">
      <c r="A1306" s="777"/>
      <c r="B1306" s="774"/>
      <c r="C1306" s="774"/>
      <c r="D1306" s="180">
        <v>45756</v>
      </c>
      <c r="E1306" s="173" t="s">
        <v>3643</v>
      </c>
      <c r="F1306" s="173" t="s">
        <v>3643</v>
      </c>
      <c r="G1306" s="297"/>
    </row>
    <row r="1307" spans="1:7" s="174" customFormat="1" ht="28.5" x14ac:dyDescent="0.2">
      <c r="A1307" s="777"/>
      <c r="B1307" s="774"/>
      <c r="C1307" s="774"/>
      <c r="D1307" s="180">
        <v>45757</v>
      </c>
      <c r="E1307" s="173" t="s">
        <v>3884</v>
      </c>
      <c r="F1307" s="173" t="s">
        <v>3890</v>
      </c>
      <c r="G1307" s="297"/>
    </row>
    <row r="1308" spans="1:7" s="174" customFormat="1" x14ac:dyDescent="0.2">
      <c r="A1308" s="778"/>
      <c r="B1308" s="775"/>
      <c r="C1308" s="775"/>
      <c r="D1308" s="180">
        <v>45758</v>
      </c>
      <c r="E1308" s="173" t="s">
        <v>601</v>
      </c>
      <c r="F1308" s="173" t="s">
        <v>3188</v>
      </c>
      <c r="G1308" s="297"/>
    </row>
    <row r="1309" spans="1:7" s="174" customFormat="1" ht="28.5" x14ac:dyDescent="0.2">
      <c r="A1309" s="776" t="s">
        <v>60</v>
      </c>
      <c r="B1309" s="773">
        <v>574</v>
      </c>
      <c r="C1309" s="773" t="s">
        <v>979</v>
      </c>
      <c r="D1309" s="180">
        <v>45754</v>
      </c>
      <c r="E1309" s="173" t="s">
        <v>3882</v>
      </c>
      <c r="F1309" s="173" t="s">
        <v>3885</v>
      </c>
      <c r="G1309" s="770">
        <v>45754</v>
      </c>
    </row>
    <row r="1310" spans="1:7" s="174" customFormat="1" ht="28.5" x14ac:dyDescent="0.2">
      <c r="A1310" s="777"/>
      <c r="B1310" s="774"/>
      <c r="C1310" s="774"/>
      <c r="D1310" s="180">
        <v>45755</v>
      </c>
      <c r="E1310" s="173" t="s">
        <v>3883</v>
      </c>
      <c r="F1310" s="173" t="s">
        <v>3886</v>
      </c>
      <c r="G1310" s="771"/>
    </row>
    <row r="1311" spans="1:7" s="174" customFormat="1" x14ac:dyDescent="0.2">
      <c r="A1311" s="777"/>
      <c r="B1311" s="774"/>
      <c r="C1311" s="774"/>
      <c r="D1311" s="180">
        <v>45756</v>
      </c>
      <c r="E1311" s="173" t="s">
        <v>3643</v>
      </c>
      <c r="F1311" s="173" t="s">
        <v>3643</v>
      </c>
      <c r="G1311" s="771"/>
    </row>
    <row r="1312" spans="1:7" s="174" customFormat="1" ht="28.5" x14ac:dyDescent="0.2">
      <c r="A1312" s="777"/>
      <c r="B1312" s="774"/>
      <c r="C1312" s="774"/>
      <c r="D1312" s="180">
        <v>45757</v>
      </c>
      <c r="E1312" s="173" t="s">
        <v>3884</v>
      </c>
      <c r="F1312" s="173" t="s">
        <v>3887</v>
      </c>
      <c r="G1312" s="771"/>
    </row>
    <row r="1313" spans="1:7" s="174" customFormat="1" x14ac:dyDescent="0.2">
      <c r="A1313" s="778"/>
      <c r="B1313" s="775"/>
      <c r="C1313" s="775"/>
      <c r="D1313" s="180">
        <v>45758</v>
      </c>
      <c r="E1313" s="173" t="s">
        <v>601</v>
      </c>
      <c r="F1313" s="173" t="s">
        <v>3188</v>
      </c>
      <c r="G1313" s="772"/>
    </row>
    <row r="1314" spans="1:7" s="174" customFormat="1" ht="28.5" x14ac:dyDescent="0.2">
      <c r="A1314" s="776" t="s">
        <v>60</v>
      </c>
      <c r="B1314" s="773">
        <v>575</v>
      </c>
      <c r="C1314" s="773" t="s">
        <v>63</v>
      </c>
      <c r="D1314" s="180">
        <v>45754</v>
      </c>
      <c r="E1314" s="173" t="s">
        <v>3710</v>
      </c>
      <c r="F1314" s="173" t="s">
        <v>3879</v>
      </c>
      <c r="G1314" s="770">
        <v>45754</v>
      </c>
    </row>
    <row r="1315" spans="1:7" s="174" customFormat="1" ht="28.5" x14ac:dyDescent="0.2">
      <c r="A1315" s="777"/>
      <c r="B1315" s="774"/>
      <c r="C1315" s="774"/>
      <c r="D1315" s="180">
        <v>45755</v>
      </c>
      <c r="E1315" s="173" t="s">
        <v>3877</v>
      </c>
      <c r="F1315" s="173" t="s">
        <v>3880</v>
      </c>
      <c r="G1315" s="771"/>
    </row>
    <row r="1316" spans="1:7" s="174" customFormat="1" x14ac:dyDescent="0.2">
      <c r="A1316" s="777"/>
      <c r="B1316" s="774"/>
      <c r="C1316" s="774"/>
      <c r="D1316" s="180">
        <v>45756</v>
      </c>
      <c r="E1316" s="173" t="s">
        <v>3426</v>
      </c>
      <c r="F1316" s="173" t="s">
        <v>3858</v>
      </c>
      <c r="G1316" s="771"/>
    </row>
    <row r="1317" spans="1:7" s="174" customFormat="1" ht="28.5" x14ac:dyDescent="0.2">
      <c r="A1317" s="777"/>
      <c r="B1317" s="774"/>
      <c r="C1317" s="774"/>
      <c r="D1317" s="180">
        <v>45757</v>
      </c>
      <c r="E1317" s="173" t="s">
        <v>1447</v>
      </c>
      <c r="F1317" s="173" t="s">
        <v>3881</v>
      </c>
      <c r="G1317" s="771"/>
    </row>
    <row r="1318" spans="1:7" s="174" customFormat="1" ht="28.5" x14ac:dyDescent="0.2">
      <c r="A1318" s="778"/>
      <c r="B1318" s="775"/>
      <c r="C1318" s="775"/>
      <c r="D1318" s="180">
        <v>45758</v>
      </c>
      <c r="E1318" s="173" t="s">
        <v>3878</v>
      </c>
      <c r="F1318" s="173" t="s">
        <v>3881</v>
      </c>
      <c r="G1318" s="772"/>
    </row>
    <row r="1319" spans="1:7" s="174" customFormat="1" ht="28.5" x14ac:dyDescent="0.2">
      <c r="A1319" s="776" t="s">
        <v>60</v>
      </c>
      <c r="B1319" s="773">
        <v>576</v>
      </c>
      <c r="C1319" s="773" t="s">
        <v>219</v>
      </c>
      <c r="D1319" s="180">
        <v>45754</v>
      </c>
      <c r="E1319" s="173" t="s">
        <v>3193</v>
      </c>
      <c r="F1319" s="173" t="s">
        <v>3873</v>
      </c>
      <c r="G1319" s="770">
        <v>45754</v>
      </c>
    </row>
    <row r="1320" spans="1:7" s="174" customFormat="1" ht="71.25" x14ac:dyDescent="0.2">
      <c r="A1320" s="777"/>
      <c r="B1320" s="774"/>
      <c r="C1320" s="774"/>
      <c r="D1320" s="180">
        <v>45755</v>
      </c>
      <c r="E1320" s="173" t="s">
        <v>3870</v>
      </c>
      <c r="F1320" s="173" t="s">
        <v>3875</v>
      </c>
      <c r="G1320" s="771"/>
    </row>
    <row r="1321" spans="1:7" s="174" customFormat="1" x14ac:dyDescent="0.2">
      <c r="A1321" s="777"/>
      <c r="B1321" s="774"/>
      <c r="C1321" s="774"/>
      <c r="D1321" s="180">
        <v>45756</v>
      </c>
      <c r="E1321" s="173" t="s">
        <v>3426</v>
      </c>
      <c r="F1321" s="173" t="s">
        <v>3858</v>
      </c>
      <c r="G1321" s="771"/>
    </row>
    <row r="1322" spans="1:7" s="174" customFormat="1" ht="28.5" x14ac:dyDescent="0.2">
      <c r="A1322" s="777"/>
      <c r="B1322" s="774"/>
      <c r="C1322" s="774"/>
      <c r="D1322" s="180">
        <v>45757</v>
      </c>
      <c r="E1322" s="173" t="s">
        <v>1664</v>
      </c>
      <c r="F1322" s="173" t="s">
        <v>3874</v>
      </c>
      <c r="G1322" s="771"/>
    </row>
    <row r="1323" spans="1:7" s="174" customFormat="1" ht="28.5" x14ac:dyDescent="0.2">
      <c r="A1323" s="778"/>
      <c r="B1323" s="775"/>
      <c r="C1323" s="775"/>
      <c r="D1323" s="180">
        <v>45758</v>
      </c>
      <c r="E1323" s="173" t="s">
        <v>875</v>
      </c>
      <c r="F1323" s="173" t="s">
        <v>3876</v>
      </c>
      <c r="G1323" s="772"/>
    </row>
    <row r="1324" spans="1:7" s="174" customFormat="1" ht="28.5" x14ac:dyDescent="0.2">
      <c r="A1324" s="776" t="s">
        <v>60</v>
      </c>
      <c r="B1324" s="773">
        <v>577</v>
      </c>
      <c r="C1324" s="773" t="s">
        <v>1717</v>
      </c>
      <c r="D1324" s="180">
        <v>45754</v>
      </c>
      <c r="E1324" s="173" t="s">
        <v>3193</v>
      </c>
      <c r="F1324" s="173" t="s">
        <v>3869</v>
      </c>
      <c r="G1324" s="770">
        <v>45754</v>
      </c>
    </row>
    <row r="1325" spans="1:7" s="174" customFormat="1" ht="71.25" x14ac:dyDescent="0.2">
      <c r="A1325" s="777"/>
      <c r="B1325" s="774"/>
      <c r="C1325" s="774"/>
      <c r="D1325" s="180">
        <v>45755</v>
      </c>
      <c r="E1325" s="173" t="s">
        <v>3870</v>
      </c>
      <c r="F1325" s="173" t="s">
        <v>3871</v>
      </c>
      <c r="G1325" s="771"/>
    </row>
    <row r="1326" spans="1:7" s="174" customFormat="1" x14ac:dyDescent="0.2">
      <c r="A1326" s="777"/>
      <c r="B1326" s="774"/>
      <c r="C1326" s="774"/>
      <c r="D1326" s="180">
        <v>45756</v>
      </c>
      <c r="E1326" s="173" t="s">
        <v>3426</v>
      </c>
      <c r="F1326" s="173" t="s">
        <v>3858</v>
      </c>
      <c r="G1326" s="771"/>
    </row>
    <row r="1327" spans="1:7" s="174" customFormat="1" ht="28.5" x14ac:dyDescent="0.2">
      <c r="A1327" s="777"/>
      <c r="B1327" s="774"/>
      <c r="C1327" s="774"/>
      <c r="D1327" s="180">
        <v>45757</v>
      </c>
      <c r="E1327" s="173" t="s">
        <v>1664</v>
      </c>
      <c r="F1327" s="173" t="s">
        <v>3200</v>
      </c>
      <c r="G1327" s="771"/>
    </row>
    <row r="1328" spans="1:7" s="174" customFormat="1" ht="28.5" x14ac:dyDescent="0.2">
      <c r="A1328" s="778"/>
      <c r="B1328" s="775"/>
      <c r="C1328" s="775"/>
      <c r="D1328" s="180">
        <v>45758</v>
      </c>
      <c r="E1328" s="173" t="s">
        <v>875</v>
      </c>
      <c r="F1328" s="173" t="s">
        <v>3872</v>
      </c>
      <c r="G1328" s="772"/>
    </row>
    <row r="1329" spans="1:7" s="174" customFormat="1" x14ac:dyDescent="0.2">
      <c r="A1329" s="776" t="s">
        <v>60</v>
      </c>
      <c r="B1329" s="773">
        <v>578</v>
      </c>
      <c r="C1329" s="773" t="s">
        <v>141</v>
      </c>
      <c r="D1329" s="180">
        <v>45754</v>
      </c>
      <c r="E1329" s="173" t="s">
        <v>3112</v>
      </c>
      <c r="F1329" s="173" t="s">
        <v>3188</v>
      </c>
      <c r="G1329" s="770">
        <v>45754</v>
      </c>
    </row>
    <row r="1330" spans="1:7" s="174" customFormat="1" ht="28.5" x14ac:dyDescent="0.2">
      <c r="A1330" s="777"/>
      <c r="B1330" s="774"/>
      <c r="C1330" s="774"/>
      <c r="D1330" s="180">
        <v>45755</v>
      </c>
      <c r="E1330" s="173" t="s">
        <v>2963</v>
      </c>
      <c r="F1330" s="173" t="s">
        <v>3867</v>
      </c>
      <c r="G1330" s="771"/>
    </row>
    <row r="1331" spans="1:7" s="174" customFormat="1" x14ac:dyDescent="0.2">
      <c r="A1331" s="777"/>
      <c r="B1331" s="774"/>
      <c r="C1331" s="774"/>
      <c r="D1331" s="180">
        <v>45756</v>
      </c>
      <c r="E1331" s="173" t="s">
        <v>3426</v>
      </c>
      <c r="F1331" s="173" t="s">
        <v>3858</v>
      </c>
      <c r="G1331" s="771"/>
    </row>
    <row r="1332" spans="1:7" s="174" customFormat="1" ht="28.5" x14ac:dyDescent="0.2">
      <c r="A1332" s="777"/>
      <c r="B1332" s="774"/>
      <c r="C1332" s="774"/>
      <c r="D1332" s="180">
        <v>45757</v>
      </c>
      <c r="E1332" s="173" t="s">
        <v>2963</v>
      </c>
      <c r="F1332" s="173" t="s">
        <v>3867</v>
      </c>
      <c r="G1332" s="771"/>
    </row>
    <row r="1333" spans="1:7" s="174" customFormat="1" ht="28.5" x14ac:dyDescent="0.2">
      <c r="A1333" s="778"/>
      <c r="B1333" s="775"/>
      <c r="C1333" s="775"/>
      <c r="D1333" s="180">
        <v>45758</v>
      </c>
      <c r="E1333" s="173" t="s">
        <v>601</v>
      </c>
      <c r="F1333" s="173" t="s">
        <v>3868</v>
      </c>
      <c r="G1333" s="772"/>
    </row>
    <row r="1334" spans="1:7" s="174" customFormat="1" x14ac:dyDescent="0.2">
      <c r="A1334" s="776" t="s">
        <v>60</v>
      </c>
      <c r="B1334" s="773">
        <v>579</v>
      </c>
      <c r="C1334" s="773" t="s">
        <v>232</v>
      </c>
      <c r="D1334" s="180">
        <v>45754</v>
      </c>
      <c r="E1334" s="173" t="s">
        <v>601</v>
      </c>
      <c r="F1334" s="173" t="s">
        <v>3188</v>
      </c>
      <c r="G1334" s="770">
        <v>45754</v>
      </c>
    </row>
    <row r="1335" spans="1:7" s="174" customFormat="1" ht="42.75" x14ac:dyDescent="0.2">
      <c r="A1335" s="777"/>
      <c r="B1335" s="774"/>
      <c r="C1335" s="774"/>
      <c r="D1335" s="180">
        <v>45755</v>
      </c>
      <c r="E1335" s="298" t="s">
        <v>3862</v>
      </c>
      <c r="F1335" s="173" t="s">
        <v>3864</v>
      </c>
      <c r="G1335" s="771"/>
    </row>
    <row r="1336" spans="1:7" s="174" customFormat="1" x14ac:dyDescent="0.2">
      <c r="A1336" s="777"/>
      <c r="B1336" s="774"/>
      <c r="C1336" s="774"/>
      <c r="D1336" s="180">
        <v>45756</v>
      </c>
      <c r="E1336" s="173" t="s">
        <v>3426</v>
      </c>
      <c r="F1336" s="173" t="s">
        <v>3858</v>
      </c>
      <c r="G1336" s="771"/>
    </row>
    <row r="1337" spans="1:7" s="174" customFormat="1" ht="28.5" x14ac:dyDescent="0.2">
      <c r="A1337" s="777"/>
      <c r="B1337" s="774"/>
      <c r="C1337" s="774"/>
      <c r="D1337" s="180">
        <v>45757</v>
      </c>
      <c r="E1337" s="173" t="s">
        <v>3863</v>
      </c>
      <c r="F1337" s="173" t="s">
        <v>3865</v>
      </c>
      <c r="G1337" s="771"/>
    </row>
    <row r="1338" spans="1:7" s="174" customFormat="1" ht="42.75" x14ac:dyDescent="0.2">
      <c r="A1338" s="778"/>
      <c r="B1338" s="775"/>
      <c r="C1338" s="775"/>
      <c r="D1338" s="180">
        <v>45758</v>
      </c>
      <c r="E1338" s="173" t="s">
        <v>1463</v>
      </c>
      <c r="F1338" s="173" t="s">
        <v>3866</v>
      </c>
      <c r="G1338" s="772"/>
    </row>
    <row r="1339" spans="1:7" x14ac:dyDescent="0.2">
      <c r="A1339" s="748" t="s">
        <v>60</v>
      </c>
      <c r="B1339" s="759">
        <v>580</v>
      </c>
      <c r="C1339" s="759" t="s">
        <v>3854</v>
      </c>
      <c r="D1339" s="186">
        <v>45754</v>
      </c>
      <c r="E1339" s="65" t="s">
        <v>601</v>
      </c>
      <c r="F1339" s="65" t="s">
        <v>3188</v>
      </c>
      <c r="G1339" s="767">
        <v>45754</v>
      </c>
    </row>
    <row r="1340" spans="1:7" ht="28.5" x14ac:dyDescent="0.2">
      <c r="A1340" s="762"/>
      <c r="B1340" s="760"/>
      <c r="C1340" s="760"/>
      <c r="D1340" s="186">
        <v>45755</v>
      </c>
      <c r="E1340" s="65" t="s">
        <v>3855</v>
      </c>
      <c r="F1340" s="65" t="s">
        <v>3857</v>
      </c>
      <c r="G1340" s="768"/>
    </row>
    <row r="1341" spans="1:7" x14ac:dyDescent="0.2">
      <c r="A1341" s="762"/>
      <c r="B1341" s="760"/>
      <c r="C1341" s="760"/>
      <c r="D1341" s="186">
        <v>45756</v>
      </c>
      <c r="E1341" s="65" t="s">
        <v>3426</v>
      </c>
      <c r="F1341" s="65" t="s">
        <v>3858</v>
      </c>
      <c r="G1341" s="768"/>
    </row>
    <row r="1342" spans="1:7" x14ac:dyDescent="0.2">
      <c r="A1342" s="762"/>
      <c r="B1342" s="760"/>
      <c r="C1342" s="760"/>
      <c r="D1342" s="186">
        <v>45757</v>
      </c>
      <c r="E1342" s="65" t="s">
        <v>3856</v>
      </c>
      <c r="F1342" s="65" t="s">
        <v>3859</v>
      </c>
      <c r="G1342" s="768"/>
    </row>
    <row r="1343" spans="1:7" x14ac:dyDescent="0.2">
      <c r="A1343" s="749"/>
      <c r="B1343" s="761"/>
      <c r="C1343" s="761"/>
      <c r="D1343" s="186">
        <v>45758</v>
      </c>
      <c r="E1343" s="65" t="s">
        <v>2046</v>
      </c>
      <c r="F1343" s="65" t="s">
        <v>3860</v>
      </c>
      <c r="G1343" s="769"/>
    </row>
    <row r="1344" spans="1:7" x14ac:dyDescent="0.2">
      <c r="A1344" s="65" t="s">
        <v>60</v>
      </c>
      <c r="B1344" s="285">
        <v>581</v>
      </c>
      <c r="C1344" s="146" t="s">
        <v>1195</v>
      </c>
      <c r="D1344" s="186" t="s">
        <v>3895</v>
      </c>
      <c r="E1344" s="65" t="s">
        <v>3897</v>
      </c>
      <c r="F1344" s="65" t="s">
        <v>3896</v>
      </c>
      <c r="G1344" s="404">
        <v>45754</v>
      </c>
    </row>
    <row r="1345" spans="1:12" ht="28.5" x14ac:dyDescent="0.2">
      <c r="A1345" s="65" t="s">
        <v>60</v>
      </c>
      <c r="B1345" s="285">
        <v>582</v>
      </c>
      <c r="C1345" s="146" t="s">
        <v>898</v>
      </c>
      <c r="D1345" s="186">
        <v>45755</v>
      </c>
      <c r="E1345" s="65" t="s">
        <v>3898</v>
      </c>
      <c r="F1345" s="65" t="s">
        <v>3899</v>
      </c>
      <c r="G1345" s="404">
        <v>45754</v>
      </c>
    </row>
    <row r="1346" spans="1:12" x14ac:dyDescent="0.2">
      <c r="A1346" s="65" t="s">
        <v>60</v>
      </c>
      <c r="B1346" s="285">
        <v>583</v>
      </c>
      <c r="C1346" s="146" t="s">
        <v>288</v>
      </c>
      <c r="D1346" s="186">
        <v>45755</v>
      </c>
      <c r="E1346" s="65" t="s">
        <v>3900</v>
      </c>
      <c r="F1346" s="65" t="s">
        <v>3901</v>
      </c>
      <c r="G1346" s="404">
        <v>45754</v>
      </c>
    </row>
    <row r="1347" spans="1:12" x14ac:dyDescent="0.2">
      <c r="A1347" s="65" t="s">
        <v>60</v>
      </c>
      <c r="B1347" s="285">
        <v>584</v>
      </c>
      <c r="C1347" s="146" t="s">
        <v>3902</v>
      </c>
      <c r="D1347" s="186">
        <v>45755</v>
      </c>
      <c r="E1347" s="65" t="s">
        <v>3862</v>
      </c>
      <c r="F1347" s="65" t="s">
        <v>2301</v>
      </c>
      <c r="G1347" s="404">
        <v>45754</v>
      </c>
    </row>
    <row r="1348" spans="1:12" x14ac:dyDescent="0.2">
      <c r="A1348" s="748" t="s">
        <v>60</v>
      </c>
      <c r="B1348" s="759">
        <v>585</v>
      </c>
      <c r="C1348" s="759" t="s">
        <v>3905</v>
      </c>
      <c r="D1348" s="180">
        <v>45754</v>
      </c>
      <c r="E1348" s="65" t="s">
        <v>601</v>
      </c>
      <c r="F1348" s="65" t="s">
        <v>3188</v>
      </c>
      <c r="G1348" s="767">
        <v>45754</v>
      </c>
    </row>
    <row r="1349" spans="1:12" ht="28.5" x14ac:dyDescent="0.2">
      <c r="A1349" s="762"/>
      <c r="B1349" s="760"/>
      <c r="C1349" s="760"/>
      <c r="D1349" s="180">
        <v>45755</v>
      </c>
      <c r="E1349" s="65" t="s">
        <v>631</v>
      </c>
      <c r="F1349" s="65" t="s">
        <v>3908</v>
      </c>
      <c r="G1349" s="768"/>
    </row>
    <row r="1350" spans="1:12" x14ac:dyDescent="0.2">
      <c r="A1350" s="762"/>
      <c r="B1350" s="760"/>
      <c r="C1350" s="760"/>
      <c r="D1350" s="180">
        <v>45756</v>
      </c>
      <c r="E1350" s="65" t="s">
        <v>3643</v>
      </c>
      <c r="F1350" s="65" t="s">
        <v>3643</v>
      </c>
      <c r="G1350" s="768"/>
    </row>
    <row r="1351" spans="1:12" ht="28.5" x14ac:dyDescent="0.2">
      <c r="A1351" s="762"/>
      <c r="B1351" s="760"/>
      <c r="C1351" s="760"/>
      <c r="D1351" s="180">
        <v>45757</v>
      </c>
      <c r="E1351" s="65" t="s">
        <v>3906</v>
      </c>
      <c r="F1351" s="65" t="s">
        <v>3908</v>
      </c>
      <c r="G1351" s="768"/>
    </row>
    <row r="1352" spans="1:12" ht="28.5" x14ac:dyDescent="0.2">
      <c r="A1352" s="749"/>
      <c r="B1352" s="761"/>
      <c r="C1352" s="761"/>
      <c r="D1352" s="180">
        <v>45758</v>
      </c>
      <c r="E1352" s="65" t="s">
        <v>3907</v>
      </c>
      <c r="F1352" s="65" t="s">
        <v>3909</v>
      </c>
      <c r="G1352" s="769"/>
    </row>
    <row r="1353" spans="1:12" x14ac:dyDescent="0.2">
      <c r="A1353" s="65" t="s">
        <v>60</v>
      </c>
      <c r="B1353" s="285">
        <v>586</v>
      </c>
      <c r="C1353" s="146" t="s">
        <v>784</v>
      </c>
      <c r="D1353" s="186">
        <v>45757</v>
      </c>
      <c r="E1353" s="65" t="s">
        <v>3713</v>
      </c>
      <c r="F1353" s="65" t="s">
        <v>2301</v>
      </c>
      <c r="G1353" s="404">
        <v>45755</v>
      </c>
      <c r="L1353" s="66" t="s">
        <v>3842</v>
      </c>
    </row>
    <row r="1354" spans="1:12" ht="71.25" x14ac:dyDescent="0.2">
      <c r="A1354" s="65" t="s">
        <v>60</v>
      </c>
      <c r="B1354" s="285">
        <v>587</v>
      </c>
      <c r="C1354" s="146" t="s">
        <v>3933</v>
      </c>
      <c r="D1354" s="186">
        <v>45757</v>
      </c>
      <c r="E1354" s="65" t="s">
        <v>1424</v>
      </c>
      <c r="F1354" s="65" t="s">
        <v>3934</v>
      </c>
      <c r="G1354" s="404">
        <v>45755</v>
      </c>
    </row>
    <row r="1355" spans="1:12" ht="99.75" x14ac:dyDescent="0.2">
      <c r="A1355" s="65" t="s">
        <v>60</v>
      </c>
      <c r="B1355" s="285">
        <v>588</v>
      </c>
      <c r="C1355" s="146" t="s">
        <v>3975</v>
      </c>
      <c r="D1355" s="186">
        <v>45756</v>
      </c>
      <c r="E1355" s="65" t="s">
        <v>3432</v>
      </c>
      <c r="F1355" s="65" t="s">
        <v>3976</v>
      </c>
      <c r="G1355" s="404">
        <v>45755</v>
      </c>
    </row>
    <row r="1356" spans="1:12" s="185" customFormat="1" x14ac:dyDescent="0.2">
      <c r="A1356" s="168" t="s">
        <v>60</v>
      </c>
      <c r="B1356" s="302">
        <v>589</v>
      </c>
      <c r="C1356" s="303"/>
      <c r="D1356" s="184"/>
      <c r="E1356" s="168"/>
      <c r="F1356" s="168"/>
      <c r="G1356" s="304"/>
    </row>
    <row r="1357" spans="1:12" ht="28.5" x14ac:dyDescent="0.2">
      <c r="A1357" s="65" t="s">
        <v>60</v>
      </c>
      <c r="B1357" s="285">
        <v>590</v>
      </c>
      <c r="C1357" s="146" t="s">
        <v>758</v>
      </c>
      <c r="D1357" s="186">
        <v>45758</v>
      </c>
      <c r="E1357" s="65" t="s">
        <v>2476</v>
      </c>
      <c r="F1357" s="65" t="s">
        <v>4075</v>
      </c>
      <c r="G1357" s="404">
        <v>45758</v>
      </c>
    </row>
    <row r="1358" spans="1:12" s="185" customFormat="1" x14ac:dyDescent="0.2">
      <c r="A1358" s="168" t="s">
        <v>60</v>
      </c>
      <c r="B1358" s="302">
        <v>591</v>
      </c>
      <c r="C1358" s="303"/>
      <c r="D1358" s="184"/>
      <c r="E1358" s="168"/>
      <c r="F1358" s="168"/>
      <c r="G1358" s="304"/>
    </row>
    <row r="1359" spans="1:12" x14ac:dyDescent="0.2">
      <c r="A1359" s="748" t="s">
        <v>60</v>
      </c>
      <c r="B1359" s="759">
        <v>592</v>
      </c>
      <c r="C1359" s="759" t="s">
        <v>671</v>
      </c>
      <c r="D1359" s="186">
        <v>45761</v>
      </c>
      <c r="E1359" s="65" t="s">
        <v>1664</v>
      </c>
      <c r="F1359" s="65" t="s">
        <v>2301</v>
      </c>
      <c r="G1359" s="767">
        <v>45761</v>
      </c>
    </row>
    <row r="1360" spans="1:12" x14ac:dyDescent="0.2">
      <c r="A1360" s="762"/>
      <c r="B1360" s="760"/>
      <c r="C1360" s="760"/>
      <c r="D1360" s="186">
        <v>45762</v>
      </c>
      <c r="E1360" s="65" t="s">
        <v>4138</v>
      </c>
      <c r="F1360" s="65" t="s">
        <v>2301</v>
      </c>
      <c r="G1360" s="768"/>
    </row>
    <row r="1361" spans="1:7" x14ac:dyDescent="0.2">
      <c r="A1361" s="749"/>
      <c r="B1361" s="761"/>
      <c r="C1361" s="761"/>
      <c r="D1361" s="186">
        <v>45763</v>
      </c>
      <c r="E1361" s="65" t="s">
        <v>4138</v>
      </c>
      <c r="F1361" s="65" t="s">
        <v>2301</v>
      </c>
      <c r="G1361" s="769"/>
    </row>
    <row r="1362" spans="1:7" x14ac:dyDescent="0.2">
      <c r="A1362" s="748" t="s">
        <v>60</v>
      </c>
      <c r="B1362" s="759">
        <v>593</v>
      </c>
      <c r="C1362" s="759" t="s">
        <v>4139</v>
      </c>
      <c r="D1362" s="186">
        <v>45761</v>
      </c>
      <c r="E1362" s="65" t="s">
        <v>1664</v>
      </c>
      <c r="F1362" s="65" t="s">
        <v>2301</v>
      </c>
      <c r="G1362" s="767">
        <v>45761</v>
      </c>
    </row>
    <row r="1363" spans="1:7" x14ac:dyDescent="0.2">
      <c r="A1363" s="762"/>
      <c r="B1363" s="760"/>
      <c r="C1363" s="760"/>
      <c r="D1363" s="186">
        <v>45762</v>
      </c>
      <c r="E1363" s="65" t="s">
        <v>4138</v>
      </c>
      <c r="F1363" s="65" t="s">
        <v>2301</v>
      </c>
      <c r="G1363" s="768"/>
    </row>
    <row r="1364" spans="1:7" x14ac:dyDescent="0.2">
      <c r="A1364" s="749"/>
      <c r="B1364" s="761"/>
      <c r="C1364" s="761"/>
      <c r="D1364" s="186">
        <v>45763</v>
      </c>
      <c r="E1364" s="65" t="s">
        <v>4138</v>
      </c>
      <c r="F1364" s="65" t="s">
        <v>2301</v>
      </c>
      <c r="G1364" s="769"/>
    </row>
    <row r="1365" spans="1:7" x14ac:dyDescent="0.2">
      <c r="A1365" s="764" t="s">
        <v>60</v>
      </c>
      <c r="B1365" s="750">
        <v>594</v>
      </c>
      <c r="C1365" s="759" t="s">
        <v>4139</v>
      </c>
      <c r="D1365" s="186">
        <v>45761</v>
      </c>
      <c r="E1365" s="65" t="s">
        <v>1664</v>
      </c>
      <c r="F1365" s="65" t="s">
        <v>2301</v>
      </c>
      <c r="G1365" s="767">
        <v>45761</v>
      </c>
    </row>
    <row r="1366" spans="1:7" x14ac:dyDescent="0.2">
      <c r="A1366" s="765"/>
      <c r="B1366" s="779"/>
      <c r="C1366" s="760"/>
      <c r="D1366" s="186">
        <v>45762</v>
      </c>
      <c r="E1366" s="65" t="s">
        <v>4138</v>
      </c>
      <c r="F1366" s="65" t="s">
        <v>2301</v>
      </c>
      <c r="G1366" s="768"/>
    </row>
    <row r="1367" spans="1:7" x14ac:dyDescent="0.2">
      <c r="A1367" s="766"/>
      <c r="B1367" s="751"/>
      <c r="C1367" s="761"/>
      <c r="D1367" s="186">
        <v>45763</v>
      </c>
      <c r="E1367" s="65" t="s">
        <v>4138</v>
      </c>
      <c r="F1367" s="65" t="s">
        <v>2301</v>
      </c>
      <c r="G1367" s="769"/>
    </row>
    <row r="1368" spans="1:7" x14ac:dyDescent="0.2">
      <c r="A1368" s="764" t="s">
        <v>60</v>
      </c>
      <c r="B1368" s="750">
        <v>595</v>
      </c>
      <c r="C1368" s="759" t="s">
        <v>686</v>
      </c>
      <c r="D1368" s="186">
        <v>45761</v>
      </c>
      <c r="E1368" s="65" t="s">
        <v>1664</v>
      </c>
      <c r="F1368" s="65" t="s">
        <v>2301</v>
      </c>
      <c r="G1368" s="767">
        <v>45761</v>
      </c>
    </row>
    <row r="1369" spans="1:7" x14ac:dyDescent="0.2">
      <c r="A1369" s="765"/>
      <c r="B1369" s="779"/>
      <c r="C1369" s="760"/>
      <c r="D1369" s="186">
        <v>45762</v>
      </c>
      <c r="E1369" s="65" t="s">
        <v>4138</v>
      </c>
      <c r="F1369" s="65" t="s">
        <v>2301</v>
      </c>
      <c r="G1369" s="768"/>
    </row>
    <row r="1370" spans="1:7" x14ac:dyDescent="0.2">
      <c r="A1370" s="766"/>
      <c r="B1370" s="751"/>
      <c r="C1370" s="761"/>
      <c r="D1370" s="186">
        <v>45763</v>
      </c>
      <c r="E1370" s="65" t="s">
        <v>4142</v>
      </c>
      <c r="F1370" s="65" t="s">
        <v>4143</v>
      </c>
      <c r="G1370" s="769"/>
    </row>
    <row r="1371" spans="1:7" x14ac:dyDescent="0.2">
      <c r="A1371" s="764" t="s">
        <v>60</v>
      </c>
      <c r="B1371" s="750">
        <v>596</v>
      </c>
      <c r="C1371" s="759" t="s">
        <v>2912</v>
      </c>
      <c r="D1371" s="186">
        <v>45761</v>
      </c>
      <c r="E1371" s="65" t="s">
        <v>4142</v>
      </c>
      <c r="F1371" s="65" t="s">
        <v>2301</v>
      </c>
      <c r="G1371" s="767">
        <v>45761</v>
      </c>
    </row>
    <row r="1372" spans="1:7" x14ac:dyDescent="0.2">
      <c r="A1372" s="765"/>
      <c r="B1372" s="779"/>
      <c r="C1372" s="760"/>
      <c r="D1372" s="186">
        <v>45762</v>
      </c>
      <c r="E1372" s="65" t="s">
        <v>4142</v>
      </c>
      <c r="F1372" s="65" t="s">
        <v>2301</v>
      </c>
      <c r="G1372" s="768"/>
    </row>
    <row r="1373" spans="1:7" x14ac:dyDescent="0.2">
      <c r="A1373" s="766"/>
      <c r="B1373" s="751"/>
      <c r="C1373" s="761"/>
      <c r="D1373" s="186">
        <v>45763</v>
      </c>
      <c r="E1373" s="65" t="s">
        <v>4142</v>
      </c>
      <c r="F1373" s="65" t="s">
        <v>4143</v>
      </c>
      <c r="G1373" s="769"/>
    </row>
    <row r="1374" spans="1:7" x14ac:dyDescent="0.2">
      <c r="A1374" s="748" t="s">
        <v>60</v>
      </c>
      <c r="B1374" s="759">
        <v>597</v>
      </c>
      <c r="C1374" s="759" t="s">
        <v>4144</v>
      </c>
      <c r="D1374" s="186">
        <v>45761</v>
      </c>
      <c r="E1374" s="65" t="s">
        <v>4142</v>
      </c>
      <c r="F1374" s="65" t="s">
        <v>2301</v>
      </c>
      <c r="G1374" s="767">
        <v>45761</v>
      </c>
    </row>
    <row r="1375" spans="1:7" x14ac:dyDescent="0.2">
      <c r="A1375" s="762"/>
      <c r="B1375" s="760"/>
      <c r="C1375" s="760"/>
      <c r="D1375" s="186">
        <v>45762</v>
      </c>
      <c r="E1375" s="65" t="s">
        <v>4142</v>
      </c>
      <c r="F1375" s="65" t="s">
        <v>2301</v>
      </c>
      <c r="G1375" s="768"/>
    </row>
    <row r="1376" spans="1:7" x14ac:dyDescent="0.2">
      <c r="A1376" s="749"/>
      <c r="B1376" s="761"/>
      <c r="C1376" s="761"/>
      <c r="D1376" s="186">
        <v>45763</v>
      </c>
      <c r="E1376" s="65" t="s">
        <v>4142</v>
      </c>
      <c r="F1376" s="65" t="s">
        <v>4143</v>
      </c>
      <c r="G1376" s="769"/>
    </row>
    <row r="1377" spans="1:7" x14ac:dyDescent="0.2">
      <c r="A1377" s="748" t="s">
        <v>60</v>
      </c>
      <c r="B1377" s="759">
        <v>598</v>
      </c>
      <c r="C1377" s="759" t="s">
        <v>577</v>
      </c>
      <c r="D1377" s="186">
        <v>45761</v>
      </c>
      <c r="E1377" s="65" t="s">
        <v>4142</v>
      </c>
      <c r="F1377" s="65" t="s">
        <v>2301</v>
      </c>
      <c r="G1377" s="767">
        <v>45761</v>
      </c>
    </row>
    <row r="1378" spans="1:7" x14ac:dyDescent="0.2">
      <c r="A1378" s="762"/>
      <c r="B1378" s="760"/>
      <c r="C1378" s="760"/>
      <c r="D1378" s="186">
        <v>45762</v>
      </c>
      <c r="E1378" s="65" t="s">
        <v>4142</v>
      </c>
      <c r="F1378" s="65" t="s">
        <v>2301</v>
      </c>
      <c r="G1378" s="768"/>
    </row>
    <row r="1379" spans="1:7" x14ac:dyDescent="0.2">
      <c r="A1379" s="749"/>
      <c r="B1379" s="761"/>
      <c r="C1379" s="761"/>
      <c r="D1379" s="186">
        <v>45763</v>
      </c>
      <c r="E1379" s="65" t="s">
        <v>4142</v>
      </c>
      <c r="F1379" s="65" t="s">
        <v>4143</v>
      </c>
      <c r="G1379" s="769"/>
    </row>
    <row r="1380" spans="1:7" x14ac:dyDescent="0.2">
      <c r="A1380" s="748" t="s">
        <v>60</v>
      </c>
      <c r="B1380" s="759">
        <v>599</v>
      </c>
      <c r="C1380" s="759" t="s">
        <v>887</v>
      </c>
      <c r="D1380" s="186">
        <v>45761</v>
      </c>
      <c r="E1380" s="65" t="s">
        <v>4142</v>
      </c>
      <c r="F1380" s="65" t="s">
        <v>2301</v>
      </c>
      <c r="G1380" s="767">
        <v>45761</v>
      </c>
    </row>
    <row r="1381" spans="1:7" x14ac:dyDescent="0.2">
      <c r="A1381" s="762"/>
      <c r="B1381" s="760"/>
      <c r="C1381" s="760"/>
      <c r="D1381" s="186">
        <v>45762</v>
      </c>
      <c r="E1381" s="65" t="s">
        <v>4142</v>
      </c>
      <c r="F1381" s="65" t="s">
        <v>2301</v>
      </c>
      <c r="G1381" s="768"/>
    </row>
    <row r="1382" spans="1:7" x14ac:dyDescent="0.2">
      <c r="A1382" s="749"/>
      <c r="B1382" s="761"/>
      <c r="C1382" s="761"/>
      <c r="D1382" s="186">
        <v>45763</v>
      </c>
      <c r="E1382" s="65" t="s">
        <v>4142</v>
      </c>
      <c r="F1382" s="65" t="s">
        <v>4143</v>
      </c>
      <c r="G1382" s="769"/>
    </row>
    <row r="1383" spans="1:7" x14ac:dyDescent="0.2">
      <c r="A1383" s="748" t="s">
        <v>60</v>
      </c>
      <c r="B1383" s="759">
        <v>600</v>
      </c>
      <c r="C1383" s="759" t="s">
        <v>4145</v>
      </c>
      <c r="D1383" s="186">
        <v>45761</v>
      </c>
      <c r="E1383" s="65" t="s">
        <v>4142</v>
      </c>
      <c r="F1383" s="65" t="s">
        <v>2301</v>
      </c>
      <c r="G1383" s="767">
        <v>45761</v>
      </c>
    </row>
    <row r="1384" spans="1:7" x14ac:dyDescent="0.2">
      <c r="A1384" s="762"/>
      <c r="B1384" s="760"/>
      <c r="C1384" s="760"/>
      <c r="D1384" s="186">
        <v>45762</v>
      </c>
      <c r="E1384" s="65" t="s">
        <v>4146</v>
      </c>
      <c r="F1384" s="65" t="s">
        <v>2301</v>
      </c>
      <c r="G1384" s="768"/>
    </row>
    <row r="1385" spans="1:7" x14ac:dyDescent="0.2">
      <c r="A1385" s="749"/>
      <c r="B1385" s="761"/>
      <c r="C1385" s="761"/>
      <c r="D1385" s="186">
        <v>45763</v>
      </c>
      <c r="E1385" s="65" t="s">
        <v>4146</v>
      </c>
      <c r="F1385" s="65" t="s">
        <v>2301</v>
      </c>
      <c r="G1385" s="769"/>
    </row>
    <row r="1386" spans="1:7" x14ac:dyDescent="0.2">
      <c r="A1386" s="748" t="s">
        <v>60</v>
      </c>
      <c r="B1386" s="759">
        <v>601</v>
      </c>
      <c r="C1386" s="759" t="s">
        <v>673</v>
      </c>
      <c r="D1386" s="186">
        <v>45761</v>
      </c>
      <c r="E1386" s="65" t="s">
        <v>3645</v>
      </c>
      <c r="F1386" s="65" t="s">
        <v>3767</v>
      </c>
      <c r="G1386" s="767">
        <v>45761</v>
      </c>
    </row>
    <row r="1387" spans="1:7" x14ac:dyDescent="0.2">
      <c r="A1387" s="762"/>
      <c r="B1387" s="760"/>
      <c r="C1387" s="760"/>
      <c r="D1387" s="186">
        <v>45762</v>
      </c>
      <c r="E1387" s="65" t="s">
        <v>4146</v>
      </c>
      <c r="F1387" s="65" t="s">
        <v>2301</v>
      </c>
      <c r="G1387" s="768"/>
    </row>
    <row r="1388" spans="1:7" x14ac:dyDescent="0.2">
      <c r="A1388" s="749"/>
      <c r="B1388" s="761"/>
      <c r="C1388" s="761"/>
      <c r="D1388" s="186">
        <v>45763</v>
      </c>
      <c r="E1388" s="65" t="s">
        <v>4146</v>
      </c>
      <c r="F1388" s="65" t="s">
        <v>2301</v>
      </c>
      <c r="G1388" s="769"/>
    </row>
    <row r="1389" spans="1:7" x14ac:dyDescent="0.2">
      <c r="A1389" s="748" t="s">
        <v>60</v>
      </c>
      <c r="B1389" s="759">
        <v>602</v>
      </c>
      <c r="C1389" s="759" t="s">
        <v>902</v>
      </c>
      <c r="D1389" s="186">
        <v>45761</v>
      </c>
      <c r="E1389" s="65" t="s">
        <v>3645</v>
      </c>
      <c r="F1389" s="65" t="s">
        <v>3767</v>
      </c>
      <c r="G1389" s="767">
        <v>45761</v>
      </c>
    </row>
    <row r="1390" spans="1:7" x14ac:dyDescent="0.2">
      <c r="A1390" s="762"/>
      <c r="B1390" s="760"/>
      <c r="C1390" s="760"/>
      <c r="D1390" s="186">
        <v>45762</v>
      </c>
      <c r="E1390" s="65" t="s">
        <v>4146</v>
      </c>
      <c r="F1390" s="65" t="s">
        <v>2301</v>
      </c>
      <c r="G1390" s="768"/>
    </row>
    <row r="1391" spans="1:7" x14ac:dyDescent="0.2">
      <c r="A1391" s="749"/>
      <c r="B1391" s="761"/>
      <c r="C1391" s="761"/>
      <c r="D1391" s="186">
        <v>45763</v>
      </c>
      <c r="E1391" s="65" t="s">
        <v>4146</v>
      </c>
      <c r="F1391" s="65" t="s">
        <v>2301</v>
      </c>
      <c r="G1391" s="769"/>
    </row>
    <row r="1392" spans="1:7" x14ac:dyDescent="0.2">
      <c r="A1392" s="748" t="s">
        <v>60</v>
      </c>
      <c r="B1392" s="759">
        <v>603</v>
      </c>
      <c r="C1392" s="759" t="s">
        <v>2920</v>
      </c>
      <c r="D1392" s="186">
        <v>45761</v>
      </c>
      <c r="E1392" s="65" t="s">
        <v>3645</v>
      </c>
      <c r="F1392" s="65" t="s">
        <v>3767</v>
      </c>
      <c r="G1392" s="767">
        <v>45761</v>
      </c>
    </row>
    <row r="1393" spans="1:8" x14ac:dyDescent="0.2">
      <c r="A1393" s="762"/>
      <c r="B1393" s="760"/>
      <c r="C1393" s="760"/>
      <c r="D1393" s="186">
        <v>45762</v>
      </c>
      <c r="E1393" s="65" t="s">
        <v>4146</v>
      </c>
      <c r="F1393" s="65" t="s">
        <v>2301</v>
      </c>
      <c r="G1393" s="768"/>
    </row>
    <row r="1394" spans="1:8" x14ac:dyDescent="0.2">
      <c r="A1394" s="749"/>
      <c r="B1394" s="761"/>
      <c r="C1394" s="761"/>
      <c r="D1394" s="186">
        <v>45763</v>
      </c>
      <c r="E1394" s="65" t="s">
        <v>4168</v>
      </c>
      <c r="F1394" s="65" t="s">
        <v>2301</v>
      </c>
      <c r="G1394" s="769"/>
    </row>
    <row r="1395" spans="1:8" x14ac:dyDescent="0.2">
      <c r="A1395" s="748" t="s">
        <v>60</v>
      </c>
      <c r="B1395" s="759">
        <v>604</v>
      </c>
      <c r="C1395" s="759" t="s">
        <v>690</v>
      </c>
      <c r="D1395" s="186">
        <v>45761</v>
      </c>
      <c r="E1395" s="65" t="s">
        <v>3130</v>
      </c>
      <c r="F1395" s="65" t="s">
        <v>4169</v>
      </c>
      <c r="G1395" s="767">
        <v>45761</v>
      </c>
    </row>
    <row r="1396" spans="1:8" x14ac:dyDescent="0.2">
      <c r="A1396" s="762"/>
      <c r="B1396" s="760"/>
      <c r="C1396" s="760"/>
      <c r="D1396" s="186">
        <v>45762</v>
      </c>
      <c r="E1396" s="65" t="s">
        <v>629</v>
      </c>
      <c r="F1396" s="65" t="s">
        <v>3695</v>
      </c>
      <c r="G1396" s="768"/>
    </row>
    <row r="1397" spans="1:8" x14ac:dyDescent="0.2">
      <c r="A1397" s="749"/>
      <c r="B1397" s="761"/>
      <c r="C1397" s="761"/>
      <c r="D1397" s="186">
        <v>45763</v>
      </c>
      <c r="E1397" s="65" t="s">
        <v>563</v>
      </c>
      <c r="F1397" s="65" t="s">
        <v>3695</v>
      </c>
      <c r="G1397" s="769"/>
    </row>
    <row r="1398" spans="1:8" x14ac:dyDescent="0.2">
      <c r="A1398" s="748" t="s">
        <v>60</v>
      </c>
      <c r="B1398" s="759">
        <v>605</v>
      </c>
      <c r="C1398" s="759" t="s">
        <v>889</v>
      </c>
      <c r="D1398" s="186">
        <v>45761</v>
      </c>
      <c r="E1398" s="65" t="s">
        <v>3130</v>
      </c>
      <c r="F1398" s="65" t="s">
        <v>4169</v>
      </c>
      <c r="G1398" s="767">
        <v>45761</v>
      </c>
    </row>
    <row r="1399" spans="1:8" x14ac:dyDescent="0.2">
      <c r="A1399" s="762"/>
      <c r="B1399" s="760"/>
      <c r="C1399" s="760"/>
      <c r="D1399" s="186">
        <v>45762</v>
      </c>
      <c r="E1399" s="65" t="s">
        <v>629</v>
      </c>
      <c r="F1399" s="65" t="s">
        <v>3695</v>
      </c>
      <c r="G1399" s="768"/>
    </row>
    <row r="1400" spans="1:8" x14ac:dyDescent="0.2">
      <c r="A1400" s="749"/>
      <c r="B1400" s="761"/>
      <c r="C1400" s="761"/>
      <c r="D1400" s="186">
        <v>45763</v>
      </c>
      <c r="E1400" s="65" t="s">
        <v>563</v>
      </c>
      <c r="F1400" s="65" t="s">
        <v>3695</v>
      </c>
      <c r="G1400" s="769"/>
    </row>
    <row r="1401" spans="1:8" x14ac:dyDescent="0.2">
      <c r="A1401" s="748" t="s">
        <v>60</v>
      </c>
      <c r="B1401" s="759">
        <v>606</v>
      </c>
      <c r="C1401" s="759" t="s">
        <v>892</v>
      </c>
      <c r="D1401" s="186">
        <v>45761</v>
      </c>
      <c r="E1401" s="65" t="s">
        <v>4170</v>
      </c>
      <c r="F1401" s="65" t="s">
        <v>4171</v>
      </c>
      <c r="G1401" s="767">
        <v>45761</v>
      </c>
    </row>
    <row r="1402" spans="1:8" x14ac:dyDescent="0.2">
      <c r="A1402" s="762"/>
      <c r="B1402" s="760"/>
      <c r="C1402" s="760"/>
      <c r="D1402" s="186">
        <v>45762</v>
      </c>
      <c r="E1402" s="65" t="s">
        <v>629</v>
      </c>
      <c r="F1402" s="65" t="s">
        <v>3695</v>
      </c>
      <c r="G1402" s="768"/>
    </row>
    <row r="1403" spans="1:8" x14ac:dyDescent="0.2">
      <c r="A1403" s="749"/>
      <c r="B1403" s="761"/>
      <c r="C1403" s="761"/>
      <c r="D1403" s="186">
        <v>45763</v>
      </c>
      <c r="E1403" s="65" t="s">
        <v>563</v>
      </c>
      <c r="F1403" s="65" t="s">
        <v>3695</v>
      </c>
      <c r="G1403" s="769"/>
    </row>
    <row r="1404" spans="1:8" x14ac:dyDescent="0.2">
      <c r="A1404" s="65" t="s">
        <v>60</v>
      </c>
      <c r="B1404" s="285">
        <v>607</v>
      </c>
      <c r="C1404" s="146" t="s">
        <v>757</v>
      </c>
      <c r="D1404" s="186">
        <v>45762</v>
      </c>
      <c r="E1404" s="65" t="s">
        <v>3645</v>
      </c>
      <c r="F1404" s="65" t="s">
        <v>3767</v>
      </c>
      <c r="G1404" s="404">
        <v>45761</v>
      </c>
      <c r="H1404" s="193"/>
    </row>
    <row r="1405" spans="1:8" x14ac:dyDescent="0.2">
      <c r="A1405" s="65" t="s">
        <v>60</v>
      </c>
      <c r="B1405" s="285">
        <v>608</v>
      </c>
      <c r="C1405" s="146" t="s">
        <v>288</v>
      </c>
      <c r="D1405" s="186">
        <v>45762</v>
      </c>
      <c r="E1405" s="65" t="s">
        <v>4249</v>
      </c>
      <c r="F1405" s="65" t="s">
        <v>3901</v>
      </c>
      <c r="G1405" s="404">
        <v>45761</v>
      </c>
      <c r="H1405" s="193"/>
    </row>
    <row r="1406" spans="1:8" x14ac:dyDescent="0.2">
      <c r="A1406" s="65" t="s">
        <v>60</v>
      </c>
      <c r="B1406" s="285">
        <v>609</v>
      </c>
      <c r="C1406" s="146" t="s">
        <v>901</v>
      </c>
      <c r="D1406" s="186">
        <v>45762</v>
      </c>
      <c r="E1406" s="65" t="s">
        <v>4138</v>
      </c>
      <c r="F1406" s="65" t="s">
        <v>4248</v>
      </c>
      <c r="G1406" s="404">
        <v>45761</v>
      </c>
      <c r="H1406" s="193"/>
    </row>
    <row r="1407" spans="1:8" x14ac:dyDescent="0.2">
      <c r="A1407" s="65" t="s">
        <v>60</v>
      </c>
      <c r="B1407" s="285">
        <v>610</v>
      </c>
      <c r="C1407" s="146" t="s">
        <v>4261</v>
      </c>
      <c r="D1407" s="186">
        <v>45763</v>
      </c>
      <c r="E1407" s="65" t="s">
        <v>563</v>
      </c>
      <c r="F1407" s="65" t="s">
        <v>3695</v>
      </c>
      <c r="G1407" s="404">
        <v>45762</v>
      </c>
      <c r="H1407" s="193"/>
    </row>
    <row r="1408" spans="1:8" x14ac:dyDescent="0.2">
      <c r="A1408" s="65" t="s">
        <v>60</v>
      </c>
      <c r="B1408" s="285">
        <v>611</v>
      </c>
      <c r="C1408" s="146" t="s">
        <v>757</v>
      </c>
      <c r="D1408" s="186">
        <v>45763</v>
      </c>
      <c r="E1408" s="65" t="s">
        <v>4146</v>
      </c>
      <c r="F1408" s="65" t="s">
        <v>2301</v>
      </c>
      <c r="G1408" s="404">
        <v>45762</v>
      </c>
      <c r="H1408" s="193"/>
    </row>
    <row r="1409" spans="1:7" ht="28.5" x14ac:dyDescent="0.2">
      <c r="A1409" s="748" t="s">
        <v>60</v>
      </c>
      <c r="B1409" s="759">
        <v>612</v>
      </c>
      <c r="C1409" s="759" t="s">
        <v>141</v>
      </c>
      <c r="D1409" s="186">
        <v>45761</v>
      </c>
      <c r="E1409" s="65" t="s">
        <v>4150</v>
      </c>
      <c r="F1409" s="65" t="s">
        <v>4152</v>
      </c>
      <c r="G1409" s="767">
        <v>45761</v>
      </c>
    </row>
    <row r="1410" spans="1:7" ht="28.5" x14ac:dyDescent="0.2">
      <c r="A1410" s="762"/>
      <c r="B1410" s="760"/>
      <c r="C1410" s="760"/>
      <c r="D1410" s="186">
        <v>45762</v>
      </c>
      <c r="E1410" s="65" t="s">
        <v>2963</v>
      </c>
      <c r="F1410" s="65" t="s">
        <v>4153</v>
      </c>
      <c r="G1410" s="768"/>
    </row>
    <row r="1411" spans="1:7" ht="42.75" x14ac:dyDescent="0.2">
      <c r="A1411" s="749"/>
      <c r="B1411" s="761"/>
      <c r="C1411" s="761"/>
      <c r="D1411" s="186">
        <v>45763</v>
      </c>
      <c r="E1411" s="65" t="s">
        <v>4151</v>
      </c>
      <c r="F1411" s="65" t="s">
        <v>4154</v>
      </c>
      <c r="G1411" s="769"/>
    </row>
    <row r="1412" spans="1:7" x14ac:dyDescent="0.2">
      <c r="A1412" s="748" t="s">
        <v>60</v>
      </c>
      <c r="B1412" s="759">
        <v>613</v>
      </c>
      <c r="C1412" s="759" t="s">
        <v>232</v>
      </c>
      <c r="D1412" s="186">
        <v>45761</v>
      </c>
      <c r="E1412" s="65" t="s">
        <v>4150</v>
      </c>
      <c r="F1412" s="65" t="s">
        <v>3188</v>
      </c>
      <c r="G1412" s="767">
        <v>45761</v>
      </c>
    </row>
    <row r="1413" spans="1:7" ht="42.75" x14ac:dyDescent="0.2">
      <c r="A1413" s="762"/>
      <c r="B1413" s="760"/>
      <c r="C1413" s="760"/>
      <c r="D1413" s="186">
        <v>45762</v>
      </c>
      <c r="E1413" s="65" t="s">
        <v>4155</v>
      </c>
      <c r="F1413" s="65" t="s">
        <v>4156</v>
      </c>
      <c r="G1413" s="768"/>
    </row>
    <row r="1414" spans="1:7" ht="28.5" x14ac:dyDescent="0.2">
      <c r="A1414" s="749"/>
      <c r="B1414" s="761"/>
      <c r="C1414" s="761"/>
      <c r="D1414" s="186">
        <v>45763</v>
      </c>
      <c r="E1414" s="65" t="s">
        <v>1463</v>
      </c>
      <c r="F1414" s="65" t="s">
        <v>4157</v>
      </c>
      <c r="G1414" s="769"/>
    </row>
    <row r="1415" spans="1:7" x14ac:dyDescent="0.2">
      <c r="A1415" s="748" t="s">
        <v>60</v>
      </c>
      <c r="B1415" s="759">
        <v>614</v>
      </c>
      <c r="C1415" s="759" t="s">
        <v>219</v>
      </c>
      <c r="D1415" s="186">
        <v>45761</v>
      </c>
      <c r="E1415" s="65" t="s">
        <v>4150</v>
      </c>
      <c r="F1415" s="65" t="s">
        <v>3188</v>
      </c>
      <c r="G1415" s="767">
        <v>45761</v>
      </c>
    </row>
    <row r="1416" spans="1:7" ht="28.5" x14ac:dyDescent="0.2">
      <c r="A1416" s="762"/>
      <c r="B1416" s="760"/>
      <c r="C1416" s="760"/>
      <c r="D1416" s="186">
        <v>45762</v>
      </c>
      <c r="E1416" s="65" t="s">
        <v>875</v>
      </c>
      <c r="F1416" s="65" t="s">
        <v>4159</v>
      </c>
      <c r="G1416" s="768"/>
    </row>
    <row r="1417" spans="1:7" ht="28.5" x14ac:dyDescent="0.2">
      <c r="A1417" s="749"/>
      <c r="B1417" s="761"/>
      <c r="C1417" s="761"/>
      <c r="D1417" s="186">
        <v>45763</v>
      </c>
      <c r="E1417" s="65" t="s">
        <v>4158</v>
      </c>
      <c r="F1417" s="65" t="s">
        <v>4159</v>
      </c>
      <c r="G1417" s="769"/>
    </row>
    <row r="1418" spans="1:7" x14ac:dyDescent="0.2">
      <c r="A1418" s="748" t="s">
        <v>60</v>
      </c>
      <c r="B1418" s="759">
        <v>615</v>
      </c>
      <c r="C1418" s="759" t="s">
        <v>1717</v>
      </c>
      <c r="D1418" s="186">
        <v>45761</v>
      </c>
      <c r="E1418" s="65" t="s">
        <v>4150</v>
      </c>
      <c r="F1418" s="65" t="s">
        <v>3188</v>
      </c>
      <c r="G1418" s="767">
        <v>45761</v>
      </c>
    </row>
    <row r="1419" spans="1:7" ht="28.5" x14ac:dyDescent="0.2">
      <c r="A1419" s="762"/>
      <c r="B1419" s="760"/>
      <c r="C1419" s="760"/>
      <c r="D1419" s="186">
        <v>45762</v>
      </c>
      <c r="E1419" s="65" t="s">
        <v>875</v>
      </c>
      <c r="F1419" s="65" t="s">
        <v>4160</v>
      </c>
      <c r="G1419" s="768"/>
    </row>
    <row r="1420" spans="1:7" ht="28.5" x14ac:dyDescent="0.2">
      <c r="A1420" s="749"/>
      <c r="B1420" s="761"/>
      <c r="C1420" s="761"/>
      <c r="D1420" s="186">
        <v>45763</v>
      </c>
      <c r="E1420" s="65" t="s">
        <v>4158</v>
      </c>
      <c r="F1420" s="65" t="s">
        <v>4160</v>
      </c>
      <c r="G1420" s="769"/>
    </row>
    <row r="1421" spans="1:7" ht="28.5" x14ac:dyDescent="0.2">
      <c r="A1421" s="748" t="s">
        <v>60</v>
      </c>
      <c r="B1421" s="759">
        <v>616</v>
      </c>
      <c r="C1421" s="759" t="s">
        <v>979</v>
      </c>
      <c r="D1421" s="186">
        <v>45761</v>
      </c>
      <c r="E1421" s="65" t="s">
        <v>3882</v>
      </c>
      <c r="F1421" s="65" t="s">
        <v>4162</v>
      </c>
      <c r="G1421" s="767">
        <v>45761</v>
      </c>
    </row>
    <row r="1422" spans="1:7" ht="57" x14ac:dyDescent="0.2">
      <c r="A1422" s="762"/>
      <c r="B1422" s="760"/>
      <c r="C1422" s="760"/>
      <c r="D1422" s="186">
        <v>45762</v>
      </c>
      <c r="E1422" s="65" t="s">
        <v>3883</v>
      </c>
      <c r="F1422" s="65" t="s">
        <v>4163</v>
      </c>
      <c r="G1422" s="768"/>
    </row>
    <row r="1423" spans="1:7" ht="28.5" x14ac:dyDescent="0.2">
      <c r="A1423" s="749"/>
      <c r="B1423" s="761"/>
      <c r="C1423" s="761"/>
      <c r="D1423" s="186">
        <v>45763</v>
      </c>
      <c r="E1423" s="65" t="s">
        <v>3884</v>
      </c>
      <c r="F1423" s="65" t="s">
        <v>4164</v>
      </c>
      <c r="G1423" s="769"/>
    </row>
    <row r="1424" spans="1:7" ht="28.5" x14ac:dyDescent="0.2">
      <c r="A1424" s="748" t="s">
        <v>60</v>
      </c>
      <c r="B1424" s="759">
        <v>617</v>
      </c>
      <c r="C1424" s="759" t="s">
        <v>1478</v>
      </c>
      <c r="D1424" s="186">
        <v>45761</v>
      </c>
      <c r="E1424" s="65" t="s">
        <v>3882</v>
      </c>
      <c r="F1424" s="65" t="s">
        <v>4165</v>
      </c>
      <c r="G1424" s="767">
        <v>45761</v>
      </c>
    </row>
    <row r="1425" spans="1:7" ht="71.25" x14ac:dyDescent="0.2">
      <c r="A1425" s="762"/>
      <c r="B1425" s="760"/>
      <c r="C1425" s="760"/>
      <c r="D1425" s="186">
        <v>45762</v>
      </c>
      <c r="E1425" s="65" t="s">
        <v>3883</v>
      </c>
      <c r="F1425" s="65" t="s">
        <v>4166</v>
      </c>
      <c r="G1425" s="768"/>
    </row>
    <row r="1426" spans="1:7" ht="28.5" x14ac:dyDescent="0.2">
      <c r="A1426" s="749"/>
      <c r="B1426" s="761"/>
      <c r="C1426" s="761"/>
      <c r="D1426" s="186">
        <v>45763</v>
      </c>
      <c r="E1426" s="65" t="s">
        <v>3884</v>
      </c>
      <c r="F1426" s="65" t="s">
        <v>4167</v>
      </c>
      <c r="G1426" s="769"/>
    </row>
    <row r="1427" spans="1:7" x14ac:dyDescent="0.2">
      <c r="A1427" s="748" t="s">
        <v>60</v>
      </c>
      <c r="B1427" s="759">
        <v>618</v>
      </c>
      <c r="C1427" s="759" t="s">
        <v>227</v>
      </c>
      <c r="D1427" s="186">
        <v>45761</v>
      </c>
      <c r="E1427" s="65" t="s">
        <v>4150</v>
      </c>
      <c r="F1427" s="65" t="s">
        <v>3188</v>
      </c>
      <c r="G1427" s="767">
        <v>45761</v>
      </c>
    </row>
    <row r="1428" spans="1:7" x14ac:dyDescent="0.2">
      <c r="A1428" s="762"/>
      <c r="B1428" s="760"/>
      <c r="C1428" s="760"/>
      <c r="D1428" s="186">
        <v>45762</v>
      </c>
      <c r="E1428" s="65" t="s">
        <v>2046</v>
      </c>
      <c r="F1428" s="65" t="s">
        <v>4193</v>
      </c>
      <c r="G1428" s="768"/>
    </row>
    <row r="1429" spans="1:7" x14ac:dyDescent="0.2">
      <c r="A1429" s="749"/>
      <c r="B1429" s="761"/>
      <c r="C1429" s="761"/>
      <c r="D1429" s="186">
        <v>45763</v>
      </c>
      <c r="E1429" s="65" t="s">
        <v>629</v>
      </c>
      <c r="F1429" s="65" t="s">
        <v>4193</v>
      </c>
      <c r="G1429" s="769"/>
    </row>
    <row r="1430" spans="1:7" ht="18.75" customHeight="1" x14ac:dyDescent="0.2">
      <c r="A1430" s="764" t="s">
        <v>60</v>
      </c>
      <c r="B1430" s="750">
        <v>619</v>
      </c>
      <c r="C1430" s="759" t="s">
        <v>4211</v>
      </c>
      <c r="D1430" s="186" t="s">
        <v>4212</v>
      </c>
      <c r="E1430" s="65" t="s">
        <v>2046</v>
      </c>
      <c r="F1430" s="748" t="s">
        <v>1423</v>
      </c>
      <c r="G1430" s="767">
        <v>45761</v>
      </c>
    </row>
    <row r="1431" spans="1:7" x14ac:dyDescent="0.2">
      <c r="A1431" s="766"/>
      <c r="B1431" s="751"/>
      <c r="C1431" s="761"/>
      <c r="D1431" s="186" t="s">
        <v>4213</v>
      </c>
      <c r="E1431" s="65" t="s">
        <v>4214</v>
      </c>
      <c r="F1431" s="749"/>
      <c r="G1431" s="769"/>
    </row>
    <row r="1432" spans="1:7" x14ac:dyDescent="0.2">
      <c r="A1432" s="65" t="s">
        <v>60</v>
      </c>
      <c r="B1432" s="285">
        <v>620</v>
      </c>
      <c r="C1432" s="146" t="s">
        <v>4257</v>
      </c>
      <c r="D1432" s="186" t="s">
        <v>4213</v>
      </c>
      <c r="E1432" s="65" t="s">
        <v>4259</v>
      </c>
      <c r="F1432" s="65" t="s">
        <v>4258</v>
      </c>
      <c r="G1432" s="404">
        <v>45762</v>
      </c>
    </row>
    <row r="1433" spans="1:7" x14ac:dyDescent="0.2">
      <c r="A1433" s="65" t="s">
        <v>60</v>
      </c>
      <c r="B1433" s="285">
        <v>621</v>
      </c>
      <c r="C1433" s="146" t="s">
        <v>288</v>
      </c>
      <c r="D1433" s="186" t="s">
        <v>4213</v>
      </c>
      <c r="E1433" s="65" t="s">
        <v>4260</v>
      </c>
      <c r="F1433" s="65" t="s">
        <v>3901</v>
      </c>
      <c r="G1433" s="404">
        <v>45762</v>
      </c>
    </row>
    <row r="1434" spans="1:7" x14ac:dyDescent="0.2">
      <c r="A1434" s="65" t="s">
        <v>60</v>
      </c>
      <c r="B1434" s="285">
        <v>622</v>
      </c>
      <c r="C1434" s="146" t="s">
        <v>63</v>
      </c>
      <c r="D1434" s="186">
        <v>45762</v>
      </c>
      <c r="E1434" s="65" t="s">
        <v>3710</v>
      </c>
      <c r="F1434" s="65" t="s">
        <v>4255</v>
      </c>
      <c r="G1434" s="404">
        <v>45762</v>
      </c>
    </row>
    <row r="1435" spans="1:7" x14ac:dyDescent="0.2">
      <c r="A1435" s="65" t="s">
        <v>60</v>
      </c>
      <c r="B1435" s="285">
        <v>623</v>
      </c>
      <c r="C1435" s="146" t="s">
        <v>63</v>
      </c>
      <c r="D1435" s="186">
        <v>45763</v>
      </c>
      <c r="E1435" s="65" t="s">
        <v>1866</v>
      </c>
      <c r="F1435" s="65" t="s">
        <v>4256</v>
      </c>
      <c r="G1435" s="404">
        <v>45762</v>
      </c>
    </row>
    <row r="1436" spans="1:7" x14ac:dyDescent="0.2">
      <c r="A1436" s="65" t="s">
        <v>60</v>
      </c>
      <c r="B1436" s="285">
        <v>624</v>
      </c>
      <c r="C1436" s="146" t="s">
        <v>4284</v>
      </c>
      <c r="D1436" s="186">
        <v>45763</v>
      </c>
      <c r="E1436" s="65" t="s">
        <v>4138</v>
      </c>
      <c r="F1436" s="65" t="s">
        <v>4248</v>
      </c>
      <c r="G1436" s="404">
        <v>45762</v>
      </c>
    </row>
    <row r="1437" spans="1:7" s="148" customFormat="1" x14ac:dyDescent="0.2">
      <c r="A1437" s="748" t="s">
        <v>60</v>
      </c>
      <c r="B1437" s="759">
        <v>625</v>
      </c>
      <c r="C1437" s="759" t="s">
        <v>577</v>
      </c>
      <c r="D1437" s="186">
        <v>45768</v>
      </c>
      <c r="E1437" s="74" t="s">
        <v>4214</v>
      </c>
      <c r="F1437" s="74" t="s">
        <v>4332</v>
      </c>
      <c r="G1437" s="767">
        <v>45768</v>
      </c>
    </row>
    <row r="1438" spans="1:7" s="148" customFormat="1" x14ac:dyDescent="0.2">
      <c r="A1438" s="762"/>
      <c r="B1438" s="760"/>
      <c r="C1438" s="760"/>
      <c r="D1438" s="186">
        <v>45769</v>
      </c>
      <c r="E1438" s="74" t="s">
        <v>631</v>
      </c>
      <c r="F1438" s="74" t="s">
        <v>4332</v>
      </c>
      <c r="G1438" s="768"/>
    </row>
    <row r="1439" spans="1:7" s="148" customFormat="1" x14ac:dyDescent="0.2">
      <c r="A1439" s="762"/>
      <c r="B1439" s="760"/>
      <c r="C1439" s="760"/>
      <c r="D1439" s="186">
        <v>45770</v>
      </c>
      <c r="E1439" s="74" t="s">
        <v>3884</v>
      </c>
      <c r="F1439" s="74" t="s">
        <v>4332</v>
      </c>
      <c r="G1439" s="768"/>
    </row>
    <row r="1440" spans="1:7" s="148" customFormat="1" x14ac:dyDescent="0.2">
      <c r="A1440" s="762"/>
      <c r="B1440" s="760"/>
      <c r="C1440" s="760"/>
      <c r="D1440" s="186">
        <v>45771</v>
      </c>
      <c r="E1440" s="74" t="s">
        <v>4331</v>
      </c>
      <c r="F1440" s="74" t="s">
        <v>2301</v>
      </c>
      <c r="G1440" s="768"/>
    </row>
    <row r="1441" spans="1:7" s="148" customFormat="1" x14ac:dyDescent="0.2">
      <c r="A1441" s="749"/>
      <c r="B1441" s="761"/>
      <c r="C1441" s="761"/>
      <c r="D1441" s="186">
        <v>45772</v>
      </c>
      <c r="E1441" s="74" t="s">
        <v>4331</v>
      </c>
      <c r="F1441" s="74" t="s">
        <v>2301</v>
      </c>
      <c r="G1441" s="768"/>
    </row>
    <row r="1442" spans="1:7" x14ac:dyDescent="0.2">
      <c r="A1442" s="748" t="s">
        <v>60</v>
      </c>
      <c r="B1442" s="759">
        <v>626</v>
      </c>
      <c r="C1442" s="759" t="s">
        <v>887</v>
      </c>
      <c r="D1442" s="186">
        <v>45768</v>
      </c>
      <c r="E1442" s="65" t="s">
        <v>3130</v>
      </c>
      <c r="F1442" s="74" t="s">
        <v>4332</v>
      </c>
      <c r="G1442" s="767">
        <v>45768</v>
      </c>
    </row>
    <row r="1443" spans="1:7" x14ac:dyDescent="0.2">
      <c r="A1443" s="762"/>
      <c r="B1443" s="760"/>
      <c r="C1443" s="760"/>
      <c r="D1443" s="186">
        <v>45769</v>
      </c>
      <c r="E1443" s="65" t="s">
        <v>631</v>
      </c>
      <c r="F1443" s="74" t="s">
        <v>4332</v>
      </c>
      <c r="G1443" s="768"/>
    </row>
    <row r="1444" spans="1:7" x14ac:dyDescent="0.2">
      <c r="A1444" s="762"/>
      <c r="B1444" s="760"/>
      <c r="C1444" s="760"/>
      <c r="D1444" s="186">
        <v>45770</v>
      </c>
      <c r="E1444" s="65" t="s">
        <v>4333</v>
      </c>
      <c r="F1444" s="74" t="s">
        <v>2301</v>
      </c>
      <c r="G1444" s="768"/>
    </row>
    <row r="1445" spans="1:7" x14ac:dyDescent="0.2">
      <c r="A1445" s="762"/>
      <c r="B1445" s="760"/>
      <c r="C1445" s="760"/>
      <c r="D1445" s="186">
        <v>45771</v>
      </c>
      <c r="E1445" s="65" t="s">
        <v>4331</v>
      </c>
      <c r="F1445" s="74" t="s">
        <v>2301</v>
      </c>
      <c r="G1445" s="768"/>
    </row>
    <row r="1446" spans="1:7" x14ac:dyDescent="0.2">
      <c r="A1446" s="749"/>
      <c r="B1446" s="761"/>
      <c r="C1446" s="761"/>
      <c r="D1446" s="186">
        <v>45772</v>
      </c>
      <c r="E1446" s="65" t="s">
        <v>4331</v>
      </c>
      <c r="F1446" s="74" t="s">
        <v>2301</v>
      </c>
      <c r="G1446" s="768"/>
    </row>
    <row r="1447" spans="1:7" x14ac:dyDescent="0.2">
      <c r="A1447" s="748" t="s">
        <v>60</v>
      </c>
      <c r="B1447" s="759">
        <v>627</v>
      </c>
      <c r="C1447" s="759" t="s">
        <v>4261</v>
      </c>
      <c r="D1447" s="186">
        <v>45768</v>
      </c>
      <c r="E1447" s="65" t="s">
        <v>3130</v>
      </c>
      <c r="F1447" s="74" t="s">
        <v>4332</v>
      </c>
      <c r="G1447" s="767">
        <v>45768</v>
      </c>
    </row>
    <row r="1448" spans="1:7" x14ac:dyDescent="0.2">
      <c r="A1448" s="762"/>
      <c r="B1448" s="760"/>
      <c r="C1448" s="760"/>
      <c r="D1448" s="186">
        <v>45769</v>
      </c>
      <c r="E1448" s="65" t="s">
        <v>631</v>
      </c>
      <c r="F1448" s="74" t="s">
        <v>4332</v>
      </c>
      <c r="G1448" s="768"/>
    </row>
    <row r="1449" spans="1:7" x14ac:dyDescent="0.2">
      <c r="A1449" s="762"/>
      <c r="B1449" s="760"/>
      <c r="C1449" s="760"/>
      <c r="D1449" s="186">
        <v>45770</v>
      </c>
      <c r="E1449" s="65" t="s">
        <v>561</v>
      </c>
      <c r="F1449" s="74" t="s">
        <v>4332</v>
      </c>
      <c r="G1449" s="768"/>
    </row>
    <row r="1450" spans="1:7" x14ac:dyDescent="0.2">
      <c r="A1450" s="762"/>
      <c r="B1450" s="760"/>
      <c r="C1450" s="760"/>
      <c r="D1450" s="186">
        <v>45771</v>
      </c>
      <c r="E1450" s="65" t="s">
        <v>561</v>
      </c>
      <c r="F1450" s="74" t="s">
        <v>4332</v>
      </c>
      <c r="G1450" s="768"/>
    </row>
    <row r="1451" spans="1:7" x14ac:dyDescent="0.2">
      <c r="A1451" s="749"/>
      <c r="B1451" s="761"/>
      <c r="C1451" s="761"/>
      <c r="D1451" s="186">
        <v>45772</v>
      </c>
      <c r="E1451" s="65" t="s">
        <v>2046</v>
      </c>
      <c r="F1451" s="74" t="s">
        <v>4332</v>
      </c>
      <c r="G1451" s="769"/>
    </row>
    <row r="1452" spans="1:7" x14ac:dyDescent="0.2">
      <c r="A1452" s="748" t="s">
        <v>60</v>
      </c>
      <c r="B1452" s="759">
        <v>628</v>
      </c>
      <c r="C1452" s="759" t="s">
        <v>686</v>
      </c>
      <c r="D1452" s="186">
        <v>45768</v>
      </c>
      <c r="E1452" s="74" t="s">
        <v>4214</v>
      </c>
      <c r="F1452" s="74" t="s">
        <v>4332</v>
      </c>
      <c r="G1452" s="767">
        <v>45768</v>
      </c>
    </row>
    <row r="1453" spans="1:7" x14ac:dyDescent="0.2">
      <c r="A1453" s="762"/>
      <c r="B1453" s="760"/>
      <c r="C1453" s="760"/>
      <c r="D1453" s="186">
        <v>45769</v>
      </c>
      <c r="E1453" s="74" t="s">
        <v>631</v>
      </c>
      <c r="F1453" s="74" t="s">
        <v>4332</v>
      </c>
      <c r="G1453" s="768"/>
    </row>
    <row r="1454" spans="1:7" x14ac:dyDescent="0.2">
      <c r="A1454" s="762"/>
      <c r="B1454" s="760"/>
      <c r="C1454" s="760"/>
      <c r="D1454" s="186">
        <v>45770</v>
      </c>
      <c r="E1454" s="65" t="s">
        <v>4334</v>
      </c>
      <c r="F1454" s="74" t="s">
        <v>4332</v>
      </c>
      <c r="G1454" s="768"/>
    </row>
    <row r="1455" spans="1:7" x14ac:dyDescent="0.2">
      <c r="A1455" s="762"/>
      <c r="B1455" s="760"/>
      <c r="C1455" s="760"/>
      <c r="D1455" s="186">
        <v>45771</v>
      </c>
      <c r="E1455" s="65" t="s">
        <v>561</v>
      </c>
      <c r="F1455" s="74" t="s">
        <v>4332</v>
      </c>
      <c r="G1455" s="768"/>
    </row>
    <row r="1456" spans="1:7" x14ac:dyDescent="0.2">
      <c r="A1456" s="749"/>
      <c r="B1456" s="761"/>
      <c r="C1456" s="761"/>
      <c r="D1456" s="186">
        <v>45772</v>
      </c>
      <c r="E1456" s="65" t="s">
        <v>2046</v>
      </c>
      <c r="F1456" s="74" t="s">
        <v>4332</v>
      </c>
      <c r="G1456" s="769"/>
    </row>
    <row r="1457" spans="1:7" x14ac:dyDescent="0.2">
      <c r="A1457" s="748" t="s">
        <v>60</v>
      </c>
      <c r="B1457" s="759">
        <v>629</v>
      </c>
      <c r="C1457" s="759" t="s">
        <v>4335</v>
      </c>
      <c r="D1457" s="186">
        <v>45768</v>
      </c>
      <c r="E1457" s="74" t="s">
        <v>4214</v>
      </c>
      <c r="F1457" s="74" t="s">
        <v>4332</v>
      </c>
      <c r="G1457" s="767">
        <v>45768</v>
      </c>
    </row>
    <row r="1458" spans="1:7" x14ac:dyDescent="0.2">
      <c r="A1458" s="762"/>
      <c r="B1458" s="760"/>
      <c r="C1458" s="760"/>
      <c r="D1458" s="186">
        <v>45769</v>
      </c>
      <c r="E1458" s="74" t="s">
        <v>631</v>
      </c>
      <c r="F1458" s="74" t="s">
        <v>4332</v>
      </c>
      <c r="G1458" s="768"/>
    </row>
    <row r="1459" spans="1:7" x14ac:dyDescent="0.2">
      <c r="A1459" s="762"/>
      <c r="B1459" s="760"/>
      <c r="C1459" s="760"/>
      <c r="D1459" s="186">
        <v>45770</v>
      </c>
      <c r="E1459" s="65" t="s">
        <v>4334</v>
      </c>
      <c r="F1459" s="74" t="s">
        <v>4332</v>
      </c>
      <c r="G1459" s="768"/>
    </row>
    <row r="1460" spans="1:7" x14ac:dyDescent="0.2">
      <c r="A1460" s="749"/>
      <c r="B1460" s="761"/>
      <c r="C1460" s="761"/>
      <c r="D1460" s="186">
        <v>45771</v>
      </c>
      <c r="E1460" s="65" t="s">
        <v>561</v>
      </c>
      <c r="F1460" s="74" t="s">
        <v>4332</v>
      </c>
      <c r="G1460" s="769"/>
    </row>
    <row r="1461" spans="1:7" x14ac:dyDescent="0.2">
      <c r="A1461" s="748" t="s">
        <v>60</v>
      </c>
      <c r="B1461" s="759">
        <v>630</v>
      </c>
      <c r="C1461" s="759" t="s">
        <v>757</v>
      </c>
      <c r="D1461" s="186">
        <v>45768</v>
      </c>
      <c r="E1461" s="65" t="s">
        <v>3130</v>
      </c>
      <c r="F1461" s="74" t="s">
        <v>4332</v>
      </c>
      <c r="G1461" s="767">
        <v>45768</v>
      </c>
    </row>
    <row r="1462" spans="1:7" x14ac:dyDescent="0.2">
      <c r="A1462" s="762"/>
      <c r="B1462" s="760"/>
      <c r="C1462" s="760"/>
      <c r="D1462" s="186">
        <v>45769</v>
      </c>
      <c r="E1462" s="65" t="s">
        <v>1424</v>
      </c>
      <c r="F1462" s="65" t="s">
        <v>2301</v>
      </c>
      <c r="G1462" s="768"/>
    </row>
    <row r="1463" spans="1:7" x14ac:dyDescent="0.2">
      <c r="A1463" s="762"/>
      <c r="B1463" s="760"/>
      <c r="C1463" s="760"/>
      <c r="D1463" s="186">
        <v>45770</v>
      </c>
      <c r="E1463" s="65" t="s">
        <v>4146</v>
      </c>
      <c r="F1463" s="65" t="s">
        <v>2301</v>
      </c>
      <c r="G1463" s="768"/>
    </row>
    <row r="1464" spans="1:7" x14ac:dyDescent="0.2">
      <c r="A1464" s="762"/>
      <c r="B1464" s="760"/>
      <c r="C1464" s="760"/>
      <c r="D1464" s="186">
        <v>45771</v>
      </c>
      <c r="E1464" s="65" t="s">
        <v>4146</v>
      </c>
      <c r="F1464" s="65" t="s">
        <v>2301</v>
      </c>
      <c r="G1464" s="768"/>
    </row>
    <row r="1465" spans="1:7" x14ac:dyDescent="0.2">
      <c r="A1465" s="749"/>
      <c r="B1465" s="761"/>
      <c r="C1465" s="761"/>
      <c r="D1465" s="186">
        <v>45772</v>
      </c>
      <c r="E1465" s="65" t="s">
        <v>4336</v>
      </c>
      <c r="F1465" s="65" t="s">
        <v>2301</v>
      </c>
      <c r="G1465" s="769"/>
    </row>
    <row r="1466" spans="1:7" x14ac:dyDescent="0.2">
      <c r="A1466" s="748" t="s">
        <v>60</v>
      </c>
      <c r="B1466" s="759">
        <v>631</v>
      </c>
      <c r="C1466" s="759" t="s">
        <v>902</v>
      </c>
      <c r="D1466" s="186">
        <v>45769</v>
      </c>
      <c r="E1466" s="65" t="s">
        <v>1424</v>
      </c>
      <c r="F1466" s="65" t="s">
        <v>2301</v>
      </c>
      <c r="G1466" s="783">
        <v>45768</v>
      </c>
    </row>
    <row r="1467" spans="1:7" x14ac:dyDescent="0.2">
      <c r="A1467" s="762"/>
      <c r="B1467" s="760"/>
      <c r="C1467" s="760"/>
      <c r="D1467" s="186">
        <v>45770</v>
      </c>
      <c r="E1467" s="65" t="s">
        <v>4146</v>
      </c>
      <c r="F1467" s="65" t="s">
        <v>2301</v>
      </c>
      <c r="G1467" s="783"/>
    </row>
    <row r="1468" spans="1:7" x14ac:dyDescent="0.2">
      <c r="A1468" s="762"/>
      <c r="B1468" s="760"/>
      <c r="C1468" s="760"/>
      <c r="D1468" s="186">
        <v>45771</v>
      </c>
      <c r="E1468" s="65" t="s">
        <v>4146</v>
      </c>
      <c r="F1468" s="65" t="s">
        <v>2301</v>
      </c>
      <c r="G1468" s="783"/>
    </row>
    <row r="1469" spans="1:7" x14ac:dyDescent="0.2">
      <c r="A1469" s="749"/>
      <c r="B1469" s="761"/>
      <c r="C1469" s="761"/>
      <c r="D1469" s="186">
        <v>45772</v>
      </c>
      <c r="E1469" s="65" t="s">
        <v>4336</v>
      </c>
      <c r="F1469" s="65" t="s">
        <v>2301</v>
      </c>
      <c r="G1469" s="783"/>
    </row>
    <row r="1470" spans="1:7" x14ac:dyDescent="0.2">
      <c r="A1470" s="748" t="s">
        <v>60</v>
      </c>
      <c r="B1470" s="759">
        <v>632</v>
      </c>
      <c r="C1470" s="759" t="s">
        <v>2920</v>
      </c>
      <c r="D1470" s="186">
        <v>45768</v>
      </c>
      <c r="E1470" s="65" t="s">
        <v>3432</v>
      </c>
      <c r="F1470" s="65" t="s">
        <v>4337</v>
      </c>
      <c r="G1470" s="767">
        <v>45768</v>
      </c>
    </row>
    <row r="1471" spans="1:7" x14ac:dyDescent="0.2">
      <c r="A1471" s="762"/>
      <c r="B1471" s="760"/>
      <c r="C1471" s="760"/>
      <c r="D1471" s="186">
        <v>45769</v>
      </c>
      <c r="E1471" s="65" t="s">
        <v>1424</v>
      </c>
      <c r="F1471" s="65" t="s">
        <v>2301</v>
      </c>
      <c r="G1471" s="768"/>
    </row>
    <row r="1472" spans="1:7" x14ac:dyDescent="0.2">
      <c r="A1472" s="762"/>
      <c r="B1472" s="760"/>
      <c r="C1472" s="760"/>
      <c r="D1472" s="186">
        <v>45770</v>
      </c>
      <c r="E1472" s="65" t="s">
        <v>4146</v>
      </c>
      <c r="F1472" s="65" t="s">
        <v>2301</v>
      </c>
      <c r="G1472" s="768"/>
    </row>
    <row r="1473" spans="1:7" x14ac:dyDescent="0.2">
      <c r="A1473" s="762"/>
      <c r="B1473" s="760"/>
      <c r="C1473" s="760"/>
      <c r="D1473" s="186">
        <v>45771</v>
      </c>
      <c r="E1473" s="65" t="s">
        <v>4146</v>
      </c>
      <c r="F1473" s="65" t="s">
        <v>2301</v>
      </c>
      <c r="G1473" s="768"/>
    </row>
    <row r="1474" spans="1:7" x14ac:dyDescent="0.2">
      <c r="A1474" s="749"/>
      <c r="B1474" s="761"/>
      <c r="C1474" s="761"/>
      <c r="D1474" s="186">
        <v>45772</v>
      </c>
      <c r="E1474" s="65" t="s">
        <v>4336</v>
      </c>
      <c r="F1474" s="65" t="s">
        <v>2301</v>
      </c>
      <c r="G1474" s="769"/>
    </row>
    <row r="1475" spans="1:7" x14ac:dyDescent="0.2">
      <c r="A1475" s="748" t="s">
        <v>60</v>
      </c>
      <c r="B1475" s="759">
        <v>633</v>
      </c>
      <c r="C1475" s="759" t="s">
        <v>673</v>
      </c>
      <c r="D1475" s="186">
        <v>45768</v>
      </c>
      <c r="E1475" s="65" t="s">
        <v>3432</v>
      </c>
      <c r="F1475" s="65" t="s">
        <v>4337</v>
      </c>
      <c r="G1475" s="767">
        <v>45768</v>
      </c>
    </row>
    <row r="1476" spans="1:7" x14ac:dyDescent="0.2">
      <c r="A1476" s="762"/>
      <c r="B1476" s="760"/>
      <c r="C1476" s="760"/>
      <c r="D1476" s="186">
        <v>45769</v>
      </c>
      <c r="E1476" s="65" t="s">
        <v>1424</v>
      </c>
      <c r="F1476" s="65" t="s">
        <v>2301</v>
      </c>
      <c r="G1476" s="768"/>
    </row>
    <row r="1477" spans="1:7" x14ac:dyDescent="0.2">
      <c r="A1477" s="762"/>
      <c r="B1477" s="760"/>
      <c r="C1477" s="760"/>
      <c r="D1477" s="186">
        <v>45770</v>
      </c>
      <c r="E1477" s="65" t="s">
        <v>4146</v>
      </c>
      <c r="F1477" s="65" t="s">
        <v>2301</v>
      </c>
      <c r="G1477" s="768"/>
    </row>
    <row r="1478" spans="1:7" x14ac:dyDescent="0.2">
      <c r="A1478" s="762"/>
      <c r="B1478" s="760"/>
      <c r="C1478" s="760"/>
      <c r="D1478" s="186">
        <v>45771</v>
      </c>
      <c r="E1478" s="65" t="s">
        <v>4146</v>
      </c>
      <c r="F1478" s="65" t="s">
        <v>2301</v>
      </c>
      <c r="G1478" s="768"/>
    </row>
    <row r="1479" spans="1:7" x14ac:dyDescent="0.2">
      <c r="A1479" s="749"/>
      <c r="B1479" s="761"/>
      <c r="C1479" s="761"/>
      <c r="D1479" s="186">
        <v>45772</v>
      </c>
      <c r="E1479" s="65" t="s">
        <v>4336</v>
      </c>
      <c r="F1479" s="65" t="s">
        <v>2301</v>
      </c>
      <c r="G1479" s="769"/>
    </row>
    <row r="1480" spans="1:7" x14ac:dyDescent="0.2">
      <c r="A1480" s="748" t="s">
        <v>60</v>
      </c>
      <c r="B1480" s="759">
        <v>634</v>
      </c>
      <c r="C1480" s="759" t="s">
        <v>889</v>
      </c>
      <c r="D1480" s="186">
        <v>45769</v>
      </c>
      <c r="E1480" s="65" t="s">
        <v>4338</v>
      </c>
      <c r="F1480" s="65" t="s">
        <v>4332</v>
      </c>
      <c r="G1480" s="767">
        <v>45768</v>
      </c>
    </row>
    <row r="1481" spans="1:7" x14ac:dyDescent="0.2">
      <c r="A1481" s="762"/>
      <c r="B1481" s="760"/>
      <c r="C1481" s="760"/>
      <c r="D1481" s="186">
        <v>45770</v>
      </c>
      <c r="E1481" s="65" t="s">
        <v>4334</v>
      </c>
      <c r="F1481" s="65" t="s">
        <v>4332</v>
      </c>
      <c r="G1481" s="768"/>
    </row>
    <row r="1482" spans="1:7" x14ac:dyDescent="0.2">
      <c r="A1482" s="762"/>
      <c r="B1482" s="760"/>
      <c r="C1482" s="760"/>
      <c r="D1482" s="186">
        <v>45771</v>
      </c>
      <c r="E1482" s="65" t="s">
        <v>561</v>
      </c>
      <c r="F1482" s="65" t="s">
        <v>4332</v>
      </c>
      <c r="G1482" s="768"/>
    </row>
    <row r="1483" spans="1:7" x14ac:dyDescent="0.2">
      <c r="A1483" s="749"/>
      <c r="B1483" s="761"/>
      <c r="C1483" s="761"/>
      <c r="D1483" s="186">
        <v>45772</v>
      </c>
      <c r="E1483" s="65" t="s">
        <v>2046</v>
      </c>
      <c r="F1483" s="65" t="s">
        <v>4332</v>
      </c>
      <c r="G1483" s="769"/>
    </row>
    <row r="1484" spans="1:7" x14ac:dyDescent="0.2">
      <c r="A1484" s="748" t="s">
        <v>60</v>
      </c>
      <c r="B1484" s="759">
        <v>635</v>
      </c>
      <c r="C1484" s="759" t="s">
        <v>4144</v>
      </c>
      <c r="D1484" s="186">
        <v>45768</v>
      </c>
      <c r="E1484" s="65" t="s">
        <v>561</v>
      </c>
      <c r="F1484" s="65" t="s">
        <v>4332</v>
      </c>
      <c r="G1484" s="767">
        <v>45768</v>
      </c>
    </row>
    <row r="1485" spans="1:7" x14ac:dyDescent="0.2">
      <c r="A1485" s="762"/>
      <c r="B1485" s="760"/>
      <c r="C1485" s="760"/>
      <c r="D1485" s="186">
        <v>45769</v>
      </c>
      <c r="E1485" s="65" t="s">
        <v>1424</v>
      </c>
      <c r="F1485" s="65" t="s">
        <v>2301</v>
      </c>
      <c r="G1485" s="768"/>
    </row>
    <row r="1486" spans="1:7" x14ac:dyDescent="0.2">
      <c r="A1486" s="762"/>
      <c r="B1486" s="760"/>
      <c r="C1486" s="760"/>
      <c r="D1486" s="186">
        <v>45770</v>
      </c>
      <c r="E1486" s="65" t="s">
        <v>4333</v>
      </c>
      <c r="F1486" s="65" t="s">
        <v>2301</v>
      </c>
      <c r="G1486" s="768"/>
    </row>
    <row r="1487" spans="1:7" x14ac:dyDescent="0.2">
      <c r="A1487" s="762"/>
      <c r="B1487" s="760"/>
      <c r="C1487" s="760"/>
      <c r="D1487" s="186">
        <v>45771</v>
      </c>
      <c r="E1487" s="65" t="s">
        <v>4331</v>
      </c>
      <c r="F1487" s="65" t="s">
        <v>2301</v>
      </c>
      <c r="G1487" s="768"/>
    </row>
    <row r="1488" spans="1:7" x14ac:dyDescent="0.2">
      <c r="A1488" s="749"/>
      <c r="B1488" s="761"/>
      <c r="C1488" s="761"/>
      <c r="D1488" s="186">
        <v>45772</v>
      </c>
      <c r="E1488" s="65" t="s">
        <v>4331</v>
      </c>
      <c r="F1488" s="65" t="s">
        <v>2301</v>
      </c>
      <c r="G1488" s="769"/>
    </row>
    <row r="1489" spans="1:7" x14ac:dyDescent="0.2">
      <c r="A1489" s="748" t="s">
        <v>60</v>
      </c>
      <c r="B1489" s="759">
        <v>636</v>
      </c>
      <c r="C1489" s="759" t="s">
        <v>388</v>
      </c>
      <c r="D1489" s="186">
        <v>45768</v>
      </c>
      <c r="E1489" s="65" t="s">
        <v>561</v>
      </c>
      <c r="F1489" s="65" t="s">
        <v>4332</v>
      </c>
      <c r="G1489" s="767">
        <v>45768</v>
      </c>
    </row>
    <row r="1490" spans="1:7" x14ac:dyDescent="0.2">
      <c r="A1490" s="762"/>
      <c r="B1490" s="760"/>
      <c r="C1490" s="760"/>
      <c r="D1490" s="186">
        <v>45769</v>
      </c>
      <c r="E1490" s="65" t="s">
        <v>4339</v>
      </c>
      <c r="F1490" s="65" t="s">
        <v>4332</v>
      </c>
      <c r="G1490" s="768"/>
    </row>
    <row r="1491" spans="1:7" x14ac:dyDescent="0.2">
      <c r="A1491" s="762"/>
      <c r="B1491" s="760"/>
      <c r="C1491" s="760"/>
      <c r="D1491" s="186">
        <v>45770</v>
      </c>
      <c r="E1491" s="65" t="s">
        <v>4333</v>
      </c>
      <c r="F1491" s="65" t="s">
        <v>2301</v>
      </c>
      <c r="G1491" s="768"/>
    </row>
    <row r="1492" spans="1:7" x14ac:dyDescent="0.2">
      <c r="A1492" s="762"/>
      <c r="B1492" s="760"/>
      <c r="C1492" s="760"/>
      <c r="D1492" s="186">
        <v>45771</v>
      </c>
      <c r="E1492" s="65" t="s">
        <v>4331</v>
      </c>
      <c r="F1492" s="65" t="s">
        <v>2301</v>
      </c>
      <c r="G1492" s="768"/>
    </row>
    <row r="1493" spans="1:7" x14ac:dyDescent="0.2">
      <c r="A1493" s="749"/>
      <c r="B1493" s="761"/>
      <c r="C1493" s="761"/>
      <c r="D1493" s="186">
        <v>45772</v>
      </c>
      <c r="E1493" s="65" t="s">
        <v>4331</v>
      </c>
      <c r="F1493" s="65" t="s">
        <v>2301</v>
      </c>
      <c r="G1493" s="769"/>
    </row>
    <row r="1494" spans="1:7" x14ac:dyDescent="0.2">
      <c r="A1494" s="748" t="s">
        <v>60</v>
      </c>
      <c r="B1494" s="759">
        <v>637</v>
      </c>
      <c r="C1494" s="759" t="s">
        <v>2912</v>
      </c>
      <c r="D1494" s="186">
        <v>45768</v>
      </c>
      <c r="E1494" s="65" t="s">
        <v>561</v>
      </c>
      <c r="F1494" s="65" t="s">
        <v>4332</v>
      </c>
      <c r="G1494" s="767">
        <v>45768</v>
      </c>
    </row>
    <row r="1495" spans="1:7" x14ac:dyDescent="0.2">
      <c r="A1495" s="762"/>
      <c r="B1495" s="760"/>
      <c r="C1495" s="760"/>
      <c r="D1495" s="186">
        <v>45769</v>
      </c>
      <c r="E1495" s="65" t="s">
        <v>4338</v>
      </c>
      <c r="F1495" s="65" t="s">
        <v>4332</v>
      </c>
      <c r="G1495" s="768"/>
    </row>
    <row r="1496" spans="1:7" x14ac:dyDescent="0.2">
      <c r="A1496" s="762"/>
      <c r="B1496" s="760"/>
      <c r="C1496" s="760"/>
      <c r="D1496" s="186">
        <v>45770</v>
      </c>
      <c r="E1496" s="65" t="s">
        <v>4333</v>
      </c>
      <c r="F1496" s="65" t="s">
        <v>2301</v>
      </c>
      <c r="G1496" s="768"/>
    </row>
    <row r="1497" spans="1:7" x14ac:dyDescent="0.2">
      <c r="A1497" s="762"/>
      <c r="B1497" s="760"/>
      <c r="C1497" s="760"/>
      <c r="D1497" s="186">
        <v>45771</v>
      </c>
      <c r="E1497" s="65" t="s">
        <v>4331</v>
      </c>
      <c r="F1497" s="65" t="s">
        <v>2301</v>
      </c>
      <c r="G1497" s="768"/>
    </row>
    <row r="1498" spans="1:7" x14ac:dyDescent="0.2">
      <c r="A1498" s="749"/>
      <c r="B1498" s="761"/>
      <c r="C1498" s="761"/>
      <c r="D1498" s="186">
        <v>45772</v>
      </c>
      <c r="E1498" s="65" t="s">
        <v>4331</v>
      </c>
      <c r="F1498" s="65" t="s">
        <v>2301</v>
      </c>
      <c r="G1498" s="769"/>
    </row>
    <row r="1499" spans="1:7" x14ac:dyDescent="0.2">
      <c r="A1499" s="748" t="s">
        <v>60</v>
      </c>
      <c r="B1499" s="759">
        <v>638</v>
      </c>
      <c r="C1499" s="759" t="s">
        <v>690</v>
      </c>
      <c r="D1499" s="186">
        <v>45770</v>
      </c>
      <c r="E1499" s="65" t="s">
        <v>561</v>
      </c>
      <c r="F1499" s="65" t="s">
        <v>2301</v>
      </c>
      <c r="G1499" s="767">
        <v>45768</v>
      </c>
    </row>
    <row r="1500" spans="1:7" x14ac:dyDescent="0.2">
      <c r="A1500" s="762"/>
      <c r="B1500" s="760"/>
      <c r="C1500" s="760"/>
      <c r="D1500" s="186">
        <v>45771</v>
      </c>
      <c r="E1500" s="65" t="s">
        <v>3907</v>
      </c>
      <c r="F1500" s="65" t="s">
        <v>2301</v>
      </c>
      <c r="G1500" s="768"/>
    </row>
    <row r="1501" spans="1:7" x14ac:dyDescent="0.2">
      <c r="A1501" s="749"/>
      <c r="B1501" s="761"/>
      <c r="C1501" s="761"/>
      <c r="D1501" s="186">
        <v>45772</v>
      </c>
      <c r="E1501" s="65" t="s">
        <v>4336</v>
      </c>
      <c r="F1501" s="65" t="s">
        <v>2301</v>
      </c>
      <c r="G1501" s="769"/>
    </row>
    <row r="1502" spans="1:7" x14ac:dyDescent="0.2">
      <c r="A1502" s="748" t="s">
        <v>60</v>
      </c>
      <c r="B1502" s="759">
        <v>639</v>
      </c>
      <c r="C1502" s="759" t="s">
        <v>692</v>
      </c>
      <c r="D1502" s="186">
        <v>45769</v>
      </c>
      <c r="E1502" s="65" t="s">
        <v>4340</v>
      </c>
      <c r="F1502" s="65" t="s">
        <v>4341</v>
      </c>
      <c r="G1502" s="767">
        <v>45768</v>
      </c>
    </row>
    <row r="1503" spans="1:7" x14ac:dyDescent="0.2">
      <c r="A1503" s="762"/>
      <c r="B1503" s="760"/>
      <c r="C1503" s="760"/>
      <c r="D1503" s="186">
        <v>45770</v>
      </c>
      <c r="E1503" s="65" t="s">
        <v>561</v>
      </c>
      <c r="F1503" s="65" t="s">
        <v>4332</v>
      </c>
      <c r="G1503" s="768"/>
    </row>
    <row r="1504" spans="1:7" x14ac:dyDescent="0.2">
      <c r="A1504" s="762"/>
      <c r="B1504" s="760"/>
      <c r="C1504" s="760"/>
      <c r="D1504" s="186">
        <v>45771</v>
      </c>
      <c r="E1504" s="65" t="s">
        <v>3907</v>
      </c>
      <c r="F1504" s="65" t="s">
        <v>2301</v>
      </c>
      <c r="G1504" s="768"/>
    </row>
    <row r="1505" spans="1:7" x14ac:dyDescent="0.2">
      <c r="A1505" s="749"/>
      <c r="B1505" s="761"/>
      <c r="C1505" s="761"/>
      <c r="D1505" s="186">
        <v>45772</v>
      </c>
      <c r="E1505" s="65" t="s">
        <v>4138</v>
      </c>
      <c r="F1505" s="65" t="s">
        <v>2301</v>
      </c>
      <c r="G1505" s="769"/>
    </row>
    <row r="1506" spans="1:7" x14ac:dyDescent="0.2">
      <c r="A1506" s="748" t="s">
        <v>60</v>
      </c>
      <c r="B1506" s="759">
        <v>640</v>
      </c>
      <c r="C1506" s="759" t="s">
        <v>4284</v>
      </c>
      <c r="D1506" s="186">
        <v>45768</v>
      </c>
      <c r="E1506" s="65" t="s">
        <v>875</v>
      </c>
      <c r="F1506" s="65" t="s">
        <v>2301</v>
      </c>
      <c r="G1506" s="767">
        <v>45768</v>
      </c>
    </row>
    <row r="1507" spans="1:7" x14ac:dyDescent="0.2">
      <c r="A1507" s="762"/>
      <c r="B1507" s="760"/>
      <c r="C1507" s="760"/>
      <c r="D1507" s="186">
        <v>45769</v>
      </c>
      <c r="E1507" s="65" t="s">
        <v>4342</v>
      </c>
      <c r="F1507" s="65" t="s">
        <v>2301</v>
      </c>
      <c r="G1507" s="768"/>
    </row>
    <row r="1508" spans="1:7" x14ac:dyDescent="0.2">
      <c r="A1508" s="749"/>
      <c r="B1508" s="761"/>
      <c r="C1508" s="761"/>
      <c r="D1508" s="186">
        <v>45770</v>
      </c>
      <c r="E1508" s="65" t="s">
        <v>4317</v>
      </c>
      <c r="F1508" s="65" t="s">
        <v>2301</v>
      </c>
      <c r="G1508" s="769"/>
    </row>
    <row r="1509" spans="1:7" x14ac:dyDescent="0.2">
      <c r="A1509" s="787" t="s">
        <v>60</v>
      </c>
      <c r="B1509" s="784">
        <v>641</v>
      </c>
      <c r="C1509" s="759" t="s">
        <v>877</v>
      </c>
      <c r="D1509" s="186">
        <v>45768</v>
      </c>
      <c r="E1509" s="65" t="s">
        <v>875</v>
      </c>
      <c r="F1509" s="65" t="s">
        <v>2301</v>
      </c>
      <c r="G1509" s="757">
        <v>45768</v>
      </c>
    </row>
    <row r="1510" spans="1:7" x14ac:dyDescent="0.2">
      <c r="A1510" s="788"/>
      <c r="B1510" s="785"/>
      <c r="C1510" s="760"/>
      <c r="D1510" s="186">
        <v>45769</v>
      </c>
      <c r="E1510" s="65" t="s">
        <v>4342</v>
      </c>
      <c r="F1510" s="65" t="s">
        <v>2301</v>
      </c>
      <c r="G1510" s="763"/>
    </row>
    <row r="1511" spans="1:7" x14ac:dyDescent="0.2">
      <c r="A1511" s="788"/>
      <c r="B1511" s="785"/>
      <c r="C1511" s="760"/>
      <c r="D1511" s="186">
        <v>45770</v>
      </c>
      <c r="E1511" s="65" t="s">
        <v>4317</v>
      </c>
      <c r="F1511" s="65" t="s">
        <v>2301</v>
      </c>
      <c r="G1511" s="763"/>
    </row>
    <row r="1512" spans="1:7" x14ac:dyDescent="0.2">
      <c r="A1512" s="788"/>
      <c r="B1512" s="785"/>
      <c r="C1512" s="760"/>
      <c r="D1512" s="186">
        <v>45771</v>
      </c>
      <c r="E1512" s="65" t="s">
        <v>3907</v>
      </c>
      <c r="F1512" s="65" t="s">
        <v>2301</v>
      </c>
      <c r="G1512" s="763"/>
    </row>
    <row r="1513" spans="1:7" x14ac:dyDescent="0.2">
      <c r="A1513" s="789"/>
      <c r="B1513" s="786"/>
      <c r="C1513" s="761"/>
      <c r="D1513" s="186">
        <v>45772</v>
      </c>
      <c r="E1513" s="65" t="s">
        <v>4138</v>
      </c>
      <c r="F1513" s="65" t="s">
        <v>2301</v>
      </c>
      <c r="G1513" s="758"/>
    </row>
    <row r="1514" spans="1:7" x14ac:dyDescent="0.2">
      <c r="A1514" s="748" t="s">
        <v>60</v>
      </c>
      <c r="B1514" s="759">
        <v>642</v>
      </c>
      <c r="C1514" s="759" t="s">
        <v>671</v>
      </c>
      <c r="D1514" s="186">
        <v>45768</v>
      </c>
      <c r="E1514" s="65" t="s">
        <v>875</v>
      </c>
      <c r="F1514" s="65" t="s">
        <v>2301</v>
      </c>
      <c r="G1514" s="757">
        <v>45768</v>
      </c>
    </row>
    <row r="1515" spans="1:7" x14ac:dyDescent="0.2">
      <c r="A1515" s="762"/>
      <c r="B1515" s="760"/>
      <c r="C1515" s="760"/>
      <c r="D1515" s="186">
        <v>45769</v>
      </c>
      <c r="E1515" s="65" t="s">
        <v>2058</v>
      </c>
      <c r="F1515" s="65" t="s">
        <v>2301</v>
      </c>
      <c r="G1515" s="763"/>
    </row>
    <row r="1516" spans="1:7" x14ac:dyDescent="0.2">
      <c r="A1516" s="762"/>
      <c r="B1516" s="760"/>
      <c r="C1516" s="760"/>
      <c r="D1516" s="186">
        <v>45770</v>
      </c>
      <c r="E1516" s="65" t="s">
        <v>4317</v>
      </c>
      <c r="F1516" s="65" t="s">
        <v>2301</v>
      </c>
      <c r="G1516" s="763"/>
    </row>
    <row r="1517" spans="1:7" x14ac:dyDescent="0.2">
      <c r="A1517" s="762"/>
      <c r="B1517" s="760"/>
      <c r="C1517" s="760"/>
      <c r="D1517" s="186">
        <v>45771</v>
      </c>
      <c r="E1517" s="65" t="s">
        <v>3907</v>
      </c>
      <c r="F1517" s="65" t="s">
        <v>2301</v>
      </c>
      <c r="G1517" s="763"/>
    </row>
    <row r="1518" spans="1:7" x14ac:dyDescent="0.2">
      <c r="A1518" s="749"/>
      <c r="B1518" s="761"/>
      <c r="C1518" s="761"/>
      <c r="D1518" s="186">
        <v>45772</v>
      </c>
      <c r="E1518" s="65" t="s">
        <v>4138</v>
      </c>
      <c r="F1518" s="65" t="s">
        <v>2301</v>
      </c>
      <c r="G1518" s="758"/>
    </row>
    <row r="1519" spans="1:7" x14ac:dyDescent="0.2">
      <c r="A1519" s="748" t="s">
        <v>60</v>
      </c>
      <c r="B1519" s="759">
        <v>643</v>
      </c>
      <c r="C1519" s="759" t="s">
        <v>4139</v>
      </c>
      <c r="D1519" s="186">
        <v>45768</v>
      </c>
      <c r="E1519" s="65" t="s">
        <v>875</v>
      </c>
      <c r="F1519" s="65" t="s">
        <v>2301</v>
      </c>
      <c r="G1519" s="757">
        <v>45768</v>
      </c>
    </row>
    <row r="1520" spans="1:7" x14ac:dyDescent="0.2">
      <c r="A1520" s="762"/>
      <c r="B1520" s="760"/>
      <c r="C1520" s="760"/>
      <c r="D1520" s="186">
        <v>45769</v>
      </c>
      <c r="E1520" s="65" t="s">
        <v>2058</v>
      </c>
      <c r="F1520" s="65" t="s">
        <v>2301</v>
      </c>
      <c r="G1520" s="763"/>
    </row>
    <row r="1521" spans="1:7" x14ac:dyDescent="0.2">
      <c r="A1521" s="762"/>
      <c r="B1521" s="760"/>
      <c r="C1521" s="760"/>
      <c r="D1521" s="186">
        <v>45770</v>
      </c>
      <c r="E1521" s="65" t="s">
        <v>4317</v>
      </c>
      <c r="F1521" s="65" t="s">
        <v>2301</v>
      </c>
      <c r="G1521" s="763"/>
    </row>
    <row r="1522" spans="1:7" x14ac:dyDescent="0.2">
      <c r="A1522" s="762"/>
      <c r="B1522" s="760"/>
      <c r="C1522" s="760"/>
      <c r="D1522" s="186">
        <v>45771</v>
      </c>
      <c r="E1522" s="65" t="s">
        <v>3907</v>
      </c>
      <c r="F1522" s="65" t="s">
        <v>2301</v>
      </c>
      <c r="G1522" s="763"/>
    </row>
    <row r="1523" spans="1:7" x14ac:dyDescent="0.2">
      <c r="A1523" s="749"/>
      <c r="B1523" s="761"/>
      <c r="C1523" s="761"/>
      <c r="D1523" s="186">
        <v>45772</v>
      </c>
      <c r="E1523" s="65" t="s">
        <v>4138</v>
      </c>
      <c r="F1523" s="65" t="s">
        <v>2301</v>
      </c>
      <c r="G1523" s="758"/>
    </row>
    <row r="1524" spans="1:7" x14ac:dyDescent="0.2">
      <c r="A1524" s="65" t="s">
        <v>60</v>
      </c>
      <c r="B1524" s="285">
        <v>644</v>
      </c>
      <c r="C1524" s="146" t="s">
        <v>758</v>
      </c>
      <c r="D1524" s="186">
        <v>45768</v>
      </c>
      <c r="E1524" s="65" t="s">
        <v>4151</v>
      </c>
      <c r="F1524" s="65" t="s">
        <v>4332</v>
      </c>
      <c r="G1524" s="404">
        <v>45768</v>
      </c>
    </row>
    <row r="1525" spans="1:7" ht="57" x14ac:dyDescent="0.2">
      <c r="A1525" s="65" t="s">
        <v>60</v>
      </c>
      <c r="B1525" s="285">
        <v>645</v>
      </c>
      <c r="C1525" s="146" t="s">
        <v>4291</v>
      </c>
      <c r="D1525" s="186">
        <v>45769</v>
      </c>
      <c r="E1525" s="65" t="s">
        <v>4292</v>
      </c>
      <c r="F1525" s="65" t="s">
        <v>4293</v>
      </c>
      <c r="G1525" s="404">
        <v>45768</v>
      </c>
    </row>
    <row r="1526" spans="1:7" ht="57" x14ac:dyDescent="0.2">
      <c r="A1526" s="65" t="s">
        <v>60</v>
      </c>
      <c r="B1526" s="285">
        <v>646</v>
      </c>
      <c r="C1526" s="146" t="s">
        <v>4291</v>
      </c>
      <c r="D1526" s="186">
        <v>45768</v>
      </c>
      <c r="E1526" s="65" t="s">
        <v>3193</v>
      </c>
      <c r="F1526" s="65" t="s">
        <v>4293</v>
      </c>
      <c r="G1526" s="404">
        <v>45768</v>
      </c>
    </row>
    <row r="1527" spans="1:7" ht="28.5" x14ac:dyDescent="0.2">
      <c r="A1527" s="748" t="s">
        <v>60</v>
      </c>
      <c r="B1527" s="759">
        <v>647</v>
      </c>
      <c r="C1527" s="759" t="s">
        <v>219</v>
      </c>
      <c r="D1527" s="186">
        <v>45770</v>
      </c>
      <c r="E1527" s="65" t="s">
        <v>1664</v>
      </c>
      <c r="F1527" s="65" t="s">
        <v>4310</v>
      </c>
      <c r="G1527" s="767">
        <v>45768</v>
      </c>
    </row>
    <row r="1528" spans="1:7" ht="42.75" x14ac:dyDescent="0.2">
      <c r="A1528" s="762"/>
      <c r="B1528" s="760"/>
      <c r="C1528" s="760"/>
      <c r="D1528" s="186">
        <v>45771</v>
      </c>
      <c r="E1528" s="65" t="s">
        <v>4309</v>
      </c>
      <c r="F1528" s="65" t="s">
        <v>4311</v>
      </c>
      <c r="G1528" s="768"/>
    </row>
    <row r="1529" spans="1:7" ht="57" x14ac:dyDescent="0.2">
      <c r="A1529" s="749"/>
      <c r="B1529" s="761"/>
      <c r="C1529" s="761"/>
      <c r="D1529" s="186">
        <v>45772</v>
      </c>
      <c r="E1529" s="65" t="s">
        <v>874</v>
      </c>
      <c r="F1529" s="65" t="s">
        <v>4312</v>
      </c>
      <c r="G1529" s="769"/>
    </row>
    <row r="1530" spans="1:7" ht="28.5" x14ac:dyDescent="0.2">
      <c r="A1530" s="748" t="s">
        <v>60</v>
      </c>
      <c r="B1530" s="759">
        <v>648</v>
      </c>
      <c r="C1530" s="759" t="s">
        <v>1717</v>
      </c>
      <c r="D1530" s="186">
        <v>45770</v>
      </c>
      <c r="E1530" s="65" t="s">
        <v>1664</v>
      </c>
      <c r="F1530" s="65" t="s">
        <v>4313</v>
      </c>
      <c r="G1530" s="767">
        <v>45768</v>
      </c>
    </row>
    <row r="1531" spans="1:7" ht="42.75" x14ac:dyDescent="0.2">
      <c r="A1531" s="762"/>
      <c r="B1531" s="760"/>
      <c r="C1531" s="760"/>
      <c r="D1531" s="186">
        <v>45771</v>
      </c>
      <c r="E1531" s="65" t="s">
        <v>4309</v>
      </c>
      <c r="F1531" s="65" t="s">
        <v>4314</v>
      </c>
      <c r="G1531" s="768"/>
    </row>
    <row r="1532" spans="1:7" ht="71.25" x14ac:dyDescent="0.2">
      <c r="A1532" s="749"/>
      <c r="B1532" s="761"/>
      <c r="C1532" s="761"/>
      <c r="D1532" s="186">
        <v>45772</v>
      </c>
      <c r="E1532" s="65" t="s">
        <v>874</v>
      </c>
      <c r="F1532" s="65" t="s">
        <v>4315</v>
      </c>
      <c r="G1532" s="769"/>
    </row>
    <row r="1533" spans="1:7" x14ac:dyDescent="0.2">
      <c r="A1533" s="748" t="s">
        <v>60</v>
      </c>
      <c r="B1533" s="759">
        <v>649</v>
      </c>
      <c r="C1533" s="759" t="s">
        <v>3854</v>
      </c>
      <c r="D1533" s="186">
        <v>45769</v>
      </c>
      <c r="E1533" s="65" t="s">
        <v>4316</v>
      </c>
      <c r="F1533" s="65" t="s">
        <v>4319</v>
      </c>
      <c r="G1533" s="767">
        <v>45768</v>
      </c>
    </row>
    <row r="1534" spans="1:7" ht="28.5" x14ac:dyDescent="0.2">
      <c r="A1534" s="762"/>
      <c r="B1534" s="760"/>
      <c r="C1534" s="760"/>
      <c r="D1534" s="186">
        <v>45770</v>
      </c>
      <c r="E1534" s="65" t="s">
        <v>4317</v>
      </c>
      <c r="F1534" s="65" t="s">
        <v>4320</v>
      </c>
      <c r="G1534" s="768"/>
    </row>
    <row r="1535" spans="1:7" ht="28.5" x14ac:dyDescent="0.2">
      <c r="A1535" s="762"/>
      <c r="B1535" s="760"/>
      <c r="C1535" s="760"/>
      <c r="D1535" s="186">
        <v>45771</v>
      </c>
      <c r="E1535" s="65" t="s">
        <v>4318</v>
      </c>
      <c r="F1535" s="65" t="s">
        <v>4321</v>
      </c>
      <c r="G1535" s="768"/>
    </row>
    <row r="1536" spans="1:7" ht="28.5" x14ac:dyDescent="0.2">
      <c r="A1536" s="749"/>
      <c r="B1536" s="761"/>
      <c r="C1536" s="761"/>
      <c r="D1536" s="186">
        <v>45772</v>
      </c>
      <c r="E1536" s="65" t="s">
        <v>2046</v>
      </c>
      <c r="F1536" s="65" t="s">
        <v>4321</v>
      </c>
      <c r="G1536" s="769"/>
    </row>
    <row r="1537" spans="1:7" ht="42.75" x14ac:dyDescent="0.2">
      <c r="A1537" s="748" t="s">
        <v>60</v>
      </c>
      <c r="B1537" s="759">
        <v>650</v>
      </c>
      <c r="C1537" s="759" t="s">
        <v>3905</v>
      </c>
      <c r="D1537" s="186">
        <v>45769</v>
      </c>
      <c r="E1537" s="65" t="s">
        <v>631</v>
      </c>
      <c r="F1537" s="65" t="s">
        <v>4322</v>
      </c>
      <c r="G1537" s="767">
        <v>45768</v>
      </c>
    </row>
    <row r="1538" spans="1:7" ht="28.5" x14ac:dyDescent="0.2">
      <c r="A1538" s="762"/>
      <c r="B1538" s="760"/>
      <c r="C1538" s="760"/>
      <c r="D1538" s="186">
        <v>45770</v>
      </c>
      <c r="E1538" s="65" t="s">
        <v>4214</v>
      </c>
      <c r="F1538" s="65" t="s">
        <v>3703</v>
      </c>
      <c r="G1538" s="768"/>
    </row>
    <row r="1539" spans="1:7" ht="28.5" x14ac:dyDescent="0.2">
      <c r="A1539" s="762"/>
      <c r="B1539" s="760"/>
      <c r="C1539" s="760"/>
      <c r="D1539" s="186">
        <v>45771</v>
      </c>
      <c r="E1539" s="65" t="s">
        <v>2046</v>
      </c>
      <c r="F1539" s="65" t="s">
        <v>3703</v>
      </c>
      <c r="G1539" s="768"/>
    </row>
    <row r="1540" spans="1:7" ht="28.5" x14ac:dyDescent="0.2">
      <c r="A1540" s="749"/>
      <c r="B1540" s="761"/>
      <c r="C1540" s="761"/>
      <c r="D1540" s="186">
        <v>45772</v>
      </c>
      <c r="E1540" s="65" t="s">
        <v>629</v>
      </c>
      <c r="F1540" s="65" t="s">
        <v>3703</v>
      </c>
      <c r="G1540" s="769"/>
    </row>
    <row r="1541" spans="1:7" ht="28.5" x14ac:dyDescent="0.2">
      <c r="A1541" s="748" t="s">
        <v>60</v>
      </c>
      <c r="B1541" s="759">
        <v>651</v>
      </c>
      <c r="C1541" s="759" t="s">
        <v>979</v>
      </c>
      <c r="D1541" s="186">
        <v>45768</v>
      </c>
      <c r="E1541" s="65" t="s">
        <v>3884</v>
      </c>
      <c r="F1541" s="65" t="s">
        <v>4323</v>
      </c>
      <c r="G1541" s="767">
        <v>45768</v>
      </c>
    </row>
    <row r="1542" spans="1:7" ht="28.5" x14ac:dyDescent="0.2">
      <c r="A1542" s="762"/>
      <c r="B1542" s="760"/>
      <c r="C1542" s="760"/>
      <c r="D1542" s="186">
        <v>45769</v>
      </c>
      <c r="E1542" s="65" t="s">
        <v>3882</v>
      </c>
      <c r="F1542" s="65" t="s">
        <v>4324</v>
      </c>
      <c r="G1542" s="768"/>
    </row>
    <row r="1543" spans="1:7" ht="28.5" x14ac:dyDescent="0.2">
      <c r="A1543" s="762"/>
      <c r="B1543" s="760"/>
      <c r="C1543" s="760"/>
      <c r="D1543" s="186">
        <v>45770</v>
      </c>
      <c r="E1543" s="65" t="s">
        <v>3883</v>
      </c>
      <c r="F1543" s="65" t="s">
        <v>4325</v>
      </c>
      <c r="G1543" s="768"/>
    </row>
    <row r="1544" spans="1:7" ht="28.5" x14ac:dyDescent="0.2">
      <c r="A1544" s="762"/>
      <c r="B1544" s="760"/>
      <c r="C1544" s="760"/>
      <c r="D1544" s="186">
        <v>45771</v>
      </c>
      <c r="E1544" s="65" t="s">
        <v>3882</v>
      </c>
      <c r="F1544" s="65" t="s">
        <v>4326</v>
      </c>
      <c r="G1544" s="768"/>
    </row>
    <row r="1545" spans="1:7" x14ac:dyDescent="0.2">
      <c r="A1545" s="749"/>
      <c r="B1545" s="761"/>
      <c r="C1545" s="761"/>
      <c r="D1545" s="186">
        <v>45772</v>
      </c>
      <c r="E1545" s="65" t="s">
        <v>601</v>
      </c>
      <c r="F1545" s="65" t="s">
        <v>238</v>
      </c>
      <c r="G1545" s="769"/>
    </row>
    <row r="1546" spans="1:7" ht="28.5" x14ac:dyDescent="0.2">
      <c r="A1546" s="748" t="s">
        <v>60</v>
      </c>
      <c r="B1546" s="759">
        <v>652</v>
      </c>
      <c r="C1546" s="759" t="s">
        <v>1478</v>
      </c>
      <c r="D1546" s="186">
        <v>45768</v>
      </c>
      <c r="E1546" s="65" t="s">
        <v>3884</v>
      </c>
      <c r="F1546" s="65" t="s">
        <v>4323</v>
      </c>
      <c r="G1546" s="767">
        <v>45768</v>
      </c>
    </row>
    <row r="1547" spans="1:7" ht="28.5" x14ac:dyDescent="0.2">
      <c r="A1547" s="762"/>
      <c r="B1547" s="760"/>
      <c r="C1547" s="760"/>
      <c r="D1547" s="186">
        <v>45769</v>
      </c>
      <c r="E1547" s="65" t="s">
        <v>3882</v>
      </c>
      <c r="F1547" s="65" t="s">
        <v>4324</v>
      </c>
      <c r="G1547" s="768"/>
    </row>
    <row r="1548" spans="1:7" ht="42.75" x14ac:dyDescent="0.2">
      <c r="A1548" s="762"/>
      <c r="B1548" s="760"/>
      <c r="C1548" s="760"/>
      <c r="D1548" s="186">
        <v>45770</v>
      </c>
      <c r="E1548" s="65" t="s">
        <v>3883</v>
      </c>
      <c r="F1548" s="65" t="s">
        <v>4327</v>
      </c>
      <c r="G1548" s="768"/>
    </row>
    <row r="1549" spans="1:7" ht="42.75" x14ac:dyDescent="0.2">
      <c r="A1549" s="762"/>
      <c r="B1549" s="760"/>
      <c r="C1549" s="760"/>
      <c r="D1549" s="186">
        <v>45771</v>
      </c>
      <c r="E1549" s="65" t="s">
        <v>3882</v>
      </c>
      <c r="F1549" s="65" t="s">
        <v>4328</v>
      </c>
      <c r="G1549" s="768"/>
    </row>
    <row r="1550" spans="1:7" x14ac:dyDescent="0.2">
      <c r="A1550" s="749"/>
      <c r="B1550" s="761"/>
      <c r="C1550" s="761"/>
      <c r="D1550" s="186">
        <v>45772</v>
      </c>
      <c r="E1550" s="65" t="s">
        <v>601</v>
      </c>
      <c r="F1550" s="65" t="s">
        <v>238</v>
      </c>
      <c r="G1550" s="769"/>
    </row>
    <row r="1551" spans="1:7" x14ac:dyDescent="0.2">
      <c r="A1551" s="65" t="s">
        <v>60</v>
      </c>
      <c r="B1551" s="285">
        <v>653</v>
      </c>
      <c r="C1551" s="146" t="s">
        <v>288</v>
      </c>
      <c r="D1551" s="186">
        <v>45769</v>
      </c>
      <c r="E1551" s="65" t="s">
        <v>4343</v>
      </c>
      <c r="F1551" s="65" t="s">
        <v>4344</v>
      </c>
      <c r="G1551" s="404">
        <v>45768</v>
      </c>
    </row>
    <row r="1552" spans="1:7" ht="57" x14ac:dyDescent="0.2">
      <c r="A1552" s="748" t="s">
        <v>60</v>
      </c>
      <c r="B1552" s="759">
        <v>654</v>
      </c>
      <c r="C1552" s="759" t="s">
        <v>141</v>
      </c>
      <c r="D1552" s="186">
        <v>45768</v>
      </c>
      <c r="E1552" s="65" t="s">
        <v>4370</v>
      </c>
      <c r="F1552" s="65" t="s">
        <v>4372</v>
      </c>
      <c r="G1552" s="767">
        <v>45769</v>
      </c>
    </row>
    <row r="1553" spans="1:7" ht="28.5" x14ac:dyDescent="0.2">
      <c r="A1553" s="762"/>
      <c r="B1553" s="760"/>
      <c r="C1553" s="760"/>
      <c r="D1553" s="186">
        <v>45769</v>
      </c>
      <c r="E1553" s="65" t="s">
        <v>4367</v>
      </c>
      <c r="F1553" s="65" t="s">
        <v>3867</v>
      </c>
      <c r="G1553" s="768"/>
    </row>
    <row r="1554" spans="1:7" ht="28.5" x14ac:dyDescent="0.2">
      <c r="A1554" s="762"/>
      <c r="B1554" s="760"/>
      <c r="C1554" s="760"/>
      <c r="D1554" s="186">
        <v>45770</v>
      </c>
      <c r="E1554" s="65" t="s">
        <v>4368</v>
      </c>
      <c r="F1554" s="65" t="s">
        <v>4373</v>
      </c>
      <c r="G1554" s="768"/>
    </row>
    <row r="1555" spans="1:7" ht="42.75" x14ac:dyDescent="0.2">
      <c r="A1555" s="762"/>
      <c r="B1555" s="760"/>
      <c r="C1555" s="760"/>
      <c r="D1555" s="186">
        <v>45771</v>
      </c>
      <c r="E1555" s="65" t="s">
        <v>4371</v>
      </c>
      <c r="F1555" s="65" t="s">
        <v>4374</v>
      </c>
      <c r="G1555" s="768"/>
    </row>
    <row r="1556" spans="1:7" x14ac:dyDescent="0.2">
      <c r="A1556" s="749"/>
      <c r="B1556" s="761"/>
      <c r="C1556" s="761"/>
      <c r="D1556" s="186">
        <v>45772</v>
      </c>
      <c r="E1556" s="65"/>
      <c r="F1556" s="65" t="s">
        <v>4369</v>
      </c>
      <c r="G1556" s="769"/>
    </row>
    <row r="1557" spans="1:7" ht="42.75" x14ac:dyDescent="0.2">
      <c r="A1557" s="748" t="s">
        <v>60</v>
      </c>
      <c r="B1557" s="759">
        <v>655</v>
      </c>
      <c r="C1557" s="759" t="s">
        <v>63</v>
      </c>
      <c r="D1557" s="186">
        <v>45770</v>
      </c>
      <c r="E1557" s="65" t="s">
        <v>3877</v>
      </c>
      <c r="F1557" s="65" t="s">
        <v>4365</v>
      </c>
      <c r="G1557" s="767">
        <v>45768</v>
      </c>
    </row>
    <row r="1558" spans="1:7" ht="42.75" x14ac:dyDescent="0.2">
      <c r="A1558" s="762"/>
      <c r="B1558" s="760"/>
      <c r="C1558" s="760"/>
      <c r="D1558" s="186">
        <v>45771</v>
      </c>
      <c r="E1558" s="65" t="s">
        <v>3907</v>
      </c>
      <c r="F1558" s="65" t="s">
        <v>4365</v>
      </c>
      <c r="G1558" s="768"/>
    </row>
    <row r="1559" spans="1:7" ht="28.5" x14ac:dyDescent="0.2">
      <c r="A1559" s="749"/>
      <c r="B1559" s="761"/>
      <c r="C1559" s="761"/>
      <c r="D1559" s="186">
        <v>45772</v>
      </c>
      <c r="E1559" s="65" t="s">
        <v>4364</v>
      </c>
      <c r="F1559" s="65" t="s">
        <v>4366</v>
      </c>
      <c r="G1559" s="769"/>
    </row>
    <row r="1560" spans="1:7" x14ac:dyDescent="0.2">
      <c r="A1560" s="65" t="s">
        <v>60</v>
      </c>
      <c r="B1560" s="285">
        <v>656</v>
      </c>
      <c r="C1560" s="146" t="s">
        <v>758</v>
      </c>
      <c r="D1560" s="186">
        <v>45769</v>
      </c>
      <c r="E1560" s="81" t="s">
        <v>874</v>
      </c>
      <c r="F1560" s="65" t="s">
        <v>4363</v>
      </c>
      <c r="G1560" s="404">
        <v>45769</v>
      </c>
    </row>
    <row r="1561" spans="1:7" x14ac:dyDescent="0.2">
      <c r="A1561" s="65" t="s">
        <v>60</v>
      </c>
      <c r="B1561" s="285">
        <v>657</v>
      </c>
      <c r="C1561" s="146" t="s">
        <v>63</v>
      </c>
      <c r="D1561" s="186">
        <v>45770</v>
      </c>
      <c r="E1561" s="65" t="s">
        <v>3710</v>
      </c>
      <c r="F1561" s="65" t="s">
        <v>4255</v>
      </c>
      <c r="G1561" s="404">
        <v>45769</v>
      </c>
    </row>
    <row r="1562" spans="1:7" ht="28.5" x14ac:dyDescent="0.2">
      <c r="A1562" s="65" t="s">
        <v>60</v>
      </c>
      <c r="B1562" s="285">
        <v>658</v>
      </c>
      <c r="C1562" s="146" t="s">
        <v>4396</v>
      </c>
      <c r="D1562" s="186" t="s">
        <v>4397</v>
      </c>
      <c r="E1562" s="65" t="s">
        <v>4398</v>
      </c>
      <c r="F1562" s="65" t="s">
        <v>4399</v>
      </c>
      <c r="G1562" s="404">
        <v>45763</v>
      </c>
    </row>
    <row r="1563" spans="1:7" x14ac:dyDescent="0.2">
      <c r="A1563" s="65" t="s">
        <v>60</v>
      </c>
      <c r="B1563" s="285">
        <v>659</v>
      </c>
      <c r="C1563" s="146" t="s">
        <v>288</v>
      </c>
      <c r="D1563" s="186">
        <v>45771</v>
      </c>
      <c r="E1563" s="65" t="s">
        <v>4473</v>
      </c>
      <c r="F1563" s="65" t="s">
        <v>3901</v>
      </c>
      <c r="G1563" s="404">
        <v>45770</v>
      </c>
    </row>
    <row r="1564" spans="1:7" x14ac:dyDescent="0.2">
      <c r="A1564" s="65" t="s">
        <v>60</v>
      </c>
      <c r="B1564" s="285">
        <v>660</v>
      </c>
      <c r="C1564" s="146" t="s">
        <v>898</v>
      </c>
      <c r="D1564" s="186">
        <v>45771</v>
      </c>
      <c r="E1564" s="65" t="s">
        <v>3432</v>
      </c>
      <c r="F1564" s="65" t="s">
        <v>4472</v>
      </c>
      <c r="G1564" s="404">
        <v>45770</v>
      </c>
    </row>
    <row r="1565" spans="1:7" x14ac:dyDescent="0.2">
      <c r="A1565" s="65" t="s">
        <v>60</v>
      </c>
      <c r="B1565" s="285">
        <v>661</v>
      </c>
      <c r="C1565" s="146" t="s">
        <v>784</v>
      </c>
      <c r="D1565" s="186">
        <v>45771</v>
      </c>
      <c r="E1565" s="65" t="s">
        <v>3907</v>
      </c>
      <c r="F1565" s="65" t="s">
        <v>4248</v>
      </c>
      <c r="G1565" s="404">
        <v>45771</v>
      </c>
    </row>
    <row r="1566" spans="1:7" ht="99.75" x14ac:dyDescent="0.2">
      <c r="A1566" s="65" t="s">
        <v>60</v>
      </c>
      <c r="B1566" s="285">
        <v>662</v>
      </c>
      <c r="C1566" s="146" t="s">
        <v>4520</v>
      </c>
      <c r="D1566" s="186">
        <v>45773</v>
      </c>
      <c r="E1566" s="65" t="s">
        <v>4521</v>
      </c>
      <c r="F1566" s="65" t="s">
        <v>2301</v>
      </c>
      <c r="G1566" s="404">
        <v>45771</v>
      </c>
    </row>
    <row r="1567" spans="1:7" x14ac:dyDescent="0.2">
      <c r="A1567" s="65" t="s">
        <v>60</v>
      </c>
      <c r="B1567" s="285">
        <v>663</v>
      </c>
      <c r="C1567" s="146" t="s">
        <v>288</v>
      </c>
      <c r="D1567" s="186">
        <v>45772</v>
      </c>
      <c r="E1567" s="65" t="s">
        <v>4522</v>
      </c>
      <c r="F1567" s="65" t="s">
        <v>3901</v>
      </c>
      <c r="G1567" s="404">
        <v>45771</v>
      </c>
    </row>
    <row r="1568" spans="1:7" x14ac:dyDescent="0.2">
      <c r="A1568" s="65" t="s">
        <v>60</v>
      </c>
      <c r="B1568" s="285">
        <v>664</v>
      </c>
      <c r="C1568" s="146" t="s">
        <v>784</v>
      </c>
      <c r="D1568" s="186">
        <v>45772</v>
      </c>
      <c r="E1568" s="65" t="s">
        <v>4543</v>
      </c>
      <c r="F1568" s="65" t="s">
        <v>4544</v>
      </c>
      <c r="G1568" s="404">
        <v>45771</v>
      </c>
    </row>
    <row r="1569" spans="1:7" ht="28.5" x14ac:dyDescent="0.2">
      <c r="A1569" s="65" t="s">
        <v>60</v>
      </c>
      <c r="B1569" s="285">
        <v>665</v>
      </c>
      <c r="C1569" s="146" t="s">
        <v>3583</v>
      </c>
      <c r="D1569" s="186">
        <v>45775</v>
      </c>
      <c r="E1569" s="65" t="s">
        <v>4547</v>
      </c>
      <c r="F1569" s="65" t="s">
        <v>4548</v>
      </c>
      <c r="G1569" s="404">
        <v>45772</v>
      </c>
    </row>
    <row r="1570" spans="1:7" x14ac:dyDescent="0.2">
      <c r="A1570" s="65" t="s">
        <v>60</v>
      </c>
      <c r="B1570" s="285">
        <v>666</v>
      </c>
      <c r="C1570" s="146" t="s">
        <v>892</v>
      </c>
      <c r="D1570" s="186">
        <v>45773</v>
      </c>
      <c r="E1570" s="65" t="s">
        <v>4521</v>
      </c>
      <c r="F1570" s="65" t="s">
        <v>2301</v>
      </c>
      <c r="G1570" s="404">
        <v>45772</v>
      </c>
    </row>
    <row r="1571" spans="1:7" x14ac:dyDescent="0.2">
      <c r="A1571" s="748" t="s">
        <v>60</v>
      </c>
      <c r="B1571" s="759">
        <v>667</v>
      </c>
      <c r="C1571" s="759" t="s">
        <v>877</v>
      </c>
      <c r="D1571" s="186">
        <v>45775</v>
      </c>
      <c r="E1571" s="65" t="s">
        <v>4521</v>
      </c>
      <c r="F1571" s="65" t="s">
        <v>2301</v>
      </c>
      <c r="G1571" s="767">
        <v>45775</v>
      </c>
    </row>
    <row r="1572" spans="1:7" x14ac:dyDescent="0.2">
      <c r="A1572" s="762"/>
      <c r="B1572" s="760"/>
      <c r="C1572" s="760"/>
      <c r="D1572" s="186">
        <v>45776</v>
      </c>
      <c r="E1572" s="65" t="s">
        <v>4617</v>
      </c>
      <c r="F1572" s="65" t="s">
        <v>2301</v>
      </c>
      <c r="G1572" s="768"/>
    </row>
    <row r="1573" spans="1:7" x14ac:dyDescent="0.2">
      <c r="A1573" s="749"/>
      <c r="B1573" s="761"/>
      <c r="C1573" s="761"/>
      <c r="D1573" s="186">
        <v>45777</v>
      </c>
      <c r="E1573" s="65" t="s">
        <v>4317</v>
      </c>
      <c r="F1573" s="65" t="s">
        <v>2301</v>
      </c>
      <c r="G1573" s="769"/>
    </row>
    <row r="1574" spans="1:7" x14ac:dyDescent="0.2">
      <c r="A1574" s="748" t="s">
        <v>60</v>
      </c>
      <c r="B1574" s="759">
        <v>668</v>
      </c>
      <c r="C1574" s="759" t="s">
        <v>4139</v>
      </c>
      <c r="D1574" s="186">
        <v>45775</v>
      </c>
      <c r="E1574" s="65" t="s">
        <v>4521</v>
      </c>
      <c r="F1574" s="65" t="s">
        <v>2301</v>
      </c>
      <c r="G1574" s="767">
        <v>45775</v>
      </c>
    </row>
    <row r="1575" spans="1:7" x14ac:dyDescent="0.2">
      <c r="A1575" s="762"/>
      <c r="B1575" s="760"/>
      <c r="C1575" s="760"/>
      <c r="D1575" s="186">
        <v>45776</v>
      </c>
      <c r="E1575" s="65" t="s">
        <v>4617</v>
      </c>
      <c r="F1575" s="65" t="s">
        <v>2301</v>
      </c>
      <c r="G1575" s="768"/>
    </row>
    <row r="1576" spans="1:7" x14ac:dyDescent="0.2">
      <c r="A1576" s="749"/>
      <c r="B1576" s="761"/>
      <c r="C1576" s="761"/>
      <c r="D1576" s="186">
        <v>45777</v>
      </c>
      <c r="E1576" s="65" t="s">
        <v>4317</v>
      </c>
      <c r="F1576" s="65" t="s">
        <v>2301</v>
      </c>
      <c r="G1576" s="769"/>
    </row>
    <row r="1577" spans="1:7" x14ac:dyDescent="0.2">
      <c r="A1577" s="748" t="s">
        <v>60</v>
      </c>
      <c r="B1577" s="759">
        <v>669</v>
      </c>
      <c r="C1577" s="759" t="s">
        <v>671</v>
      </c>
      <c r="D1577" s="186">
        <v>45775</v>
      </c>
      <c r="E1577" s="65" t="s">
        <v>4521</v>
      </c>
      <c r="F1577" s="65" t="s">
        <v>2301</v>
      </c>
      <c r="G1577" s="767">
        <v>45775</v>
      </c>
    </row>
    <row r="1578" spans="1:7" x14ac:dyDescent="0.2">
      <c r="A1578" s="762"/>
      <c r="B1578" s="760"/>
      <c r="C1578" s="760"/>
      <c r="D1578" s="186">
        <v>45776</v>
      </c>
      <c r="E1578" s="65" t="s">
        <v>4617</v>
      </c>
      <c r="F1578" s="65" t="s">
        <v>2301</v>
      </c>
      <c r="G1578" s="768"/>
    </row>
    <row r="1579" spans="1:7" x14ac:dyDescent="0.2">
      <c r="A1579" s="749"/>
      <c r="B1579" s="761"/>
      <c r="C1579" s="761"/>
      <c r="D1579" s="186">
        <v>45777</v>
      </c>
      <c r="E1579" s="65" t="s">
        <v>4317</v>
      </c>
      <c r="F1579" s="65" t="s">
        <v>2301</v>
      </c>
      <c r="G1579" s="769"/>
    </row>
    <row r="1580" spans="1:7" x14ac:dyDescent="0.2">
      <c r="A1580" s="748" t="s">
        <v>60</v>
      </c>
      <c r="B1580" s="759">
        <v>670</v>
      </c>
      <c r="C1580" s="759" t="s">
        <v>4284</v>
      </c>
      <c r="D1580" s="186">
        <v>45775</v>
      </c>
      <c r="E1580" s="65" t="s">
        <v>4521</v>
      </c>
      <c r="F1580" s="65" t="s">
        <v>2301</v>
      </c>
      <c r="G1580" s="767">
        <v>45775</v>
      </c>
    </row>
    <row r="1581" spans="1:7" x14ac:dyDescent="0.2">
      <c r="A1581" s="762"/>
      <c r="B1581" s="760"/>
      <c r="C1581" s="760"/>
      <c r="D1581" s="186">
        <v>45776</v>
      </c>
      <c r="E1581" s="65" t="s">
        <v>4617</v>
      </c>
      <c r="F1581" s="65" t="s">
        <v>2301</v>
      </c>
      <c r="G1581" s="768"/>
    </row>
    <row r="1582" spans="1:7" x14ac:dyDescent="0.2">
      <c r="A1582" s="749"/>
      <c r="B1582" s="761"/>
      <c r="C1582" s="761"/>
      <c r="D1582" s="186">
        <v>45777</v>
      </c>
      <c r="E1582" s="65" t="s">
        <v>4317</v>
      </c>
      <c r="F1582" s="65" t="s">
        <v>2301</v>
      </c>
      <c r="G1582" s="769"/>
    </row>
    <row r="1583" spans="1:7" x14ac:dyDescent="0.2">
      <c r="A1583" s="748" t="s">
        <v>60</v>
      </c>
      <c r="B1583" s="759">
        <v>671</v>
      </c>
      <c r="C1583" s="759" t="s">
        <v>2912</v>
      </c>
      <c r="D1583" s="186">
        <v>45775</v>
      </c>
      <c r="E1583" s="65" t="s">
        <v>4633</v>
      </c>
      <c r="F1583" s="65" t="s">
        <v>2301</v>
      </c>
      <c r="G1583" s="767">
        <v>45775</v>
      </c>
    </row>
    <row r="1584" spans="1:7" x14ac:dyDescent="0.2">
      <c r="A1584" s="762"/>
      <c r="B1584" s="760"/>
      <c r="C1584" s="760"/>
      <c r="D1584" s="186">
        <v>45776</v>
      </c>
      <c r="E1584" s="65" t="s">
        <v>4333</v>
      </c>
      <c r="F1584" s="65" t="s">
        <v>2301</v>
      </c>
      <c r="G1584" s="768"/>
    </row>
    <row r="1585" spans="1:7" x14ac:dyDescent="0.2">
      <c r="A1585" s="749"/>
      <c r="B1585" s="761"/>
      <c r="C1585" s="761"/>
      <c r="D1585" s="186">
        <v>45777</v>
      </c>
      <c r="E1585" s="65" t="s">
        <v>4333</v>
      </c>
      <c r="F1585" s="65" t="s">
        <v>2301</v>
      </c>
      <c r="G1585" s="769"/>
    </row>
    <row r="1586" spans="1:7" x14ac:dyDescent="0.2">
      <c r="A1586" s="748" t="s">
        <v>60</v>
      </c>
      <c r="B1586" s="759">
        <v>672</v>
      </c>
      <c r="C1586" s="759" t="s">
        <v>4144</v>
      </c>
      <c r="D1586" s="186">
        <v>45775</v>
      </c>
      <c r="E1586" s="65" t="s">
        <v>4633</v>
      </c>
      <c r="F1586" s="65" t="s">
        <v>2301</v>
      </c>
      <c r="G1586" s="767">
        <v>45775</v>
      </c>
    </row>
    <row r="1587" spans="1:7" x14ac:dyDescent="0.2">
      <c r="A1587" s="762"/>
      <c r="B1587" s="760"/>
      <c r="C1587" s="760"/>
      <c r="D1587" s="186">
        <v>45776</v>
      </c>
      <c r="E1587" s="65" t="s">
        <v>4333</v>
      </c>
      <c r="F1587" s="65" t="s">
        <v>2301</v>
      </c>
      <c r="G1587" s="768"/>
    </row>
    <row r="1588" spans="1:7" x14ac:dyDescent="0.2">
      <c r="A1588" s="749"/>
      <c r="B1588" s="761"/>
      <c r="C1588" s="761"/>
      <c r="D1588" s="186">
        <v>45777</v>
      </c>
      <c r="E1588" s="65" t="s">
        <v>4333</v>
      </c>
      <c r="F1588" s="65" t="s">
        <v>2301</v>
      </c>
      <c r="G1588" s="769"/>
    </row>
    <row r="1589" spans="1:7" x14ac:dyDescent="0.2">
      <c r="A1589" s="748" t="s">
        <v>60</v>
      </c>
      <c r="B1589" s="759">
        <v>673</v>
      </c>
      <c r="C1589" s="759" t="s">
        <v>887</v>
      </c>
      <c r="D1589" s="186">
        <v>45775</v>
      </c>
      <c r="E1589" s="65" t="s">
        <v>4633</v>
      </c>
      <c r="F1589" s="65" t="s">
        <v>2301</v>
      </c>
      <c r="G1589" s="767">
        <v>45775</v>
      </c>
    </row>
    <row r="1590" spans="1:7" x14ac:dyDescent="0.2">
      <c r="A1590" s="762"/>
      <c r="B1590" s="760"/>
      <c r="C1590" s="760"/>
      <c r="D1590" s="186">
        <v>45776</v>
      </c>
      <c r="E1590" s="65" t="s">
        <v>4333</v>
      </c>
      <c r="F1590" s="65" t="s">
        <v>2301</v>
      </c>
      <c r="G1590" s="768"/>
    </row>
    <row r="1591" spans="1:7" x14ac:dyDescent="0.2">
      <c r="A1591" s="749"/>
      <c r="B1591" s="761"/>
      <c r="C1591" s="761"/>
      <c r="D1591" s="186">
        <v>45777</v>
      </c>
      <c r="E1591" s="65" t="s">
        <v>4333</v>
      </c>
      <c r="F1591" s="65" t="s">
        <v>2301</v>
      </c>
      <c r="G1591" s="769"/>
    </row>
    <row r="1592" spans="1:7" x14ac:dyDescent="0.2">
      <c r="A1592" s="748" t="s">
        <v>60</v>
      </c>
      <c r="B1592" s="759">
        <v>674</v>
      </c>
      <c r="C1592" s="759" t="s">
        <v>577</v>
      </c>
      <c r="D1592" s="186">
        <v>45775</v>
      </c>
      <c r="E1592" s="65" t="s">
        <v>4633</v>
      </c>
      <c r="F1592" s="65" t="s">
        <v>2301</v>
      </c>
      <c r="G1592" s="767">
        <v>45775</v>
      </c>
    </row>
    <row r="1593" spans="1:7" x14ac:dyDescent="0.2">
      <c r="A1593" s="762"/>
      <c r="B1593" s="760"/>
      <c r="C1593" s="760"/>
      <c r="D1593" s="186">
        <v>45776</v>
      </c>
      <c r="E1593" s="65" t="s">
        <v>4333</v>
      </c>
      <c r="F1593" s="65" t="s">
        <v>2301</v>
      </c>
      <c r="G1593" s="768"/>
    </row>
    <row r="1594" spans="1:7" x14ac:dyDescent="0.2">
      <c r="A1594" s="749"/>
      <c r="B1594" s="761"/>
      <c r="C1594" s="761"/>
      <c r="D1594" s="186">
        <v>45777</v>
      </c>
      <c r="E1594" s="65" t="s">
        <v>4333</v>
      </c>
      <c r="F1594" s="65" t="s">
        <v>2301</v>
      </c>
      <c r="G1594" s="769"/>
    </row>
    <row r="1595" spans="1:7" x14ac:dyDescent="0.2">
      <c r="A1595" s="748" t="s">
        <v>60</v>
      </c>
      <c r="B1595" s="759">
        <v>675</v>
      </c>
      <c r="C1595" s="759" t="s">
        <v>388</v>
      </c>
      <c r="D1595" s="186">
        <v>45775</v>
      </c>
      <c r="E1595" s="65" t="s">
        <v>4633</v>
      </c>
      <c r="F1595" s="65" t="s">
        <v>2301</v>
      </c>
      <c r="G1595" s="767">
        <v>45775</v>
      </c>
    </row>
    <row r="1596" spans="1:7" ht="28.5" x14ac:dyDescent="0.2">
      <c r="A1596" s="762"/>
      <c r="B1596" s="760"/>
      <c r="C1596" s="760"/>
      <c r="D1596" s="186">
        <v>45776</v>
      </c>
      <c r="E1596" s="65" t="s">
        <v>4634</v>
      </c>
      <c r="F1596" s="65" t="s">
        <v>3691</v>
      </c>
      <c r="G1596" s="768"/>
    </row>
    <row r="1597" spans="1:7" x14ac:dyDescent="0.2">
      <c r="A1597" s="749"/>
      <c r="B1597" s="761"/>
      <c r="C1597" s="761"/>
      <c r="D1597" s="186">
        <v>45777</v>
      </c>
      <c r="E1597" s="65" t="s">
        <v>4333</v>
      </c>
      <c r="F1597" s="65" t="s">
        <v>2301</v>
      </c>
      <c r="G1597" s="769"/>
    </row>
    <row r="1598" spans="1:7" x14ac:dyDescent="0.2">
      <c r="A1598" s="748" t="s">
        <v>60</v>
      </c>
      <c r="B1598" s="759">
        <v>676</v>
      </c>
      <c r="C1598" s="759" t="s">
        <v>889</v>
      </c>
      <c r="D1598" s="186">
        <v>45775</v>
      </c>
      <c r="E1598" s="65" t="s">
        <v>4331</v>
      </c>
      <c r="F1598" s="65" t="s">
        <v>2301</v>
      </c>
      <c r="G1598" s="767">
        <v>45775</v>
      </c>
    </row>
    <row r="1599" spans="1:7" x14ac:dyDescent="0.2">
      <c r="A1599" s="762"/>
      <c r="B1599" s="760"/>
      <c r="C1599" s="760"/>
      <c r="D1599" s="186">
        <v>45776</v>
      </c>
      <c r="E1599" s="65" t="s">
        <v>4333</v>
      </c>
      <c r="F1599" s="65" t="s">
        <v>2301</v>
      </c>
      <c r="G1599" s="768"/>
    </row>
    <row r="1600" spans="1:7" x14ac:dyDescent="0.2">
      <c r="A1600" s="749"/>
      <c r="B1600" s="761"/>
      <c r="C1600" s="761"/>
      <c r="D1600" s="186">
        <v>45777</v>
      </c>
      <c r="E1600" s="65" t="s">
        <v>563</v>
      </c>
      <c r="F1600" s="65" t="s">
        <v>4332</v>
      </c>
      <c r="G1600" s="769"/>
    </row>
    <row r="1601" spans="1:7" x14ac:dyDescent="0.2">
      <c r="A1601" s="748" t="s">
        <v>60</v>
      </c>
      <c r="B1601" s="759">
        <v>677</v>
      </c>
      <c r="C1601" s="759" t="s">
        <v>673</v>
      </c>
      <c r="D1601" s="186">
        <v>45775</v>
      </c>
      <c r="E1601" s="65" t="s">
        <v>4331</v>
      </c>
      <c r="F1601" s="65" t="s">
        <v>2301</v>
      </c>
      <c r="G1601" s="767">
        <v>45775</v>
      </c>
    </row>
    <row r="1602" spans="1:7" x14ac:dyDescent="0.2">
      <c r="A1602" s="762"/>
      <c r="B1602" s="760"/>
      <c r="C1602" s="760"/>
      <c r="D1602" s="186">
        <v>45776</v>
      </c>
      <c r="E1602" s="65" t="s">
        <v>4331</v>
      </c>
      <c r="F1602" s="65" t="s">
        <v>2301</v>
      </c>
      <c r="G1602" s="768"/>
    </row>
    <row r="1603" spans="1:7" x14ac:dyDescent="0.2">
      <c r="A1603" s="749"/>
      <c r="B1603" s="761"/>
      <c r="C1603" s="761"/>
      <c r="D1603" s="186">
        <v>45777</v>
      </c>
      <c r="E1603" s="65" t="s">
        <v>3150</v>
      </c>
      <c r="F1603" s="65" t="s">
        <v>2301</v>
      </c>
      <c r="G1603" s="769"/>
    </row>
    <row r="1604" spans="1:7" x14ac:dyDescent="0.2">
      <c r="A1604" s="748" t="s">
        <v>60</v>
      </c>
      <c r="B1604" s="759">
        <v>678</v>
      </c>
      <c r="C1604" s="759" t="s">
        <v>902</v>
      </c>
      <c r="D1604" s="186">
        <v>45775</v>
      </c>
      <c r="E1604" s="65" t="s">
        <v>4331</v>
      </c>
      <c r="F1604" s="65" t="s">
        <v>2301</v>
      </c>
      <c r="G1604" s="767">
        <v>45775</v>
      </c>
    </row>
    <row r="1605" spans="1:7" x14ac:dyDescent="0.2">
      <c r="A1605" s="762"/>
      <c r="B1605" s="760"/>
      <c r="C1605" s="760"/>
      <c r="D1605" s="186">
        <v>45776</v>
      </c>
      <c r="E1605" s="65" t="s">
        <v>4331</v>
      </c>
      <c r="F1605" s="65" t="s">
        <v>2301</v>
      </c>
      <c r="G1605" s="768"/>
    </row>
    <row r="1606" spans="1:7" x14ac:dyDescent="0.2">
      <c r="A1606" s="749"/>
      <c r="B1606" s="761"/>
      <c r="C1606" s="761"/>
      <c r="D1606" s="186">
        <v>45777</v>
      </c>
      <c r="E1606" s="65" t="s">
        <v>3150</v>
      </c>
      <c r="F1606" s="65" t="s">
        <v>2301</v>
      </c>
      <c r="G1606" s="769"/>
    </row>
    <row r="1607" spans="1:7" x14ac:dyDescent="0.2">
      <c r="A1607" s="748" t="s">
        <v>60</v>
      </c>
      <c r="B1607" s="759">
        <v>679</v>
      </c>
      <c r="C1607" s="759" t="s">
        <v>757</v>
      </c>
      <c r="D1607" s="186">
        <v>45775</v>
      </c>
      <c r="E1607" s="65" t="s">
        <v>4331</v>
      </c>
      <c r="F1607" s="65" t="s">
        <v>2301</v>
      </c>
      <c r="G1607" s="767">
        <v>45775</v>
      </c>
    </row>
    <row r="1608" spans="1:7" x14ac:dyDescent="0.2">
      <c r="A1608" s="762"/>
      <c r="B1608" s="760"/>
      <c r="C1608" s="760"/>
      <c r="D1608" s="186">
        <v>45776</v>
      </c>
      <c r="E1608" s="65" t="s">
        <v>4331</v>
      </c>
      <c r="F1608" s="65" t="s">
        <v>2301</v>
      </c>
      <c r="G1608" s="768"/>
    </row>
    <row r="1609" spans="1:7" x14ac:dyDescent="0.2">
      <c r="A1609" s="749"/>
      <c r="B1609" s="761"/>
      <c r="C1609" s="761"/>
      <c r="D1609" s="186">
        <v>45777</v>
      </c>
      <c r="E1609" s="65" t="s">
        <v>3150</v>
      </c>
      <c r="F1609" s="65" t="s">
        <v>2301</v>
      </c>
      <c r="G1609" s="769"/>
    </row>
    <row r="1610" spans="1:7" x14ac:dyDescent="0.2">
      <c r="A1610" s="748" t="s">
        <v>60</v>
      </c>
      <c r="B1610" s="759">
        <v>680</v>
      </c>
      <c r="C1610" s="759" t="s">
        <v>2920</v>
      </c>
      <c r="D1610" s="186">
        <v>45775</v>
      </c>
      <c r="E1610" s="65" t="s">
        <v>4331</v>
      </c>
      <c r="F1610" s="65" t="s">
        <v>2301</v>
      </c>
      <c r="G1610" s="767">
        <v>45775</v>
      </c>
    </row>
    <row r="1611" spans="1:7" ht="28.5" x14ac:dyDescent="0.2">
      <c r="A1611" s="762"/>
      <c r="B1611" s="760"/>
      <c r="C1611" s="760"/>
      <c r="D1611" s="186">
        <v>45776</v>
      </c>
      <c r="E1611" s="65" t="s">
        <v>4635</v>
      </c>
      <c r="F1611" s="65" t="s">
        <v>4636</v>
      </c>
      <c r="G1611" s="768"/>
    </row>
    <row r="1612" spans="1:7" x14ac:dyDescent="0.2">
      <c r="A1612" s="749"/>
      <c r="B1612" s="761"/>
      <c r="C1612" s="761"/>
      <c r="D1612" s="186">
        <v>45777</v>
      </c>
      <c r="E1612" s="65" t="s">
        <v>3150</v>
      </c>
      <c r="F1612" s="65" t="s">
        <v>2301</v>
      </c>
      <c r="G1612" s="769"/>
    </row>
    <row r="1613" spans="1:7" x14ac:dyDescent="0.2">
      <c r="A1613" s="748" t="s">
        <v>60</v>
      </c>
      <c r="B1613" s="759">
        <v>681</v>
      </c>
      <c r="C1613" s="759" t="s">
        <v>690</v>
      </c>
      <c r="D1613" s="186">
        <v>45775</v>
      </c>
      <c r="E1613" s="65" t="s">
        <v>4521</v>
      </c>
      <c r="F1613" s="65" t="s">
        <v>4638</v>
      </c>
      <c r="G1613" s="767">
        <v>45775</v>
      </c>
    </row>
    <row r="1614" spans="1:7" x14ac:dyDescent="0.2">
      <c r="A1614" s="762"/>
      <c r="B1614" s="760"/>
      <c r="C1614" s="760"/>
      <c r="D1614" s="186">
        <v>45776</v>
      </c>
      <c r="E1614" s="65" t="s">
        <v>4331</v>
      </c>
      <c r="F1614" s="65" t="s">
        <v>2301</v>
      </c>
      <c r="G1614" s="768"/>
    </row>
    <row r="1615" spans="1:7" x14ac:dyDescent="0.2">
      <c r="A1615" s="749"/>
      <c r="B1615" s="761"/>
      <c r="C1615" s="761"/>
      <c r="D1615" s="186">
        <v>45777</v>
      </c>
      <c r="E1615" s="65" t="s">
        <v>4637</v>
      </c>
      <c r="F1615" s="65" t="s">
        <v>4639</v>
      </c>
      <c r="G1615" s="769"/>
    </row>
    <row r="1616" spans="1:7" x14ac:dyDescent="0.2">
      <c r="A1616" s="748" t="s">
        <v>60</v>
      </c>
      <c r="B1616" s="759">
        <v>682</v>
      </c>
      <c r="C1616" s="759" t="s">
        <v>892</v>
      </c>
      <c r="D1616" s="186">
        <v>45775</v>
      </c>
      <c r="E1616" s="65" t="s">
        <v>4521</v>
      </c>
      <c r="F1616" s="65" t="s">
        <v>4638</v>
      </c>
      <c r="G1616" s="767">
        <v>45775</v>
      </c>
    </row>
    <row r="1617" spans="1:7" x14ac:dyDescent="0.2">
      <c r="A1617" s="762"/>
      <c r="B1617" s="760"/>
      <c r="C1617" s="760"/>
      <c r="D1617" s="186">
        <v>45776</v>
      </c>
      <c r="E1617" s="65" t="s">
        <v>2046</v>
      </c>
      <c r="F1617" s="65" t="s">
        <v>4332</v>
      </c>
      <c r="G1617" s="768"/>
    </row>
    <row r="1618" spans="1:7" x14ac:dyDescent="0.2">
      <c r="A1618" s="749"/>
      <c r="B1618" s="761"/>
      <c r="C1618" s="761"/>
      <c r="D1618" s="186">
        <v>45777</v>
      </c>
      <c r="E1618" s="65" t="s">
        <v>4637</v>
      </c>
      <c r="F1618" s="65" t="s">
        <v>4639</v>
      </c>
      <c r="G1618" s="769"/>
    </row>
    <row r="1619" spans="1:7" x14ac:dyDescent="0.2">
      <c r="A1619" s="748" t="s">
        <v>60</v>
      </c>
      <c r="B1619" s="759">
        <v>683</v>
      </c>
      <c r="C1619" s="759" t="s">
        <v>4261</v>
      </c>
      <c r="D1619" s="186">
        <v>45775</v>
      </c>
      <c r="E1619" s="65" t="s">
        <v>4521</v>
      </c>
      <c r="F1619" s="65" t="s">
        <v>4638</v>
      </c>
      <c r="G1619" s="767">
        <v>45775</v>
      </c>
    </row>
    <row r="1620" spans="1:7" x14ac:dyDescent="0.2">
      <c r="A1620" s="762"/>
      <c r="B1620" s="760"/>
      <c r="C1620" s="760"/>
      <c r="D1620" s="186">
        <v>45776</v>
      </c>
      <c r="E1620" s="65" t="s">
        <v>2046</v>
      </c>
      <c r="F1620" s="65" t="s">
        <v>4332</v>
      </c>
      <c r="G1620" s="768"/>
    </row>
    <row r="1621" spans="1:7" x14ac:dyDescent="0.2">
      <c r="A1621" s="749"/>
      <c r="B1621" s="761"/>
      <c r="C1621" s="761"/>
      <c r="D1621" s="186">
        <v>45777</v>
      </c>
      <c r="E1621" s="65" t="s">
        <v>563</v>
      </c>
      <c r="F1621" s="65" t="s">
        <v>4332</v>
      </c>
      <c r="G1621" s="769"/>
    </row>
    <row r="1622" spans="1:7" x14ac:dyDescent="0.2">
      <c r="A1622" s="748" t="s">
        <v>60</v>
      </c>
      <c r="B1622" s="759">
        <v>684</v>
      </c>
      <c r="C1622" s="759" t="s">
        <v>692</v>
      </c>
      <c r="D1622" s="186">
        <v>45775</v>
      </c>
      <c r="E1622" s="65" t="s">
        <v>4521</v>
      </c>
      <c r="F1622" s="65" t="s">
        <v>4638</v>
      </c>
      <c r="G1622" s="767">
        <v>45775</v>
      </c>
    </row>
    <row r="1623" spans="1:7" ht="28.5" x14ac:dyDescent="0.2">
      <c r="A1623" s="749"/>
      <c r="B1623" s="761"/>
      <c r="C1623" s="761"/>
      <c r="D1623" s="186">
        <v>45776</v>
      </c>
      <c r="E1623" s="65" t="s">
        <v>4635</v>
      </c>
      <c r="F1623" s="65" t="s">
        <v>4640</v>
      </c>
      <c r="G1623" s="769"/>
    </row>
    <row r="1624" spans="1:7" x14ac:dyDescent="0.2">
      <c r="A1624" s="748" t="s">
        <v>60</v>
      </c>
      <c r="B1624" s="759">
        <v>685</v>
      </c>
      <c r="C1624" s="759" t="s">
        <v>686</v>
      </c>
      <c r="D1624" s="186">
        <v>45776</v>
      </c>
      <c r="E1624" s="65" t="s">
        <v>2046</v>
      </c>
      <c r="F1624" s="65" t="s">
        <v>4332</v>
      </c>
      <c r="G1624" s="767">
        <v>45775</v>
      </c>
    </row>
    <row r="1625" spans="1:7" x14ac:dyDescent="0.2">
      <c r="A1625" s="749"/>
      <c r="B1625" s="761"/>
      <c r="C1625" s="761"/>
      <c r="D1625" s="186">
        <v>45777</v>
      </c>
      <c r="E1625" s="65" t="s">
        <v>563</v>
      </c>
      <c r="F1625" s="65" t="s">
        <v>4332</v>
      </c>
      <c r="G1625" s="769"/>
    </row>
    <row r="1626" spans="1:7" ht="42.75" x14ac:dyDescent="0.2">
      <c r="A1626" s="748" t="s">
        <v>60</v>
      </c>
      <c r="B1626" s="759">
        <v>686</v>
      </c>
      <c r="C1626" s="759" t="s">
        <v>141</v>
      </c>
      <c r="D1626" s="186">
        <v>45775</v>
      </c>
      <c r="E1626" s="65" t="s">
        <v>4578</v>
      </c>
      <c r="F1626" s="65" t="s">
        <v>4579</v>
      </c>
      <c r="G1626" s="767">
        <v>45775</v>
      </c>
    </row>
    <row r="1627" spans="1:7" ht="42.75" x14ac:dyDescent="0.2">
      <c r="A1627" s="762"/>
      <c r="B1627" s="760"/>
      <c r="C1627" s="760"/>
      <c r="D1627" s="186">
        <v>45776</v>
      </c>
      <c r="E1627" s="65" t="s">
        <v>4576</v>
      </c>
      <c r="F1627" s="65" t="s">
        <v>4580</v>
      </c>
      <c r="G1627" s="768"/>
    </row>
    <row r="1628" spans="1:7" ht="28.5" x14ac:dyDescent="0.2">
      <c r="A1628" s="762"/>
      <c r="B1628" s="760"/>
      <c r="C1628" s="760"/>
      <c r="D1628" s="186">
        <v>45777</v>
      </c>
      <c r="E1628" s="65" t="s">
        <v>2963</v>
      </c>
      <c r="F1628" s="65" t="s">
        <v>3867</v>
      </c>
      <c r="G1628" s="768"/>
    </row>
    <row r="1629" spans="1:7" x14ac:dyDescent="0.2">
      <c r="A1629" s="762"/>
      <c r="B1629" s="760"/>
      <c r="C1629" s="760"/>
      <c r="D1629" s="186">
        <v>45778</v>
      </c>
      <c r="E1629" s="65" t="s">
        <v>4577</v>
      </c>
      <c r="F1629" s="65" t="s">
        <v>3643</v>
      </c>
      <c r="G1629" s="768"/>
    </row>
    <row r="1630" spans="1:7" ht="28.5" x14ac:dyDescent="0.2">
      <c r="A1630" s="749"/>
      <c r="B1630" s="761"/>
      <c r="C1630" s="761"/>
      <c r="D1630" s="186">
        <v>45779</v>
      </c>
      <c r="E1630" s="65" t="s">
        <v>4578</v>
      </c>
      <c r="F1630" s="65" t="s">
        <v>4581</v>
      </c>
      <c r="G1630" s="769"/>
    </row>
    <row r="1631" spans="1:7" ht="28.5" x14ac:dyDescent="0.2">
      <c r="A1631" s="748" t="s">
        <v>60</v>
      </c>
      <c r="B1631" s="759">
        <v>687</v>
      </c>
      <c r="C1631" s="759" t="s">
        <v>3905</v>
      </c>
      <c r="D1631" s="186">
        <v>45775</v>
      </c>
      <c r="E1631" s="65" t="s">
        <v>4214</v>
      </c>
      <c r="F1631" s="65" t="s">
        <v>4584</v>
      </c>
      <c r="G1631" s="767">
        <v>45775</v>
      </c>
    </row>
    <row r="1632" spans="1:7" ht="28.5" x14ac:dyDescent="0.2">
      <c r="A1632" s="762"/>
      <c r="B1632" s="760"/>
      <c r="C1632" s="760"/>
      <c r="D1632" s="186">
        <v>45776</v>
      </c>
      <c r="E1632" s="65" t="s">
        <v>4585</v>
      </c>
      <c r="F1632" s="65" t="s">
        <v>4586</v>
      </c>
      <c r="G1632" s="768"/>
    </row>
    <row r="1633" spans="1:7" x14ac:dyDescent="0.2">
      <c r="A1633" s="762"/>
      <c r="B1633" s="760"/>
      <c r="C1633" s="760"/>
      <c r="D1633" s="186">
        <v>45777</v>
      </c>
      <c r="E1633" s="65" t="s">
        <v>3619</v>
      </c>
      <c r="F1633" s="65" t="s">
        <v>4587</v>
      </c>
      <c r="G1633" s="768"/>
    </row>
    <row r="1634" spans="1:7" x14ac:dyDescent="0.2">
      <c r="A1634" s="762"/>
      <c r="B1634" s="760"/>
      <c r="C1634" s="760"/>
      <c r="D1634" s="186">
        <v>45778</v>
      </c>
      <c r="E1634" s="65" t="s">
        <v>3643</v>
      </c>
      <c r="F1634" s="65"/>
      <c r="G1634" s="768"/>
    </row>
    <row r="1635" spans="1:7" ht="28.5" x14ac:dyDescent="0.2">
      <c r="A1635" s="749"/>
      <c r="B1635" s="761"/>
      <c r="C1635" s="761"/>
      <c r="D1635" s="186">
        <v>45779</v>
      </c>
      <c r="E1635" s="65" t="s">
        <v>629</v>
      </c>
      <c r="F1635" s="65" t="s">
        <v>3703</v>
      </c>
      <c r="G1635" s="769"/>
    </row>
    <row r="1636" spans="1:7" ht="28.5" x14ac:dyDescent="0.2">
      <c r="A1636" s="748" t="s">
        <v>60</v>
      </c>
      <c r="B1636" s="759">
        <v>688</v>
      </c>
      <c r="C1636" s="759" t="s">
        <v>63</v>
      </c>
      <c r="D1636" s="186">
        <v>45775</v>
      </c>
      <c r="E1636" s="65" t="s">
        <v>4214</v>
      </c>
      <c r="F1636" s="65" t="s">
        <v>4618</v>
      </c>
      <c r="G1636" s="767">
        <v>45775</v>
      </c>
    </row>
    <row r="1637" spans="1:7" ht="42.75" x14ac:dyDescent="0.2">
      <c r="A1637" s="762"/>
      <c r="B1637" s="760"/>
      <c r="C1637" s="760"/>
      <c r="D1637" s="186">
        <v>45776</v>
      </c>
      <c r="E1637" s="65" t="s">
        <v>4617</v>
      </c>
      <c r="F1637" s="65" t="s">
        <v>4365</v>
      </c>
      <c r="G1637" s="768"/>
    </row>
    <row r="1638" spans="1:7" ht="28.5" x14ac:dyDescent="0.2">
      <c r="A1638" s="749"/>
      <c r="B1638" s="761"/>
      <c r="C1638" s="761"/>
      <c r="D1638" s="186">
        <v>45777</v>
      </c>
      <c r="E1638" s="65" t="s">
        <v>4151</v>
      </c>
      <c r="F1638" s="65" t="s">
        <v>4619</v>
      </c>
      <c r="G1638" s="769"/>
    </row>
    <row r="1639" spans="1:7" x14ac:dyDescent="0.2">
      <c r="A1639" s="748" t="s">
        <v>60</v>
      </c>
      <c r="B1639" s="759">
        <v>689</v>
      </c>
      <c r="C1639" s="759" t="s">
        <v>232</v>
      </c>
      <c r="D1639" s="186">
        <v>45775</v>
      </c>
      <c r="E1639" s="65" t="s">
        <v>601</v>
      </c>
      <c r="F1639" s="65" t="s">
        <v>3188</v>
      </c>
      <c r="G1639" s="767">
        <v>45775</v>
      </c>
    </row>
    <row r="1640" spans="1:7" ht="28.5" x14ac:dyDescent="0.2">
      <c r="A1640" s="762"/>
      <c r="B1640" s="760"/>
      <c r="C1640" s="760"/>
      <c r="D1640" s="186">
        <v>45776</v>
      </c>
      <c r="E1640" s="65" t="s">
        <v>4620</v>
      </c>
      <c r="F1640" s="65" t="s">
        <v>4621</v>
      </c>
      <c r="G1640" s="768"/>
    </row>
    <row r="1641" spans="1:7" ht="28.5" x14ac:dyDescent="0.2">
      <c r="A1641" s="762"/>
      <c r="B1641" s="760"/>
      <c r="C1641" s="760"/>
      <c r="D1641" s="186">
        <v>45777</v>
      </c>
      <c r="E1641" s="65" t="s">
        <v>4155</v>
      </c>
      <c r="F1641" s="65" t="s">
        <v>4622</v>
      </c>
      <c r="G1641" s="768"/>
    </row>
    <row r="1642" spans="1:7" x14ac:dyDescent="0.2">
      <c r="A1642" s="762"/>
      <c r="B1642" s="760"/>
      <c r="C1642" s="760"/>
      <c r="D1642" s="186">
        <v>45778</v>
      </c>
      <c r="E1642" s="65" t="s">
        <v>3643</v>
      </c>
      <c r="F1642" s="65" t="s">
        <v>3643</v>
      </c>
      <c r="G1642" s="768"/>
    </row>
    <row r="1643" spans="1:7" ht="28.5" x14ac:dyDescent="0.2">
      <c r="A1643" s="749"/>
      <c r="B1643" s="761"/>
      <c r="C1643" s="761"/>
      <c r="D1643" s="186">
        <v>45779</v>
      </c>
      <c r="E1643" s="65" t="s">
        <v>1463</v>
      </c>
      <c r="F1643" s="65" t="s">
        <v>4623</v>
      </c>
      <c r="G1643" s="769"/>
    </row>
    <row r="1644" spans="1:7" ht="28.5" x14ac:dyDescent="0.2">
      <c r="A1644" s="748" t="s">
        <v>60</v>
      </c>
      <c r="B1644" s="759">
        <v>690</v>
      </c>
      <c r="C1644" s="759" t="s">
        <v>1478</v>
      </c>
      <c r="D1644" s="186">
        <v>45775</v>
      </c>
      <c r="E1644" s="65" t="s">
        <v>3882</v>
      </c>
      <c r="F1644" s="65" t="s">
        <v>4625</v>
      </c>
      <c r="G1644" s="767">
        <v>45775</v>
      </c>
    </row>
    <row r="1645" spans="1:7" ht="42.75" x14ac:dyDescent="0.2">
      <c r="A1645" s="762"/>
      <c r="B1645" s="760"/>
      <c r="C1645" s="760"/>
      <c r="D1645" s="186">
        <v>45776</v>
      </c>
      <c r="E1645" s="65" t="s">
        <v>3883</v>
      </c>
      <c r="F1645" s="65" t="s">
        <v>4626</v>
      </c>
      <c r="G1645" s="768"/>
    </row>
    <row r="1646" spans="1:7" ht="28.5" x14ac:dyDescent="0.2">
      <c r="A1646" s="762"/>
      <c r="B1646" s="760"/>
      <c r="C1646" s="760"/>
      <c r="D1646" s="186">
        <v>45777</v>
      </c>
      <c r="E1646" s="65" t="s">
        <v>4624</v>
      </c>
      <c r="F1646" s="65" t="s">
        <v>4627</v>
      </c>
      <c r="G1646" s="768"/>
    </row>
    <row r="1647" spans="1:7" x14ac:dyDescent="0.2">
      <c r="A1647" s="762"/>
      <c r="B1647" s="760"/>
      <c r="C1647" s="760"/>
      <c r="D1647" s="186">
        <v>45778</v>
      </c>
      <c r="E1647" s="65" t="s">
        <v>3643</v>
      </c>
      <c r="F1647" s="65" t="s">
        <v>3643</v>
      </c>
      <c r="G1647" s="768"/>
    </row>
    <row r="1648" spans="1:7" ht="28.5" x14ac:dyDescent="0.2">
      <c r="A1648" s="749"/>
      <c r="B1648" s="761"/>
      <c r="C1648" s="761"/>
      <c r="D1648" s="186">
        <v>45779</v>
      </c>
      <c r="E1648" s="65" t="s">
        <v>3130</v>
      </c>
      <c r="F1648" s="65" t="s">
        <v>4628</v>
      </c>
      <c r="G1648" s="769"/>
    </row>
    <row r="1649" spans="1:7" ht="28.5" x14ac:dyDescent="0.2">
      <c r="A1649" s="748" t="s">
        <v>60</v>
      </c>
      <c r="B1649" s="759">
        <v>691</v>
      </c>
      <c r="C1649" s="759" t="s">
        <v>979</v>
      </c>
      <c r="D1649" s="186">
        <v>45775</v>
      </c>
      <c r="E1649" s="65" t="s">
        <v>3882</v>
      </c>
      <c r="F1649" s="65" t="s">
        <v>4629</v>
      </c>
      <c r="G1649" s="767">
        <v>45775</v>
      </c>
    </row>
    <row r="1650" spans="1:7" ht="42.75" x14ac:dyDescent="0.2">
      <c r="A1650" s="762"/>
      <c r="B1650" s="760"/>
      <c r="C1650" s="760"/>
      <c r="D1650" s="186">
        <v>45776</v>
      </c>
      <c r="E1650" s="65" t="s">
        <v>3883</v>
      </c>
      <c r="F1650" s="65" t="s">
        <v>4630</v>
      </c>
      <c r="G1650" s="768"/>
    </row>
    <row r="1651" spans="1:7" ht="28.5" x14ac:dyDescent="0.2">
      <c r="A1651" s="762"/>
      <c r="B1651" s="760"/>
      <c r="C1651" s="760"/>
      <c r="D1651" s="186">
        <v>45777</v>
      </c>
      <c r="E1651" s="65" t="s">
        <v>4624</v>
      </c>
      <c r="F1651" s="65" t="s">
        <v>4631</v>
      </c>
      <c r="G1651" s="768"/>
    </row>
    <row r="1652" spans="1:7" x14ac:dyDescent="0.2">
      <c r="A1652" s="762"/>
      <c r="B1652" s="760"/>
      <c r="C1652" s="760"/>
      <c r="D1652" s="186">
        <v>45778</v>
      </c>
      <c r="E1652" s="65" t="s">
        <v>3643</v>
      </c>
      <c r="F1652" s="65" t="s">
        <v>3643</v>
      </c>
      <c r="G1652" s="768"/>
    </row>
    <row r="1653" spans="1:7" ht="28.5" x14ac:dyDescent="0.2">
      <c r="A1653" s="749"/>
      <c r="B1653" s="761"/>
      <c r="C1653" s="761"/>
      <c r="D1653" s="186">
        <v>45779</v>
      </c>
      <c r="E1653" s="65" t="s">
        <v>3130</v>
      </c>
      <c r="F1653" s="65" t="s">
        <v>4632</v>
      </c>
      <c r="G1653" s="769"/>
    </row>
    <row r="1654" spans="1:7" ht="57" x14ac:dyDescent="0.2">
      <c r="A1654" s="65" t="s">
        <v>60</v>
      </c>
      <c r="B1654" s="285">
        <v>692</v>
      </c>
      <c r="C1654" s="146" t="s">
        <v>4595</v>
      </c>
      <c r="D1654" s="186" t="s">
        <v>4596</v>
      </c>
      <c r="E1654" s="65" t="s">
        <v>362</v>
      </c>
      <c r="F1654" s="65" t="s">
        <v>4597</v>
      </c>
      <c r="G1654" s="404">
        <v>45772</v>
      </c>
    </row>
    <row r="1655" spans="1:7" x14ac:dyDescent="0.2">
      <c r="A1655" s="748" t="s">
        <v>60</v>
      </c>
      <c r="B1655" s="759">
        <v>693</v>
      </c>
      <c r="C1655" s="759" t="s">
        <v>227</v>
      </c>
      <c r="D1655" s="186">
        <v>45776</v>
      </c>
      <c r="E1655" s="65" t="s">
        <v>4316</v>
      </c>
      <c r="F1655" s="65" t="s">
        <v>4604</v>
      </c>
      <c r="G1655" s="767">
        <v>45775</v>
      </c>
    </row>
    <row r="1656" spans="1:7" ht="28.5" x14ac:dyDescent="0.2">
      <c r="A1656" s="762"/>
      <c r="B1656" s="760"/>
      <c r="C1656" s="760"/>
      <c r="D1656" s="186">
        <v>45777</v>
      </c>
      <c r="E1656" s="65" t="s">
        <v>4155</v>
      </c>
      <c r="F1656" s="65" t="s">
        <v>4605</v>
      </c>
      <c r="G1656" s="768"/>
    </row>
    <row r="1657" spans="1:7" x14ac:dyDescent="0.2">
      <c r="A1657" s="762"/>
      <c r="B1657" s="760"/>
      <c r="C1657" s="760"/>
      <c r="D1657" s="186">
        <v>45778</v>
      </c>
      <c r="E1657" s="65" t="s">
        <v>3643</v>
      </c>
      <c r="F1657" s="65" t="s">
        <v>3643</v>
      </c>
      <c r="G1657" s="768"/>
    </row>
    <row r="1658" spans="1:7" ht="28.5" x14ac:dyDescent="0.2">
      <c r="A1658" s="749"/>
      <c r="B1658" s="761"/>
      <c r="C1658" s="761"/>
      <c r="D1658" s="186">
        <v>45779</v>
      </c>
      <c r="E1658" s="65" t="s">
        <v>2046</v>
      </c>
      <c r="F1658" s="65" t="s">
        <v>4321</v>
      </c>
      <c r="G1658" s="769"/>
    </row>
    <row r="1659" spans="1:7" s="185" customFormat="1" x14ac:dyDescent="0.2">
      <c r="A1659" s="168" t="s">
        <v>60</v>
      </c>
      <c r="B1659" s="302">
        <v>694</v>
      </c>
      <c r="C1659" s="303" t="s">
        <v>784</v>
      </c>
      <c r="D1659" s="184">
        <v>45776</v>
      </c>
      <c r="E1659" s="168"/>
      <c r="F1659" s="168"/>
      <c r="G1659" s="304"/>
    </row>
    <row r="1660" spans="1:7" ht="28.5" x14ac:dyDescent="0.2">
      <c r="A1660" s="65" t="s">
        <v>60</v>
      </c>
      <c r="B1660" s="285">
        <v>695</v>
      </c>
      <c r="C1660" s="146" t="s">
        <v>219</v>
      </c>
      <c r="D1660" s="186">
        <v>45776</v>
      </c>
      <c r="E1660" s="65" t="s">
        <v>3432</v>
      </c>
      <c r="F1660" s="65" t="s">
        <v>4667</v>
      </c>
      <c r="G1660" s="404">
        <v>45776</v>
      </c>
    </row>
    <row r="1661" spans="1:7" x14ac:dyDescent="0.2">
      <c r="A1661" s="65" t="s">
        <v>60</v>
      </c>
      <c r="B1661" s="285">
        <v>696</v>
      </c>
      <c r="C1661" s="146" t="s">
        <v>692</v>
      </c>
      <c r="D1661" s="186">
        <v>45777</v>
      </c>
      <c r="E1661" s="65" t="s">
        <v>3907</v>
      </c>
      <c r="F1661" s="65" t="s">
        <v>2301</v>
      </c>
      <c r="G1661" s="404">
        <v>45776</v>
      </c>
    </row>
    <row r="1662" spans="1:7" x14ac:dyDescent="0.2">
      <c r="A1662" s="65" t="s">
        <v>60</v>
      </c>
      <c r="B1662" s="285">
        <v>697</v>
      </c>
      <c r="C1662" s="146" t="s">
        <v>901</v>
      </c>
      <c r="D1662" s="186">
        <v>45777</v>
      </c>
      <c r="E1662" s="65" t="s">
        <v>3907</v>
      </c>
      <c r="F1662" s="65" t="s">
        <v>4701</v>
      </c>
      <c r="G1662" s="404">
        <v>45776</v>
      </c>
    </row>
    <row r="1663" spans="1:7" x14ac:dyDescent="0.2">
      <c r="A1663" s="65" t="s">
        <v>60</v>
      </c>
      <c r="B1663" s="285">
        <v>698</v>
      </c>
      <c r="C1663" s="146" t="s">
        <v>1522</v>
      </c>
      <c r="D1663" s="186">
        <v>45771</v>
      </c>
      <c r="E1663" s="65" t="s">
        <v>4720</v>
      </c>
      <c r="F1663" s="65" t="s">
        <v>4721</v>
      </c>
      <c r="G1663" s="410">
        <v>45771</v>
      </c>
    </row>
    <row r="1664" spans="1:7" ht="28.5" x14ac:dyDescent="0.2">
      <c r="A1664" s="65" t="s">
        <v>60</v>
      </c>
      <c r="B1664" s="285">
        <v>699</v>
      </c>
      <c r="C1664" s="146" t="s">
        <v>758</v>
      </c>
      <c r="D1664" s="186">
        <v>45777</v>
      </c>
      <c r="E1664" s="65" t="s">
        <v>4368</v>
      </c>
      <c r="F1664" s="65" t="s">
        <v>4726</v>
      </c>
      <c r="G1664" s="411">
        <v>45777</v>
      </c>
    </row>
    <row r="1665" spans="1:7" ht="28.5" x14ac:dyDescent="0.2">
      <c r="A1665" s="65" t="s">
        <v>60</v>
      </c>
      <c r="B1665" s="285">
        <v>700</v>
      </c>
      <c r="C1665" s="146" t="s">
        <v>3583</v>
      </c>
      <c r="D1665" s="186">
        <v>45779</v>
      </c>
      <c r="E1665" s="65" t="s">
        <v>566</v>
      </c>
      <c r="F1665" s="65" t="s">
        <v>4746</v>
      </c>
      <c r="G1665" s="410">
        <v>45777</v>
      </c>
    </row>
    <row r="1666" spans="1:7" s="428" customFormat="1" x14ac:dyDescent="0.2">
      <c r="A1666" s="423" t="s">
        <v>60</v>
      </c>
      <c r="B1666" s="424">
        <v>701</v>
      </c>
      <c r="C1666" s="425"/>
      <c r="D1666" s="426"/>
      <c r="E1666" s="423"/>
      <c r="F1666" s="423"/>
      <c r="G1666" s="427"/>
    </row>
    <row r="1667" spans="1:7" s="428" customFormat="1" x14ac:dyDescent="0.2">
      <c r="A1667" s="423" t="s">
        <v>60</v>
      </c>
      <c r="B1667" s="424">
        <v>702</v>
      </c>
      <c r="C1667" s="425"/>
      <c r="D1667" s="426"/>
      <c r="E1667" s="423"/>
      <c r="F1667" s="423"/>
      <c r="G1667" s="427"/>
    </row>
    <row r="1668" spans="1:7" s="428" customFormat="1" x14ac:dyDescent="0.2">
      <c r="A1668" s="423" t="s">
        <v>60</v>
      </c>
      <c r="B1668" s="424">
        <v>703</v>
      </c>
      <c r="C1668" s="425"/>
      <c r="D1668" s="429"/>
      <c r="E1668" s="423"/>
      <c r="F1668" s="423"/>
      <c r="G1668" s="427"/>
    </row>
    <row r="1669" spans="1:7" s="428" customFormat="1" x14ac:dyDescent="0.2">
      <c r="A1669" s="423" t="s">
        <v>60</v>
      </c>
      <c r="B1669" s="424">
        <v>704</v>
      </c>
      <c r="C1669" s="425"/>
      <c r="D1669" s="426"/>
      <c r="E1669" s="423"/>
      <c r="F1669" s="423"/>
      <c r="G1669" s="427"/>
    </row>
    <row r="1670" spans="1:7" s="428" customFormat="1" x14ac:dyDescent="0.2">
      <c r="A1670" s="423" t="s">
        <v>60</v>
      </c>
      <c r="B1670" s="424">
        <v>705</v>
      </c>
      <c r="C1670" s="425"/>
      <c r="D1670" s="426"/>
      <c r="E1670" s="423"/>
      <c r="F1670" s="423"/>
      <c r="G1670" s="427"/>
    </row>
    <row r="1671" spans="1:7" s="428" customFormat="1" x14ac:dyDescent="0.2">
      <c r="A1671" s="423" t="s">
        <v>60</v>
      </c>
      <c r="B1671" s="424">
        <v>706</v>
      </c>
      <c r="C1671" s="425"/>
      <c r="D1671" s="426"/>
      <c r="E1671" s="423"/>
      <c r="F1671" s="423"/>
      <c r="G1671" s="427"/>
    </row>
    <row r="1672" spans="1:7" ht="42.75" x14ac:dyDescent="0.2">
      <c r="A1672" s="764" t="s">
        <v>60</v>
      </c>
      <c r="B1672" s="750">
        <v>707</v>
      </c>
      <c r="C1672" s="759" t="s">
        <v>1717</v>
      </c>
      <c r="D1672" s="186">
        <v>45783</v>
      </c>
      <c r="E1672" s="65" t="s">
        <v>4814</v>
      </c>
      <c r="F1672" s="65" t="s">
        <v>4816</v>
      </c>
      <c r="G1672" s="767">
        <v>45782</v>
      </c>
    </row>
    <row r="1673" spans="1:7" ht="42.75" x14ac:dyDescent="0.2">
      <c r="A1673" s="765"/>
      <c r="B1673" s="779"/>
      <c r="C1673" s="760"/>
      <c r="D1673" s="186">
        <v>45784</v>
      </c>
      <c r="E1673" s="65" t="s">
        <v>566</v>
      </c>
      <c r="F1673" s="65" t="s">
        <v>4816</v>
      </c>
      <c r="G1673" s="768"/>
    </row>
    <row r="1674" spans="1:7" ht="42.75" x14ac:dyDescent="0.2">
      <c r="A1674" s="765"/>
      <c r="B1674" s="779"/>
      <c r="C1674" s="760"/>
      <c r="D1674" s="186">
        <v>45785</v>
      </c>
      <c r="E1674" s="65" t="s">
        <v>4815</v>
      </c>
      <c r="F1674" s="65" t="s">
        <v>4816</v>
      </c>
      <c r="G1674" s="768"/>
    </row>
    <row r="1675" spans="1:7" ht="42.75" x14ac:dyDescent="0.2">
      <c r="A1675" s="766"/>
      <c r="B1675" s="751"/>
      <c r="C1675" s="761"/>
      <c r="D1675" s="186">
        <v>45786</v>
      </c>
      <c r="E1675" s="65" t="s">
        <v>875</v>
      </c>
      <c r="F1675" s="65" t="s">
        <v>4816</v>
      </c>
      <c r="G1675" s="769"/>
    </row>
    <row r="1676" spans="1:7" ht="28.5" x14ac:dyDescent="0.2">
      <c r="A1676" s="764" t="s">
        <v>60</v>
      </c>
      <c r="B1676" s="750">
        <v>708</v>
      </c>
      <c r="C1676" s="759" t="s">
        <v>219</v>
      </c>
      <c r="D1676" s="186">
        <v>45783</v>
      </c>
      <c r="E1676" s="65" t="s">
        <v>4814</v>
      </c>
      <c r="F1676" s="65" t="s">
        <v>4817</v>
      </c>
      <c r="G1676" s="767">
        <v>45782</v>
      </c>
    </row>
    <row r="1677" spans="1:7" ht="28.5" x14ac:dyDescent="0.2">
      <c r="A1677" s="765"/>
      <c r="B1677" s="779"/>
      <c r="C1677" s="760"/>
      <c r="D1677" s="186">
        <v>45784</v>
      </c>
      <c r="E1677" s="65" t="s">
        <v>566</v>
      </c>
      <c r="F1677" s="65" t="s">
        <v>4817</v>
      </c>
      <c r="G1677" s="768"/>
    </row>
    <row r="1678" spans="1:7" ht="28.5" x14ac:dyDescent="0.2">
      <c r="A1678" s="765"/>
      <c r="B1678" s="779"/>
      <c r="C1678" s="760"/>
      <c r="D1678" s="186">
        <v>45785</v>
      </c>
      <c r="E1678" s="65" t="s">
        <v>4815</v>
      </c>
      <c r="F1678" s="65" t="s">
        <v>4817</v>
      </c>
      <c r="G1678" s="768"/>
    </row>
    <row r="1679" spans="1:7" ht="28.5" x14ac:dyDescent="0.2">
      <c r="A1679" s="766"/>
      <c r="B1679" s="751"/>
      <c r="C1679" s="761"/>
      <c r="D1679" s="186">
        <v>45786</v>
      </c>
      <c r="E1679" s="65" t="s">
        <v>875</v>
      </c>
      <c r="F1679" s="65" t="s">
        <v>4817</v>
      </c>
      <c r="G1679" s="769"/>
    </row>
    <row r="1680" spans="1:7" x14ac:dyDescent="0.2">
      <c r="A1680" s="764" t="s">
        <v>60</v>
      </c>
      <c r="B1680" s="750">
        <v>709</v>
      </c>
      <c r="C1680" s="759" t="s">
        <v>1478</v>
      </c>
      <c r="D1680" s="186">
        <v>45782</v>
      </c>
      <c r="E1680" s="65" t="s">
        <v>4818</v>
      </c>
      <c r="F1680" s="65" t="s">
        <v>238</v>
      </c>
      <c r="G1680" s="767">
        <v>45782</v>
      </c>
    </row>
    <row r="1681" spans="1:7" ht="42.75" x14ac:dyDescent="0.2">
      <c r="A1681" s="765"/>
      <c r="B1681" s="779"/>
      <c r="C1681" s="760"/>
      <c r="D1681" s="186">
        <v>45783</v>
      </c>
      <c r="E1681" s="65" t="s">
        <v>3882</v>
      </c>
      <c r="F1681" s="65" t="s">
        <v>4820</v>
      </c>
      <c r="G1681" s="768"/>
    </row>
    <row r="1682" spans="1:7" ht="28.5" x14ac:dyDescent="0.2">
      <c r="A1682" s="765"/>
      <c r="B1682" s="779"/>
      <c r="C1682" s="760"/>
      <c r="D1682" s="186">
        <v>45784</v>
      </c>
      <c r="E1682" s="65" t="s">
        <v>3883</v>
      </c>
      <c r="F1682" s="65" t="s">
        <v>4821</v>
      </c>
      <c r="G1682" s="768"/>
    </row>
    <row r="1683" spans="1:7" ht="28.5" x14ac:dyDescent="0.2">
      <c r="A1683" s="765"/>
      <c r="B1683" s="779"/>
      <c r="C1683" s="760"/>
      <c r="D1683" s="186">
        <v>45785</v>
      </c>
      <c r="E1683" s="65" t="s">
        <v>4819</v>
      </c>
      <c r="F1683" s="65" t="s">
        <v>4822</v>
      </c>
      <c r="G1683" s="768"/>
    </row>
    <row r="1684" spans="1:7" x14ac:dyDescent="0.2">
      <c r="A1684" s="766"/>
      <c r="B1684" s="751"/>
      <c r="C1684" s="761"/>
      <c r="D1684" s="186">
        <v>45786</v>
      </c>
      <c r="E1684" s="65" t="s">
        <v>4818</v>
      </c>
      <c r="F1684" s="65" t="s">
        <v>238</v>
      </c>
      <c r="G1684" s="769"/>
    </row>
    <row r="1685" spans="1:7" x14ac:dyDescent="0.2">
      <c r="A1685" s="764" t="s">
        <v>60</v>
      </c>
      <c r="B1685" s="750">
        <v>710</v>
      </c>
      <c r="C1685" s="759" t="s">
        <v>979</v>
      </c>
      <c r="D1685" s="186">
        <v>45782</v>
      </c>
      <c r="E1685" s="65" t="s">
        <v>4818</v>
      </c>
      <c r="F1685" s="65" t="s">
        <v>238</v>
      </c>
      <c r="G1685" s="767">
        <v>45782</v>
      </c>
    </row>
    <row r="1686" spans="1:7" ht="42.75" x14ac:dyDescent="0.2">
      <c r="A1686" s="765"/>
      <c r="B1686" s="779"/>
      <c r="C1686" s="760"/>
      <c r="D1686" s="186">
        <v>45783</v>
      </c>
      <c r="E1686" s="65" t="s">
        <v>3882</v>
      </c>
      <c r="F1686" s="65" t="s">
        <v>4823</v>
      </c>
      <c r="G1686" s="768"/>
    </row>
    <row r="1687" spans="1:7" ht="28.5" x14ac:dyDescent="0.2">
      <c r="A1687" s="765"/>
      <c r="B1687" s="779"/>
      <c r="C1687" s="760"/>
      <c r="D1687" s="186">
        <v>45784</v>
      </c>
      <c r="E1687" s="65" t="s">
        <v>3883</v>
      </c>
      <c r="F1687" s="65" t="s">
        <v>4824</v>
      </c>
      <c r="G1687" s="768"/>
    </row>
    <row r="1688" spans="1:7" ht="28.5" x14ac:dyDescent="0.2">
      <c r="A1688" s="765"/>
      <c r="B1688" s="779"/>
      <c r="C1688" s="760"/>
      <c r="D1688" s="186">
        <v>45785</v>
      </c>
      <c r="E1688" s="65" t="s">
        <v>4819</v>
      </c>
      <c r="F1688" s="65" t="s">
        <v>4825</v>
      </c>
      <c r="G1688" s="768"/>
    </row>
    <row r="1689" spans="1:7" x14ac:dyDescent="0.2">
      <c r="A1689" s="766"/>
      <c r="B1689" s="751"/>
      <c r="C1689" s="761"/>
      <c r="D1689" s="186">
        <v>45786</v>
      </c>
      <c r="E1689" s="65" t="s">
        <v>4818</v>
      </c>
      <c r="F1689" s="65" t="s">
        <v>238</v>
      </c>
      <c r="G1689" s="769"/>
    </row>
    <row r="1690" spans="1:7" x14ac:dyDescent="0.2">
      <c r="A1690" s="168" t="s">
        <v>60</v>
      </c>
      <c r="B1690" s="302">
        <v>711</v>
      </c>
      <c r="C1690" s="303"/>
      <c r="D1690" s="184"/>
      <c r="E1690" s="168"/>
      <c r="F1690" s="168"/>
      <c r="G1690" s="304"/>
    </row>
    <row r="1691" spans="1:7" x14ac:dyDescent="0.2">
      <c r="A1691" s="168" t="s">
        <v>60</v>
      </c>
      <c r="B1691" s="302">
        <v>712</v>
      </c>
      <c r="C1691" s="303"/>
      <c r="D1691" s="184"/>
      <c r="E1691" s="168"/>
      <c r="F1691" s="168"/>
      <c r="G1691" s="304"/>
    </row>
    <row r="1692" spans="1:7" x14ac:dyDescent="0.2">
      <c r="A1692" s="168" t="s">
        <v>60</v>
      </c>
      <c r="B1692" s="302">
        <v>713</v>
      </c>
      <c r="C1692" s="303"/>
      <c r="D1692" s="184"/>
      <c r="E1692" s="168"/>
      <c r="F1692" s="168"/>
      <c r="G1692" s="304"/>
    </row>
    <row r="1693" spans="1:7" x14ac:dyDescent="0.2">
      <c r="A1693" s="168" t="s">
        <v>60</v>
      </c>
      <c r="B1693" s="302">
        <v>714</v>
      </c>
      <c r="C1693" s="303"/>
      <c r="D1693" s="184"/>
      <c r="E1693" s="168"/>
      <c r="F1693" s="168"/>
      <c r="G1693" s="304"/>
    </row>
    <row r="1694" spans="1:7" x14ac:dyDescent="0.2">
      <c r="A1694" s="168" t="s">
        <v>60</v>
      </c>
      <c r="B1694" s="302">
        <v>715</v>
      </c>
      <c r="C1694" s="303"/>
      <c r="D1694" s="184"/>
      <c r="E1694" s="168"/>
      <c r="F1694" s="168"/>
      <c r="G1694" s="304"/>
    </row>
    <row r="1695" spans="1:7" x14ac:dyDescent="0.2">
      <c r="A1695" s="168" t="s">
        <v>60</v>
      </c>
      <c r="B1695" s="302">
        <v>716</v>
      </c>
      <c r="C1695" s="303"/>
      <c r="D1695" s="184"/>
      <c r="E1695" s="168"/>
      <c r="F1695" s="168"/>
      <c r="G1695" s="304"/>
    </row>
    <row r="1696" spans="1:7" x14ac:dyDescent="0.2">
      <c r="A1696" s="168" t="s">
        <v>60</v>
      </c>
      <c r="B1696" s="302">
        <v>717</v>
      </c>
      <c r="C1696" s="303"/>
      <c r="D1696" s="184"/>
      <c r="E1696" s="168"/>
      <c r="F1696" s="168"/>
      <c r="G1696" s="304"/>
    </row>
    <row r="1697" spans="1:7" x14ac:dyDescent="0.2">
      <c r="A1697" s="168" t="s">
        <v>60</v>
      </c>
      <c r="B1697" s="302">
        <v>718</v>
      </c>
      <c r="C1697" s="303"/>
      <c r="D1697" s="184"/>
      <c r="E1697" s="168"/>
      <c r="F1697" s="168"/>
      <c r="G1697" s="304"/>
    </row>
    <row r="1698" spans="1:7" x14ac:dyDescent="0.2">
      <c r="A1698" s="168" t="s">
        <v>60</v>
      </c>
      <c r="B1698" s="302">
        <v>719</v>
      </c>
      <c r="C1698" s="303"/>
      <c r="D1698" s="184"/>
      <c r="E1698" s="168"/>
      <c r="F1698" s="168"/>
      <c r="G1698" s="304"/>
    </row>
    <row r="1699" spans="1:7" x14ac:dyDescent="0.2">
      <c r="A1699" s="168" t="s">
        <v>60</v>
      </c>
      <c r="B1699" s="302">
        <v>720</v>
      </c>
      <c r="C1699" s="303"/>
      <c r="D1699" s="184"/>
      <c r="E1699" s="168"/>
      <c r="F1699" s="168"/>
      <c r="G1699" s="304"/>
    </row>
    <row r="1700" spans="1:7" x14ac:dyDescent="0.2">
      <c r="A1700" s="168" t="s">
        <v>60</v>
      </c>
      <c r="B1700" s="302">
        <v>721</v>
      </c>
      <c r="C1700" s="303"/>
      <c r="D1700" s="184"/>
      <c r="E1700" s="168"/>
      <c r="F1700" s="168"/>
      <c r="G1700" s="304"/>
    </row>
    <row r="1701" spans="1:7" x14ac:dyDescent="0.2">
      <c r="A1701" s="168" t="s">
        <v>60</v>
      </c>
      <c r="B1701" s="302">
        <v>722</v>
      </c>
      <c r="C1701" s="303"/>
      <c r="D1701" s="184"/>
      <c r="E1701" s="168"/>
      <c r="F1701" s="168"/>
      <c r="G1701" s="304"/>
    </row>
    <row r="1702" spans="1:7" x14ac:dyDescent="0.2">
      <c r="A1702" s="168" t="s">
        <v>60</v>
      </c>
      <c r="B1702" s="302">
        <v>723</v>
      </c>
      <c r="C1702" s="303"/>
      <c r="D1702" s="184"/>
      <c r="E1702" s="168"/>
      <c r="F1702" s="168"/>
      <c r="G1702" s="304"/>
    </row>
    <row r="1703" spans="1:7" x14ac:dyDescent="0.2">
      <c r="A1703" s="168" t="s">
        <v>60</v>
      </c>
      <c r="B1703" s="302">
        <v>724</v>
      </c>
      <c r="C1703" s="303"/>
      <c r="D1703" s="184"/>
      <c r="E1703" s="168"/>
      <c r="F1703" s="168"/>
      <c r="G1703" s="304"/>
    </row>
    <row r="1704" spans="1:7" x14ac:dyDescent="0.2">
      <c r="A1704" s="168" t="s">
        <v>60</v>
      </c>
      <c r="B1704" s="302">
        <v>725</v>
      </c>
      <c r="C1704" s="303"/>
      <c r="D1704" s="184"/>
      <c r="E1704" s="168"/>
      <c r="F1704" s="168"/>
      <c r="G1704" s="304"/>
    </row>
    <row r="1705" spans="1:7" x14ac:dyDescent="0.2">
      <c r="A1705" s="168" t="s">
        <v>60</v>
      </c>
      <c r="B1705" s="302">
        <v>726</v>
      </c>
      <c r="C1705" s="303"/>
      <c r="D1705" s="184"/>
      <c r="E1705" s="168"/>
      <c r="F1705" s="168"/>
      <c r="G1705" s="304"/>
    </row>
    <row r="1706" spans="1:7" x14ac:dyDescent="0.2">
      <c r="A1706" s="168" t="s">
        <v>60</v>
      </c>
      <c r="B1706" s="302">
        <v>727</v>
      </c>
      <c r="C1706" s="303"/>
      <c r="D1706" s="184"/>
      <c r="E1706" s="168"/>
      <c r="F1706" s="168"/>
      <c r="G1706" s="304"/>
    </row>
    <row r="1707" spans="1:7" x14ac:dyDescent="0.2">
      <c r="A1707" s="168" t="s">
        <v>60</v>
      </c>
      <c r="B1707" s="302">
        <v>728</v>
      </c>
      <c r="C1707" s="303"/>
      <c r="D1707" s="184"/>
      <c r="E1707" s="168"/>
      <c r="F1707" s="168"/>
      <c r="G1707" s="304"/>
    </row>
    <row r="1708" spans="1:7" s="185" customFormat="1" x14ac:dyDescent="0.2">
      <c r="A1708" s="168" t="s">
        <v>60</v>
      </c>
      <c r="B1708" s="302">
        <v>729</v>
      </c>
      <c r="C1708" s="303"/>
      <c r="D1708" s="184"/>
      <c r="E1708" s="168"/>
      <c r="F1708" s="168"/>
      <c r="G1708" s="304"/>
    </row>
    <row r="1709" spans="1:7" s="185" customFormat="1" x14ac:dyDescent="0.2">
      <c r="A1709" s="168" t="s">
        <v>60</v>
      </c>
      <c r="B1709" s="302">
        <v>730</v>
      </c>
      <c r="C1709" s="303"/>
      <c r="D1709" s="184"/>
      <c r="E1709" s="168"/>
      <c r="F1709" s="168"/>
      <c r="G1709" s="304"/>
    </row>
    <row r="1710" spans="1:7" s="185" customFormat="1" x14ac:dyDescent="0.2">
      <c r="A1710" s="168" t="s">
        <v>60</v>
      </c>
      <c r="B1710" s="302">
        <v>731</v>
      </c>
      <c r="C1710" s="303"/>
      <c r="D1710" s="184"/>
      <c r="E1710" s="168"/>
      <c r="F1710" s="168"/>
      <c r="G1710" s="304"/>
    </row>
    <row r="1711" spans="1:7" x14ac:dyDescent="0.2">
      <c r="A1711" s="65" t="s">
        <v>60</v>
      </c>
      <c r="B1711" s="285">
        <v>732</v>
      </c>
      <c r="C1711" s="146" t="s">
        <v>288</v>
      </c>
      <c r="D1711" s="186" t="s">
        <v>4840</v>
      </c>
      <c r="E1711" s="65" t="s">
        <v>4841</v>
      </c>
      <c r="F1711" s="65" t="s">
        <v>485</v>
      </c>
      <c r="G1711" s="434">
        <v>45782</v>
      </c>
    </row>
    <row r="1712" spans="1:7" ht="28.5" x14ac:dyDescent="0.2">
      <c r="A1712" s="65" t="s">
        <v>60</v>
      </c>
      <c r="B1712" s="285">
        <v>733</v>
      </c>
      <c r="C1712" s="146" t="s">
        <v>4856</v>
      </c>
      <c r="D1712" s="186" t="s">
        <v>4840</v>
      </c>
      <c r="E1712" s="65" t="s">
        <v>4857</v>
      </c>
      <c r="F1712" s="65" t="s">
        <v>4858</v>
      </c>
      <c r="G1712" s="434">
        <v>45782</v>
      </c>
    </row>
    <row r="1713" spans="1:8" x14ac:dyDescent="0.2">
      <c r="A1713" s="65" t="s">
        <v>60</v>
      </c>
      <c r="B1713" s="285">
        <v>734</v>
      </c>
      <c r="C1713" s="146" t="s">
        <v>63</v>
      </c>
      <c r="D1713" s="186" t="s">
        <v>4840</v>
      </c>
      <c r="E1713" s="65"/>
      <c r="F1713" s="65"/>
      <c r="G1713" s="434"/>
    </row>
    <row r="1714" spans="1:8" s="185" customFormat="1" ht="15" customHeight="1" x14ac:dyDescent="0.2">
      <c r="A1714" s="168" t="s">
        <v>60</v>
      </c>
      <c r="B1714" s="302">
        <v>735</v>
      </c>
      <c r="C1714" s="303"/>
      <c r="D1714" s="184"/>
      <c r="E1714" s="168"/>
      <c r="F1714" s="168"/>
      <c r="G1714" s="304"/>
    </row>
    <row r="1715" spans="1:8" s="174" customFormat="1" x14ac:dyDescent="0.2">
      <c r="A1715" s="173" t="s">
        <v>60</v>
      </c>
      <c r="B1715" s="296">
        <v>736</v>
      </c>
      <c r="C1715" s="175" t="s">
        <v>288</v>
      </c>
      <c r="D1715" s="180">
        <v>45786</v>
      </c>
      <c r="E1715" s="173" t="s">
        <v>4999</v>
      </c>
      <c r="F1715" s="173" t="s">
        <v>485</v>
      </c>
      <c r="G1715" s="297">
        <v>45785</v>
      </c>
    </row>
    <row r="1716" spans="1:8" x14ac:dyDescent="0.2">
      <c r="A1716" s="65" t="s">
        <v>60</v>
      </c>
      <c r="B1716" s="285">
        <v>737</v>
      </c>
      <c r="C1716" s="146"/>
      <c r="D1716" s="186"/>
      <c r="E1716" s="65"/>
      <c r="F1716" s="65"/>
      <c r="G1716" s="443"/>
      <c r="H1716" s="66" t="s">
        <v>5000</v>
      </c>
    </row>
    <row r="1717" spans="1:8" x14ac:dyDescent="0.2">
      <c r="A1717" s="65" t="s">
        <v>60</v>
      </c>
      <c r="B1717" s="285">
        <v>738</v>
      </c>
      <c r="C1717" s="146"/>
      <c r="D1717" s="186"/>
      <c r="E1717" s="65"/>
      <c r="F1717" s="65"/>
      <c r="G1717" s="443"/>
      <c r="H1717" s="66" t="s">
        <v>5000</v>
      </c>
    </row>
    <row r="1718" spans="1:8" x14ac:dyDescent="0.2">
      <c r="A1718" s="65" t="s">
        <v>60</v>
      </c>
      <c r="B1718" s="285">
        <v>739</v>
      </c>
      <c r="C1718" s="146" t="s">
        <v>784</v>
      </c>
      <c r="D1718" s="186">
        <v>45784</v>
      </c>
      <c r="E1718" s="65" t="s">
        <v>4884</v>
      </c>
      <c r="F1718" s="65" t="s">
        <v>4885</v>
      </c>
      <c r="G1718" s="443">
        <v>45783</v>
      </c>
    </row>
    <row r="1719" spans="1:8" x14ac:dyDescent="0.2">
      <c r="A1719" s="65" t="s">
        <v>60</v>
      </c>
      <c r="B1719" s="285">
        <v>740</v>
      </c>
      <c r="C1719" s="146" t="s">
        <v>4886</v>
      </c>
      <c r="D1719" s="186">
        <v>45784</v>
      </c>
      <c r="E1719" s="66" t="s">
        <v>4887</v>
      </c>
      <c r="F1719" s="65" t="s">
        <v>4889</v>
      </c>
      <c r="G1719" s="443">
        <v>45783</v>
      </c>
    </row>
    <row r="1720" spans="1:8" x14ac:dyDescent="0.2">
      <c r="A1720" s="65" t="s">
        <v>60</v>
      </c>
      <c r="B1720" s="285">
        <v>741</v>
      </c>
      <c r="C1720" s="146" t="s">
        <v>2915</v>
      </c>
      <c r="D1720" s="186">
        <v>45784</v>
      </c>
      <c r="E1720" s="65" t="s">
        <v>4888</v>
      </c>
      <c r="F1720" s="65" t="s">
        <v>4701</v>
      </c>
      <c r="G1720" s="443">
        <v>45783</v>
      </c>
    </row>
    <row r="1721" spans="1:8" ht="28.5" x14ac:dyDescent="0.2">
      <c r="A1721" s="65" t="s">
        <v>60</v>
      </c>
      <c r="B1721" s="285">
        <v>742</v>
      </c>
      <c r="C1721" s="146" t="s">
        <v>3905</v>
      </c>
      <c r="D1721" s="186">
        <v>45786</v>
      </c>
      <c r="E1721" s="65" t="s">
        <v>631</v>
      </c>
      <c r="F1721" s="65" t="s">
        <v>4993</v>
      </c>
      <c r="G1721" s="450">
        <v>45785</v>
      </c>
    </row>
    <row r="1722" spans="1:8" s="174" customFormat="1" ht="28.5" x14ac:dyDescent="0.2">
      <c r="A1722" s="173" t="s">
        <v>60</v>
      </c>
      <c r="B1722" s="296">
        <v>743</v>
      </c>
      <c r="C1722" s="175" t="s">
        <v>758</v>
      </c>
      <c r="D1722" s="180" t="s">
        <v>5009</v>
      </c>
      <c r="E1722" s="173" t="s">
        <v>2476</v>
      </c>
      <c r="F1722" s="173" t="s">
        <v>5010</v>
      </c>
      <c r="G1722" s="297" t="s">
        <v>5009</v>
      </c>
    </row>
    <row r="1723" spans="1:8" s="185" customFormat="1" x14ac:dyDescent="0.2">
      <c r="A1723" s="168" t="s">
        <v>60</v>
      </c>
      <c r="B1723" s="302">
        <v>738</v>
      </c>
      <c r="C1723" s="303"/>
      <c r="D1723" s="184"/>
      <c r="E1723" s="168"/>
      <c r="F1723" s="168"/>
      <c r="G1723" s="304"/>
    </row>
    <row r="1724" spans="1:8" s="185" customFormat="1" x14ac:dyDescent="0.2">
      <c r="A1724" s="168" t="s">
        <v>60</v>
      </c>
      <c r="B1724" s="302">
        <v>739</v>
      </c>
      <c r="C1724" s="303"/>
      <c r="D1724" s="184"/>
      <c r="E1724" s="168"/>
      <c r="F1724" s="168"/>
      <c r="G1724" s="304"/>
    </row>
    <row r="1725" spans="1:8" s="185" customFormat="1" x14ac:dyDescent="0.2">
      <c r="A1725" s="168" t="s">
        <v>60</v>
      </c>
      <c r="B1725" s="302">
        <v>740</v>
      </c>
      <c r="C1725" s="303"/>
      <c r="D1725" s="184"/>
      <c r="E1725" s="168"/>
      <c r="F1725" s="168"/>
      <c r="G1725" s="304"/>
    </row>
    <row r="1726" spans="1:8" s="185" customFormat="1" x14ac:dyDescent="0.2">
      <c r="A1726" s="168" t="s">
        <v>60</v>
      </c>
      <c r="B1726" s="302">
        <v>741</v>
      </c>
      <c r="C1726" s="303"/>
      <c r="D1726" s="184"/>
      <c r="E1726" s="168"/>
      <c r="F1726" s="168"/>
      <c r="G1726" s="304"/>
    </row>
    <row r="1727" spans="1:8" s="185" customFormat="1" x14ac:dyDescent="0.2">
      <c r="A1727" s="168" t="s">
        <v>60</v>
      </c>
      <c r="B1727" s="302">
        <v>742</v>
      </c>
      <c r="C1727" s="303"/>
      <c r="D1727" s="184"/>
      <c r="E1727" s="168"/>
      <c r="F1727" s="168"/>
      <c r="G1727" s="304"/>
    </row>
    <row r="1728" spans="1:8" s="185" customFormat="1" x14ac:dyDescent="0.2">
      <c r="A1728" s="168" t="s">
        <v>60</v>
      </c>
      <c r="B1728" s="302">
        <v>743</v>
      </c>
      <c r="C1728" s="303"/>
      <c r="D1728" s="184"/>
      <c r="E1728" s="168"/>
      <c r="F1728" s="168"/>
      <c r="G1728" s="304"/>
    </row>
    <row r="1729" spans="1:7" s="185" customFormat="1" x14ac:dyDescent="0.2">
      <c r="A1729" s="168" t="s">
        <v>60</v>
      </c>
      <c r="B1729" s="302">
        <v>744</v>
      </c>
      <c r="C1729" s="303"/>
      <c r="D1729" s="184"/>
      <c r="E1729" s="168"/>
      <c r="F1729" s="168"/>
      <c r="G1729" s="304"/>
    </row>
    <row r="1730" spans="1:7" s="185" customFormat="1" x14ac:dyDescent="0.2">
      <c r="A1730" s="168" t="s">
        <v>60</v>
      </c>
      <c r="B1730" s="302">
        <v>745</v>
      </c>
      <c r="C1730" s="303"/>
      <c r="D1730" s="184"/>
      <c r="E1730" s="168"/>
      <c r="F1730" s="168"/>
      <c r="G1730" s="304"/>
    </row>
    <row r="1731" spans="1:7" s="185" customFormat="1" x14ac:dyDescent="0.2">
      <c r="A1731" s="168" t="s">
        <v>60</v>
      </c>
      <c r="B1731" s="302">
        <v>746</v>
      </c>
      <c r="C1731" s="303"/>
      <c r="D1731" s="184"/>
      <c r="E1731" s="168"/>
      <c r="F1731" s="168"/>
      <c r="G1731" s="304"/>
    </row>
    <row r="1732" spans="1:7" s="185" customFormat="1" x14ac:dyDescent="0.2">
      <c r="A1732" s="168" t="s">
        <v>60</v>
      </c>
      <c r="B1732" s="302">
        <v>747</v>
      </c>
      <c r="C1732" s="303"/>
      <c r="D1732" s="184"/>
      <c r="E1732" s="168"/>
      <c r="F1732" s="168"/>
      <c r="G1732" s="304"/>
    </row>
    <row r="1733" spans="1:7" s="185" customFormat="1" x14ac:dyDescent="0.2">
      <c r="A1733" s="168" t="s">
        <v>60</v>
      </c>
      <c r="B1733" s="302">
        <v>748</v>
      </c>
      <c r="C1733" s="303"/>
      <c r="D1733" s="184"/>
      <c r="E1733" s="168"/>
      <c r="F1733" s="168"/>
      <c r="G1733" s="304"/>
    </row>
    <row r="1734" spans="1:7" s="185" customFormat="1" x14ac:dyDescent="0.2">
      <c r="A1734" s="168" t="s">
        <v>60</v>
      </c>
      <c r="B1734" s="302">
        <v>749</v>
      </c>
      <c r="C1734" s="303"/>
      <c r="D1734" s="184"/>
      <c r="E1734" s="168"/>
      <c r="F1734" s="168"/>
      <c r="G1734" s="304"/>
    </row>
    <row r="1735" spans="1:7" s="185" customFormat="1" x14ac:dyDescent="0.2">
      <c r="A1735" s="168" t="s">
        <v>60</v>
      </c>
      <c r="B1735" s="302">
        <v>750</v>
      </c>
      <c r="C1735" s="303"/>
      <c r="D1735" s="184"/>
      <c r="E1735" s="168"/>
      <c r="F1735" s="168"/>
      <c r="G1735" s="304"/>
    </row>
    <row r="1736" spans="1:7" s="185" customFormat="1" x14ac:dyDescent="0.2">
      <c r="A1736" s="168" t="s">
        <v>60</v>
      </c>
      <c r="B1736" s="302">
        <v>751</v>
      </c>
      <c r="C1736" s="303"/>
      <c r="D1736" s="184"/>
      <c r="E1736" s="168"/>
      <c r="F1736" s="168"/>
      <c r="G1736" s="304"/>
    </row>
    <row r="1737" spans="1:7" s="185" customFormat="1" x14ac:dyDescent="0.2">
      <c r="A1737" s="168" t="s">
        <v>60</v>
      </c>
      <c r="B1737" s="302">
        <v>752</v>
      </c>
      <c r="C1737" s="303"/>
      <c r="D1737" s="184"/>
      <c r="E1737" s="168"/>
      <c r="F1737" s="168"/>
      <c r="G1737" s="304"/>
    </row>
    <row r="1738" spans="1:7" s="185" customFormat="1" x14ac:dyDescent="0.2">
      <c r="A1738" s="168" t="s">
        <v>60</v>
      </c>
      <c r="B1738" s="302">
        <v>753</v>
      </c>
      <c r="C1738" s="303"/>
      <c r="D1738" s="184"/>
      <c r="E1738" s="168"/>
      <c r="F1738" s="168"/>
      <c r="G1738" s="304"/>
    </row>
    <row r="1739" spans="1:7" s="185" customFormat="1" x14ac:dyDescent="0.2">
      <c r="A1739" s="168" t="s">
        <v>60</v>
      </c>
      <c r="B1739" s="302">
        <v>754</v>
      </c>
      <c r="C1739" s="303"/>
      <c r="D1739" s="184"/>
      <c r="E1739" s="168"/>
      <c r="F1739" s="168"/>
      <c r="G1739" s="304"/>
    </row>
    <row r="1740" spans="1:7" s="185" customFormat="1" x14ac:dyDescent="0.2">
      <c r="A1740" s="168" t="s">
        <v>60</v>
      </c>
      <c r="B1740" s="302">
        <v>755</v>
      </c>
      <c r="C1740" s="303"/>
      <c r="D1740" s="184"/>
      <c r="E1740" s="168"/>
      <c r="F1740" s="168"/>
      <c r="G1740" s="304"/>
    </row>
    <row r="1741" spans="1:7" s="185" customFormat="1" x14ac:dyDescent="0.2">
      <c r="A1741" s="168" t="s">
        <v>60</v>
      </c>
      <c r="B1741" s="302">
        <v>756</v>
      </c>
      <c r="C1741" s="303"/>
      <c r="D1741" s="184"/>
      <c r="E1741" s="168"/>
      <c r="F1741" s="168"/>
      <c r="G1741" s="304"/>
    </row>
    <row r="1742" spans="1:7" s="185" customFormat="1" x14ac:dyDescent="0.2">
      <c r="A1742" s="168" t="s">
        <v>60</v>
      </c>
      <c r="B1742" s="302">
        <v>757</v>
      </c>
      <c r="C1742" s="303"/>
      <c r="D1742" s="184"/>
      <c r="E1742" s="168"/>
      <c r="F1742" s="168"/>
      <c r="G1742" s="304"/>
    </row>
    <row r="1743" spans="1:7" ht="28.5" x14ac:dyDescent="0.2">
      <c r="A1743" s="65" t="s">
        <v>60</v>
      </c>
      <c r="B1743" s="285">
        <v>758</v>
      </c>
      <c r="C1743" s="146" t="s">
        <v>5053</v>
      </c>
      <c r="D1743" s="186">
        <v>45790</v>
      </c>
      <c r="E1743" s="65" t="s">
        <v>1424</v>
      </c>
      <c r="F1743" s="65" t="s">
        <v>5054</v>
      </c>
      <c r="G1743" s="434">
        <v>45790</v>
      </c>
    </row>
    <row r="1744" spans="1:7" ht="28.5" x14ac:dyDescent="0.2">
      <c r="A1744" s="748" t="s">
        <v>60</v>
      </c>
      <c r="B1744" s="759">
        <v>759</v>
      </c>
      <c r="C1744" s="759" t="s">
        <v>63</v>
      </c>
      <c r="D1744" s="186">
        <v>45791</v>
      </c>
      <c r="E1744" s="65" t="s">
        <v>4151</v>
      </c>
      <c r="F1744" s="65" t="s">
        <v>5061</v>
      </c>
      <c r="G1744" s="767">
        <v>45790</v>
      </c>
    </row>
    <row r="1745" spans="1:7" x14ac:dyDescent="0.2">
      <c r="A1745" s="762"/>
      <c r="B1745" s="760"/>
      <c r="C1745" s="760"/>
      <c r="D1745" s="186">
        <v>45792</v>
      </c>
      <c r="E1745" s="65" t="s">
        <v>5060</v>
      </c>
      <c r="F1745" s="65" t="s">
        <v>4255</v>
      </c>
      <c r="G1745" s="768"/>
    </row>
    <row r="1746" spans="1:7" x14ac:dyDescent="0.2">
      <c r="A1746" s="749"/>
      <c r="B1746" s="761"/>
      <c r="C1746" s="761"/>
      <c r="D1746" s="186">
        <v>45793</v>
      </c>
      <c r="E1746" s="65" t="s">
        <v>3877</v>
      </c>
      <c r="F1746" s="65" t="s">
        <v>4255</v>
      </c>
      <c r="G1746" s="769"/>
    </row>
    <row r="1747" spans="1:7" x14ac:dyDescent="0.2">
      <c r="A1747" s="748" t="s">
        <v>60</v>
      </c>
      <c r="B1747" s="759">
        <v>760</v>
      </c>
      <c r="C1747" s="759" t="s">
        <v>3905</v>
      </c>
      <c r="D1747" s="186">
        <v>45791</v>
      </c>
      <c r="E1747" s="65" t="s">
        <v>4151</v>
      </c>
      <c r="F1747" s="65" t="s">
        <v>4587</v>
      </c>
      <c r="G1747" s="767">
        <v>45790</v>
      </c>
    </row>
    <row r="1748" spans="1:7" ht="28.5" x14ac:dyDescent="0.2">
      <c r="A1748" s="762"/>
      <c r="B1748" s="760"/>
      <c r="C1748" s="760"/>
      <c r="D1748" s="186">
        <v>45792</v>
      </c>
      <c r="E1748" s="65" t="s">
        <v>4720</v>
      </c>
      <c r="F1748" s="65" t="s">
        <v>5062</v>
      </c>
      <c r="G1748" s="768"/>
    </row>
    <row r="1749" spans="1:7" ht="28.5" x14ac:dyDescent="0.2">
      <c r="A1749" s="749"/>
      <c r="B1749" s="761"/>
      <c r="C1749" s="761"/>
      <c r="D1749" s="186">
        <v>45793</v>
      </c>
      <c r="E1749" s="65" t="s">
        <v>891</v>
      </c>
      <c r="F1749" s="65" t="s">
        <v>5062</v>
      </c>
      <c r="G1749" s="769"/>
    </row>
    <row r="1750" spans="1:7" ht="28.5" x14ac:dyDescent="0.2">
      <c r="A1750" s="748" t="s">
        <v>60</v>
      </c>
      <c r="B1750" s="759">
        <v>761</v>
      </c>
      <c r="C1750" s="759" t="s">
        <v>232</v>
      </c>
      <c r="D1750" s="186">
        <v>45791</v>
      </c>
      <c r="E1750" s="65" t="s">
        <v>1463</v>
      </c>
      <c r="F1750" s="65" t="s">
        <v>5064</v>
      </c>
      <c r="G1750" s="767">
        <v>45790</v>
      </c>
    </row>
    <row r="1751" spans="1:7" ht="28.5" x14ac:dyDescent="0.2">
      <c r="A1751" s="762"/>
      <c r="B1751" s="760"/>
      <c r="C1751" s="760"/>
      <c r="D1751" s="186">
        <v>45792</v>
      </c>
      <c r="E1751" s="65" t="s">
        <v>4617</v>
      </c>
      <c r="F1751" s="65" t="s">
        <v>5064</v>
      </c>
      <c r="G1751" s="768"/>
    </row>
    <row r="1752" spans="1:7" ht="28.5" x14ac:dyDescent="0.2">
      <c r="A1752" s="749"/>
      <c r="B1752" s="761"/>
      <c r="C1752" s="761"/>
      <c r="D1752" s="186">
        <v>45793</v>
      </c>
      <c r="E1752" s="65" t="s">
        <v>4620</v>
      </c>
      <c r="F1752" s="65" t="s">
        <v>5064</v>
      </c>
      <c r="G1752" s="769"/>
    </row>
    <row r="1753" spans="1:7" ht="28.5" x14ac:dyDescent="0.2">
      <c r="A1753" s="748" t="s">
        <v>60</v>
      </c>
      <c r="B1753" s="759">
        <v>762</v>
      </c>
      <c r="C1753" s="750" t="s">
        <v>2529</v>
      </c>
      <c r="D1753" s="186">
        <v>45790</v>
      </c>
      <c r="E1753" s="65" t="s">
        <v>1664</v>
      </c>
      <c r="F1753" s="65" t="s">
        <v>5065</v>
      </c>
      <c r="G1753" s="767">
        <v>45790</v>
      </c>
    </row>
    <row r="1754" spans="1:7" ht="28.5" x14ac:dyDescent="0.2">
      <c r="A1754" s="762"/>
      <c r="B1754" s="760"/>
      <c r="C1754" s="779"/>
      <c r="D1754" s="186">
        <v>45791</v>
      </c>
      <c r="E1754" s="65" t="s">
        <v>4547</v>
      </c>
      <c r="F1754" s="65" t="s">
        <v>5065</v>
      </c>
      <c r="G1754" s="768"/>
    </row>
    <row r="1755" spans="1:7" ht="28.5" x14ac:dyDescent="0.2">
      <c r="A1755" s="762"/>
      <c r="B1755" s="760"/>
      <c r="C1755" s="779"/>
      <c r="D1755" s="186">
        <v>45792</v>
      </c>
      <c r="E1755" s="65" t="s">
        <v>875</v>
      </c>
      <c r="F1755" s="65" t="s">
        <v>5066</v>
      </c>
      <c r="G1755" s="768"/>
    </row>
    <row r="1756" spans="1:7" ht="28.5" x14ac:dyDescent="0.2">
      <c r="A1756" s="749"/>
      <c r="B1756" s="761"/>
      <c r="C1756" s="751"/>
      <c r="D1756" s="186">
        <v>45793</v>
      </c>
      <c r="E1756" s="65" t="s">
        <v>4309</v>
      </c>
      <c r="F1756" s="65" t="s">
        <v>5066</v>
      </c>
      <c r="G1756" s="769"/>
    </row>
    <row r="1757" spans="1:7" ht="28.5" x14ac:dyDescent="0.2">
      <c r="A1757" s="748" t="s">
        <v>60</v>
      </c>
      <c r="B1757" s="759">
        <v>763</v>
      </c>
      <c r="C1757" s="759" t="s">
        <v>219</v>
      </c>
      <c r="D1757" s="186">
        <v>45790</v>
      </c>
      <c r="E1757" s="65" t="s">
        <v>1664</v>
      </c>
      <c r="F1757" s="65" t="s">
        <v>5067</v>
      </c>
      <c r="G1757" s="767">
        <v>45790</v>
      </c>
    </row>
    <row r="1758" spans="1:7" ht="28.5" x14ac:dyDescent="0.2">
      <c r="A1758" s="762"/>
      <c r="B1758" s="760"/>
      <c r="C1758" s="760"/>
      <c r="D1758" s="186">
        <v>45791</v>
      </c>
      <c r="E1758" s="65" t="s">
        <v>4547</v>
      </c>
      <c r="F1758" s="65" t="s">
        <v>5067</v>
      </c>
      <c r="G1758" s="768"/>
    </row>
    <row r="1759" spans="1:7" ht="28.5" x14ac:dyDescent="0.2">
      <c r="A1759" s="762"/>
      <c r="B1759" s="760"/>
      <c r="C1759" s="760"/>
      <c r="D1759" s="186">
        <v>45792</v>
      </c>
      <c r="E1759" s="65" t="s">
        <v>875</v>
      </c>
      <c r="F1759" s="65" t="s">
        <v>5068</v>
      </c>
      <c r="G1759" s="768"/>
    </row>
    <row r="1760" spans="1:7" ht="28.5" x14ac:dyDescent="0.2">
      <c r="A1760" s="749"/>
      <c r="B1760" s="761"/>
      <c r="C1760" s="761"/>
      <c r="D1760" s="186">
        <v>45793</v>
      </c>
      <c r="E1760" s="65" t="s">
        <v>4309</v>
      </c>
      <c r="F1760" s="65" t="s">
        <v>5068</v>
      </c>
      <c r="G1760" s="769"/>
    </row>
    <row r="1761" spans="1:7" ht="28.5" x14ac:dyDescent="0.2">
      <c r="A1761" s="65" t="s">
        <v>60</v>
      </c>
      <c r="B1761" s="285">
        <v>764</v>
      </c>
      <c r="C1761" s="146" t="s">
        <v>758</v>
      </c>
      <c r="D1761" s="186">
        <v>45791</v>
      </c>
      <c r="E1761" s="65" t="s">
        <v>4151</v>
      </c>
      <c r="F1761" s="65" t="s">
        <v>5104</v>
      </c>
      <c r="G1761" s="434">
        <v>45790</v>
      </c>
    </row>
    <row r="1762" spans="1:7" ht="42.75" x14ac:dyDescent="0.2">
      <c r="A1762" s="748" t="s">
        <v>60</v>
      </c>
      <c r="B1762" s="759">
        <v>765</v>
      </c>
      <c r="C1762" s="759" t="s">
        <v>979</v>
      </c>
      <c r="D1762" s="186">
        <v>45791</v>
      </c>
      <c r="E1762" s="65" t="s">
        <v>5148</v>
      </c>
      <c r="F1762" s="65" t="s">
        <v>5150</v>
      </c>
      <c r="G1762" s="767">
        <v>45791</v>
      </c>
    </row>
    <row r="1763" spans="1:7" ht="28.5" x14ac:dyDescent="0.2">
      <c r="A1763" s="762"/>
      <c r="B1763" s="760"/>
      <c r="C1763" s="760"/>
      <c r="D1763" s="186">
        <v>45792</v>
      </c>
      <c r="E1763" s="65" t="s">
        <v>5149</v>
      </c>
      <c r="F1763" s="65" t="s">
        <v>5151</v>
      </c>
      <c r="G1763" s="768"/>
    </row>
    <row r="1764" spans="1:7" ht="28.5" x14ac:dyDescent="0.2">
      <c r="A1764" s="749"/>
      <c r="B1764" s="761"/>
      <c r="C1764" s="761"/>
      <c r="D1764" s="186">
        <v>45793</v>
      </c>
      <c r="E1764" s="65" t="s">
        <v>4707</v>
      </c>
      <c r="F1764" s="65" t="s">
        <v>5152</v>
      </c>
      <c r="G1764" s="769"/>
    </row>
    <row r="1765" spans="1:7" ht="28.5" x14ac:dyDescent="0.2">
      <c r="A1765" s="65" t="s">
        <v>60</v>
      </c>
      <c r="B1765" s="285">
        <v>766</v>
      </c>
      <c r="C1765" s="146" t="s">
        <v>141</v>
      </c>
      <c r="D1765" s="186">
        <v>45792</v>
      </c>
      <c r="E1765" s="65" t="s">
        <v>2963</v>
      </c>
      <c r="F1765" s="81" t="s">
        <v>5170</v>
      </c>
      <c r="G1765" s="434">
        <v>45792</v>
      </c>
    </row>
    <row r="1766" spans="1:7" ht="42.75" x14ac:dyDescent="0.2">
      <c r="A1766" s="748" t="s">
        <v>60</v>
      </c>
      <c r="B1766" s="759">
        <v>767</v>
      </c>
      <c r="C1766" s="759" t="s">
        <v>5189</v>
      </c>
      <c r="D1766" s="186">
        <v>45791</v>
      </c>
      <c r="E1766" s="65" t="s">
        <v>5190</v>
      </c>
      <c r="F1766" s="65" t="s">
        <v>5193</v>
      </c>
      <c r="G1766" s="767">
        <v>45792</v>
      </c>
    </row>
    <row r="1767" spans="1:7" x14ac:dyDescent="0.2">
      <c r="A1767" s="762"/>
      <c r="B1767" s="760"/>
      <c r="C1767" s="760"/>
      <c r="D1767" s="186">
        <v>45792</v>
      </c>
      <c r="E1767" s="65" t="s">
        <v>5191</v>
      </c>
      <c r="F1767" s="65" t="s">
        <v>5191</v>
      </c>
      <c r="G1767" s="768"/>
    </row>
    <row r="1768" spans="1:7" ht="28.5" x14ac:dyDescent="0.2">
      <c r="A1768" s="749"/>
      <c r="B1768" s="761"/>
      <c r="C1768" s="761"/>
      <c r="D1768" s="186">
        <v>45793</v>
      </c>
      <c r="E1768" s="65" t="s">
        <v>5192</v>
      </c>
      <c r="F1768" s="65" t="s">
        <v>5194</v>
      </c>
      <c r="G1768" s="769"/>
    </row>
    <row r="1769" spans="1:7" x14ac:dyDescent="0.2">
      <c r="A1769" s="65" t="s">
        <v>60</v>
      </c>
      <c r="B1769" s="285">
        <v>768</v>
      </c>
      <c r="C1769" s="146" t="s">
        <v>288</v>
      </c>
      <c r="D1769" s="186">
        <v>45793</v>
      </c>
      <c r="E1769" s="65" t="s">
        <v>5209</v>
      </c>
      <c r="F1769" s="65" t="s">
        <v>5210</v>
      </c>
      <c r="G1769" s="434">
        <v>45792</v>
      </c>
    </row>
    <row r="1770" spans="1:7" s="174" customFormat="1" x14ac:dyDescent="0.2">
      <c r="A1770" s="776" t="s">
        <v>60</v>
      </c>
      <c r="B1770" s="773">
        <v>769</v>
      </c>
      <c r="C1770" s="773" t="s">
        <v>889</v>
      </c>
      <c r="D1770" s="180">
        <v>45796</v>
      </c>
      <c r="E1770" s="173" t="s">
        <v>5347</v>
      </c>
      <c r="F1770" s="173" t="s">
        <v>5351</v>
      </c>
      <c r="G1770" s="770">
        <v>45796</v>
      </c>
    </row>
    <row r="1771" spans="1:7" s="174" customFormat="1" x14ac:dyDescent="0.2">
      <c r="A1771" s="777"/>
      <c r="B1771" s="774"/>
      <c r="C1771" s="774"/>
      <c r="D1771" s="180">
        <v>45797</v>
      </c>
      <c r="E1771" s="173" t="s">
        <v>3907</v>
      </c>
      <c r="F1771" s="173" t="s">
        <v>4638</v>
      </c>
      <c r="G1771" s="771"/>
    </row>
    <row r="1772" spans="1:7" s="174" customFormat="1" x14ac:dyDescent="0.2">
      <c r="A1772" s="777"/>
      <c r="B1772" s="774"/>
      <c r="C1772" s="774"/>
      <c r="D1772" s="180">
        <v>45798</v>
      </c>
      <c r="E1772" s="173" t="s">
        <v>5348</v>
      </c>
      <c r="F1772" s="173" t="s">
        <v>5352</v>
      </c>
      <c r="G1772" s="771"/>
    </row>
    <row r="1773" spans="1:7" s="174" customFormat="1" x14ac:dyDescent="0.2">
      <c r="A1773" s="777"/>
      <c r="B1773" s="774"/>
      <c r="C1773" s="774"/>
      <c r="D1773" s="180">
        <v>45799</v>
      </c>
      <c r="E1773" s="173" t="s">
        <v>5349</v>
      </c>
      <c r="F1773" s="173" t="s">
        <v>5352</v>
      </c>
      <c r="G1773" s="771"/>
    </row>
    <row r="1774" spans="1:7" s="174" customFormat="1" x14ac:dyDescent="0.2">
      <c r="A1774" s="778"/>
      <c r="B1774" s="775"/>
      <c r="C1774" s="775"/>
      <c r="D1774" s="180">
        <v>45800</v>
      </c>
      <c r="E1774" s="173" t="s">
        <v>5350</v>
      </c>
      <c r="F1774" s="173" t="s">
        <v>5352</v>
      </c>
      <c r="G1774" s="772"/>
    </row>
    <row r="1775" spans="1:7" s="174" customFormat="1" x14ac:dyDescent="0.2">
      <c r="A1775" s="776" t="s">
        <v>60</v>
      </c>
      <c r="B1775" s="773">
        <v>770</v>
      </c>
      <c r="C1775" s="773" t="s">
        <v>686</v>
      </c>
      <c r="D1775" s="180">
        <v>45796</v>
      </c>
      <c r="E1775" s="173" t="s">
        <v>5347</v>
      </c>
      <c r="F1775" s="173" t="s">
        <v>5351</v>
      </c>
      <c r="G1775" s="770">
        <v>45796</v>
      </c>
    </row>
    <row r="1776" spans="1:7" s="174" customFormat="1" x14ac:dyDescent="0.2">
      <c r="A1776" s="777"/>
      <c r="B1776" s="774"/>
      <c r="C1776" s="774"/>
      <c r="D1776" s="180">
        <v>45797</v>
      </c>
      <c r="E1776" s="173" t="s">
        <v>3907</v>
      </c>
      <c r="F1776" s="173" t="s">
        <v>4638</v>
      </c>
      <c r="G1776" s="771"/>
    </row>
    <row r="1777" spans="1:7" s="174" customFormat="1" x14ac:dyDescent="0.2">
      <c r="A1777" s="777"/>
      <c r="B1777" s="774"/>
      <c r="C1777" s="774"/>
      <c r="D1777" s="180">
        <v>45798</v>
      </c>
      <c r="E1777" s="173" t="s">
        <v>5348</v>
      </c>
      <c r="F1777" s="173" t="s">
        <v>5352</v>
      </c>
      <c r="G1777" s="771"/>
    </row>
    <row r="1778" spans="1:7" s="174" customFormat="1" x14ac:dyDescent="0.2">
      <c r="A1778" s="777"/>
      <c r="B1778" s="774"/>
      <c r="C1778" s="774"/>
      <c r="D1778" s="180">
        <v>45799</v>
      </c>
      <c r="E1778" s="173" t="s">
        <v>5349</v>
      </c>
      <c r="F1778" s="173" t="s">
        <v>5352</v>
      </c>
      <c r="G1778" s="771"/>
    </row>
    <row r="1779" spans="1:7" s="174" customFormat="1" x14ac:dyDescent="0.2">
      <c r="A1779" s="778"/>
      <c r="B1779" s="775"/>
      <c r="C1779" s="775"/>
      <c r="D1779" s="180">
        <v>45800</v>
      </c>
      <c r="E1779" s="173" t="s">
        <v>5350</v>
      </c>
      <c r="F1779" s="173" t="s">
        <v>5352</v>
      </c>
      <c r="G1779" s="772"/>
    </row>
    <row r="1780" spans="1:7" s="174" customFormat="1" x14ac:dyDescent="0.2">
      <c r="A1780" s="776" t="s">
        <v>60</v>
      </c>
      <c r="B1780" s="773">
        <v>771</v>
      </c>
      <c r="C1780" s="773" t="s">
        <v>690</v>
      </c>
      <c r="D1780" s="180">
        <v>45796</v>
      </c>
      <c r="E1780" s="173" t="s">
        <v>5347</v>
      </c>
      <c r="F1780" s="173" t="s">
        <v>5351</v>
      </c>
      <c r="G1780" s="770">
        <v>45796</v>
      </c>
    </row>
    <row r="1781" spans="1:7" s="174" customFormat="1" x14ac:dyDescent="0.2">
      <c r="A1781" s="777"/>
      <c r="B1781" s="774"/>
      <c r="C1781" s="774"/>
      <c r="D1781" s="180">
        <v>45797</v>
      </c>
      <c r="E1781" s="173" t="s">
        <v>3907</v>
      </c>
      <c r="F1781" s="173" t="s">
        <v>4638</v>
      </c>
      <c r="G1781" s="771"/>
    </row>
    <row r="1782" spans="1:7" s="174" customFormat="1" x14ac:dyDescent="0.2">
      <c r="A1782" s="777"/>
      <c r="B1782" s="774"/>
      <c r="C1782" s="774"/>
      <c r="D1782" s="180">
        <v>45798</v>
      </c>
      <c r="E1782" s="173" t="s">
        <v>5348</v>
      </c>
      <c r="F1782" s="173" t="s">
        <v>5352</v>
      </c>
      <c r="G1782" s="771"/>
    </row>
    <row r="1783" spans="1:7" s="174" customFormat="1" x14ac:dyDescent="0.2">
      <c r="A1783" s="777"/>
      <c r="B1783" s="774"/>
      <c r="C1783" s="774"/>
      <c r="D1783" s="180">
        <v>45799</v>
      </c>
      <c r="E1783" s="173" t="s">
        <v>5349</v>
      </c>
      <c r="F1783" s="173" t="s">
        <v>5352</v>
      </c>
      <c r="G1783" s="771"/>
    </row>
    <row r="1784" spans="1:7" s="174" customFormat="1" x14ac:dyDescent="0.2">
      <c r="A1784" s="778"/>
      <c r="B1784" s="775"/>
      <c r="C1784" s="775"/>
      <c r="D1784" s="180">
        <v>45800</v>
      </c>
      <c r="E1784" s="173" t="s">
        <v>5350</v>
      </c>
      <c r="F1784" s="173" t="s">
        <v>5352</v>
      </c>
      <c r="G1784" s="772"/>
    </row>
    <row r="1785" spans="1:7" s="174" customFormat="1" x14ac:dyDescent="0.2">
      <c r="A1785" s="776" t="s">
        <v>60</v>
      </c>
      <c r="B1785" s="773">
        <v>772</v>
      </c>
      <c r="C1785" s="773" t="s">
        <v>2912</v>
      </c>
      <c r="D1785" s="180">
        <v>45796</v>
      </c>
      <c r="E1785" s="173" t="s">
        <v>5347</v>
      </c>
      <c r="F1785" s="173" t="s">
        <v>5351</v>
      </c>
      <c r="G1785" s="770">
        <v>45796</v>
      </c>
    </row>
    <row r="1786" spans="1:7" s="174" customFormat="1" x14ac:dyDescent="0.2">
      <c r="A1786" s="777"/>
      <c r="B1786" s="774"/>
      <c r="C1786" s="774"/>
      <c r="D1786" s="180">
        <v>45797</v>
      </c>
      <c r="E1786" s="173" t="s">
        <v>3907</v>
      </c>
      <c r="F1786" s="173" t="s">
        <v>4638</v>
      </c>
      <c r="G1786" s="771"/>
    </row>
    <row r="1787" spans="1:7" s="174" customFormat="1" x14ac:dyDescent="0.2">
      <c r="A1787" s="777"/>
      <c r="B1787" s="774"/>
      <c r="C1787" s="774"/>
      <c r="D1787" s="180">
        <v>45798</v>
      </c>
      <c r="E1787" s="173" t="s">
        <v>5348</v>
      </c>
      <c r="F1787" s="173" t="s">
        <v>5352</v>
      </c>
      <c r="G1787" s="771"/>
    </row>
    <row r="1788" spans="1:7" s="174" customFormat="1" x14ac:dyDescent="0.2">
      <c r="A1788" s="777"/>
      <c r="B1788" s="774"/>
      <c r="C1788" s="774"/>
      <c r="D1788" s="180">
        <v>45799</v>
      </c>
      <c r="E1788" s="173" t="s">
        <v>5349</v>
      </c>
      <c r="F1788" s="173" t="s">
        <v>5352</v>
      </c>
      <c r="G1788" s="771"/>
    </row>
    <row r="1789" spans="1:7" s="174" customFormat="1" x14ac:dyDescent="0.2">
      <c r="A1789" s="778"/>
      <c r="B1789" s="775"/>
      <c r="C1789" s="775"/>
      <c r="D1789" s="180">
        <v>45800</v>
      </c>
      <c r="E1789" s="173" t="s">
        <v>5350</v>
      </c>
      <c r="F1789" s="173" t="s">
        <v>5352</v>
      </c>
      <c r="G1789" s="772"/>
    </row>
    <row r="1790" spans="1:7" s="174" customFormat="1" ht="28.5" x14ac:dyDescent="0.2">
      <c r="A1790" s="776" t="s">
        <v>60</v>
      </c>
      <c r="B1790" s="773">
        <v>773</v>
      </c>
      <c r="C1790" s="773" t="s">
        <v>898</v>
      </c>
      <c r="D1790" s="180">
        <v>45797</v>
      </c>
      <c r="E1790" s="173" t="s">
        <v>3907</v>
      </c>
      <c r="F1790" s="173" t="s">
        <v>5353</v>
      </c>
      <c r="G1790" s="770">
        <v>45796</v>
      </c>
    </row>
    <row r="1791" spans="1:7" s="174" customFormat="1" x14ac:dyDescent="0.2">
      <c r="A1791" s="777"/>
      <c r="B1791" s="774"/>
      <c r="C1791" s="774"/>
      <c r="D1791" s="180">
        <v>45798</v>
      </c>
      <c r="E1791" s="173" t="s">
        <v>3907</v>
      </c>
      <c r="F1791" s="173" t="s">
        <v>5354</v>
      </c>
      <c r="G1791" s="771"/>
    </row>
    <row r="1792" spans="1:7" s="174" customFormat="1" x14ac:dyDescent="0.2">
      <c r="A1792" s="778"/>
      <c r="B1792" s="775"/>
      <c r="C1792" s="775"/>
      <c r="D1792" s="180">
        <v>45800</v>
      </c>
      <c r="E1792" s="173" t="s">
        <v>4317</v>
      </c>
      <c r="F1792" s="173" t="s">
        <v>5355</v>
      </c>
      <c r="G1792" s="772"/>
    </row>
    <row r="1793" spans="1:7" s="174" customFormat="1" x14ac:dyDescent="0.2">
      <c r="A1793" s="776" t="s">
        <v>60</v>
      </c>
      <c r="B1793" s="773">
        <v>774</v>
      </c>
      <c r="C1793" s="773" t="s">
        <v>2920</v>
      </c>
      <c r="D1793" s="180">
        <v>45796</v>
      </c>
      <c r="E1793" s="173" t="s">
        <v>5361</v>
      </c>
      <c r="F1793" s="173" t="s">
        <v>2301</v>
      </c>
      <c r="G1793" s="770">
        <v>45796</v>
      </c>
    </row>
    <row r="1794" spans="1:7" s="174" customFormat="1" x14ac:dyDescent="0.2">
      <c r="A1794" s="777"/>
      <c r="B1794" s="774"/>
      <c r="C1794" s="774"/>
      <c r="D1794" s="180">
        <v>45797</v>
      </c>
      <c r="E1794" s="173" t="s">
        <v>5362</v>
      </c>
      <c r="F1794" s="173" t="s">
        <v>2301</v>
      </c>
      <c r="G1794" s="771"/>
    </row>
    <row r="1795" spans="1:7" s="174" customFormat="1" x14ac:dyDescent="0.2">
      <c r="A1795" s="777"/>
      <c r="B1795" s="774"/>
      <c r="C1795" s="774"/>
      <c r="D1795" s="180">
        <v>45798</v>
      </c>
      <c r="E1795" s="173" t="s">
        <v>5362</v>
      </c>
      <c r="F1795" s="173" t="s">
        <v>2301</v>
      </c>
      <c r="G1795" s="771"/>
    </row>
    <row r="1796" spans="1:7" s="174" customFormat="1" x14ac:dyDescent="0.2">
      <c r="A1796" s="777"/>
      <c r="B1796" s="774"/>
      <c r="C1796" s="774"/>
      <c r="D1796" s="180">
        <v>45799</v>
      </c>
      <c r="E1796" s="173" t="s">
        <v>5363</v>
      </c>
      <c r="F1796" s="173" t="s">
        <v>2301</v>
      </c>
      <c r="G1796" s="771"/>
    </row>
    <row r="1797" spans="1:7" s="174" customFormat="1" x14ac:dyDescent="0.2">
      <c r="A1797" s="778"/>
      <c r="B1797" s="775"/>
      <c r="C1797" s="775"/>
      <c r="D1797" s="180">
        <v>45800</v>
      </c>
      <c r="E1797" s="173" t="s">
        <v>5363</v>
      </c>
      <c r="F1797" s="173" t="s">
        <v>2301</v>
      </c>
      <c r="G1797" s="772"/>
    </row>
    <row r="1798" spans="1:7" s="174" customFormat="1" x14ac:dyDescent="0.2">
      <c r="A1798" s="776" t="s">
        <v>60</v>
      </c>
      <c r="B1798" s="773">
        <v>775</v>
      </c>
      <c r="C1798" s="773" t="s">
        <v>5264</v>
      </c>
      <c r="D1798" s="180">
        <v>45796</v>
      </c>
      <c r="E1798" s="173" t="s">
        <v>5361</v>
      </c>
      <c r="F1798" s="173" t="s">
        <v>2301</v>
      </c>
      <c r="G1798" s="770">
        <v>45796</v>
      </c>
    </row>
    <row r="1799" spans="1:7" s="174" customFormat="1" x14ac:dyDescent="0.2">
      <c r="A1799" s="777"/>
      <c r="B1799" s="774"/>
      <c r="C1799" s="774"/>
      <c r="D1799" s="180">
        <v>45797</v>
      </c>
      <c r="E1799" s="173" t="s">
        <v>5362</v>
      </c>
      <c r="F1799" s="173" t="s">
        <v>2301</v>
      </c>
      <c r="G1799" s="771"/>
    </row>
    <row r="1800" spans="1:7" s="174" customFormat="1" x14ac:dyDescent="0.2">
      <c r="A1800" s="777"/>
      <c r="B1800" s="774"/>
      <c r="C1800" s="774"/>
      <c r="D1800" s="180">
        <v>45798</v>
      </c>
      <c r="E1800" s="173" t="s">
        <v>5362</v>
      </c>
      <c r="F1800" s="173" t="s">
        <v>2301</v>
      </c>
      <c r="G1800" s="771"/>
    </row>
    <row r="1801" spans="1:7" s="174" customFormat="1" x14ac:dyDescent="0.2">
      <c r="A1801" s="777"/>
      <c r="B1801" s="774"/>
      <c r="C1801" s="774"/>
      <c r="D1801" s="180">
        <v>45799</v>
      </c>
      <c r="E1801" s="173" t="s">
        <v>5363</v>
      </c>
      <c r="F1801" s="173" t="s">
        <v>2301</v>
      </c>
      <c r="G1801" s="771"/>
    </row>
    <row r="1802" spans="1:7" s="174" customFormat="1" x14ac:dyDescent="0.2">
      <c r="A1802" s="778"/>
      <c r="B1802" s="775"/>
      <c r="C1802" s="775"/>
      <c r="D1802" s="180">
        <v>45800</v>
      </c>
      <c r="E1802" s="173" t="s">
        <v>5363</v>
      </c>
      <c r="F1802" s="173" t="s">
        <v>2301</v>
      </c>
      <c r="G1802" s="772"/>
    </row>
    <row r="1803" spans="1:7" s="174" customFormat="1" x14ac:dyDescent="0.2">
      <c r="A1803" s="776" t="s">
        <v>60</v>
      </c>
      <c r="B1803" s="773">
        <v>776</v>
      </c>
      <c r="C1803" s="773" t="s">
        <v>673</v>
      </c>
      <c r="D1803" s="180">
        <v>45796</v>
      </c>
      <c r="E1803" s="173" t="s">
        <v>5361</v>
      </c>
      <c r="F1803" s="173" t="s">
        <v>2301</v>
      </c>
      <c r="G1803" s="770">
        <v>45796</v>
      </c>
    </row>
    <row r="1804" spans="1:7" s="174" customFormat="1" x14ac:dyDescent="0.2">
      <c r="A1804" s="777"/>
      <c r="B1804" s="774"/>
      <c r="C1804" s="774"/>
      <c r="D1804" s="180">
        <v>45797</v>
      </c>
      <c r="E1804" s="173" t="s">
        <v>5362</v>
      </c>
      <c r="F1804" s="173" t="s">
        <v>2301</v>
      </c>
      <c r="G1804" s="771"/>
    </row>
    <row r="1805" spans="1:7" s="174" customFormat="1" x14ac:dyDescent="0.2">
      <c r="A1805" s="777"/>
      <c r="B1805" s="774"/>
      <c r="C1805" s="774"/>
      <c r="D1805" s="180">
        <v>45798</v>
      </c>
      <c r="E1805" s="173" t="s">
        <v>5362</v>
      </c>
      <c r="F1805" s="173" t="s">
        <v>2301</v>
      </c>
      <c r="G1805" s="771"/>
    </row>
    <row r="1806" spans="1:7" s="174" customFormat="1" x14ac:dyDescent="0.2">
      <c r="A1806" s="777"/>
      <c r="B1806" s="774"/>
      <c r="C1806" s="774"/>
      <c r="D1806" s="180">
        <v>45799</v>
      </c>
      <c r="E1806" s="173" t="s">
        <v>5363</v>
      </c>
      <c r="F1806" s="173" t="s">
        <v>2301</v>
      </c>
      <c r="G1806" s="771"/>
    </row>
    <row r="1807" spans="1:7" s="174" customFormat="1" x14ac:dyDescent="0.2">
      <c r="A1807" s="778"/>
      <c r="B1807" s="775"/>
      <c r="C1807" s="775"/>
      <c r="D1807" s="180">
        <v>45800</v>
      </c>
      <c r="E1807" s="173" t="s">
        <v>5363</v>
      </c>
      <c r="F1807" s="173" t="s">
        <v>2301</v>
      </c>
      <c r="G1807" s="772"/>
    </row>
    <row r="1808" spans="1:7" s="174" customFormat="1" x14ac:dyDescent="0.2">
      <c r="A1808" s="776" t="s">
        <v>60</v>
      </c>
      <c r="B1808" s="773">
        <v>777</v>
      </c>
      <c r="C1808" s="773" t="s">
        <v>757</v>
      </c>
      <c r="D1808" s="180">
        <v>45796</v>
      </c>
      <c r="E1808" s="173" t="s">
        <v>5361</v>
      </c>
      <c r="F1808" s="173" t="s">
        <v>2301</v>
      </c>
      <c r="G1808" s="770">
        <v>45796</v>
      </c>
    </row>
    <row r="1809" spans="1:7" s="174" customFormat="1" x14ac:dyDescent="0.2">
      <c r="A1809" s="777"/>
      <c r="B1809" s="774"/>
      <c r="C1809" s="774"/>
      <c r="D1809" s="180">
        <v>45797</v>
      </c>
      <c r="E1809" s="173" t="s">
        <v>5362</v>
      </c>
      <c r="F1809" s="173" t="s">
        <v>2301</v>
      </c>
      <c r="G1809" s="771"/>
    </row>
    <row r="1810" spans="1:7" s="174" customFormat="1" x14ac:dyDescent="0.2">
      <c r="A1810" s="777"/>
      <c r="B1810" s="774"/>
      <c r="C1810" s="774"/>
      <c r="D1810" s="180">
        <v>45798</v>
      </c>
      <c r="E1810" s="173" t="s">
        <v>5362</v>
      </c>
      <c r="F1810" s="173" t="s">
        <v>2301</v>
      </c>
      <c r="G1810" s="771"/>
    </row>
    <row r="1811" spans="1:7" s="174" customFormat="1" x14ac:dyDescent="0.2">
      <c r="A1811" s="777"/>
      <c r="B1811" s="774"/>
      <c r="C1811" s="774"/>
      <c r="D1811" s="180">
        <v>45799</v>
      </c>
      <c r="E1811" s="173" t="s">
        <v>5363</v>
      </c>
      <c r="F1811" s="173" t="s">
        <v>2301</v>
      </c>
      <c r="G1811" s="771"/>
    </row>
    <row r="1812" spans="1:7" s="174" customFormat="1" x14ac:dyDescent="0.2">
      <c r="A1812" s="778"/>
      <c r="B1812" s="775"/>
      <c r="C1812" s="775"/>
      <c r="D1812" s="180">
        <v>45800</v>
      </c>
      <c r="E1812" s="173" t="s">
        <v>5363</v>
      </c>
      <c r="F1812" s="173" t="s">
        <v>2301</v>
      </c>
      <c r="G1812" s="772"/>
    </row>
    <row r="1813" spans="1:7" s="174" customFormat="1" x14ac:dyDescent="0.2">
      <c r="A1813" s="776" t="s">
        <v>60</v>
      </c>
      <c r="B1813" s="773">
        <v>778</v>
      </c>
      <c r="C1813" s="773" t="s">
        <v>4261</v>
      </c>
      <c r="D1813" s="180">
        <v>45796</v>
      </c>
      <c r="E1813" s="173" t="s">
        <v>5361</v>
      </c>
      <c r="F1813" s="173" t="s">
        <v>2301</v>
      </c>
      <c r="G1813" s="770">
        <v>45796</v>
      </c>
    </row>
    <row r="1814" spans="1:7" s="174" customFormat="1" x14ac:dyDescent="0.2">
      <c r="A1814" s="777"/>
      <c r="B1814" s="774"/>
      <c r="C1814" s="774"/>
      <c r="D1814" s="180">
        <v>45797</v>
      </c>
      <c r="E1814" s="173" t="s">
        <v>5362</v>
      </c>
      <c r="F1814" s="173" t="s">
        <v>2301</v>
      </c>
      <c r="G1814" s="771"/>
    </row>
    <row r="1815" spans="1:7" s="174" customFormat="1" x14ac:dyDescent="0.2">
      <c r="A1815" s="777"/>
      <c r="B1815" s="774"/>
      <c r="C1815" s="774"/>
      <c r="D1815" s="180">
        <v>45798</v>
      </c>
      <c r="E1815" s="173" t="s">
        <v>5362</v>
      </c>
      <c r="F1815" s="173" t="s">
        <v>2301</v>
      </c>
      <c r="G1815" s="771"/>
    </row>
    <row r="1816" spans="1:7" s="174" customFormat="1" x14ac:dyDescent="0.2">
      <c r="A1816" s="777"/>
      <c r="B1816" s="774"/>
      <c r="C1816" s="774"/>
      <c r="D1816" s="180">
        <v>45799</v>
      </c>
      <c r="E1816" s="173" t="s">
        <v>5363</v>
      </c>
      <c r="F1816" s="173" t="s">
        <v>2301</v>
      </c>
      <c r="G1816" s="771"/>
    </row>
    <row r="1817" spans="1:7" s="174" customFormat="1" x14ac:dyDescent="0.2">
      <c r="A1817" s="778"/>
      <c r="B1817" s="775"/>
      <c r="C1817" s="775"/>
      <c r="D1817" s="180">
        <v>45800</v>
      </c>
      <c r="E1817" s="173" t="s">
        <v>5363</v>
      </c>
      <c r="F1817" s="173" t="s">
        <v>2301</v>
      </c>
      <c r="G1817" s="772"/>
    </row>
    <row r="1818" spans="1:7" s="174" customFormat="1" x14ac:dyDescent="0.2">
      <c r="A1818" s="776" t="s">
        <v>60</v>
      </c>
      <c r="B1818" s="773">
        <v>779</v>
      </c>
      <c r="C1818" s="773" t="s">
        <v>4284</v>
      </c>
      <c r="D1818" s="180">
        <v>45796</v>
      </c>
      <c r="E1818" s="173" t="s">
        <v>5364</v>
      </c>
      <c r="F1818" s="173" t="s">
        <v>2301</v>
      </c>
      <c r="G1818" s="770">
        <v>45796</v>
      </c>
    </row>
    <row r="1819" spans="1:7" s="174" customFormat="1" x14ac:dyDescent="0.2">
      <c r="A1819" s="777"/>
      <c r="B1819" s="774"/>
      <c r="C1819" s="774"/>
      <c r="D1819" s="180">
        <v>45797</v>
      </c>
      <c r="E1819" s="173" t="s">
        <v>3907</v>
      </c>
      <c r="F1819" s="173" t="s">
        <v>2301</v>
      </c>
      <c r="G1819" s="771"/>
    </row>
    <row r="1820" spans="1:7" s="174" customFormat="1" x14ac:dyDescent="0.2">
      <c r="A1820" s="777"/>
      <c r="B1820" s="774"/>
      <c r="C1820" s="774"/>
      <c r="D1820" s="180">
        <v>45798</v>
      </c>
      <c r="E1820" s="173" t="s">
        <v>3907</v>
      </c>
      <c r="F1820" s="173" t="s">
        <v>2301</v>
      </c>
      <c r="G1820" s="771"/>
    </row>
    <row r="1821" spans="1:7" s="174" customFormat="1" x14ac:dyDescent="0.2">
      <c r="A1821" s="777"/>
      <c r="B1821" s="774"/>
      <c r="C1821" s="774"/>
      <c r="D1821" s="180">
        <v>45799</v>
      </c>
      <c r="E1821" s="173" t="s">
        <v>5365</v>
      </c>
      <c r="F1821" s="173" t="s">
        <v>2301</v>
      </c>
      <c r="G1821" s="771"/>
    </row>
    <row r="1822" spans="1:7" s="174" customFormat="1" x14ac:dyDescent="0.2">
      <c r="A1822" s="778"/>
      <c r="B1822" s="775"/>
      <c r="C1822" s="775"/>
      <c r="D1822" s="180">
        <v>45800</v>
      </c>
      <c r="E1822" s="173" t="s">
        <v>5366</v>
      </c>
      <c r="F1822" s="173" t="s">
        <v>5355</v>
      </c>
      <c r="G1822" s="772"/>
    </row>
    <row r="1823" spans="1:7" s="174" customFormat="1" x14ac:dyDescent="0.2">
      <c r="A1823" s="776" t="s">
        <v>60</v>
      </c>
      <c r="B1823" s="773">
        <v>780</v>
      </c>
      <c r="C1823" s="773" t="s">
        <v>4139</v>
      </c>
      <c r="D1823" s="180">
        <v>45796</v>
      </c>
      <c r="E1823" s="173" t="s">
        <v>5364</v>
      </c>
      <c r="F1823" s="173" t="s">
        <v>2301</v>
      </c>
      <c r="G1823" s="770">
        <v>45796</v>
      </c>
    </row>
    <row r="1824" spans="1:7" s="174" customFormat="1" x14ac:dyDescent="0.2">
      <c r="A1824" s="777"/>
      <c r="B1824" s="774"/>
      <c r="C1824" s="774"/>
      <c r="D1824" s="180">
        <v>45797</v>
      </c>
      <c r="E1824" s="173" t="s">
        <v>3907</v>
      </c>
      <c r="F1824" s="173" t="s">
        <v>2301</v>
      </c>
      <c r="G1824" s="771"/>
    </row>
    <row r="1825" spans="1:7" s="174" customFormat="1" x14ac:dyDescent="0.2">
      <c r="A1825" s="777"/>
      <c r="B1825" s="774"/>
      <c r="C1825" s="774"/>
      <c r="D1825" s="180">
        <v>45798</v>
      </c>
      <c r="E1825" s="173" t="s">
        <v>3907</v>
      </c>
      <c r="F1825" s="173" t="s">
        <v>2301</v>
      </c>
      <c r="G1825" s="771"/>
    </row>
    <row r="1826" spans="1:7" s="174" customFormat="1" x14ac:dyDescent="0.2">
      <c r="A1826" s="777"/>
      <c r="B1826" s="774"/>
      <c r="C1826" s="774"/>
      <c r="D1826" s="180">
        <v>45799</v>
      </c>
      <c r="E1826" s="173" t="s">
        <v>5365</v>
      </c>
      <c r="F1826" s="173" t="s">
        <v>2301</v>
      </c>
      <c r="G1826" s="771"/>
    </row>
    <row r="1827" spans="1:7" s="174" customFormat="1" x14ac:dyDescent="0.2">
      <c r="A1827" s="778"/>
      <c r="B1827" s="775"/>
      <c r="C1827" s="775"/>
      <c r="D1827" s="180">
        <v>45800</v>
      </c>
      <c r="E1827" s="173" t="s">
        <v>5366</v>
      </c>
      <c r="F1827" s="173" t="s">
        <v>5355</v>
      </c>
      <c r="G1827" s="772"/>
    </row>
    <row r="1828" spans="1:7" s="174" customFormat="1" x14ac:dyDescent="0.2">
      <c r="A1828" s="776" t="s">
        <v>60</v>
      </c>
      <c r="B1828" s="773">
        <v>781</v>
      </c>
      <c r="C1828" s="773" t="s">
        <v>877</v>
      </c>
      <c r="D1828" s="180">
        <v>45796</v>
      </c>
      <c r="E1828" s="173" t="s">
        <v>5364</v>
      </c>
      <c r="F1828" s="173" t="s">
        <v>2301</v>
      </c>
      <c r="G1828" s="770">
        <v>45796</v>
      </c>
    </row>
    <row r="1829" spans="1:7" s="174" customFormat="1" x14ac:dyDescent="0.2">
      <c r="A1829" s="777"/>
      <c r="B1829" s="774"/>
      <c r="C1829" s="774"/>
      <c r="D1829" s="180">
        <v>45797</v>
      </c>
      <c r="E1829" s="173" t="s">
        <v>3907</v>
      </c>
      <c r="F1829" s="173" t="s">
        <v>2301</v>
      </c>
      <c r="G1829" s="771"/>
    </row>
    <row r="1830" spans="1:7" s="174" customFormat="1" x14ac:dyDescent="0.2">
      <c r="A1830" s="777"/>
      <c r="B1830" s="774"/>
      <c r="C1830" s="774"/>
      <c r="D1830" s="180">
        <v>45798</v>
      </c>
      <c r="E1830" s="173" t="s">
        <v>3907</v>
      </c>
      <c r="F1830" s="173" t="s">
        <v>2301</v>
      </c>
      <c r="G1830" s="771"/>
    </row>
    <row r="1831" spans="1:7" s="174" customFormat="1" x14ac:dyDescent="0.2">
      <c r="A1831" s="777"/>
      <c r="B1831" s="774"/>
      <c r="C1831" s="774"/>
      <c r="D1831" s="180">
        <v>45799</v>
      </c>
      <c r="E1831" s="173" t="s">
        <v>5365</v>
      </c>
      <c r="F1831" s="173" t="s">
        <v>2301</v>
      </c>
      <c r="G1831" s="771"/>
    </row>
    <row r="1832" spans="1:7" s="174" customFormat="1" x14ac:dyDescent="0.2">
      <c r="A1832" s="778"/>
      <c r="B1832" s="775"/>
      <c r="C1832" s="775"/>
      <c r="D1832" s="180">
        <v>45800</v>
      </c>
      <c r="E1832" s="173" t="s">
        <v>5366</v>
      </c>
      <c r="F1832" s="173" t="s">
        <v>5355</v>
      </c>
      <c r="G1832" s="772"/>
    </row>
    <row r="1833" spans="1:7" s="174" customFormat="1" x14ac:dyDescent="0.2">
      <c r="A1833" s="776" t="s">
        <v>60</v>
      </c>
      <c r="B1833" s="773">
        <v>782</v>
      </c>
      <c r="C1833" s="773" t="s">
        <v>671</v>
      </c>
      <c r="D1833" s="180">
        <v>45796</v>
      </c>
      <c r="E1833" s="173" t="s">
        <v>5364</v>
      </c>
      <c r="F1833" s="173" t="s">
        <v>2301</v>
      </c>
      <c r="G1833" s="770">
        <v>45796</v>
      </c>
    </row>
    <row r="1834" spans="1:7" s="174" customFormat="1" x14ac:dyDescent="0.2">
      <c r="A1834" s="777"/>
      <c r="B1834" s="774"/>
      <c r="C1834" s="774"/>
      <c r="D1834" s="180">
        <v>45797</v>
      </c>
      <c r="E1834" s="173" t="s">
        <v>3907</v>
      </c>
      <c r="F1834" s="173" t="s">
        <v>2301</v>
      </c>
      <c r="G1834" s="771"/>
    </row>
    <row r="1835" spans="1:7" s="174" customFormat="1" x14ac:dyDescent="0.2">
      <c r="A1835" s="777"/>
      <c r="B1835" s="774"/>
      <c r="C1835" s="774"/>
      <c r="D1835" s="180">
        <v>45798</v>
      </c>
      <c r="E1835" s="173" t="s">
        <v>3907</v>
      </c>
      <c r="F1835" s="173" t="s">
        <v>2301</v>
      </c>
      <c r="G1835" s="771"/>
    </row>
    <row r="1836" spans="1:7" s="174" customFormat="1" x14ac:dyDescent="0.2">
      <c r="A1836" s="777"/>
      <c r="B1836" s="774"/>
      <c r="C1836" s="774"/>
      <c r="D1836" s="180">
        <v>45799</v>
      </c>
      <c r="E1836" s="173" t="s">
        <v>5365</v>
      </c>
      <c r="F1836" s="173" t="s">
        <v>2301</v>
      </c>
      <c r="G1836" s="771"/>
    </row>
    <row r="1837" spans="1:7" s="174" customFormat="1" x14ac:dyDescent="0.2">
      <c r="A1837" s="778"/>
      <c r="B1837" s="775"/>
      <c r="C1837" s="775"/>
      <c r="D1837" s="180">
        <v>45800</v>
      </c>
      <c r="E1837" s="173" t="s">
        <v>5366</v>
      </c>
      <c r="F1837" s="173" t="s">
        <v>5355</v>
      </c>
      <c r="G1837" s="772"/>
    </row>
    <row r="1838" spans="1:7" s="174" customFormat="1" x14ac:dyDescent="0.2">
      <c r="A1838" s="776" t="s">
        <v>60</v>
      </c>
      <c r="B1838" s="773">
        <v>783</v>
      </c>
      <c r="C1838" s="773" t="s">
        <v>388</v>
      </c>
      <c r="D1838" s="180">
        <v>45796</v>
      </c>
      <c r="E1838" s="173" t="s">
        <v>5367</v>
      </c>
      <c r="F1838" s="173" t="s">
        <v>5352</v>
      </c>
      <c r="G1838" s="770">
        <v>45796</v>
      </c>
    </row>
    <row r="1839" spans="1:7" s="174" customFormat="1" x14ac:dyDescent="0.2">
      <c r="A1839" s="777"/>
      <c r="B1839" s="774"/>
      <c r="C1839" s="774"/>
      <c r="D1839" s="180">
        <v>45797</v>
      </c>
      <c r="E1839" s="173" t="s">
        <v>5368</v>
      </c>
      <c r="F1839" s="173" t="s">
        <v>2301</v>
      </c>
      <c r="G1839" s="771"/>
    </row>
    <row r="1840" spans="1:7" s="174" customFormat="1" x14ac:dyDescent="0.2">
      <c r="A1840" s="777"/>
      <c r="B1840" s="774"/>
      <c r="C1840" s="774"/>
      <c r="D1840" s="180">
        <v>45798</v>
      </c>
      <c r="E1840" s="173" t="s">
        <v>5368</v>
      </c>
      <c r="F1840" s="173" t="s">
        <v>2301</v>
      </c>
      <c r="G1840" s="771"/>
    </row>
    <row r="1841" spans="1:7" s="174" customFormat="1" x14ac:dyDescent="0.2">
      <c r="A1841" s="777"/>
      <c r="B1841" s="774"/>
      <c r="C1841" s="774"/>
      <c r="D1841" s="180">
        <v>45799</v>
      </c>
      <c r="E1841" s="173" t="s">
        <v>4336</v>
      </c>
      <c r="F1841" s="173" t="s">
        <v>2301</v>
      </c>
      <c r="G1841" s="771"/>
    </row>
    <row r="1842" spans="1:7" s="174" customFormat="1" x14ac:dyDescent="0.2">
      <c r="A1842" s="778"/>
      <c r="B1842" s="775"/>
      <c r="C1842" s="775"/>
      <c r="D1842" s="180">
        <v>45800</v>
      </c>
      <c r="E1842" s="173" t="s">
        <v>4336</v>
      </c>
      <c r="F1842" s="173" t="s">
        <v>2301</v>
      </c>
      <c r="G1842" s="772"/>
    </row>
    <row r="1843" spans="1:7" s="174" customFormat="1" x14ac:dyDescent="0.2">
      <c r="A1843" s="776" t="s">
        <v>60</v>
      </c>
      <c r="B1843" s="773">
        <v>784</v>
      </c>
      <c r="C1843" s="773" t="s">
        <v>887</v>
      </c>
      <c r="D1843" s="180">
        <v>45796</v>
      </c>
      <c r="E1843" s="173" t="s">
        <v>5367</v>
      </c>
      <c r="F1843" s="173" t="s">
        <v>5352</v>
      </c>
      <c r="G1843" s="770">
        <v>45796</v>
      </c>
    </row>
    <row r="1844" spans="1:7" s="174" customFormat="1" x14ac:dyDescent="0.2">
      <c r="A1844" s="777"/>
      <c r="B1844" s="774"/>
      <c r="C1844" s="774"/>
      <c r="D1844" s="180">
        <v>45797</v>
      </c>
      <c r="E1844" s="173" t="s">
        <v>5368</v>
      </c>
      <c r="F1844" s="173" t="s">
        <v>2301</v>
      </c>
      <c r="G1844" s="771"/>
    </row>
    <row r="1845" spans="1:7" s="174" customFormat="1" x14ac:dyDescent="0.2">
      <c r="A1845" s="777"/>
      <c r="B1845" s="774"/>
      <c r="C1845" s="774"/>
      <c r="D1845" s="180">
        <v>45798</v>
      </c>
      <c r="E1845" s="173" t="s">
        <v>5368</v>
      </c>
      <c r="F1845" s="173" t="s">
        <v>2301</v>
      </c>
      <c r="G1845" s="771"/>
    </row>
    <row r="1846" spans="1:7" s="174" customFormat="1" x14ac:dyDescent="0.2">
      <c r="A1846" s="777"/>
      <c r="B1846" s="774"/>
      <c r="C1846" s="774"/>
      <c r="D1846" s="180">
        <v>45799</v>
      </c>
      <c r="E1846" s="173" t="s">
        <v>4336</v>
      </c>
      <c r="F1846" s="173" t="s">
        <v>2301</v>
      </c>
      <c r="G1846" s="771"/>
    </row>
    <row r="1847" spans="1:7" s="174" customFormat="1" x14ac:dyDescent="0.2">
      <c r="A1847" s="778"/>
      <c r="B1847" s="775"/>
      <c r="C1847" s="775"/>
      <c r="D1847" s="180">
        <v>45800</v>
      </c>
      <c r="E1847" s="173" t="s">
        <v>4336</v>
      </c>
      <c r="F1847" s="173" t="s">
        <v>2301</v>
      </c>
      <c r="G1847" s="772"/>
    </row>
    <row r="1848" spans="1:7" s="174" customFormat="1" x14ac:dyDescent="0.2">
      <c r="A1848" s="776" t="s">
        <v>60</v>
      </c>
      <c r="B1848" s="773">
        <v>785</v>
      </c>
      <c r="C1848" s="773" t="s">
        <v>4144</v>
      </c>
      <c r="D1848" s="180">
        <v>45796</v>
      </c>
      <c r="E1848" s="173" t="s">
        <v>5367</v>
      </c>
      <c r="F1848" s="173" t="s">
        <v>5352</v>
      </c>
      <c r="G1848" s="770">
        <v>45796</v>
      </c>
    </row>
    <row r="1849" spans="1:7" s="174" customFormat="1" x14ac:dyDescent="0.2">
      <c r="A1849" s="777"/>
      <c r="B1849" s="774"/>
      <c r="C1849" s="774"/>
      <c r="D1849" s="180">
        <v>45797</v>
      </c>
      <c r="E1849" s="173" t="s">
        <v>5368</v>
      </c>
      <c r="F1849" s="173" t="s">
        <v>2301</v>
      </c>
      <c r="G1849" s="771"/>
    </row>
    <row r="1850" spans="1:7" s="174" customFormat="1" x14ac:dyDescent="0.2">
      <c r="A1850" s="777"/>
      <c r="B1850" s="774"/>
      <c r="C1850" s="774"/>
      <c r="D1850" s="180">
        <v>45798</v>
      </c>
      <c r="E1850" s="173" t="s">
        <v>5368</v>
      </c>
      <c r="F1850" s="173" t="s">
        <v>2301</v>
      </c>
      <c r="G1850" s="771"/>
    </row>
    <row r="1851" spans="1:7" s="174" customFormat="1" x14ac:dyDescent="0.2">
      <c r="A1851" s="777"/>
      <c r="B1851" s="774"/>
      <c r="C1851" s="774"/>
      <c r="D1851" s="180">
        <v>45799</v>
      </c>
      <c r="E1851" s="173" t="s">
        <v>4336</v>
      </c>
      <c r="F1851" s="173" t="s">
        <v>2301</v>
      </c>
      <c r="G1851" s="771"/>
    </row>
    <row r="1852" spans="1:7" s="174" customFormat="1" x14ac:dyDescent="0.2">
      <c r="A1852" s="778"/>
      <c r="B1852" s="775"/>
      <c r="C1852" s="775"/>
      <c r="D1852" s="180">
        <v>45800</v>
      </c>
      <c r="E1852" s="173" t="s">
        <v>4336</v>
      </c>
      <c r="F1852" s="173" t="s">
        <v>2301</v>
      </c>
      <c r="G1852" s="772"/>
    </row>
    <row r="1853" spans="1:7" s="174" customFormat="1" x14ac:dyDescent="0.2">
      <c r="A1853" s="776" t="s">
        <v>60</v>
      </c>
      <c r="B1853" s="773">
        <v>786</v>
      </c>
      <c r="C1853" s="773" t="s">
        <v>577</v>
      </c>
      <c r="D1853" s="180">
        <v>45796</v>
      </c>
      <c r="E1853" s="173" t="s">
        <v>5367</v>
      </c>
      <c r="F1853" s="173" t="s">
        <v>5352</v>
      </c>
      <c r="G1853" s="770">
        <v>45796</v>
      </c>
    </row>
    <row r="1854" spans="1:7" s="174" customFormat="1" x14ac:dyDescent="0.2">
      <c r="A1854" s="777"/>
      <c r="B1854" s="774"/>
      <c r="C1854" s="774"/>
      <c r="D1854" s="180">
        <v>45797</v>
      </c>
      <c r="E1854" s="173" t="s">
        <v>5368</v>
      </c>
      <c r="F1854" s="173" t="s">
        <v>2301</v>
      </c>
      <c r="G1854" s="771"/>
    </row>
    <row r="1855" spans="1:7" s="174" customFormat="1" x14ac:dyDescent="0.2">
      <c r="A1855" s="777"/>
      <c r="B1855" s="774"/>
      <c r="C1855" s="774"/>
      <c r="D1855" s="180">
        <v>45798</v>
      </c>
      <c r="E1855" s="173" t="s">
        <v>5368</v>
      </c>
      <c r="F1855" s="173" t="s">
        <v>2301</v>
      </c>
      <c r="G1855" s="771"/>
    </row>
    <row r="1856" spans="1:7" s="174" customFormat="1" x14ac:dyDescent="0.2">
      <c r="A1856" s="777"/>
      <c r="B1856" s="774"/>
      <c r="C1856" s="774"/>
      <c r="D1856" s="180">
        <v>45799</v>
      </c>
      <c r="E1856" s="173" t="s">
        <v>4336</v>
      </c>
      <c r="F1856" s="173" t="s">
        <v>2301</v>
      </c>
      <c r="G1856" s="771"/>
    </row>
    <row r="1857" spans="1:7" s="174" customFormat="1" x14ac:dyDescent="0.2">
      <c r="A1857" s="778"/>
      <c r="B1857" s="775"/>
      <c r="C1857" s="775"/>
      <c r="D1857" s="180">
        <v>45800</v>
      </c>
      <c r="E1857" s="173" t="s">
        <v>4336</v>
      </c>
      <c r="F1857" s="173" t="s">
        <v>2301</v>
      </c>
      <c r="G1857" s="772"/>
    </row>
    <row r="1858" spans="1:7" s="174" customFormat="1" x14ac:dyDescent="0.2">
      <c r="A1858" s="776" t="s">
        <v>60</v>
      </c>
      <c r="B1858" s="773">
        <v>787</v>
      </c>
      <c r="C1858" s="773" t="s">
        <v>558</v>
      </c>
      <c r="D1858" s="180">
        <v>45796</v>
      </c>
      <c r="E1858" s="173" t="s">
        <v>5369</v>
      </c>
      <c r="F1858" s="173" t="s">
        <v>5370</v>
      </c>
      <c r="G1858" s="770">
        <v>45796</v>
      </c>
    </row>
    <row r="1859" spans="1:7" s="174" customFormat="1" x14ac:dyDescent="0.2">
      <c r="A1859" s="777"/>
      <c r="B1859" s="774"/>
      <c r="C1859" s="774"/>
      <c r="D1859" s="180">
        <v>45797</v>
      </c>
      <c r="E1859" s="173" t="s">
        <v>5368</v>
      </c>
      <c r="F1859" s="173" t="s">
        <v>2301</v>
      </c>
      <c r="G1859" s="771"/>
    </row>
    <row r="1860" spans="1:7" s="174" customFormat="1" x14ac:dyDescent="0.2">
      <c r="A1860" s="777"/>
      <c r="B1860" s="774"/>
      <c r="C1860" s="774"/>
      <c r="D1860" s="180">
        <v>45798</v>
      </c>
      <c r="E1860" s="173" t="s">
        <v>5371</v>
      </c>
      <c r="F1860" s="173" t="s">
        <v>4698</v>
      </c>
      <c r="G1860" s="771"/>
    </row>
    <row r="1861" spans="1:7" s="174" customFormat="1" x14ac:dyDescent="0.2">
      <c r="A1861" s="777"/>
      <c r="B1861" s="774"/>
      <c r="C1861" s="774"/>
      <c r="D1861" s="180">
        <v>45799</v>
      </c>
      <c r="E1861" s="173" t="s">
        <v>4336</v>
      </c>
      <c r="F1861" s="173" t="s">
        <v>2301</v>
      </c>
      <c r="G1861" s="771"/>
    </row>
    <row r="1862" spans="1:7" s="174" customFormat="1" x14ac:dyDescent="0.2">
      <c r="A1862" s="778"/>
      <c r="B1862" s="775"/>
      <c r="C1862" s="775"/>
      <c r="D1862" s="180">
        <v>45800</v>
      </c>
      <c r="E1862" s="173" t="s">
        <v>4336</v>
      </c>
      <c r="F1862" s="173" t="s">
        <v>2301</v>
      </c>
      <c r="G1862" s="772"/>
    </row>
    <row r="1863" spans="1:7" ht="42.75" x14ac:dyDescent="0.2">
      <c r="A1863" s="764" t="s">
        <v>60</v>
      </c>
      <c r="B1863" s="750">
        <v>788</v>
      </c>
      <c r="C1863" s="759" t="s">
        <v>141</v>
      </c>
      <c r="D1863" s="186">
        <v>45796</v>
      </c>
      <c r="E1863" s="65" t="s">
        <v>5266</v>
      </c>
      <c r="F1863" s="65" t="s">
        <v>5265</v>
      </c>
      <c r="G1863" s="767">
        <v>45796</v>
      </c>
    </row>
    <row r="1864" spans="1:7" ht="28.5" x14ac:dyDescent="0.2">
      <c r="A1864" s="765"/>
      <c r="B1864" s="779"/>
      <c r="C1864" s="760"/>
      <c r="D1864" s="186">
        <v>45797</v>
      </c>
      <c r="E1864" s="65" t="s">
        <v>2963</v>
      </c>
      <c r="F1864" s="65" t="s">
        <v>3867</v>
      </c>
      <c r="G1864" s="768"/>
    </row>
    <row r="1865" spans="1:7" x14ac:dyDescent="0.2">
      <c r="A1865" s="765"/>
      <c r="B1865" s="779"/>
      <c r="C1865" s="760"/>
      <c r="D1865" s="186">
        <v>45798</v>
      </c>
      <c r="E1865" s="65" t="s">
        <v>5267</v>
      </c>
      <c r="F1865" s="65" t="s">
        <v>5268</v>
      </c>
      <c r="G1865" s="768"/>
    </row>
    <row r="1866" spans="1:7" ht="28.5" x14ac:dyDescent="0.2">
      <c r="A1866" s="765"/>
      <c r="B1866" s="779"/>
      <c r="C1866" s="760"/>
      <c r="D1866" s="186">
        <v>45799</v>
      </c>
      <c r="E1866" s="65" t="s">
        <v>4884</v>
      </c>
      <c r="F1866" s="65" t="s">
        <v>5269</v>
      </c>
      <c r="G1866" s="768"/>
    </row>
    <row r="1867" spans="1:7" ht="28.5" x14ac:dyDescent="0.2">
      <c r="A1867" s="766"/>
      <c r="B1867" s="751"/>
      <c r="C1867" s="761"/>
      <c r="D1867" s="186">
        <v>45800</v>
      </c>
      <c r="E1867" s="65" t="s">
        <v>2963</v>
      </c>
      <c r="F1867" s="65" t="s">
        <v>3867</v>
      </c>
      <c r="G1867" s="769"/>
    </row>
    <row r="1868" spans="1:7" s="185" customFormat="1" x14ac:dyDescent="0.2">
      <c r="A1868" s="168" t="s">
        <v>60</v>
      </c>
      <c r="B1868" s="302">
        <v>789</v>
      </c>
      <c r="C1868" s="303" t="s">
        <v>979</v>
      </c>
      <c r="D1868" s="184"/>
      <c r="E1868" s="168"/>
      <c r="F1868" s="168"/>
      <c r="G1868" s="304"/>
    </row>
    <row r="1869" spans="1:7" s="185" customFormat="1" x14ac:dyDescent="0.2">
      <c r="A1869" s="168" t="s">
        <v>60</v>
      </c>
      <c r="B1869" s="302">
        <v>790</v>
      </c>
      <c r="C1869" s="303" t="s">
        <v>2529</v>
      </c>
      <c r="D1869" s="184"/>
      <c r="E1869" s="168"/>
      <c r="F1869" s="168"/>
      <c r="G1869" s="304"/>
    </row>
    <row r="1870" spans="1:7" s="185" customFormat="1" x14ac:dyDescent="0.2">
      <c r="A1870" s="168" t="s">
        <v>60</v>
      </c>
      <c r="B1870" s="302">
        <v>791</v>
      </c>
      <c r="C1870" s="303" t="s">
        <v>219</v>
      </c>
      <c r="D1870" s="184"/>
      <c r="F1870" s="168"/>
      <c r="G1870" s="304"/>
    </row>
    <row r="1871" spans="1:7" s="185" customFormat="1" x14ac:dyDescent="0.2">
      <c r="A1871" s="168" t="s">
        <v>60</v>
      </c>
      <c r="B1871" s="302">
        <v>792</v>
      </c>
      <c r="C1871" s="303" t="s">
        <v>232</v>
      </c>
      <c r="D1871" s="184"/>
      <c r="E1871" s="168"/>
      <c r="F1871" s="168"/>
      <c r="G1871" s="304"/>
    </row>
    <row r="1872" spans="1:7" s="185" customFormat="1" x14ac:dyDescent="0.2">
      <c r="A1872" s="168" t="s">
        <v>60</v>
      </c>
      <c r="B1872" s="302">
        <v>793</v>
      </c>
      <c r="C1872" s="303" t="s">
        <v>758</v>
      </c>
      <c r="D1872" s="184"/>
      <c r="E1872" s="168"/>
      <c r="F1872" s="168"/>
      <c r="G1872" s="304"/>
    </row>
    <row r="1873" spans="1:7" x14ac:dyDescent="0.2">
      <c r="A1873" s="748" t="s">
        <v>60</v>
      </c>
      <c r="B1873" s="759">
        <v>794</v>
      </c>
      <c r="C1873" s="759" t="s">
        <v>3905</v>
      </c>
      <c r="D1873" s="186">
        <v>45796</v>
      </c>
      <c r="E1873" s="65" t="s">
        <v>601</v>
      </c>
      <c r="F1873" s="65" t="s">
        <v>601</v>
      </c>
      <c r="G1873" s="767">
        <v>45796</v>
      </c>
    </row>
    <row r="1874" spans="1:7" ht="28.5" x14ac:dyDescent="0.2">
      <c r="A1874" s="762"/>
      <c r="B1874" s="760"/>
      <c r="C1874" s="760"/>
      <c r="D1874" s="186">
        <v>45797</v>
      </c>
      <c r="E1874" s="65" t="s">
        <v>5285</v>
      </c>
      <c r="F1874" s="65" t="s">
        <v>5286</v>
      </c>
      <c r="G1874" s="768"/>
    </row>
    <row r="1875" spans="1:7" ht="28.5" x14ac:dyDescent="0.2">
      <c r="A1875" s="762"/>
      <c r="B1875" s="760"/>
      <c r="C1875" s="760"/>
      <c r="D1875" s="186">
        <v>45798</v>
      </c>
      <c r="E1875" s="65" t="s">
        <v>631</v>
      </c>
      <c r="F1875" s="65" t="s">
        <v>3703</v>
      </c>
      <c r="G1875" s="768"/>
    </row>
    <row r="1876" spans="1:7" ht="28.5" x14ac:dyDescent="0.2">
      <c r="A1876" s="762"/>
      <c r="B1876" s="760"/>
      <c r="C1876" s="760"/>
      <c r="D1876" s="186">
        <v>45799</v>
      </c>
      <c r="E1876" s="65" t="s">
        <v>629</v>
      </c>
      <c r="F1876" s="65" t="s">
        <v>5287</v>
      </c>
      <c r="G1876" s="768"/>
    </row>
    <row r="1877" spans="1:7" ht="28.5" x14ac:dyDescent="0.2">
      <c r="A1877" s="749"/>
      <c r="B1877" s="761"/>
      <c r="C1877" s="761"/>
      <c r="D1877" s="186">
        <v>45800</v>
      </c>
      <c r="E1877" s="65" t="s">
        <v>2046</v>
      </c>
      <c r="F1877" s="65" t="s">
        <v>5287</v>
      </c>
      <c r="G1877" s="769"/>
    </row>
    <row r="1878" spans="1:7" ht="57" x14ac:dyDescent="0.2">
      <c r="A1878" s="748" t="s">
        <v>60</v>
      </c>
      <c r="B1878" s="759">
        <v>795</v>
      </c>
      <c r="C1878" s="759" t="s">
        <v>3854</v>
      </c>
      <c r="D1878" s="186">
        <v>45797</v>
      </c>
      <c r="E1878" s="65" t="s">
        <v>5293</v>
      </c>
      <c r="F1878" s="65" t="s">
        <v>5295</v>
      </c>
      <c r="G1878" s="767">
        <v>45796</v>
      </c>
    </row>
    <row r="1879" spans="1:7" ht="28.5" x14ac:dyDescent="0.2">
      <c r="A1879" s="762"/>
      <c r="B1879" s="760"/>
      <c r="C1879" s="760"/>
      <c r="D1879" s="186">
        <v>45798</v>
      </c>
      <c r="E1879" s="65" t="s">
        <v>5294</v>
      </c>
      <c r="F1879" s="65" t="s">
        <v>5296</v>
      </c>
      <c r="G1879" s="768"/>
    </row>
    <row r="1880" spans="1:7" ht="28.5" x14ac:dyDescent="0.2">
      <c r="A1880" s="762"/>
      <c r="B1880" s="760"/>
      <c r="C1880" s="760"/>
      <c r="D1880" s="186">
        <v>45799</v>
      </c>
      <c r="E1880" s="65" t="s">
        <v>2046</v>
      </c>
      <c r="F1880" s="65" t="s">
        <v>5296</v>
      </c>
      <c r="G1880" s="768"/>
    </row>
    <row r="1881" spans="1:7" ht="28.5" x14ac:dyDescent="0.2">
      <c r="A1881" s="749"/>
      <c r="B1881" s="761"/>
      <c r="C1881" s="761"/>
      <c r="D1881" s="186">
        <v>45800</v>
      </c>
      <c r="E1881" s="65" t="s">
        <v>3877</v>
      </c>
      <c r="F1881" s="65" t="s">
        <v>5297</v>
      </c>
      <c r="G1881" s="769"/>
    </row>
    <row r="1882" spans="1:7" x14ac:dyDescent="0.2">
      <c r="A1882" s="65" t="s">
        <v>60</v>
      </c>
      <c r="B1882" s="285">
        <v>796</v>
      </c>
      <c r="C1882" s="146" t="s">
        <v>1522</v>
      </c>
      <c r="D1882" s="186">
        <v>45796</v>
      </c>
      <c r="E1882" s="65" t="s">
        <v>5291</v>
      </c>
      <c r="F1882" s="65" t="s">
        <v>5292</v>
      </c>
      <c r="G1882" s="434">
        <v>45796</v>
      </c>
    </row>
    <row r="1883" spans="1:7" x14ac:dyDescent="0.2">
      <c r="A1883" s="65" t="s">
        <v>60</v>
      </c>
      <c r="B1883" s="285">
        <v>797</v>
      </c>
      <c r="C1883" s="146" t="s">
        <v>288</v>
      </c>
      <c r="D1883" s="186">
        <v>45796</v>
      </c>
      <c r="E1883" s="65" t="s">
        <v>2335</v>
      </c>
      <c r="F1883" s="65" t="s">
        <v>5309</v>
      </c>
      <c r="G1883" s="434">
        <v>45796</v>
      </c>
    </row>
    <row r="1884" spans="1:7" x14ac:dyDescent="0.2">
      <c r="A1884" s="748" t="s">
        <v>60</v>
      </c>
      <c r="B1884" s="759">
        <v>798</v>
      </c>
      <c r="C1884" s="759" t="s">
        <v>63</v>
      </c>
      <c r="D1884" s="186">
        <v>45796</v>
      </c>
      <c r="E1884" s="65" t="s">
        <v>3710</v>
      </c>
      <c r="F1884" s="65" t="s">
        <v>4255</v>
      </c>
      <c r="G1884" s="767">
        <v>45796</v>
      </c>
    </row>
    <row r="1885" spans="1:7" ht="28.5" x14ac:dyDescent="0.2">
      <c r="A1885" s="762"/>
      <c r="B1885" s="760"/>
      <c r="C1885" s="760"/>
      <c r="D1885" s="186">
        <v>45797</v>
      </c>
      <c r="E1885" s="65" t="s">
        <v>5311</v>
      </c>
      <c r="F1885" s="65" t="s">
        <v>5315</v>
      </c>
      <c r="G1885" s="768"/>
    </row>
    <row r="1886" spans="1:7" x14ac:dyDescent="0.2">
      <c r="A1886" s="762"/>
      <c r="B1886" s="760"/>
      <c r="C1886" s="760"/>
      <c r="D1886" s="186">
        <v>45798</v>
      </c>
      <c r="E1886" s="65" t="s">
        <v>5312</v>
      </c>
      <c r="F1886" s="65" t="s">
        <v>5316</v>
      </c>
      <c r="G1886" s="768"/>
    </row>
    <row r="1887" spans="1:7" x14ac:dyDescent="0.2">
      <c r="A1887" s="762"/>
      <c r="B1887" s="760"/>
      <c r="C1887" s="760"/>
      <c r="D1887" s="186">
        <v>45799</v>
      </c>
      <c r="E1887" s="65" t="s">
        <v>5313</v>
      </c>
      <c r="F1887" s="65" t="s">
        <v>5316</v>
      </c>
      <c r="G1887" s="768"/>
    </row>
    <row r="1888" spans="1:7" ht="28.5" x14ac:dyDescent="0.2">
      <c r="A1888" s="749"/>
      <c r="B1888" s="761"/>
      <c r="C1888" s="761"/>
      <c r="D1888" s="186">
        <v>45800</v>
      </c>
      <c r="E1888" s="65" t="s">
        <v>5314</v>
      </c>
      <c r="F1888" s="65" t="s">
        <v>5317</v>
      </c>
      <c r="G1888" s="769"/>
    </row>
    <row r="1889" spans="1:7" ht="42.75" x14ac:dyDescent="0.2">
      <c r="A1889" s="65" t="s">
        <v>60</v>
      </c>
      <c r="B1889" s="285">
        <v>799</v>
      </c>
      <c r="C1889" s="146" t="s">
        <v>784</v>
      </c>
      <c r="D1889" s="186">
        <v>45798</v>
      </c>
      <c r="E1889" s="65" t="s">
        <v>5320</v>
      </c>
      <c r="F1889" s="65" t="s">
        <v>5321</v>
      </c>
      <c r="G1889" s="434">
        <v>45796</v>
      </c>
    </row>
    <row r="1890" spans="1:7" ht="28.5" x14ac:dyDescent="0.2">
      <c r="A1890" s="65" t="s">
        <v>60</v>
      </c>
      <c r="B1890" s="285">
        <v>800</v>
      </c>
      <c r="C1890" s="146" t="s">
        <v>4396</v>
      </c>
      <c r="D1890" s="186">
        <v>45797</v>
      </c>
      <c r="E1890" s="65" t="s">
        <v>5343</v>
      </c>
      <c r="F1890" s="65" t="s">
        <v>5344</v>
      </c>
      <c r="G1890" s="434">
        <v>45796</v>
      </c>
    </row>
    <row r="1891" spans="1:7" ht="42.75" x14ac:dyDescent="0.2">
      <c r="A1891" s="65" t="s">
        <v>60</v>
      </c>
      <c r="B1891" s="285">
        <v>801</v>
      </c>
      <c r="C1891" s="146" t="s">
        <v>5358</v>
      </c>
      <c r="D1891" s="186">
        <v>45797</v>
      </c>
      <c r="E1891" s="65" t="s">
        <v>5359</v>
      </c>
      <c r="F1891" s="65" t="s">
        <v>5360</v>
      </c>
      <c r="G1891" s="434">
        <v>45796</v>
      </c>
    </row>
    <row r="1892" spans="1:7" x14ac:dyDescent="0.2">
      <c r="A1892" s="65" t="s">
        <v>60</v>
      </c>
      <c r="B1892" s="285">
        <v>802</v>
      </c>
      <c r="C1892" s="146" t="s">
        <v>288</v>
      </c>
      <c r="D1892" s="186">
        <v>45797</v>
      </c>
      <c r="E1892" s="65" t="s">
        <v>5373</v>
      </c>
      <c r="F1892" s="65" t="s">
        <v>5374</v>
      </c>
      <c r="G1892" s="434">
        <v>45796</v>
      </c>
    </row>
    <row r="1893" spans="1:7" s="185" customFormat="1" x14ac:dyDescent="0.2">
      <c r="A1893" s="168" t="s">
        <v>60</v>
      </c>
      <c r="B1893" s="302">
        <v>803</v>
      </c>
      <c r="C1893" s="303"/>
      <c r="D1893" s="184"/>
      <c r="E1893" s="168"/>
      <c r="F1893" s="168"/>
      <c r="G1893" s="304"/>
    </row>
    <row r="1894" spans="1:7" x14ac:dyDescent="0.2">
      <c r="A1894" s="65" t="s">
        <v>60</v>
      </c>
      <c r="B1894" s="285">
        <v>804</v>
      </c>
      <c r="C1894" s="146" t="s">
        <v>489</v>
      </c>
      <c r="D1894" s="186">
        <v>45798</v>
      </c>
      <c r="E1894" s="65" t="s">
        <v>5371</v>
      </c>
      <c r="F1894" s="65" t="s">
        <v>5392</v>
      </c>
      <c r="G1894" s="434">
        <v>45798</v>
      </c>
    </row>
    <row r="1895" spans="1:7" s="174" customFormat="1" x14ac:dyDescent="0.2">
      <c r="A1895" s="173" t="s">
        <v>60</v>
      </c>
      <c r="B1895" s="296">
        <v>805</v>
      </c>
      <c r="C1895" s="175" t="s">
        <v>3902</v>
      </c>
      <c r="D1895" s="180">
        <v>45798</v>
      </c>
      <c r="E1895" s="173" t="s">
        <v>574</v>
      </c>
      <c r="F1895" s="173" t="s">
        <v>975</v>
      </c>
      <c r="G1895" s="297">
        <v>45798</v>
      </c>
    </row>
    <row r="1896" spans="1:7" ht="28.5" x14ac:dyDescent="0.2">
      <c r="A1896" s="65" t="s">
        <v>60</v>
      </c>
      <c r="B1896" s="285">
        <v>806</v>
      </c>
      <c r="C1896" s="146" t="s">
        <v>758</v>
      </c>
      <c r="D1896" s="186">
        <v>45799</v>
      </c>
      <c r="E1896" s="65" t="s">
        <v>5409</v>
      </c>
      <c r="F1896" s="65" t="s">
        <v>5410</v>
      </c>
      <c r="G1896" s="434">
        <v>45798</v>
      </c>
    </row>
    <row r="1897" spans="1:7" s="514" customFormat="1" ht="28.5" x14ac:dyDescent="0.2">
      <c r="A1897" s="509" t="s">
        <v>60</v>
      </c>
      <c r="B1897" s="510">
        <v>807</v>
      </c>
      <c r="C1897" s="511" t="s">
        <v>5415</v>
      </c>
      <c r="D1897" s="512">
        <v>45799</v>
      </c>
      <c r="E1897" s="509" t="s">
        <v>5416</v>
      </c>
      <c r="F1897" s="509" t="s">
        <v>4885</v>
      </c>
      <c r="G1897" s="513">
        <v>45798</v>
      </c>
    </row>
    <row r="1898" spans="1:7" s="174" customFormat="1" x14ac:dyDescent="0.2">
      <c r="A1898" s="173" t="s">
        <v>60</v>
      </c>
      <c r="B1898" s="296">
        <v>808</v>
      </c>
      <c r="C1898" s="175" t="s">
        <v>489</v>
      </c>
      <c r="D1898" s="180">
        <v>45799</v>
      </c>
      <c r="E1898" s="180" t="s">
        <v>5417</v>
      </c>
      <c r="F1898" s="173" t="s">
        <v>5418</v>
      </c>
      <c r="G1898" s="297">
        <v>45798</v>
      </c>
    </row>
    <row r="1899" spans="1:7" s="174" customFormat="1" ht="28.5" x14ac:dyDescent="0.2">
      <c r="A1899" s="173" t="s">
        <v>60</v>
      </c>
      <c r="B1899" s="296">
        <v>809</v>
      </c>
      <c r="C1899" s="175" t="s">
        <v>3509</v>
      </c>
      <c r="D1899" s="180">
        <v>45800</v>
      </c>
      <c r="E1899" s="173" t="s">
        <v>5441</v>
      </c>
      <c r="F1899" s="173" t="s">
        <v>5442</v>
      </c>
      <c r="G1899" s="297">
        <v>45799</v>
      </c>
    </row>
    <row r="1900" spans="1:7" s="185" customFormat="1" x14ac:dyDescent="0.2">
      <c r="A1900" s="168" t="s">
        <v>60</v>
      </c>
      <c r="B1900" s="302">
        <v>810</v>
      </c>
      <c r="C1900" s="303"/>
      <c r="D1900" s="184"/>
      <c r="E1900" s="168"/>
      <c r="F1900" s="168"/>
      <c r="G1900" s="304"/>
    </row>
    <row r="1901" spans="1:7" s="185" customFormat="1" x14ac:dyDescent="0.2">
      <c r="A1901" s="168" t="s">
        <v>60</v>
      </c>
      <c r="B1901" s="302">
        <v>811</v>
      </c>
      <c r="C1901" s="303"/>
      <c r="D1901" s="184"/>
      <c r="E1901" s="168"/>
      <c r="F1901" s="168"/>
      <c r="G1901" s="304"/>
    </row>
    <row r="1902" spans="1:7" s="185" customFormat="1" x14ac:dyDescent="0.2">
      <c r="A1902" s="168" t="s">
        <v>60</v>
      </c>
      <c r="B1902" s="302">
        <v>812</v>
      </c>
      <c r="C1902" s="303"/>
      <c r="D1902" s="184"/>
      <c r="E1902" s="168"/>
      <c r="F1902" s="168"/>
      <c r="G1902" s="304"/>
    </row>
    <row r="1903" spans="1:7" s="185" customFormat="1" x14ac:dyDescent="0.2">
      <c r="A1903" s="168" t="s">
        <v>60</v>
      </c>
      <c r="B1903" s="302">
        <v>813</v>
      </c>
      <c r="C1903" s="303"/>
      <c r="D1903" s="184"/>
      <c r="E1903" s="326"/>
      <c r="F1903" s="168"/>
      <c r="G1903" s="304"/>
    </row>
    <row r="1904" spans="1:7" s="185" customFormat="1" x14ac:dyDescent="0.2">
      <c r="A1904" s="168" t="s">
        <v>60</v>
      </c>
      <c r="B1904" s="302">
        <v>814</v>
      </c>
      <c r="C1904" s="303"/>
      <c r="D1904" s="184"/>
      <c r="E1904" s="168"/>
      <c r="F1904" s="168"/>
      <c r="G1904" s="304"/>
    </row>
    <row r="1905" spans="1:7" s="185" customFormat="1" x14ac:dyDescent="0.2">
      <c r="A1905" s="168" t="s">
        <v>60</v>
      </c>
      <c r="B1905" s="302">
        <v>815</v>
      </c>
      <c r="C1905" s="303"/>
      <c r="D1905" s="184"/>
      <c r="E1905" s="168"/>
      <c r="F1905" s="168"/>
      <c r="G1905" s="304"/>
    </row>
    <row r="1906" spans="1:7" s="185" customFormat="1" x14ac:dyDescent="0.2">
      <c r="A1906" s="168" t="s">
        <v>60</v>
      </c>
      <c r="B1906" s="302">
        <v>816</v>
      </c>
      <c r="C1906" s="303"/>
      <c r="D1906" s="184"/>
      <c r="E1906" s="168"/>
      <c r="F1906" s="168"/>
      <c r="G1906" s="304"/>
    </row>
    <row r="1907" spans="1:7" s="185" customFormat="1" x14ac:dyDescent="0.2">
      <c r="A1907" s="168" t="s">
        <v>60</v>
      </c>
      <c r="B1907" s="302">
        <v>817</v>
      </c>
      <c r="C1907" s="303"/>
      <c r="D1907" s="184"/>
      <c r="E1907" s="168"/>
      <c r="F1907" s="168"/>
      <c r="G1907" s="304"/>
    </row>
    <row r="1908" spans="1:7" s="185" customFormat="1" x14ac:dyDescent="0.2">
      <c r="A1908" s="168" t="s">
        <v>60</v>
      </c>
      <c r="B1908" s="302">
        <v>818</v>
      </c>
      <c r="C1908" s="303"/>
      <c r="D1908" s="184"/>
      <c r="E1908" s="168"/>
      <c r="F1908" s="168"/>
      <c r="G1908" s="304"/>
    </row>
    <row r="1909" spans="1:7" s="185" customFormat="1" x14ac:dyDescent="0.2">
      <c r="A1909" s="168" t="s">
        <v>60</v>
      </c>
      <c r="B1909" s="302">
        <v>819</v>
      </c>
      <c r="C1909" s="303"/>
      <c r="D1909" s="184"/>
      <c r="E1909" s="168"/>
      <c r="F1909" s="168"/>
      <c r="G1909" s="304"/>
    </row>
    <row r="1910" spans="1:7" s="185" customFormat="1" x14ac:dyDescent="0.2">
      <c r="A1910" s="168" t="s">
        <v>60</v>
      </c>
      <c r="B1910" s="302">
        <v>820</v>
      </c>
      <c r="C1910" s="303"/>
      <c r="D1910" s="184"/>
      <c r="E1910" s="168"/>
      <c r="F1910" s="168"/>
      <c r="G1910" s="304"/>
    </row>
    <row r="1911" spans="1:7" s="185" customFormat="1" x14ac:dyDescent="0.2">
      <c r="A1911" s="168" t="s">
        <v>60</v>
      </c>
      <c r="B1911" s="302">
        <v>821</v>
      </c>
      <c r="C1911" s="303"/>
      <c r="D1911" s="184"/>
      <c r="E1911" s="168"/>
      <c r="F1911" s="168"/>
      <c r="G1911" s="304"/>
    </row>
    <row r="1912" spans="1:7" s="185" customFormat="1" x14ac:dyDescent="0.2">
      <c r="A1912" s="168" t="s">
        <v>60</v>
      </c>
      <c r="B1912" s="302">
        <v>822</v>
      </c>
      <c r="C1912" s="303"/>
      <c r="D1912" s="184"/>
      <c r="E1912" s="168"/>
      <c r="F1912" s="168"/>
      <c r="G1912" s="304"/>
    </row>
    <row r="1913" spans="1:7" s="185" customFormat="1" x14ac:dyDescent="0.2">
      <c r="A1913" s="168" t="s">
        <v>60</v>
      </c>
      <c r="B1913" s="302">
        <v>823</v>
      </c>
      <c r="C1913" s="303"/>
      <c r="D1913" s="184"/>
      <c r="E1913" s="168"/>
      <c r="F1913" s="168"/>
      <c r="G1913" s="304"/>
    </row>
    <row r="1914" spans="1:7" s="185" customFormat="1" x14ac:dyDescent="0.2">
      <c r="A1914" s="168" t="s">
        <v>60</v>
      </c>
      <c r="B1914" s="302">
        <v>824</v>
      </c>
      <c r="C1914" s="303"/>
      <c r="D1914" s="184"/>
      <c r="E1914" s="168"/>
      <c r="F1914" s="168"/>
      <c r="G1914" s="304"/>
    </row>
    <row r="1915" spans="1:7" s="185" customFormat="1" x14ac:dyDescent="0.2">
      <c r="A1915" s="168" t="s">
        <v>60</v>
      </c>
      <c r="B1915" s="302">
        <v>825</v>
      </c>
      <c r="C1915" s="303"/>
      <c r="D1915" s="184"/>
      <c r="E1915" s="168"/>
      <c r="F1915" s="168"/>
      <c r="G1915" s="304"/>
    </row>
    <row r="1916" spans="1:7" s="185" customFormat="1" x14ac:dyDescent="0.2">
      <c r="A1916" s="168" t="s">
        <v>60</v>
      </c>
      <c r="B1916" s="302">
        <v>826</v>
      </c>
      <c r="C1916" s="303"/>
      <c r="D1916" s="184"/>
      <c r="E1916" s="168"/>
      <c r="F1916" s="168"/>
      <c r="G1916" s="304"/>
    </row>
    <row r="1917" spans="1:7" s="185" customFormat="1" x14ac:dyDescent="0.2">
      <c r="A1917" s="168" t="s">
        <v>60</v>
      </c>
      <c r="B1917" s="302">
        <v>827</v>
      </c>
      <c r="C1917" s="303"/>
      <c r="D1917" s="184"/>
      <c r="E1917" s="168"/>
      <c r="F1917" s="168"/>
      <c r="G1917" s="304"/>
    </row>
    <row r="1918" spans="1:7" ht="42.75" x14ac:dyDescent="0.2">
      <c r="A1918" s="748" t="s">
        <v>60</v>
      </c>
      <c r="B1918" s="759">
        <v>828</v>
      </c>
      <c r="C1918" s="759" t="s">
        <v>979</v>
      </c>
      <c r="D1918" s="186">
        <v>45803</v>
      </c>
      <c r="E1918" s="65" t="s">
        <v>5483</v>
      </c>
      <c r="F1918" s="65" t="s">
        <v>5485</v>
      </c>
      <c r="G1918" s="767">
        <v>45803</v>
      </c>
    </row>
    <row r="1919" spans="1:7" ht="28.5" x14ac:dyDescent="0.2">
      <c r="A1919" s="762"/>
      <c r="B1919" s="760"/>
      <c r="C1919" s="760"/>
      <c r="D1919" s="186">
        <v>45804</v>
      </c>
      <c r="E1919" s="65" t="s">
        <v>5484</v>
      </c>
      <c r="F1919" s="65" t="s">
        <v>5486</v>
      </c>
      <c r="G1919" s="768"/>
    </row>
    <row r="1920" spans="1:7" ht="28.5" x14ac:dyDescent="0.2">
      <c r="A1920" s="762"/>
      <c r="B1920" s="760"/>
      <c r="C1920" s="760"/>
      <c r="D1920" s="186">
        <v>45805</v>
      </c>
      <c r="E1920" s="65" t="s">
        <v>4707</v>
      </c>
      <c r="F1920" s="65" t="s">
        <v>5487</v>
      </c>
      <c r="G1920" s="768"/>
    </row>
    <row r="1921" spans="1:7" ht="28.5" x14ac:dyDescent="0.2">
      <c r="A1921" s="762"/>
      <c r="B1921" s="760"/>
      <c r="C1921" s="760"/>
      <c r="D1921" s="186">
        <v>45806</v>
      </c>
      <c r="E1921" s="65" t="s">
        <v>3130</v>
      </c>
      <c r="F1921" s="65" t="s">
        <v>5488</v>
      </c>
      <c r="G1921" s="768"/>
    </row>
    <row r="1922" spans="1:7" x14ac:dyDescent="0.2">
      <c r="A1922" s="749"/>
      <c r="B1922" s="761"/>
      <c r="C1922" s="761"/>
      <c r="D1922" s="186">
        <v>45807</v>
      </c>
      <c r="E1922" s="65" t="s">
        <v>601</v>
      </c>
      <c r="F1922" s="65" t="s">
        <v>5489</v>
      </c>
      <c r="G1922" s="769"/>
    </row>
    <row r="1923" spans="1:7" ht="28.5" x14ac:dyDescent="0.2">
      <c r="A1923" s="65" t="s">
        <v>60</v>
      </c>
      <c r="B1923" s="285">
        <v>829</v>
      </c>
      <c r="C1923" s="146" t="s">
        <v>758</v>
      </c>
      <c r="D1923" s="186">
        <v>45803</v>
      </c>
      <c r="E1923" s="65" t="s">
        <v>3645</v>
      </c>
      <c r="F1923" s="65" t="s">
        <v>5490</v>
      </c>
      <c r="G1923" s="518">
        <v>45803</v>
      </c>
    </row>
    <row r="1924" spans="1:7" s="185" customFormat="1" x14ac:dyDescent="0.2">
      <c r="A1924" s="168" t="s">
        <v>60</v>
      </c>
      <c r="B1924" s="302">
        <v>830</v>
      </c>
      <c r="C1924" s="303" t="s">
        <v>219</v>
      </c>
      <c r="D1924" s="184">
        <v>45803</v>
      </c>
      <c r="E1924" s="168" t="s">
        <v>4309</v>
      </c>
      <c r="F1924" s="168"/>
      <c r="G1924" s="304"/>
    </row>
    <row r="1925" spans="1:7" s="185" customFormat="1" x14ac:dyDescent="0.2">
      <c r="A1925" s="168"/>
      <c r="B1925" s="302"/>
      <c r="C1925" s="303"/>
      <c r="D1925" s="184"/>
      <c r="E1925" s="168"/>
      <c r="F1925" s="168"/>
      <c r="G1925" s="304"/>
    </row>
    <row r="1926" spans="1:7" s="185" customFormat="1" x14ac:dyDescent="0.2">
      <c r="A1926" s="168"/>
      <c r="B1926" s="302"/>
      <c r="C1926" s="303"/>
      <c r="D1926" s="184"/>
      <c r="E1926" s="168"/>
      <c r="F1926" s="168"/>
      <c r="G1926" s="304"/>
    </row>
    <row r="1927" spans="1:7" s="185" customFormat="1" x14ac:dyDescent="0.2">
      <c r="A1927" s="168"/>
      <c r="B1927" s="302"/>
      <c r="C1927" s="303"/>
      <c r="D1927" s="184"/>
      <c r="E1927" s="168"/>
      <c r="F1927" s="168"/>
      <c r="G1927" s="304"/>
    </row>
    <row r="1928" spans="1:7" s="185" customFormat="1" x14ac:dyDescent="0.2">
      <c r="A1928" s="168"/>
      <c r="B1928" s="302"/>
      <c r="C1928" s="303"/>
      <c r="D1928" s="184"/>
      <c r="E1928" s="168"/>
      <c r="F1928" s="168"/>
      <c r="G1928" s="304"/>
    </row>
    <row r="1929" spans="1:7" s="185" customFormat="1" x14ac:dyDescent="0.2">
      <c r="A1929" s="168" t="s">
        <v>60</v>
      </c>
      <c r="B1929" s="302">
        <v>831</v>
      </c>
      <c r="C1929" s="303" t="s">
        <v>232</v>
      </c>
      <c r="D1929" s="184"/>
      <c r="E1929" s="168"/>
      <c r="F1929" s="168"/>
      <c r="G1929" s="304"/>
    </row>
    <row r="1930" spans="1:7" s="185" customFormat="1" x14ac:dyDescent="0.2">
      <c r="A1930" s="168" t="s">
        <v>60</v>
      </c>
      <c r="B1930" s="302">
        <v>832</v>
      </c>
      <c r="C1930" s="303" t="s">
        <v>141</v>
      </c>
      <c r="D1930" s="184"/>
      <c r="E1930" s="168"/>
      <c r="F1930" s="168"/>
      <c r="G1930" s="304"/>
    </row>
    <row r="1931" spans="1:7" s="185" customFormat="1" x14ac:dyDescent="0.2">
      <c r="A1931" s="168" t="s">
        <v>60</v>
      </c>
      <c r="B1931" s="302">
        <v>833</v>
      </c>
      <c r="C1931" s="303" t="s">
        <v>3905</v>
      </c>
      <c r="D1931" s="184"/>
      <c r="E1931" s="168"/>
      <c r="F1931" s="168"/>
      <c r="G1931" s="304"/>
    </row>
    <row r="1932" spans="1:7" ht="28.5" x14ac:dyDescent="0.2">
      <c r="A1932" s="748" t="s">
        <v>60</v>
      </c>
      <c r="B1932" s="759">
        <v>834</v>
      </c>
      <c r="C1932" s="759" t="s">
        <v>3854</v>
      </c>
      <c r="D1932" s="186">
        <v>45804</v>
      </c>
      <c r="E1932" s="65" t="s">
        <v>4316</v>
      </c>
      <c r="F1932" s="65" t="s">
        <v>5513</v>
      </c>
      <c r="G1932" s="767">
        <v>45803</v>
      </c>
    </row>
    <row r="1933" spans="1:7" ht="28.5" x14ac:dyDescent="0.2">
      <c r="A1933" s="762"/>
      <c r="B1933" s="760"/>
      <c r="C1933" s="760"/>
      <c r="D1933" s="186">
        <v>45805</v>
      </c>
      <c r="E1933" s="65" t="s">
        <v>5510</v>
      </c>
      <c r="F1933" s="65" t="s">
        <v>5513</v>
      </c>
      <c r="G1933" s="768"/>
    </row>
    <row r="1934" spans="1:7" ht="28.5" x14ac:dyDescent="0.2">
      <c r="A1934" s="762"/>
      <c r="B1934" s="760"/>
      <c r="C1934" s="760"/>
      <c r="D1934" s="186">
        <v>45806</v>
      </c>
      <c r="E1934" s="65" t="s">
        <v>5511</v>
      </c>
      <c r="F1934" s="65" t="s">
        <v>5513</v>
      </c>
      <c r="G1934" s="768"/>
    </row>
    <row r="1935" spans="1:7" ht="28.5" x14ac:dyDescent="0.2">
      <c r="A1935" s="749"/>
      <c r="B1935" s="761"/>
      <c r="C1935" s="761"/>
      <c r="D1935" s="186">
        <v>45807</v>
      </c>
      <c r="E1935" s="65" t="s">
        <v>5512</v>
      </c>
      <c r="F1935" s="65" t="s">
        <v>5514</v>
      </c>
      <c r="G1935" s="769"/>
    </row>
    <row r="1936" spans="1:7" s="185" customFormat="1" x14ac:dyDescent="0.2">
      <c r="A1936" s="168" t="s">
        <v>60</v>
      </c>
      <c r="B1936" s="302">
        <v>835</v>
      </c>
      <c r="C1936" s="303"/>
      <c r="D1936" s="184"/>
      <c r="E1936" s="168"/>
      <c r="F1936" s="168"/>
      <c r="G1936" s="304"/>
    </row>
    <row r="1937" spans="1:10" x14ac:dyDescent="0.2">
      <c r="A1937" s="65" t="s">
        <v>60</v>
      </c>
      <c r="B1937" s="285">
        <v>836</v>
      </c>
      <c r="C1937" s="147" t="s">
        <v>1188</v>
      </c>
      <c r="D1937" s="128">
        <v>45805</v>
      </c>
      <c r="E1937" s="65" t="s">
        <v>5592</v>
      </c>
      <c r="F1937" s="65" t="s">
        <v>4248</v>
      </c>
      <c r="G1937" s="526">
        <v>45805</v>
      </c>
    </row>
    <row r="1938" spans="1:10" ht="28.5" x14ac:dyDescent="0.2">
      <c r="A1938" s="65" t="s">
        <v>60</v>
      </c>
      <c r="B1938" s="285">
        <v>837</v>
      </c>
      <c r="C1938" s="147" t="s">
        <v>758</v>
      </c>
      <c r="D1938" s="128">
        <v>45805</v>
      </c>
      <c r="E1938" s="65" t="s">
        <v>4547</v>
      </c>
      <c r="F1938" s="65" t="s">
        <v>5598</v>
      </c>
      <c r="G1938" s="526">
        <v>45805</v>
      </c>
    </row>
    <row r="1939" spans="1:10" x14ac:dyDescent="0.2">
      <c r="A1939" s="65" t="s">
        <v>60</v>
      </c>
      <c r="B1939" s="285">
        <v>838</v>
      </c>
      <c r="C1939" s="147" t="s">
        <v>1188</v>
      </c>
      <c r="D1939" s="128" t="s">
        <v>5621</v>
      </c>
      <c r="E1939" s="65" t="s">
        <v>5622</v>
      </c>
      <c r="F1939" s="65" t="s">
        <v>283</v>
      </c>
      <c r="G1939" s="526" t="s">
        <v>5623</v>
      </c>
    </row>
    <row r="1940" spans="1:10" x14ac:dyDescent="0.2">
      <c r="A1940" s="65" t="s">
        <v>60</v>
      </c>
      <c r="B1940" s="285">
        <v>839</v>
      </c>
      <c r="C1940" s="147" t="s">
        <v>1188</v>
      </c>
      <c r="D1940" s="128" t="s">
        <v>5624</v>
      </c>
      <c r="E1940" s="65" t="s">
        <v>5625</v>
      </c>
      <c r="F1940" s="65" t="s">
        <v>5626</v>
      </c>
      <c r="G1940" s="526" t="s">
        <v>5623</v>
      </c>
    </row>
    <row r="1941" spans="1:10" x14ac:dyDescent="0.2">
      <c r="A1941" s="65" t="s">
        <v>60</v>
      </c>
      <c r="B1941" s="285">
        <v>840</v>
      </c>
      <c r="C1941" s="147" t="s">
        <v>901</v>
      </c>
      <c r="D1941" s="128" t="s">
        <v>5621</v>
      </c>
      <c r="E1941" s="65" t="s">
        <v>875</v>
      </c>
      <c r="F1941" s="65" t="s">
        <v>5628</v>
      </c>
      <c r="G1941" s="526" t="s">
        <v>5623</v>
      </c>
    </row>
    <row r="1942" spans="1:10" x14ac:dyDescent="0.2">
      <c r="A1942" s="168" t="s">
        <v>60</v>
      </c>
      <c r="B1942" s="302">
        <v>841</v>
      </c>
      <c r="C1942" s="166" t="s">
        <v>288</v>
      </c>
      <c r="D1942" s="167" t="s">
        <v>5621</v>
      </c>
      <c r="E1942" s="168" t="s">
        <v>5632</v>
      </c>
      <c r="F1942" s="168" t="s">
        <v>485</v>
      </c>
      <c r="G1942" s="290" t="s">
        <v>5621</v>
      </c>
      <c r="H1942" s="185"/>
      <c r="I1942" s="185"/>
      <c r="J1942" s="185"/>
    </row>
    <row r="1943" spans="1:10" ht="28.5" x14ac:dyDescent="0.2">
      <c r="A1943" s="65" t="s">
        <v>60</v>
      </c>
      <c r="B1943" s="285">
        <v>842</v>
      </c>
      <c r="C1943" s="147" t="s">
        <v>758</v>
      </c>
      <c r="D1943" s="128" t="s">
        <v>5624</v>
      </c>
      <c r="E1943" s="65" t="s">
        <v>2963</v>
      </c>
      <c r="F1943" s="65" t="s">
        <v>5687</v>
      </c>
      <c r="G1943" s="526" t="s">
        <v>5624</v>
      </c>
    </row>
    <row r="1944" spans="1:10" s="185" customFormat="1" x14ac:dyDescent="0.2">
      <c r="A1944" s="168" t="s">
        <v>60</v>
      </c>
      <c r="B1944" s="302">
        <v>843</v>
      </c>
      <c r="C1944" s="166"/>
      <c r="D1944" s="167"/>
      <c r="E1944" s="168"/>
      <c r="F1944" s="168"/>
      <c r="G1944" s="290"/>
    </row>
    <row r="1945" spans="1:10" s="185" customFormat="1" x14ac:dyDescent="0.2">
      <c r="A1945" s="168" t="s">
        <v>60</v>
      </c>
      <c r="B1945" s="302">
        <v>844</v>
      </c>
      <c r="C1945" s="166"/>
      <c r="D1945" s="167"/>
      <c r="E1945" s="168"/>
      <c r="F1945" s="168"/>
      <c r="G1945" s="290"/>
    </row>
    <row r="1946" spans="1:10" s="185" customFormat="1" x14ac:dyDescent="0.2">
      <c r="A1946" s="168" t="s">
        <v>60</v>
      </c>
      <c r="B1946" s="302">
        <v>845</v>
      </c>
      <c r="C1946" s="166"/>
      <c r="D1946" s="167"/>
      <c r="E1946" s="168"/>
      <c r="F1946" s="168"/>
      <c r="G1946" s="290"/>
    </row>
    <row r="1947" spans="1:10" s="185" customFormat="1" x14ac:dyDescent="0.2">
      <c r="A1947" s="168" t="s">
        <v>60</v>
      </c>
      <c r="B1947" s="302">
        <v>846</v>
      </c>
      <c r="C1947" s="166"/>
      <c r="D1947" s="167"/>
      <c r="E1947" s="168"/>
      <c r="F1947" s="168"/>
      <c r="G1947" s="290"/>
    </row>
    <row r="1948" spans="1:10" s="185" customFormat="1" x14ac:dyDescent="0.2">
      <c r="A1948" s="168" t="s">
        <v>60</v>
      </c>
      <c r="B1948" s="302">
        <v>847</v>
      </c>
      <c r="C1948" s="166"/>
      <c r="D1948" s="167"/>
      <c r="E1948" s="168"/>
      <c r="F1948" s="168"/>
      <c r="G1948" s="290"/>
    </row>
    <row r="1949" spans="1:10" s="185" customFormat="1" x14ac:dyDescent="0.2">
      <c r="A1949" s="168" t="s">
        <v>60</v>
      </c>
      <c r="B1949" s="302">
        <v>848</v>
      </c>
      <c r="C1949" s="166"/>
      <c r="D1949" s="167"/>
      <c r="E1949" s="168"/>
      <c r="F1949" s="168"/>
      <c r="G1949" s="290"/>
    </row>
    <row r="1950" spans="1:10" s="185" customFormat="1" x14ac:dyDescent="0.2">
      <c r="A1950" s="168" t="s">
        <v>60</v>
      </c>
      <c r="B1950" s="302">
        <v>849</v>
      </c>
      <c r="C1950" s="166"/>
      <c r="D1950" s="167"/>
      <c r="E1950" s="168"/>
      <c r="F1950" s="168"/>
      <c r="G1950" s="290"/>
    </row>
    <row r="1951" spans="1:10" s="185" customFormat="1" x14ac:dyDescent="0.2">
      <c r="A1951" s="168" t="s">
        <v>60</v>
      </c>
      <c r="B1951" s="302">
        <v>850</v>
      </c>
      <c r="C1951" s="166"/>
      <c r="D1951" s="167"/>
      <c r="E1951" s="168"/>
      <c r="F1951" s="168"/>
      <c r="G1951" s="290"/>
    </row>
    <row r="1952" spans="1:10" s="185" customFormat="1" x14ac:dyDescent="0.2">
      <c r="A1952" s="168" t="s">
        <v>60</v>
      </c>
      <c r="B1952" s="302">
        <v>851</v>
      </c>
      <c r="C1952" s="166"/>
      <c r="D1952" s="167"/>
      <c r="E1952" s="168"/>
      <c r="F1952" s="168"/>
      <c r="G1952" s="290"/>
    </row>
    <row r="1953" spans="1:7" s="185" customFormat="1" x14ac:dyDescent="0.2">
      <c r="A1953" s="168" t="s">
        <v>60</v>
      </c>
      <c r="B1953" s="302">
        <v>852</v>
      </c>
      <c r="C1953" s="166"/>
      <c r="D1953" s="167"/>
      <c r="E1953" s="168"/>
      <c r="F1953" s="168"/>
      <c r="G1953" s="290"/>
    </row>
    <row r="1954" spans="1:7" s="185" customFormat="1" x14ac:dyDescent="0.2">
      <c r="A1954" s="168" t="s">
        <v>60</v>
      </c>
      <c r="B1954" s="302">
        <v>853</v>
      </c>
      <c r="C1954" s="166"/>
      <c r="D1954" s="167"/>
      <c r="E1954" s="168"/>
      <c r="F1954" s="168"/>
      <c r="G1954" s="290"/>
    </row>
    <row r="1955" spans="1:7" s="185" customFormat="1" x14ac:dyDescent="0.2">
      <c r="A1955" s="168" t="s">
        <v>60</v>
      </c>
      <c r="B1955" s="302">
        <v>854</v>
      </c>
      <c r="C1955" s="166"/>
      <c r="D1955" s="167"/>
      <c r="E1955" s="168"/>
      <c r="F1955" s="168"/>
      <c r="G1955" s="290"/>
    </row>
    <row r="1956" spans="1:7" s="185" customFormat="1" x14ac:dyDescent="0.2">
      <c r="A1956" s="168" t="s">
        <v>60</v>
      </c>
      <c r="B1956" s="302">
        <v>855</v>
      </c>
      <c r="C1956" s="166"/>
      <c r="D1956" s="167"/>
      <c r="E1956" s="168"/>
      <c r="F1956" s="168"/>
      <c r="G1956" s="290"/>
    </row>
    <row r="1957" spans="1:7" s="185" customFormat="1" x14ac:dyDescent="0.2">
      <c r="A1957" s="168" t="s">
        <v>60</v>
      </c>
      <c r="B1957" s="302">
        <v>856</v>
      </c>
      <c r="C1957" s="166"/>
      <c r="D1957" s="167"/>
      <c r="E1957" s="168"/>
      <c r="F1957" s="168"/>
      <c r="G1957" s="290"/>
    </row>
    <row r="1958" spans="1:7" s="185" customFormat="1" x14ac:dyDescent="0.2">
      <c r="A1958" s="168" t="s">
        <v>60</v>
      </c>
      <c r="B1958" s="302">
        <v>857</v>
      </c>
      <c r="C1958" s="166"/>
      <c r="D1958" s="167"/>
      <c r="E1958" s="168"/>
      <c r="F1958" s="168"/>
      <c r="G1958" s="290"/>
    </row>
    <row r="1959" spans="1:7" s="185" customFormat="1" x14ac:dyDescent="0.2">
      <c r="A1959" s="168" t="s">
        <v>60</v>
      </c>
      <c r="B1959" s="302">
        <v>858</v>
      </c>
      <c r="C1959" s="166"/>
      <c r="D1959" s="167"/>
      <c r="E1959" s="168"/>
      <c r="F1959" s="168"/>
      <c r="G1959" s="290"/>
    </row>
    <row r="1960" spans="1:7" s="185" customFormat="1" x14ac:dyDescent="0.2">
      <c r="A1960" s="168" t="s">
        <v>60</v>
      </c>
      <c r="B1960" s="302">
        <v>859</v>
      </c>
      <c r="C1960" s="166"/>
      <c r="D1960" s="167"/>
      <c r="E1960" s="168"/>
      <c r="F1960" s="168"/>
      <c r="G1960" s="290"/>
    </row>
    <row r="1961" spans="1:7" s="185" customFormat="1" x14ac:dyDescent="0.2">
      <c r="A1961" s="168" t="s">
        <v>60</v>
      </c>
      <c r="B1961" s="302">
        <v>860</v>
      </c>
      <c r="C1961" s="166"/>
      <c r="D1961" s="167"/>
      <c r="E1961" s="168"/>
      <c r="F1961" s="168"/>
      <c r="G1961" s="290"/>
    </row>
    <row r="1962" spans="1:7" s="185" customFormat="1" x14ac:dyDescent="0.2">
      <c r="A1962" s="168" t="s">
        <v>60</v>
      </c>
      <c r="B1962" s="302">
        <v>861</v>
      </c>
      <c r="C1962" s="164"/>
      <c r="D1962" s="164"/>
      <c r="E1962" s="164"/>
      <c r="F1962" s="164"/>
      <c r="G1962" s="164"/>
    </row>
    <row r="1963" spans="1:7" s="185" customFormat="1" x14ac:dyDescent="0.2">
      <c r="A1963" s="168" t="s">
        <v>60</v>
      </c>
      <c r="B1963" s="302">
        <v>862</v>
      </c>
      <c r="C1963" s="166"/>
      <c r="D1963" s="167"/>
      <c r="E1963" s="168"/>
      <c r="F1963" s="168"/>
      <c r="G1963" s="290"/>
    </row>
    <row r="1964" spans="1:7" s="185" customFormat="1" x14ac:dyDescent="0.2">
      <c r="A1964" s="168" t="s">
        <v>60</v>
      </c>
      <c r="B1964" s="302">
        <v>863</v>
      </c>
      <c r="C1964" s="166"/>
      <c r="D1964" s="167"/>
      <c r="E1964" s="168"/>
      <c r="F1964" s="168"/>
      <c r="G1964" s="290"/>
    </row>
    <row r="1965" spans="1:7" ht="57" x14ac:dyDescent="0.2">
      <c r="A1965" s="764" t="s">
        <v>60</v>
      </c>
      <c r="B1965" s="750">
        <v>864</v>
      </c>
      <c r="C1965" s="780" t="s">
        <v>219</v>
      </c>
      <c r="D1965" s="128" t="s">
        <v>5733</v>
      </c>
      <c r="E1965" s="65" t="s">
        <v>5734</v>
      </c>
      <c r="F1965" s="65" t="s">
        <v>5731</v>
      </c>
      <c r="G1965" s="757" t="s">
        <v>5740</v>
      </c>
    </row>
    <row r="1966" spans="1:7" ht="28.5" x14ac:dyDescent="0.2">
      <c r="A1966" s="765"/>
      <c r="B1966" s="779"/>
      <c r="C1966" s="781"/>
      <c r="D1966" s="128" t="s">
        <v>5732</v>
      </c>
      <c r="E1966" s="65" t="s">
        <v>5735</v>
      </c>
      <c r="F1966" s="65" t="s">
        <v>5736</v>
      </c>
      <c r="G1966" s="763"/>
    </row>
    <row r="1967" spans="1:7" ht="28.5" x14ac:dyDescent="0.2">
      <c r="A1967" s="766"/>
      <c r="B1967" s="751"/>
      <c r="C1967" s="781"/>
      <c r="D1967" s="128" t="s">
        <v>5737</v>
      </c>
      <c r="E1967" s="541" t="s">
        <v>5738</v>
      </c>
      <c r="F1967" s="541" t="s">
        <v>5739</v>
      </c>
      <c r="G1967" s="758"/>
    </row>
    <row r="1968" spans="1:7" ht="57" x14ac:dyDescent="0.2">
      <c r="A1968" s="764" t="s">
        <v>60</v>
      </c>
      <c r="B1968" s="750">
        <v>865</v>
      </c>
      <c r="C1968" s="780" t="s">
        <v>1717</v>
      </c>
      <c r="D1968" s="128" t="s">
        <v>5733</v>
      </c>
      <c r="E1968" s="65" t="s">
        <v>5734</v>
      </c>
      <c r="F1968" s="65" t="s">
        <v>5741</v>
      </c>
      <c r="G1968" s="757" t="s">
        <v>5740</v>
      </c>
    </row>
    <row r="1969" spans="1:7" ht="42.75" x14ac:dyDescent="0.2">
      <c r="A1969" s="765"/>
      <c r="B1969" s="779"/>
      <c r="C1969" s="781"/>
      <c r="D1969" s="128" t="s">
        <v>5732</v>
      </c>
      <c r="E1969" s="65" t="s">
        <v>5735</v>
      </c>
      <c r="F1969" s="65" t="s">
        <v>5742</v>
      </c>
      <c r="G1969" s="763"/>
    </row>
    <row r="1970" spans="1:7" ht="28.5" x14ac:dyDescent="0.2">
      <c r="A1970" s="766"/>
      <c r="B1970" s="751"/>
      <c r="C1970" s="782"/>
      <c r="D1970" s="128" t="s">
        <v>5737</v>
      </c>
      <c r="E1970" s="541" t="s">
        <v>5738</v>
      </c>
      <c r="F1970" s="541" t="s">
        <v>5743</v>
      </c>
      <c r="G1970" s="758"/>
    </row>
    <row r="1971" spans="1:7" ht="28.5" x14ac:dyDescent="0.2">
      <c r="A1971" s="764" t="s">
        <v>60</v>
      </c>
      <c r="B1971" s="750">
        <v>866</v>
      </c>
      <c r="C1971" s="780" t="s">
        <v>63</v>
      </c>
      <c r="D1971" s="63" t="s">
        <v>5740</v>
      </c>
      <c r="E1971" s="63" t="s">
        <v>5744</v>
      </c>
      <c r="F1971" s="65" t="s">
        <v>5745</v>
      </c>
      <c r="G1971" s="757" t="s">
        <v>5740</v>
      </c>
    </row>
    <row r="1972" spans="1:7" ht="28.5" x14ac:dyDescent="0.2">
      <c r="A1972" s="765"/>
      <c r="B1972" s="779"/>
      <c r="C1972" s="781"/>
      <c r="D1972" s="63" t="s">
        <v>5733</v>
      </c>
      <c r="E1972" s="63" t="s">
        <v>5747</v>
      </c>
      <c r="F1972" s="65" t="s">
        <v>5748</v>
      </c>
      <c r="G1972" s="763"/>
    </row>
    <row r="1973" spans="1:7" ht="28.5" x14ac:dyDescent="0.2">
      <c r="A1973" s="765"/>
      <c r="B1973" s="779"/>
      <c r="C1973" s="781"/>
      <c r="D1973" s="63" t="s">
        <v>5732</v>
      </c>
      <c r="E1973" s="63" t="s">
        <v>5749</v>
      </c>
      <c r="F1973" s="74" t="s">
        <v>5750</v>
      </c>
      <c r="G1973" s="763"/>
    </row>
    <row r="1974" spans="1:7" ht="28.5" x14ac:dyDescent="0.2">
      <c r="A1974" s="765"/>
      <c r="B1974" s="779"/>
      <c r="C1974" s="781"/>
      <c r="D1974" s="63" t="s">
        <v>5737</v>
      </c>
      <c r="E1974" s="63" t="s">
        <v>5738</v>
      </c>
      <c r="F1974" s="65" t="s">
        <v>5751</v>
      </c>
      <c r="G1974" s="763"/>
    </row>
    <row r="1975" spans="1:7" x14ac:dyDescent="0.2">
      <c r="A1975" s="765"/>
      <c r="B1975" s="779"/>
      <c r="C1975" s="781"/>
      <c r="D1975" s="807" t="s">
        <v>5746</v>
      </c>
      <c r="E1975" s="546" t="s">
        <v>5752</v>
      </c>
      <c r="F1975" s="816" t="s">
        <v>69</v>
      </c>
      <c r="G1975" s="763"/>
    </row>
    <row r="1976" spans="1:7" x14ac:dyDescent="0.2">
      <c r="A1976" s="766"/>
      <c r="B1976" s="751"/>
      <c r="C1976" s="782"/>
      <c r="D1976" s="809"/>
      <c r="E1976" s="63" t="s">
        <v>5753</v>
      </c>
      <c r="F1976" s="818"/>
      <c r="G1976" s="758"/>
    </row>
    <row r="1977" spans="1:7" x14ac:dyDescent="0.2">
      <c r="A1977" s="764" t="s">
        <v>60</v>
      </c>
      <c r="B1977" s="750">
        <v>867</v>
      </c>
      <c r="C1977" s="780" t="s">
        <v>3905</v>
      </c>
      <c r="D1977" s="63" t="s">
        <v>5740</v>
      </c>
      <c r="E1977" s="65" t="s">
        <v>601</v>
      </c>
      <c r="F1977" s="65"/>
      <c r="G1977" s="757">
        <v>45810</v>
      </c>
    </row>
    <row r="1978" spans="1:7" ht="28.5" x14ac:dyDescent="0.2">
      <c r="A1978" s="765"/>
      <c r="B1978" s="779"/>
      <c r="C1978" s="781"/>
      <c r="D1978" s="63" t="s">
        <v>5733</v>
      </c>
      <c r="E1978" s="65" t="s">
        <v>5747</v>
      </c>
      <c r="F1978" s="65" t="s">
        <v>5786</v>
      </c>
      <c r="G1978" s="763"/>
    </row>
    <row r="1979" spans="1:7" ht="28.5" x14ac:dyDescent="0.2">
      <c r="A1979" s="765"/>
      <c r="B1979" s="779"/>
      <c r="C1979" s="781"/>
      <c r="D1979" s="63" t="s">
        <v>5732</v>
      </c>
      <c r="E1979" s="65" t="s">
        <v>5785</v>
      </c>
      <c r="F1979" s="65" t="s">
        <v>5787</v>
      </c>
      <c r="G1979" s="763"/>
    </row>
    <row r="1980" spans="1:7" x14ac:dyDescent="0.2">
      <c r="A1980" s="766"/>
      <c r="B1980" s="751"/>
      <c r="C1980" s="782"/>
      <c r="D1980" s="63" t="s">
        <v>5737</v>
      </c>
      <c r="E1980" s="65" t="s">
        <v>601</v>
      </c>
      <c r="F1980" s="65"/>
      <c r="G1980" s="758"/>
    </row>
    <row r="1981" spans="1:7" s="185" customFormat="1" x14ac:dyDescent="0.2">
      <c r="A1981" s="168" t="s">
        <v>60</v>
      </c>
      <c r="B1981" s="302">
        <v>868</v>
      </c>
      <c r="C1981" s="166"/>
      <c r="D1981" s="167"/>
      <c r="E1981" s="168"/>
      <c r="F1981" s="168"/>
      <c r="G1981" s="290"/>
    </row>
    <row r="1982" spans="1:7" x14ac:dyDescent="0.2">
      <c r="A1982" s="65" t="s">
        <v>60</v>
      </c>
      <c r="B1982" s="285">
        <v>869</v>
      </c>
      <c r="C1982" s="147" t="s">
        <v>898</v>
      </c>
      <c r="D1982" s="128" t="s">
        <v>5733</v>
      </c>
      <c r="E1982" s="65" t="s">
        <v>5803</v>
      </c>
      <c r="F1982" s="65" t="s">
        <v>5804</v>
      </c>
      <c r="G1982" s="542" t="s">
        <v>5733</v>
      </c>
    </row>
    <row r="1983" spans="1:7" x14ac:dyDescent="0.2">
      <c r="A1983" s="65" t="s">
        <v>60</v>
      </c>
      <c r="B1983" s="285">
        <v>870</v>
      </c>
      <c r="C1983" s="147" t="s">
        <v>898</v>
      </c>
      <c r="D1983" s="128" t="s">
        <v>5732</v>
      </c>
      <c r="E1983" s="65" t="s">
        <v>3713</v>
      </c>
      <c r="F1983" s="65" t="s">
        <v>5805</v>
      </c>
      <c r="G1983" s="542" t="s">
        <v>5733</v>
      </c>
    </row>
    <row r="1984" spans="1:7" x14ac:dyDescent="0.2">
      <c r="A1984" s="764" t="s">
        <v>60</v>
      </c>
      <c r="B1984" s="750">
        <v>871</v>
      </c>
      <c r="C1984" s="780" t="s">
        <v>1478</v>
      </c>
      <c r="D1984" s="128">
        <v>45810</v>
      </c>
      <c r="E1984" s="748" t="s">
        <v>601</v>
      </c>
      <c r="F1984" s="764"/>
      <c r="G1984" s="757">
        <v>45811</v>
      </c>
    </row>
    <row r="1985" spans="1:7" x14ac:dyDescent="0.2">
      <c r="A1985" s="765"/>
      <c r="B1985" s="779"/>
      <c r="C1985" s="781"/>
      <c r="D1985" s="128">
        <v>45811</v>
      </c>
      <c r="E1985" s="749"/>
      <c r="F1985" s="766"/>
      <c r="G1985" s="763"/>
    </row>
    <row r="1986" spans="1:7" x14ac:dyDescent="0.2">
      <c r="A1986" s="765"/>
      <c r="B1986" s="779"/>
      <c r="C1986" s="781"/>
      <c r="D1986" s="128">
        <v>45812</v>
      </c>
      <c r="E1986" s="65" t="s">
        <v>5830</v>
      </c>
      <c r="F1986" s="764" t="s">
        <v>5832</v>
      </c>
      <c r="G1986" s="763"/>
    </row>
    <row r="1987" spans="1:7" x14ac:dyDescent="0.2">
      <c r="A1987" s="765"/>
      <c r="B1987" s="779"/>
      <c r="C1987" s="781"/>
      <c r="D1987" s="128">
        <v>45813</v>
      </c>
      <c r="E1987" s="65" t="s">
        <v>5831</v>
      </c>
      <c r="F1987" s="766"/>
      <c r="G1987" s="763"/>
    </row>
    <row r="1988" spans="1:7" x14ac:dyDescent="0.2">
      <c r="A1988" s="766"/>
      <c r="B1988" s="751"/>
      <c r="C1988" s="782"/>
      <c r="D1988" s="551">
        <v>45814</v>
      </c>
      <c r="E1988" s="151" t="s">
        <v>3426</v>
      </c>
      <c r="F1988" s="65"/>
      <c r="G1988" s="758"/>
    </row>
    <row r="1989" spans="1:7" s="185" customFormat="1" x14ac:dyDescent="0.2">
      <c r="A1989" s="168" t="s">
        <v>60</v>
      </c>
      <c r="B1989" s="302">
        <v>872</v>
      </c>
      <c r="C1989" s="166"/>
      <c r="D1989" s="167"/>
      <c r="E1989" s="168"/>
      <c r="F1989" s="168"/>
      <c r="G1989" s="290"/>
    </row>
    <row r="1990" spans="1:7" s="185" customFormat="1" x14ac:dyDescent="0.2">
      <c r="A1990" s="168" t="s">
        <v>60</v>
      </c>
      <c r="B1990" s="302">
        <v>873</v>
      </c>
      <c r="C1990" s="166"/>
      <c r="D1990" s="167"/>
      <c r="E1990" s="168"/>
      <c r="F1990" s="168"/>
      <c r="G1990" s="290"/>
    </row>
    <row r="1991" spans="1:7" s="185" customFormat="1" x14ac:dyDescent="0.2">
      <c r="A1991" s="168" t="s">
        <v>60</v>
      </c>
      <c r="B1991" s="302">
        <v>874</v>
      </c>
      <c r="C1991" s="166"/>
      <c r="D1991" s="167"/>
      <c r="E1991" s="168"/>
      <c r="F1991" s="168"/>
      <c r="G1991" s="290"/>
    </row>
    <row r="1992" spans="1:7" x14ac:dyDescent="0.2">
      <c r="A1992" s="65" t="s">
        <v>60</v>
      </c>
      <c r="B1992" s="285">
        <v>875</v>
      </c>
      <c r="C1992" s="147" t="s">
        <v>1188</v>
      </c>
      <c r="D1992" s="128">
        <v>45813</v>
      </c>
      <c r="E1992" s="65" t="s">
        <v>1973</v>
      </c>
      <c r="F1992" s="65" t="s">
        <v>5877</v>
      </c>
      <c r="G1992" s="555">
        <v>45812</v>
      </c>
    </row>
    <row r="1993" spans="1:7" ht="28.5" x14ac:dyDescent="0.2">
      <c r="A1993" s="65" t="s">
        <v>60</v>
      </c>
      <c r="B1993" s="285">
        <v>876</v>
      </c>
      <c r="C1993" s="147" t="s">
        <v>758</v>
      </c>
      <c r="D1993" s="128" t="s">
        <v>5737</v>
      </c>
      <c r="E1993" s="65" t="s">
        <v>5878</v>
      </c>
      <c r="F1993" s="65" t="s">
        <v>5879</v>
      </c>
      <c r="G1993" s="542" t="s">
        <v>5737</v>
      </c>
    </row>
    <row r="1994" spans="1:7" x14ac:dyDescent="0.2">
      <c r="A1994" s="65" t="s">
        <v>60</v>
      </c>
      <c r="B1994" s="285">
        <v>877</v>
      </c>
      <c r="C1994" s="147" t="s">
        <v>288</v>
      </c>
      <c r="D1994" s="128">
        <v>45814</v>
      </c>
      <c r="E1994" s="65" t="s">
        <v>2428</v>
      </c>
      <c r="F1994" s="65" t="s">
        <v>5895</v>
      </c>
      <c r="G1994" s="542">
        <v>45813</v>
      </c>
    </row>
    <row r="1995" spans="1:7" s="185" customFormat="1" x14ac:dyDescent="0.2">
      <c r="A1995" s="168" t="s">
        <v>60</v>
      </c>
      <c r="B1995" s="302">
        <v>878</v>
      </c>
      <c r="C1995" s="166"/>
      <c r="D1995" s="167"/>
      <c r="E1995" s="168"/>
      <c r="F1995" s="168"/>
      <c r="G1995" s="290"/>
    </row>
    <row r="1996" spans="1:7" s="185" customFormat="1" x14ac:dyDescent="0.2">
      <c r="A1996" s="168" t="s">
        <v>60</v>
      </c>
      <c r="B1996" s="302">
        <v>879</v>
      </c>
      <c r="C1996" s="166"/>
      <c r="D1996" s="167"/>
      <c r="E1996" s="168"/>
      <c r="F1996" s="168"/>
      <c r="G1996" s="290"/>
    </row>
    <row r="1997" spans="1:7" s="185" customFormat="1" x14ac:dyDescent="0.2">
      <c r="A1997" s="168" t="s">
        <v>60</v>
      </c>
      <c r="B1997" s="302">
        <v>880</v>
      </c>
      <c r="C1997" s="166"/>
      <c r="D1997" s="167"/>
      <c r="E1997" s="168"/>
      <c r="F1997" s="168"/>
      <c r="G1997" s="290"/>
    </row>
    <row r="1998" spans="1:7" s="185" customFormat="1" x14ac:dyDescent="0.2">
      <c r="A1998" s="168" t="s">
        <v>60</v>
      </c>
      <c r="B1998" s="302">
        <v>881</v>
      </c>
      <c r="C1998" s="166"/>
      <c r="D1998" s="167"/>
      <c r="E1998" s="168"/>
      <c r="F1998" s="168"/>
      <c r="G1998" s="290"/>
    </row>
    <row r="1999" spans="1:7" s="185" customFormat="1" x14ac:dyDescent="0.2">
      <c r="A1999" s="168" t="s">
        <v>60</v>
      </c>
      <c r="B1999" s="302">
        <v>882</v>
      </c>
      <c r="C1999" s="166"/>
      <c r="D1999" s="167"/>
      <c r="E1999" s="168"/>
      <c r="F1999" s="168"/>
      <c r="G1999" s="290"/>
    </row>
    <row r="2000" spans="1:7" s="185" customFormat="1" x14ac:dyDescent="0.2">
      <c r="A2000" s="168" t="s">
        <v>60</v>
      </c>
      <c r="B2000" s="302">
        <v>883</v>
      </c>
      <c r="C2000" s="166"/>
      <c r="D2000" s="167"/>
      <c r="E2000" s="168"/>
      <c r="F2000" s="168"/>
      <c r="G2000" s="290"/>
    </row>
    <row r="2001" spans="1:7" s="185" customFormat="1" x14ac:dyDescent="0.2">
      <c r="A2001" s="168" t="s">
        <v>60</v>
      </c>
      <c r="B2001" s="302">
        <v>884</v>
      </c>
      <c r="C2001" s="166"/>
      <c r="D2001" s="167"/>
      <c r="E2001" s="168"/>
      <c r="F2001" s="168"/>
      <c r="G2001" s="290"/>
    </row>
    <row r="2002" spans="1:7" s="185" customFormat="1" x14ac:dyDescent="0.2">
      <c r="A2002" s="168" t="s">
        <v>60</v>
      </c>
      <c r="B2002" s="302">
        <v>885</v>
      </c>
      <c r="C2002" s="166"/>
      <c r="D2002" s="167"/>
      <c r="E2002" s="168"/>
      <c r="F2002" s="168"/>
      <c r="G2002" s="290"/>
    </row>
    <row r="2003" spans="1:7" s="185" customFormat="1" x14ac:dyDescent="0.2">
      <c r="A2003" s="168" t="s">
        <v>60</v>
      </c>
      <c r="B2003" s="302">
        <v>886</v>
      </c>
      <c r="C2003" s="166"/>
      <c r="D2003" s="167"/>
      <c r="E2003" s="168"/>
      <c r="F2003" s="168"/>
      <c r="G2003" s="290"/>
    </row>
    <row r="2004" spans="1:7" s="185" customFormat="1" x14ac:dyDescent="0.2">
      <c r="A2004" s="168" t="s">
        <v>60</v>
      </c>
      <c r="B2004" s="302">
        <v>887</v>
      </c>
      <c r="C2004" s="166"/>
      <c r="D2004" s="167"/>
      <c r="E2004" s="168"/>
      <c r="F2004" s="168"/>
      <c r="G2004" s="290"/>
    </row>
    <row r="2005" spans="1:7" s="185" customFormat="1" x14ac:dyDescent="0.2">
      <c r="A2005" s="168" t="s">
        <v>60</v>
      </c>
      <c r="B2005" s="302">
        <v>888</v>
      </c>
      <c r="C2005" s="166"/>
      <c r="D2005" s="167"/>
      <c r="E2005" s="168"/>
      <c r="F2005" s="168"/>
      <c r="G2005" s="290"/>
    </row>
    <row r="2006" spans="1:7" s="185" customFormat="1" x14ac:dyDescent="0.2">
      <c r="A2006" s="168" t="s">
        <v>60</v>
      </c>
      <c r="B2006" s="302">
        <v>889</v>
      </c>
      <c r="C2006" s="166"/>
      <c r="D2006" s="167"/>
      <c r="E2006" s="168"/>
      <c r="F2006" s="168"/>
      <c r="G2006" s="290"/>
    </row>
    <row r="2007" spans="1:7" s="185" customFormat="1" x14ac:dyDescent="0.2">
      <c r="A2007" s="168" t="s">
        <v>60</v>
      </c>
      <c r="B2007" s="302">
        <v>890</v>
      </c>
      <c r="C2007" s="166"/>
      <c r="D2007" s="167"/>
      <c r="E2007" s="168"/>
      <c r="F2007" s="168"/>
      <c r="G2007" s="290"/>
    </row>
    <row r="2008" spans="1:7" s="185" customFormat="1" x14ac:dyDescent="0.2">
      <c r="A2008" s="168" t="s">
        <v>60</v>
      </c>
      <c r="B2008" s="302">
        <v>891</v>
      </c>
      <c r="C2008" s="166"/>
      <c r="D2008" s="167"/>
      <c r="E2008" s="168"/>
      <c r="F2008" s="168"/>
      <c r="G2008" s="290"/>
    </row>
    <row r="2009" spans="1:7" s="185" customFormat="1" x14ac:dyDescent="0.2">
      <c r="A2009" s="168" t="s">
        <v>60</v>
      </c>
      <c r="B2009" s="302">
        <v>892</v>
      </c>
      <c r="C2009" s="166"/>
      <c r="D2009" s="167"/>
      <c r="E2009" s="168"/>
      <c r="F2009" s="168"/>
      <c r="G2009" s="290"/>
    </row>
    <row r="2010" spans="1:7" s="185" customFormat="1" x14ac:dyDescent="0.2">
      <c r="A2010" s="168" t="s">
        <v>60</v>
      </c>
      <c r="B2010" s="302">
        <v>893</v>
      </c>
      <c r="C2010" s="166"/>
      <c r="D2010" s="167"/>
      <c r="E2010" s="168"/>
      <c r="F2010" s="168"/>
      <c r="G2010" s="290"/>
    </row>
    <row r="2011" spans="1:7" s="185" customFormat="1" x14ac:dyDescent="0.2">
      <c r="A2011" s="168" t="s">
        <v>60</v>
      </c>
      <c r="B2011" s="302">
        <v>894</v>
      </c>
      <c r="C2011" s="166"/>
      <c r="D2011" s="167"/>
      <c r="E2011" s="168"/>
      <c r="F2011" s="168"/>
      <c r="G2011" s="290"/>
    </row>
    <row r="2012" spans="1:7" s="185" customFormat="1" x14ac:dyDescent="0.2">
      <c r="A2012" s="168" t="s">
        <v>60</v>
      </c>
      <c r="B2012" s="302">
        <v>895</v>
      </c>
      <c r="C2012" s="166"/>
      <c r="D2012" s="167"/>
      <c r="E2012" s="168"/>
      <c r="F2012" s="168"/>
      <c r="G2012" s="290"/>
    </row>
    <row r="2013" spans="1:7" s="185" customFormat="1" x14ac:dyDescent="0.2">
      <c r="A2013" s="168" t="s">
        <v>60</v>
      </c>
      <c r="B2013" s="302">
        <v>896</v>
      </c>
      <c r="C2013" s="166"/>
      <c r="D2013" s="167"/>
      <c r="E2013" s="168"/>
      <c r="F2013" s="168"/>
      <c r="G2013" s="290"/>
    </row>
    <row r="2014" spans="1:7" ht="28.5" x14ac:dyDescent="0.2">
      <c r="A2014" s="65" t="s">
        <v>60</v>
      </c>
      <c r="B2014" s="285">
        <v>897</v>
      </c>
      <c r="C2014" s="147" t="s">
        <v>898</v>
      </c>
      <c r="D2014" s="128">
        <v>45817</v>
      </c>
      <c r="E2014" s="65" t="s">
        <v>5911</v>
      </c>
      <c r="F2014" s="65" t="s">
        <v>5910</v>
      </c>
      <c r="G2014" s="542">
        <v>45817</v>
      </c>
    </row>
    <row r="2015" spans="1:7" x14ac:dyDescent="0.2">
      <c r="A2015" s="65" t="s">
        <v>60</v>
      </c>
      <c r="B2015" s="285">
        <v>898</v>
      </c>
      <c r="C2015" s="147" t="s">
        <v>1717</v>
      </c>
      <c r="D2015" s="128"/>
      <c r="E2015" s="65"/>
      <c r="F2015" s="65"/>
      <c r="G2015" s="542"/>
    </row>
    <row r="2016" spans="1:7" x14ac:dyDescent="0.2">
      <c r="A2016" s="65" t="s">
        <v>60</v>
      </c>
      <c r="B2016" s="285">
        <v>899</v>
      </c>
      <c r="C2016" s="147" t="s">
        <v>219</v>
      </c>
      <c r="D2016" s="128"/>
      <c r="E2016" s="65"/>
      <c r="F2016" s="65"/>
      <c r="G2016" s="542"/>
    </row>
    <row r="2017" spans="1:7" x14ac:dyDescent="0.2">
      <c r="A2017" s="65" t="s">
        <v>60</v>
      </c>
      <c r="B2017" s="285">
        <v>900</v>
      </c>
      <c r="C2017" s="147" t="s">
        <v>1478</v>
      </c>
      <c r="D2017" s="128"/>
      <c r="E2017" s="65"/>
      <c r="F2017" s="65"/>
      <c r="G2017" s="559"/>
    </row>
    <row r="2018" spans="1:7" x14ac:dyDescent="0.2">
      <c r="A2018" s="65" t="s">
        <v>60</v>
      </c>
      <c r="B2018" s="285">
        <v>901</v>
      </c>
      <c r="C2018" s="147" t="s">
        <v>979</v>
      </c>
      <c r="D2018" s="128"/>
      <c r="E2018" s="65"/>
      <c r="F2018" s="65"/>
      <c r="G2018" s="559"/>
    </row>
    <row r="2019" spans="1:7" x14ac:dyDescent="0.2">
      <c r="A2019" s="65" t="s">
        <v>60</v>
      </c>
      <c r="B2019" s="285">
        <v>902</v>
      </c>
      <c r="C2019" s="147" t="s">
        <v>4396</v>
      </c>
      <c r="D2019" s="128"/>
      <c r="E2019" s="65"/>
      <c r="F2019" s="65"/>
      <c r="G2019" s="559"/>
    </row>
    <row r="2020" spans="1:7" x14ac:dyDescent="0.2">
      <c r="A2020" s="65" t="s">
        <v>60</v>
      </c>
      <c r="B2020" s="285">
        <v>903</v>
      </c>
      <c r="C2020" s="147" t="s">
        <v>232</v>
      </c>
      <c r="D2020" s="128"/>
      <c r="E2020" s="65"/>
      <c r="F2020" s="65"/>
      <c r="G2020" s="559"/>
    </row>
    <row r="2021" spans="1:7" x14ac:dyDescent="0.2">
      <c r="A2021" s="65" t="s">
        <v>60</v>
      </c>
      <c r="B2021" s="285">
        <v>904</v>
      </c>
      <c r="C2021" s="147" t="s">
        <v>3905</v>
      </c>
      <c r="D2021" s="128"/>
      <c r="E2021" s="65"/>
      <c r="F2021" s="65"/>
      <c r="G2021" s="559"/>
    </row>
    <row r="2022" spans="1:7" x14ac:dyDescent="0.2">
      <c r="A2022" s="65" t="s">
        <v>60</v>
      </c>
      <c r="B2022" s="285">
        <v>905</v>
      </c>
      <c r="C2022" s="147" t="s">
        <v>63</v>
      </c>
      <c r="D2022" s="128"/>
      <c r="E2022" s="65"/>
      <c r="F2022" s="65"/>
      <c r="G2022" s="559"/>
    </row>
    <row r="2023" spans="1:7" s="185" customFormat="1" x14ac:dyDescent="0.2">
      <c r="A2023" s="168" t="s">
        <v>60</v>
      </c>
      <c r="B2023" s="302">
        <v>906</v>
      </c>
      <c r="C2023" s="166"/>
      <c r="D2023" s="167"/>
      <c r="E2023" s="168"/>
      <c r="F2023" s="168"/>
      <c r="G2023" s="290"/>
    </row>
    <row r="2024" spans="1:7" s="185" customFormat="1" ht="71.25" x14ac:dyDescent="0.2">
      <c r="A2024" s="168" t="s">
        <v>60</v>
      </c>
      <c r="B2024" s="302">
        <v>907</v>
      </c>
      <c r="C2024" s="303" t="s">
        <v>5923</v>
      </c>
      <c r="D2024" s="167">
        <v>45813</v>
      </c>
      <c r="E2024" s="168" t="s">
        <v>5924</v>
      </c>
      <c r="F2024" s="168" t="s">
        <v>2835</v>
      </c>
      <c r="G2024" s="290">
        <v>45813</v>
      </c>
    </row>
    <row r="2025" spans="1:7" x14ac:dyDescent="0.2">
      <c r="A2025" s="65" t="s">
        <v>60</v>
      </c>
      <c r="B2025" s="285">
        <v>908</v>
      </c>
      <c r="C2025" s="147" t="s">
        <v>3854</v>
      </c>
      <c r="D2025" s="128"/>
      <c r="E2025" s="65"/>
      <c r="F2025" s="65"/>
      <c r="G2025" s="559"/>
    </row>
    <row r="2026" spans="1:7" ht="42.75" x14ac:dyDescent="0.2">
      <c r="A2026" s="748" t="s">
        <v>60</v>
      </c>
      <c r="B2026" s="759">
        <v>909</v>
      </c>
      <c r="C2026" s="752" t="s">
        <v>141</v>
      </c>
      <c r="D2026" s="128">
        <v>45817</v>
      </c>
      <c r="E2026" s="65" t="s">
        <v>5937</v>
      </c>
      <c r="F2026" s="65" t="s">
        <v>5939</v>
      </c>
      <c r="G2026" s="757">
        <v>45817</v>
      </c>
    </row>
    <row r="2027" spans="1:7" ht="57" x14ac:dyDescent="0.2">
      <c r="A2027" s="762"/>
      <c r="B2027" s="760"/>
      <c r="C2027" s="753"/>
      <c r="D2027" s="128">
        <v>45818</v>
      </c>
      <c r="E2027" s="65" t="s">
        <v>5938</v>
      </c>
      <c r="F2027" s="65" t="s">
        <v>5940</v>
      </c>
      <c r="G2027" s="763"/>
    </row>
    <row r="2028" spans="1:7" ht="28.5" x14ac:dyDescent="0.2">
      <c r="A2028" s="762"/>
      <c r="B2028" s="760"/>
      <c r="C2028" s="753"/>
      <c r="D2028" s="128">
        <v>45819</v>
      </c>
      <c r="E2028" s="65" t="s">
        <v>2963</v>
      </c>
      <c r="F2028" s="65" t="s">
        <v>5941</v>
      </c>
      <c r="G2028" s="763"/>
    </row>
    <row r="2029" spans="1:7" x14ac:dyDescent="0.2">
      <c r="A2029" s="762"/>
      <c r="B2029" s="760"/>
      <c r="C2029" s="753"/>
      <c r="D2029" s="128">
        <v>45820</v>
      </c>
      <c r="E2029" s="65" t="s">
        <v>3643</v>
      </c>
      <c r="F2029" s="65" t="s">
        <v>3643</v>
      </c>
      <c r="G2029" s="763"/>
    </row>
    <row r="2030" spans="1:7" x14ac:dyDescent="0.2">
      <c r="A2030" s="749"/>
      <c r="B2030" s="761"/>
      <c r="C2030" s="754"/>
      <c r="D2030" s="128">
        <v>45821</v>
      </c>
      <c r="E2030" s="65" t="s">
        <v>1866</v>
      </c>
      <c r="F2030" s="65" t="s">
        <v>5942</v>
      </c>
      <c r="G2030" s="758"/>
    </row>
    <row r="2031" spans="1:7" ht="28.5" x14ac:dyDescent="0.2">
      <c r="A2031" s="65" t="s">
        <v>60</v>
      </c>
      <c r="B2031" s="285">
        <v>910</v>
      </c>
      <c r="C2031" s="147" t="s">
        <v>758</v>
      </c>
      <c r="D2031" s="128">
        <v>45818</v>
      </c>
      <c r="E2031" s="65" t="s">
        <v>5937</v>
      </c>
      <c r="F2031" s="65" t="s">
        <v>5945</v>
      </c>
      <c r="G2031" s="559">
        <v>45817</v>
      </c>
    </row>
    <row r="2032" spans="1:7" x14ac:dyDescent="0.2">
      <c r="A2032" s="65" t="s">
        <v>60</v>
      </c>
      <c r="B2032" s="285">
        <v>911</v>
      </c>
      <c r="C2032" s="752" t="s">
        <v>2372</v>
      </c>
      <c r="D2032" s="128" t="s">
        <v>5977</v>
      </c>
      <c r="E2032" s="65" t="s">
        <v>5978</v>
      </c>
      <c r="F2032" s="65" t="s">
        <v>5979</v>
      </c>
      <c r="G2032" s="559" t="s">
        <v>5977</v>
      </c>
    </row>
    <row r="2033" spans="1:7" x14ac:dyDescent="0.2">
      <c r="A2033" s="748" t="s">
        <v>60</v>
      </c>
      <c r="B2033" s="750">
        <v>912</v>
      </c>
      <c r="C2033" s="753"/>
      <c r="D2033" s="755" t="s">
        <v>5980</v>
      </c>
      <c r="E2033" s="65" t="s">
        <v>5981</v>
      </c>
      <c r="F2033" s="65" t="s">
        <v>485</v>
      </c>
      <c r="G2033" s="757" t="s">
        <v>5977</v>
      </c>
    </row>
    <row r="2034" spans="1:7" x14ac:dyDescent="0.2">
      <c r="A2034" s="749"/>
      <c r="B2034" s="751"/>
      <c r="C2034" s="754"/>
      <c r="D2034" s="756"/>
      <c r="E2034" s="65" t="s">
        <v>5982</v>
      </c>
      <c r="F2034" s="65" t="s">
        <v>5983</v>
      </c>
      <c r="G2034" s="758"/>
    </row>
    <row r="2035" spans="1:7" ht="57" x14ac:dyDescent="0.2">
      <c r="A2035" s="65" t="s">
        <v>60</v>
      </c>
      <c r="B2035" s="285">
        <v>913</v>
      </c>
      <c r="C2035" s="146" t="s">
        <v>6007</v>
      </c>
      <c r="D2035" s="128" t="s">
        <v>6008</v>
      </c>
      <c r="E2035" s="65" t="s">
        <v>6009</v>
      </c>
      <c r="F2035" s="65" t="s">
        <v>6010</v>
      </c>
      <c r="G2035" s="559">
        <v>45819</v>
      </c>
    </row>
    <row r="2036" spans="1:7" x14ac:dyDescent="0.2">
      <c r="A2036" s="65" t="s">
        <v>60</v>
      </c>
      <c r="B2036" s="285">
        <v>914</v>
      </c>
      <c r="C2036" s="147" t="s">
        <v>6022</v>
      </c>
      <c r="D2036" s="128">
        <v>45821</v>
      </c>
      <c r="E2036" s="65" t="s">
        <v>6023</v>
      </c>
      <c r="F2036" s="65" t="s">
        <v>6024</v>
      </c>
      <c r="G2036" s="559">
        <v>45821</v>
      </c>
    </row>
    <row r="2037" spans="1:7" ht="28.5" x14ac:dyDescent="0.2">
      <c r="A2037" s="65" t="s">
        <v>60</v>
      </c>
      <c r="B2037" s="285">
        <v>915</v>
      </c>
      <c r="C2037" s="147" t="s">
        <v>758</v>
      </c>
      <c r="D2037" s="128" t="s">
        <v>6069</v>
      </c>
      <c r="E2037" s="65" t="s">
        <v>6077</v>
      </c>
      <c r="F2037" s="65" t="s">
        <v>6078</v>
      </c>
      <c r="G2037" s="563" t="s">
        <v>6069</v>
      </c>
    </row>
    <row r="2038" spans="1:7" ht="28.5" x14ac:dyDescent="0.2">
      <c r="A2038" s="65" t="s">
        <v>60</v>
      </c>
      <c r="B2038" s="285">
        <v>916</v>
      </c>
      <c r="C2038" s="147" t="s">
        <v>2372</v>
      </c>
      <c r="D2038" s="128" t="s">
        <v>6069</v>
      </c>
      <c r="E2038" s="65" t="s">
        <v>6070</v>
      </c>
      <c r="F2038" s="65" t="s">
        <v>6071</v>
      </c>
      <c r="G2038" s="563" t="s">
        <v>6069</v>
      </c>
    </row>
    <row r="2039" spans="1:7" s="185" customFormat="1" x14ac:dyDescent="0.2">
      <c r="A2039" s="168" t="s">
        <v>60</v>
      </c>
      <c r="B2039" s="302">
        <v>917</v>
      </c>
      <c r="C2039" s="166"/>
      <c r="D2039" s="167"/>
      <c r="E2039" s="168"/>
      <c r="F2039" s="168"/>
      <c r="G2039" s="290"/>
    </row>
    <row r="2040" spans="1:7" s="185" customFormat="1" x14ac:dyDescent="0.2">
      <c r="A2040" s="168" t="s">
        <v>60</v>
      </c>
      <c r="B2040" s="302">
        <v>918</v>
      </c>
      <c r="C2040" s="166"/>
      <c r="D2040" s="167"/>
      <c r="E2040" s="168"/>
      <c r="F2040" s="168"/>
      <c r="G2040" s="290"/>
    </row>
    <row r="2041" spans="1:7" s="185" customFormat="1" x14ac:dyDescent="0.2">
      <c r="A2041" s="168" t="s">
        <v>60</v>
      </c>
      <c r="B2041" s="302">
        <v>919</v>
      </c>
      <c r="C2041" s="166"/>
      <c r="D2041" s="167"/>
      <c r="E2041" s="168"/>
      <c r="F2041" s="168"/>
      <c r="G2041" s="290"/>
    </row>
    <row r="2042" spans="1:7" s="185" customFormat="1" x14ac:dyDescent="0.2">
      <c r="A2042" s="168" t="s">
        <v>60</v>
      </c>
      <c r="B2042" s="302">
        <v>920</v>
      </c>
      <c r="C2042" s="166"/>
      <c r="D2042" s="167"/>
      <c r="E2042" s="168"/>
      <c r="F2042" s="168"/>
      <c r="G2042" s="290"/>
    </row>
    <row r="2043" spans="1:7" s="185" customFormat="1" x14ac:dyDescent="0.2">
      <c r="A2043" s="168" t="s">
        <v>60</v>
      </c>
      <c r="B2043" s="302">
        <v>921</v>
      </c>
      <c r="C2043" s="166"/>
      <c r="D2043" s="167"/>
      <c r="E2043" s="168"/>
      <c r="F2043" s="168"/>
      <c r="G2043" s="290"/>
    </row>
    <row r="2044" spans="1:7" s="185" customFormat="1" x14ac:dyDescent="0.2">
      <c r="A2044" s="168" t="s">
        <v>60</v>
      </c>
      <c r="B2044" s="302">
        <v>922</v>
      </c>
      <c r="C2044" s="166"/>
      <c r="D2044" s="167"/>
      <c r="E2044" s="168"/>
      <c r="F2044" s="168"/>
      <c r="G2044" s="290"/>
    </row>
    <row r="2045" spans="1:7" s="185" customFormat="1" x14ac:dyDescent="0.2">
      <c r="A2045" s="168" t="s">
        <v>60</v>
      </c>
      <c r="B2045" s="302">
        <v>923</v>
      </c>
      <c r="C2045" s="166"/>
      <c r="D2045" s="167"/>
      <c r="E2045" s="168"/>
      <c r="F2045" s="168"/>
      <c r="G2045" s="290"/>
    </row>
    <row r="2046" spans="1:7" s="185" customFormat="1" x14ac:dyDescent="0.2">
      <c r="A2046" s="168" t="s">
        <v>60</v>
      </c>
      <c r="B2046" s="302">
        <v>924</v>
      </c>
      <c r="C2046" s="166"/>
      <c r="D2046" s="167"/>
      <c r="E2046" s="168"/>
      <c r="F2046" s="168"/>
      <c r="G2046" s="290"/>
    </row>
    <row r="2047" spans="1:7" s="185" customFormat="1" x14ac:dyDescent="0.2">
      <c r="A2047" s="168" t="s">
        <v>60</v>
      </c>
      <c r="B2047" s="302">
        <v>925</v>
      </c>
      <c r="C2047" s="166"/>
      <c r="D2047" s="167"/>
      <c r="E2047" s="168"/>
      <c r="F2047" s="168"/>
      <c r="G2047" s="290"/>
    </row>
    <row r="2048" spans="1:7" s="185" customFormat="1" x14ac:dyDescent="0.2">
      <c r="A2048" s="168" t="s">
        <v>60</v>
      </c>
      <c r="B2048" s="302">
        <v>926</v>
      </c>
      <c r="C2048" s="166"/>
      <c r="D2048" s="167"/>
      <c r="E2048" s="168"/>
      <c r="F2048" s="168"/>
      <c r="G2048" s="290"/>
    </row>
    <row r="2049" spans="1:7" s="185" customFormat="1" x14ac:dyDescent="0.2">
      <c r="A2049" s="168" t="s">
        <v>60</v>
      </c>
      <c r="B2049" s="302">
        <v>927</v>
      </c>
      <c r="C2049" s="166"/>
      <c r="D2049" s="167"/>
      <c r="E2049" s="168"/>
      <c r="F2049" s="168"/>
      <c r="G2049" s="290"/>
    </row>
    <row r="2050" spans="1:7" s="185" customFormat="1" x14ac:dyDescent="0.2">
      <c r="A2050" s="168" t="s">
        <v>60</v>
      </c>
      <c r="B2050" s="302">
        <v>928</v>
      </c>
      <c r="C2050" s="166"/>
      <c r="D2050" s="167"/>
      <c r="E2050" s="168"/>
      <c r="F2050" s="168"/>
      <c r="G2050" s="290"/>
    </row>
    <row r="2051" spans="1:7" s="185" customFormat="1" x14ac:dyDescent="0.2">
      <c r="A2051" s="168" t="s">
        <v>60</v>
      </c>
      <c r="B2051" s="302">
        <v>929</v>
      </c>
      <c r="C2051" s="166"/>
      <c r="D2051" s="167"/>
      <c r="E2051" s="168"/>
      <c r="F2051" s="168"/>
      <c r="G2051" s="290"/>
    </row>
    <row r="2052" spans="1:7" s="185" customFormat="1" x14ac:dyDescent="0.2">
      <c r="A2052" s="168" t="s">
        <v>60</v>
      </c>
      <c r="B2052" s="302">
        <v>930</v>
      </c>
      <c r="C2052" s="166"/>
      <c r="D2052" s="167"/>
      <c r="E2052" s="168"/>
      <c r="F2052" s="168"/>
      <c r="G2052" s="290"/>
    </row>
    <row r="2053" spans="1:7" s="185" customFormat="1" x14ac:dyDescent="0.2">
      <c r="A2053" s="168" t="s">
        <v>60</v>
      </c>
      <c r="B2053" s="302">
        <v>931</v>
      </c>
      <c r="C2053" s="166"/>
      <c r="D2053" s="167"/>
      <c r="E2053" s="168"/>
      <c r="F2053" s="168"/>
      <c r="G2053" s="290"/>
    </row>
    <row r="2054" spans="1:7" s="185" customFormat="1" x14ac:dyDescent="0.2">
      <c r="A2054" s="168" t="s">
        <v>60</v>
      </c>
      <c r="B2054" s="302">
        <v>932</v>
      </c>
      <c r="C2054" s="166"/>
      <c r="D2054" s="167"/>
      <c r="E2054" s="168"/>
      <c r="F2054" s="168"/>
      <c r="G2054" s="290"/>
    </row>
    <row r="2055" spans="1:7" s="185" customFormat="1" x14ac:dyDescent="0.2">
      <c r="A2055" s="168" t="s">
        <v>60</v>
      </c>
      <c r="B2055" s="302">
        <v>933</v>
      </c>
      <c r="C2055" s="166"/>
      <c r="D2055" s="167"/>
      <c r="E2055" s="168"/>
      <c r="F2055" s="168"/>
      <c r="G2055" s="290"/>
    </row>
    <row r="2056" spans="1:7" s="185" customFormat="1" x14ac:dyDescent="0.2">
      <c r="A2056" s="168" t="s">
        <v>60</v>
      </c>
      <c r="B2056" s="302">
        <v>934</v>
      </c>
      <c r="C2056" s="166"/>
      <c r="D2056" s="167"/>
      <c r="E2056" s="168"/>
      <c r="F2056" s="168"/>
      <c r="G2056" s="290"/>
    </row>
    <row r="2057" spans="1:7" s="185" customFormat="1" x14ac:dyDescent="0.2">
      <c r="A2057" s="168" t="s">
        <v>60</v>
      </c>
      <c r="B2057" s="302">
        <v>935</v>
      </c>
      <c r="C2057" s="166"/>
      <c r="D2057" s="167"/>
      <c r="E2057" s="168"/>
      <c r="F2057" s="168"/>
      <c r="G2057" s="290"/>
    </row>
    <row r="2058" spans="1:7" x14ac:dyDescent="0.2">
      <c r="A2058" s="173" t="s">
        <v>60</v>
      </c>
      <c r="B2058" s="296">
        <v>936</v>
      </c>
      <c r="C2058" s="171" t="s">
        <v>288</v>
      </c>
      <c r="D2058" s="172">
        <v>45821</v>
      </c>
      <c r="E2058" s="173" t="s">
        <v>6081</v>
      </c>
      <c r="F2058" s="173" t="s">
        <v>6082</v>
      </c>
      <c r="G2058" s="273">
        <v>45819</v>
      </c>
    </row>
    <row r="2059" spans="1:7" ht="57" x14ac:dyDescent="0.2">
      <c r="A2059" s="776" t="s">
        <v>60</v>
      </c>
      <c r="B2059" s="773">
        <v>937</v>
      </c>
      <c r="C2059" s="798" t="s">
        <v>141</v>
      </c>
      <c r="D2059" s="172">
        <v>45824</v>
      </c>
      <c r="E2059" s="173" t="s">
        <v>6084</v>
      </c>
      <c r="F2059" s="173" t="s">
        <v>6085</v>
      </c>
      <c r="G2059" s="804">
        <v>45824</v>
      </c>
    </row>
    <row r="2060" spans="1:7" ht="28.5" x14ac:dyDescent="0.2">
      <c r="A2060" s="777"/>
      <c r="B2060" s="774"/>
      <c r="C2060" s="799"/>
      <c r="D2060" s="172">
        <v>45825</v>
      </c>
      <c r="E2060" s="173" t="s">
        <v>2963</v>
      </c>
      <c r="F2060" s="173" t="s">
        <v>6087</v>
      </c>
      <c r="G2060" s="805"/>
    </row>
    <row r="2061" spans="1:7" ht="28.5" x14ac:dyDescent="0.2">
      <c r="A2061" s="777"/>
      <c r="B2061" s="774"/>
      <c r="C2061" s="799"/>
      <c r="D2061" s="172">
        <v>45826</v>
      </c>
      <c r="E2061" s="173" t="s">
        <v>601</v>
      </c>
      <c r="F2061" s="173" t="s">
        <v>6088</v>
      </c>
      <c r="G2061" s="805"/>
    </row>
    <row r="2062" spans="1:7" ht="42.75" x14ac:dyDescent="0.2">
      <c r="A2062" s="777"/>
      <c r="B2062" s="774"/>
      <c r="C2062" s="799"/>
      <c r="D2062" s="172">
        <v>45827</v>
      </c>
      <c r="E2062" s="173" t="s">
        <v>1866</v>
      </c>
      <c r="F2062" s="173" t="s">
        <v>6089</v>
      </c>
      <c r="G2062" s="805"/>
    </row>
    <row r="2063" spans="1:7" ht="28.5" x14ac:dyDescent="0.2">
      <c r="A2063" s="778"/>
      <c r="B2063" s="775"/>
      <c r="C2063" s="800"/>
      <c r="D2063" s="172">
        <v>45828</v>
      </c>
      <c r="E2063" s="173" t="s">
        <v>5937</v>
      </c>
      <c r="F2063" s="173" t="s">
        <v>6090</v>
      </c>
      <c r="G2063" s="806"/>
    </row>
    <row r="2064" spans="1:7" ht="28.5" x14ac:dyDescent="0.2">
      <c r="A2064" s="776" t="s">
        <v>60</v>
      </c>
      <c r="B2064" s="773">
        <v>938</v>
      </c>
      <c r="C2064" s="798" t="s">
        <v>232</v>
      </c>
      <c r="D2064" s="172">
        <v>45824</v>
      </c>
      <c r="E2064" s="173" t="s">
        <v>6091</v>
      </c>
      <c r="F2064" s="173" t="s">
        <v>6095</v>
      </c>
      <c r="G2064" s="804">
        <v>45824</v>
      </c>
    </row>
    <row r="2065" spans="1:7" ht="42.75" x14ac:dyDescent="0.2">
      <c r="A2065" s="777"/>
      <c r="B2065" s="774"/>
      <c r="C2065" s="799"/>
      <c r="D2065" s="172">
        <v>45825</v>
      </c>
      <c r="E2065" s="173" t="s">
        <v>879</v>
      </c>
      <c r="F2065" s="173" t="s">
        <v>6096</v>
      </c>
      <c r="G2065" s="805"/>
    </row>
    <row r="2066" spans="1:7" x14ac:dyDescent="0.2">
      <c r="A2066" s="777"/>
      <c r="B2066" s="774"/>
      <c r="C2066" s="799"/>
      <c r="D2066" s="172">
        <v>45826</v>
      </c>
      <c r="E2066" s="173" t="s">
        <v>6092</v>
      </c>
      <c r="F2066" s="173" t="s">
        <v>6097</v>
      </c>
      <c r="G2066" s="805"/>
    </row>
    <row r="2067" spans="1:7" ht="28.5" x14ac:dyDescent="0.2">
      <c r="A2067" s="777"/>
      <c r="B2067" s="774"/>
      <c r="C2067" s="799"/>
      <c r="D2067" s="172">
        <v>45827</v>
      </c>
      <c r="E2067" s="173" t="s">
        <v>6093</v>
      </c>
      <c r="F2067" s="173" t="s">
        <v>6098</v>
      </c>
      <c r="G2067" s="805"/>
    </row>
    <row r="2068" spans="1:7" ht="42.75" x14ac:dyDescent="0.2">
      <c r="A2068" s="778"/>
      <c r="B2068" s="775"/>
      <c r="C2068" s="800"/>
      <c r="D2068" s="172">
        <v>45828</v>
      </c>
      <c r="E2068" s="173" t="s">
        <v>6094</v>
      </c>
      <c r="F2068" s="173" t="s">
        <v>6099</v>
      </c>
      <c r="G2068" s="806"/>
    </row>
    <row r="2069" spans="1:7" ht="28.5" x14ac:dyDescent="0.2">
      <c r="A2069" s="776" t="s">
        <v>60</v>
      </c>
      <c r="B2069" s="773">
        <v>939</v>
      </c>
      <c r="C2069" s="798" t="s">
        <v>3854</v>
      </c>
      <c r="D2069" s="172">
        <v>45825</v>
      </c>
      <c r="E2069" s="173" t="s">
        <v>6100</v>
      </c>
      <c r="F2069" s="173" t="s">
        <v>6103</v>
      </c>
      <c r="G2069" s="804">
        <v>45824</v>
      </c>
    </row>
    <row r="2070" spans="1:7" ht="28.5" x14ac:dyDescent="0.2">
      <c r="A2070" s="777"/>
      <c r="B2070" s="774"/>
      <c r="C2070" s="799"/>
      <c r="D2070" s="172">
        <v>45826</v>
      </c>
      <c r="E2070" s="173" t="s">
        <v>6101</v>
      </c>
      <c r="F2070" s="173" t="s">
        <v>6103</v>
      </c>
      <c r="G2070" s="805"/>
    </row>
    <row r="2071" spans="1:7" ht="42.75" x14ac:dyDescent="0.2">
      <c r="A2071" s="777"/>
      <c r="B2071" s="774"/>
      <c r="C2071" s="799"/>
      <c r="D2071" s="172">
        <v>45827</v>
      </c>
      <c r="E2071" s="173" t="s">
        <v>4316</v>
      </c>
      <c r="F2071" s="173" t="s">
        <v>6104</v>
      </c>
      <c r="G2071" s="805"/>
    </row>
    <row r="2072" spans="1:7" ht="28.5" x14ac:dyDescent="0.2">
      <c r="A2072" s="778"/>
      <c r="B2072" s="775"/>
      <c r="C2072" s="800"/>
      <c r="D2072" s="172">
        <v>45828</v>
      </c>
      <c r="E2072" s="173" t="s">
        <v>6102</v>
      </c>
      <c r="F2072" s="173" t="s">
        <v>5514</v>
      </c>
      <c r="G2072" s="806"/>
    </row>
    <row r="2073" spans="1:7" x14ac:dyDescent="0.2">
      <c r="A2073" s="173" t="s">
        <v>60</v>
      </c>
      <c r="B2073" s="296">
        <v>940</v>
      </c>
      <c r="C2073" s="171" t="s">
        <v>1478</v>
      </c>
      <c r="D2073" s="172">
        <v>45824</v>
      </c>
      <c r="E2073" s="173" t="s">
        <v>601</v>
      </c>
      <c r="F2073" s="173"/>
      <c r="G2073" s="273"/>
    </row>
    <row r="2074" spans="1:7" x14ac:dyDescent="0.2">
      <c r="A2074" s="173"/>
      <c r="B2074" s="296"/>
      <c r="C2074" s="171"/>
      <c r="D2074" s="172">
        <v>45825</v>
      </c>
      <c r="E2074" s="173" t="s">
        <v>5744</v>
      </c>
      <c r="F2074" s="173"/>
      <c r="G2074" s="273"/>
    </row>
    <row r="2075" spans="1:7" x14ac:dyDescent="0.2">
      <c r="A2075" s="173"/>
      <c r="B2075" s="296"/>
      <c r="C2075" s="171"/>
      <c r="D2075" s="172">
        <v>45826</v>
      </c>
      <c r="E2075" s="173"/>
      <c r="F2075" s="173"/>
      <c r="G2075" s="273"/>
    </row>
    <row r="2076" spans="1:7" x14ac:dyDescent="0.2">
      <c r="A2076" s="173"/>
      <c r="B2076" s="296"/>
      <c r="C2076" s="171"/>
      <c r="D2076" s="172">
        <v>45827</v>
      </c>
      <c r="E2076" s="173"/>
      <c r="F2076" s="173"/>
      <c r="G2076" s="273"/>
    </row>
    <row r="2077" spans="1:7" x14ac:dyDescent="0.2">
      <c r="A2077" s="173"/>
      <c r="B2077" s="296"/>
      <c r="C2077" s="171"/>
      <c r="D2077" s="172">
        <v>45828</v>
      </c>
      <c r="E2077" s="173"/>
      <c r="F2077" s="173"/>
      <c r="G2077" s="273"/>
    </row>
    <row r="2078" spans="1:7" s="185" customFormat="1" x14ac:dyDescent="0.2">
      <c r="A2078" s="168" t="s">
        <v>60</v>
      </c>
      <c r="B2078" s="302">
        <v>941</v>
      </c>
      <c r="C2078" s="166"/>
      <c r="D2078" s="167"/>
      <c r="E2078" s="168"/>
      <c r="F2078" s="168"/>
      <c r="G2078" s="290"/>
    </row>
    <row r="2079" spans="1:7" s="185" customFormat="1" x14ac:dyDescent="0.2">
      <c r="A2079" s="168" t="s">
        <v>60</v>
      </c>
      <c r="B2079" s="302">
        <v>942</v>
      </c>
      <c r="C2079" s="166"/>
      <c r="D2079" s="167"/>
      <c r="E2079" s="168"/>
      <c r="F2079" s="168"/>
      <c r="G2079" s="290"/>
    </row>
    <row r="2080" spans="1:7" s="185" customFormat="1" x14ac:dyDescent="0.2">
      <c r="A2080" s="168" t="s">
        <v>60</v>
      </c>
      <c r="B2080" s="302">
        <v>943</v>
      </c>
      <c r="C2080" s="166"/>
      <c r="D2080" s="167"/>
      <c r="E2080" s="168"/>
      <c r="F2080" s="168"/>
      <c r="G2080" s="290"/>
    </row>
    <row r="2081" spans="1:7" s="185" customFormat="1" x14ac:dyDescent="0.2">
      <c r="A2081" s="168" t="s">
        <v>60</v>
      </c>
      <c r="B2081" s="302">
        <v>944</v>
      </c>
      <c r="C2081" s="166"/>
      <c r="D2081" s="167"/>
      <c r="E2081" s="168"/>
      <c r="F2081" s="168"/>
      <c r="G2081" s="290"/>
    </row>
    <row r="2082" spans="1:7" s="185" customFormat="1" x14ac:dyDescent="0.2">
      <c r="A2082" s="168" t="s">
        <v>60</v>
      </c>
      <c r="B2082" s="302">
        <v>945</v>
      </c>
      <c r="C2082" s="171" t="s">
        <v>288</v>
      </c>
      <c r="D2082" s="167"/>
      <c r="E2082" s="168"/>
      <c r="F2082" s="168"/>
      <c r="G2082" s="290"/>
    </row>
    <row r="2083" spans="1:7" x14ac:dyDescent="0.2">
      <c r="A2083" s="173" t="s">
        <v>60</v>
      </c>
      <c r="B2083" s="296">
        <v>946</v>
      </c>
      <c r="C2083" s="171" t="s">
        <v>690</v>
      </c>
      <c r="D2083" s="172" t="s">
        <v>6190</v>
      </c>
      <c r="E2083" s="173" t="s">
        <v>6191</v>
      </c>
      <c r="F2083" s="173" t="s">
        <v>4248</v>
      </c>
      <c r="G2083" s="273">
        <v>45826</v>
      </c>
    </row>
    <row r="2084" spans="1:7" s="185" customFormat="1" x14ac:dyDescent="0.2">
      <c r="A2084" s="168" t="s">
        <v>60</v>
      </c>
      <c r="B2084" s="302">
        <v>947</v>
      </c>
      <c r="C2084" s="166"/>
      <c r="D2084" s="167"/>
      <c r="E2084" s="168"/>
      <c r="F2084" s="168"/>
      <c r="G2084" s="290"/>
    </row>
    <row r="2085" spans="1:7" x14ac:dyDescent="0.2">
      <c r="A2085" s="168" t="s">
        <v>60</v>
      </c>
      <c r="B2085" s="302">
        <v>948</v>
      </c>
      <c r="C2085" s="166"/>
      <c r="D2085" s="167"/>
      <c r="E2085" s="168"/>
      <c r="F2085" s="168"/>
      <c r="G2085" s="290"/>
    </row>
    <row r="2086" spans="1:7" x14ac:dyDescent="0.2">
      <c r="A2086" s="168" t="s">
        <v>60</v>
      </c>
      <c r="B2086" s="302">
        <v>949</v>
      </c>
      <c r="C2086" s="166"/>
      <c r="D2086" s="167"/>
      <c r="E2086" s="168"/>
      <c r="F2086" s="168"/>
      <c r="G2086" s="290"/>
    </row>
    <row r="2087" spans="1:7" x14ac:dyDescent="0.2">
      <c r="A2087" s="168" t="s">
        <v>60</v>
      </c>
      <c r="B2087" s="302">
        <v>950</v>
      </c>
      <c r="C2087" s="166"/>
      <c r="D2087" s="167"/>
      <c r="E2087" s="168"/>
      <c r="F2087" s="168"/>
      <c r="G2087" s="290"/>
    </row>
    <row r="2088" spans="1:7" x14ac:dyDescent="0.2">
      <c r="A2088" s="168" t="s">
        <v>60</v>
      </c>
      <c r="B2088" s="302">
        <v>951</v>
      </c>
      <c r="C2088" s="166"/>
      <c r="D2088" s="167"/>
      <c r="E2088" s="168"/>
      <c r="F2088" s="168"/>
      <c r="G2088" s="290"/>
    </row>
    <row r="2089" spans="1:7" x14ac:dyDescent="0.2">
      <c r="A2089" s="168" t="s">
        <v>60</v>
      </c>
      <c r="B2089" s="302">
        <v>952</v>
      </c>
      <c r="C2089" s="166"/>
      <c r="D2089" s="167"/>
      <c r="E2089" s="168"/>
      <c r="F2089" s="168"/>
      <c r="G2089" s="290"/>
    </row>
    <row r="2090" spans="1:7" x14ac:dyDescent="0.2">
      <c r="A2090" s="168" t="s">
        <v>60</v>
      </c>
      <c r="B2090" s="302">
        <v>953</v>
      </c>
      <c r="C2090" s="166"/>
      <c r="D2090" s="167"/>
      <c r="E2090" s="168"/>
      <c r="F2090" s="168"/>
      <c r="G2090" s="290"/>
    </row>
    <row r="2091" spans="1:7" x14ac:dyDescent="0.2">
      <c r="A2091" s="168" t="s">
        <v>60</v>
      </c>
      <c r="B2091" s="302">
        <v>954</v>
      </c>
      <c r="C2091" s="166"/>
      <c r="D2091" s="167"/>
      <c r="E2091" s="168"/>
      <c r="F2091" s="168"/>
      <c r="G2091" s="290"/>
    </row>
    <row r="2092" spans="1:7" x14ac:dyDescent="0.2">
      <c r="A2092" s="168" t="s">
        <v>60</v>
      </c>
      <c r="B2092" s="302">
        <v>955</v>
      </c>
      <c r="C2092" s="166"/>
      <c r="D2092" s="167"/>
      <c r="E2092" s="168"/>
      <c r="F2092" s="168"/>
      <c r="G2092" s="290"/>
    </row>
    <row r="2093" spans="1:7" x14ac:dyDescent="0.2">
      <c r="A2093" s="168" t="s">
        <v>60</v>
      </c>
      <c r="B2093" s="302">
        <v>956</v>
      </c>
      <c r="C2093" s="166"/>
      <c r="D2093" s="167"/>
      <c r="E2093" s="168"/>
      <c r="F2093" s="168"/>
      <c r="G2093" s="290"/>
    </row>
    <row r="2094" spans="1:7" x14ac:dyDescent="0.2">
      <c r="A2094" s="168" t="s">
        <v>60</v>
      </c>
      <c r="B2094" s="302">
        <v>957</v>
      </c>
      <c r="C2094" s="166"/>
      <c r="D2094" s="167"/>
      <c r="E2094" s="168"/>
      <c r="F2094" s="168"/>
      <c r="G2094" s="290"/>
    </row>
    <row r="2095" spans="1:7" x14ac:dyDescent="0.2">
      <c r="A2095" s="168" t="s">
        <v>60</v>
      </c>
      <c r="B2095" s="302">
        <v>958</v>
      </c>
      <c r="C2095" s="166"/>
      <c r="D2095" s="167"/>
      <c r="E2095" s="168"/>
      <c r="F2095" s="168"/>
      <c r="G2095" s="290"/>
    </row>
    <row r="2096" spans="1:7" x14ac:dyDescent="0.2">
      <c r="A2096" s="168" t="s">
        <v>60</v>
      </c>
      <c r="B2096" s="302">
        <v>959</v>
      </c>
      <c r="C2096" s="166"/>
      <c r="D2096" s="167"/>
      <c r="E2096" s="168"/>
      <c r="F2096" s="168"/>
      <c r="G2096" s="290"/>
    </row>
    <row r="2097" spans="1:7" x14ac:dyDescent="0.2">
      <c r="A2097" s="168" t="s">
        <v>60</v>
      </c>
      <c r="B2097" s="302">
        <v>960</v>
      </c>
      <c r="C2097" s="166"/>
      <c r="D2097" s="167"/>
      <c r="E2097" s="168"/>
      <c r="F2097" s="168"/>
      <c r="G2097" s="290"/>
    </row>
    <row r="2098" spans="1:7" x14ac:dyDescent="0.2">
      <c r="A2098" s="168" t="s">
        <v>60</v>
      </c>
      <c r="B2098" s="302">
        <v>961</v>
      </c>
      <c r="C2098" s="166"/>
      <c r="D2098" s="167"/>
      <c r="E2098" s="168"/>
      <c r="F2098" s="168"/>
      <c r="G2098" s="290"/>
    </row>
    <row r="2099" spans="1:7" x14ac:dyDescent="0.2">
      <c r="A2099" s="168" t="s">
        <v>60</v>
      </c>
      <c r="B2099" s="302">
        <v>962</v>
      </c>
      <c r="C2099" s="166"/>
      <c r="D2099" s="167"/>
      <c r="E2099" s="168"/>
      <c r="F2099" s="168"/>
      <c r="G2099" s="290"/>
    </row>
    <row r="2100" spans="1:7" x14ac:dyDescent="0.2">
      <c r="A2100" s="168" t="s">
        <v>60</v>
      </c>
      <c r="B2100" s="302">
        <v>963</v>
      </c>
      <c r="C2100" s="166"/>
      <c r="D2100" s="167"/>
      <c r="E2100" s="168"/>
      <c r="F2100" s="168"/>
      <c r="G2100" s="290"/>
    </row>
    <row r="2101" spans="1:7" x14ac:dyDescent="0.2">
      <c r="A2101" s="168" t="s">
        <v>60</v>
      </c>
      <c r="B2101" s="302">
        <v>964</v>
      </c>
      <c r="C2101" s="166"/>
      <c r="D2101" s="167"/>
      <c r="E2101" s="168"/>
      <c r="F2101" s="168"/>
      <c r="G2101" s="290"/>
    </row>
    <row r="2102" spans="1:7" x14ac:dyDescent="0.2">
      <c r="A2102" s="168" t="s">
        <v>60</v>
      </c>
      <c r="B2102" s="302">
        <v>965</v>
      </c>
      <c r="C2102" s="166"/>
      <c r="D2102" s="167"/>
      <c r="E2102" s="168"/>
      <c r="F2102" s="168"/>
      <c r="G2102" s="290"/>
    </row>
    <row r="2103" spans="1:7" x14ac:dyDescent="0.2">
      <c r="A2103" s="168" t="s">
        <v>60</v>
      </c>
      <c r="B2103" s="302">
        <v>966</v>
      </c>
      <c r="C2103" s="166"/>
      <c r="D2103" s="167"/>
      <c r="E2103" s="168"/>
      <c r="F2103" s="168"/>
      <c r="G2103" s="290"/>
    </row>
    <row r="2104" spans="1:7" x14ac:dyDescent="0.2">
      <c r="A2104" s="173" t="s">
        <v>60</v>
      </c>
      <c r="B2104" s="285">
        <v>967</v>
      </c>
      <c r="C2104" s="147" t="s">
        <v>288</v>
      </c>
      <c r="D2104" s="128"/>
      <c r="E2104" s="65"/>
      <c r="F2104" s="65"/>
      <c r="G2104" s="595"/>
    </row>
    <row r="2105" spans="1:7" x14ac:dyDescent="0.2">
      <c r="A2105" s="173" t="s">
        <v>60</v>
      </c>
      <c r="B2105" s="285">
        <v>968</v>
      </c>
      <c r="C2105" s="147" t="s">
        <v>141</v>
      </c>
      <c r="D2105" s="128"/>
      <c r="E2105" s="65"/>
      <c r="F2105" s="65"/>
      <c r="G2105" s="595"/>
    </row>
    <row r="2106" spans="1:7" ht="42.75" x14ac:dyDescent="0.2">
      <c r="A2106" s="173" t="s">
        <v>60</v>
      </c>
      <c r="B2106" s="285">
        <v>969</v>
      </c>
      <c r="C2106" s="147" t="s">
        <v>1522</v>
      </c>
      <c r="D2106" s="128">
        <v>45831</v>
      </c>
      <c r="E2106" s="65" t="s">
        <v>6236</v>
      </c>
      <c r="F2106" s="65" t="s">
        <v>6237</v>
      </c>
      <c r="G2106" s="595">
        <v>45831</v>
      </c>
    </row>
    <row r="2107" spans="1:7" x14ac:dyDescent="0.2">
      <c r="A2107" s="173" t="s">
        <v>60</v>
      </c>
      <c r="B2107" s="285">
        <v>970</v>
      </c>
      <c r="C2107" s="147" t="s">
        <v>3854</v>
      </c>
      <c r="D2107" s="128"/>
      <c r="E2107" s="65"/>
      <c r="F2107" s="65"/>
      <c r="G2107" s="595"/>
    </row>
    <row r="2108" spans="1:7" x14ac:dyDescent="0.2">
      <c r="A2108" s="173" t="s">
        <v>60</v>
      </c>
      <c r="B2108" s="285">
        <v>971</v>
      </c>
      <c r="C2108" s="147" t="s">
        <v>63</v>
      </c>
      <c r="D2108" s="128"/>
      <c r="E2108" s="65"/>
      <c r="F2108" s="65"/>
      <c r="G2108" s="595"/>
    </row>
    <row r="2109" spans="1:7" x14ac:dyDescent="0.2">
      <c r="A2109" s="173" t="s">
        <v>60</v>
      </c>
      <c r="B2109" s="285">
        <v>972</v>
      </c>
      <c r="C2109" s="147" t="s">
        <v>232</v>
      </c>
      <c r="D2109" s="128"/>
      <c r="E2109" s="65"/>
      <c r="F2109" s="65"/>
      <c r="G2109" s="595"/>
    </row>
    <row r="2110" spans="1:7" x14ac:dyDescent="0.2">
      <c r="A2110" s="173" t="s">
        <v>60</v>
      </c>
      <c r="B2110" s="285">
        <v>973</v>
      </c>
      <c r="C2110" s="147" t="s">
        <v>219</v>
      </c>
      <c r="D2110" s="128"/>
      <c r="E2110" s="65"/>
      <c r="F2110" s="65"/>
      <c r="G2110" s="595"/>
    </row>
    <row r="2111" spans="1:7" x14ac:dyDescent="0.2">
      <c r="A2111" s="173" t="s">
        <v>60</v>
      </c>
      <c r="B2111" s="285">
        <v>974</v>
      </c>
      <c r="C2111" s="147" t="s">
        <v>1717</v>
      </c>
      <c r="D2111" s="128"/>
      <c r="E2111" s="65"/>
      <c r="F2111" s="65"/>
      <c r="G2111" s="595"/>
    </row>
    <row r="2112" spans="1:7" x14ac:dyDescent="0.2">
      <c r="A2112" s="173" t="s">
        <v>60</v>
      </c>
      <c r="B2112" s="285">
        <v>975</v>
      </c>
      <c r="C2112" s="147" t="s">
        <v>3905</v>
      </c>
      <c r="D2112" s="128"/>
      <c r="E2112" s="65"/>
      <c r="F2112" s="65"/>
      <c r="G2112" s="595"/>
    </row>
    <row r="2113" spans="1:7" x14ac:dyDescent="0.2">
      <c r="A2113" s="173" t="s">
        <v>60</v>
      </c>
      <c r="B2113" s="285">
        <v>976</v>
      </c>
      <c r="C2113" s="147"/>
      <c r="D2113" s="128"/>
      <c r="E2113" s="65"/>
      <c r="F2113" s="65"/>
      <c r="G2113" s="595"/>
    </row>
    <row r="2114" spans="1:7" x14ac:dyDescent="0.2">
      <c r="A2114" s="173" t="s">
        <v>60</v>
      </c>
      <c r="B2114" s="285">
        <v>977</v>
      </c>
      <c r="C2114" s="147"/>
      <c r="D2114" s="128"/>
      <c r="F2114" s="65"/>
      <c r="G2114" s="595"/>
    </row>
    <row r="2115" spans="1:7" x14ac:dyDescent="0.2">
      <c r="A2115" s="173" t="s">
        <v>60</v>
      </c>
      <c r="B2115" s="285">
        <v>978</v>
      </c>
      <c r="C2115" s="147"/>
      <c r="D2115" s="128"/>
      <c r="E2115" s="65"/>
      <c r="F2115" s="65"/>
      <c r="G2115" s="595"/>
    </row>
    <row r="2116" spans="1:7" x14ac:dyDescent="0.2">
      <c r="A2116" s="173" t="s">
        <v>60</v>
      </c>
      <c r="B2116" s="285">
        <v>979</v>
      </c>
      <c r="C2116" s="147"/>
      <c r="D2116" s="128"/>
      <c r="E2116" s="65"/>
      <c r="F2116" s="65"/>
      <c r="G2116" s="595"/>
    </row>
    <row r="2117" spans="1:7" x14ac:dyDescent="0.2">
      <c r="A2117" s="173" t="s">
        <v>60</v>
      </c>
      <c r="B2117" s="285">
        <v>980</v>
      </c>
      <c r="C2117" s="147"/>
      <c r="D2117" s="128"/>
      <c r="E2117" s="65"/>
      <c r="F2117" s="65"/>
      <c r="G2117" s="595"/>
    </row>
    <row r="2118" spans="1:7" x14ac:dyDescent="0.2">
      <c r="A2118" s="173" t="s">
        <v>60</v>
      </c>
      <c r="B2118" s="285">
        <v>981</v>
      </c>
      <c r="C2118" s="147"/>
      <c r="D2118" s="128"/>
      <c r="E2118" s="65"/>
      <c r="F2118" s="65"/>
      <c r="G2118" s="595"/>
    </row>
    <row r="2119" spans="1:7" x14ac:dyDescent="0.2">
      <c r="A2119" s="173" t="s">
        <v>60</v>
      </c>
      <c r="B2119" s="285">
        <v>982</v>
      </c>
      <c r="C2119" s="147"/>
      <c r="D2119" s="128"/>
      <c r="E2119" s="65"/>
      <c r="F2119" s="65"/>
      <c r="G2119" s="595"/>
    </row>
    <row r="2120" spans="1:7" x14ac:dyDescent="0.2">
      <c r="A2120" s="173" t="s">
        <v>60</v>
      </c>
      <c r="B2120" s="285">
        <v>983</v>
      </c>
      <c r="C2120" s="147"/>
      <c r="D2120" s="128"/>
      <c r="E2120" s="65"/>
      <c r="F2120" s="65"/>
      <c r="G2120" s="595"/>
    </row>
    <row r="2121" spans="1:7" x14ac:dyDescent="0.2">
      <c r="A2121" s="173" t="s">
        <v>60</v>
      </c>
      <c r="B2121" s="285">
        <v>984</v>
      </c>
      <c r="C2121" s="147"/>
      <c r="D2121" s="128"/>
      <c r="E2121" s="65"/>
      <c r="F2121" s="65"/>
      <c r="G2121" s="595"/>
    </row>
    <row r="2122" spans="1:7" x14ac:dyDescent="0.2">
      <c r="A2122" s="173" t="s">
        <v>60</v>
      </c>
      <c r="B2122" s="285">
        <v>985</v>
      </c>
      <c r="C2122" s="147"/>
      <c r="D2122" s="128"/>
      <c r="E2122" s="65"/>
      <c r="F2122" s="65"/>
      <c r="G2122" s="595"/>
    </row>
    <row r="2123" spans="1:7" x14ac:dyDescent="0.2">
      <c r="A2123" s="173" t="s">
        <v>60</v>
      </c>
      <c r="B2123" s="285">
        <v>986</v>
      </c>
      <c r="C2123" s="147"/>
      <c r="D2123" s="128"/>
      <c r="E2123" s="65"/>
      <c r="F2123" s="65"/>
      <c r="G2123" s="595"/>
    </row>
    <row r="2124" spans="1:7" x14ac:dyDescent="0.2">
      <c r="A2124" s="173" t="s">
        <v>60</v>
      </c>
      <c r="B2124" s="285">
        <v>987</v>
      </c>
      <c r="C2124" s="147"/>
      <c r="D2124" s="128"/>
      <c r="E2124" s="65"/>
      <c r="F2124" s="65"/>
      <c r="G2124" s="595"/>
    </row>
    <row r="2125" spans="1:7" x14ac:dyDescent="0.2">
      <c r="A2125" s="173" t="s">
        <v>60</v>
      </c>
      <c r="B2125" s="285">
        <v>988</v>
      </c>
      <c r="C2125" s="147"/>
      <c r="D2125" s="128"/>
      <c r="E2125" s="65"/>
      <c r="F2125" s="65"/>
      <c r="G2125" s="595"/>
    </row>
    <row r="2126" spans="1:7" x14ac:dyDescent="0.2">
      <c r="A2126" s="173" t="s">
        <v>60</v>
      </c>
      <c r="B2126" s="285">
        <v>989</v>
      </c>
      <c r="C2126" s="147"/>
      <c r="D2126" s="128"/>
      <c r="E2126" s="65"/>
      <c r="F2126" s="65"/>
      <c r="G2126" s="595"/>
    </row>
    <row r="2127" spans="1:7" x14ac:dyDescent="0.2">
      <c r="A2127" s="173" t="s">
        <v>60</v>
      </c>
      <c r="B2127" s="285">
        <v>990</v>
      </c>
      <c r="C2127" s="147"/>
      <c r="D2127" s="128"/>
      <c r="E2127" s="65"/>
      <c r="F2127" s="65"/>
      <c r="G2127" s="595"/>
    </row>
    <row r="2128" spans="1:7" x14ac:dyDescent="0.2">
      <c r="A2128" s="173" t="s">
        <v>60</v>
      </c>
      <c r="B2128" s="285">
        <v>991</v>
      </c>
      <c r="C2128" s="147"/>
      <c r="D2128" s="128"/>
      <c r="E2128" s="65"/>
      <c r="F2128" s="65"/>
      <c r="G2128" s="595"/>
    </row>
    <row r="2129" spans="1:7" x14ac:dyDescent="0.2">
      <c r="A2129" s="173" t="s">
        <v>60</v>
      </c>
      <c r="B2129" s="285">
        <v>992</v>
      </c>
      <c r="C2129" s="147"/>
      <c r="D2129" s="128"/>
      <c r="E2129" s="65"/>
      <c r="F2129" s="65"/>
      <c r="G2129" s="595"/>
    </row>
    <row r="2130" spans="1:7" x14ac:dyDescent="0.2">
      <c r="A2130" s="173" t="s">
        <v>60</v>
      </c>
      <c r="B2130" s="285">
        <v>993</v>
      </c>
      <c r="C2130" s="147"/>
      <c r="D2130" s="128"/>
      <c r="E2130" s="65"/>
      <c r="F2130" s="65"/>
      <c r="G2130" s="595"/>
    </row>
    <row r="2131" spans="1:7" x14ac:dyDescent="0.2">
      <c r="A2131" s="173" t="s">
        <v>60</v>
      </c>
      <c r="B2131" s="285">
        <v>994</v>
      </c>
      <c r="C2131" s="147"/>
      <c r="D2131" s="128"/>
      <c r="E2131" s="65"/>
      <c r="F2131" s="65"/>
      <c r="G2131" s="595"/>
    </row>
    <row r="2132" spans="1:7" x14ac:dyDescent="0.2">
      <c r="A2132" s="173" t="s">
        <v>60</v>
      </c>
      <c r="B2132" s="285">
        <v>995</v>
      </c>
      <c r="C2132" s="147"/>
      <c r="D2132" s="128"/>
      <c r="E2132" s="65"/>
      <c r="F2132" s="65"/>
      <c r="G2132" s="595"/>
    </row>
    <row r="2133" spans="1:7" x14ac:dyDescent="0.2">
      <c r="A2133" s="173" t="s">
        <v>60</v>
      </c>
      <c r="B2133" s="285">
        <v>996</v>
      </c>
      <c r="C2133" s="147"/>
      <c r="D2133" s="128"/>
      <c r="E2133" s="65"/>
      <c r="F2133" s="65"/>
      <c r="G2133" s="595"/>
    </row>
    <row r="2134" spans="1:7" x14ac:dyDescent="0.2">
      <c r="A2134" s="173" t="s">
        <v>60</v>
      </c>
      <c r="B2134" s="285">
        <v>997</v>
      </c>
      <c r="C2134" s="147"/>
      <c r="D2134" s="128"/>
      <c r="E2134" s="65"/>
      <c r="F2134" s="65"/>
      <c r="G2134" s="595"/>
    </row>
    <row r="2135" spans="1:7" x14ac:dyDescent="0.2">
      <c r="A2135" s="173" t="s">
        <v>60</v>
      </c>
      <c r="B2135" s="285">
        <v>998</v>
      </c>
      <c r="C2135" s="147"/>
      <c r="D2135" s="128"/>
      <c r="E2135" s="65"/>
      <c r="F2135" s="65"/>
      <c r="G2135" s="595"/>
    </row>
  </sheetData>
  <mergeCells count="1359">
    <mergeCell ref="G2059:G2063"/>
    <mergeCell ref="G2064:G2068"/>
    <mergeCell ref="C2064:C2068"/>
    <mergeCell ref="B2064:B2068"/>
    <mergeCell ref="A2064:A2068"/>
    <mergeCell ref="C2059:C2063"/>
    <mergeCell ref="B2059:B2063"/>
    <mergeCell ref="A2059:A2063"/>
    <mergeCell ref="G2069:G2072"/>
    <mergeCell ref="C2069:C2072"/>
    <mergeCell ref="B2069:B2072"/>
    <mergeCell ref="A2069:A2072"/>
    <mergeCell ref="G1848:G1852"/>
    <mergeCell ref="C1848:C1852"/>
    <mergeCell ref="B1848:B1852"/>
    <mergeCell ref="A1848:A1852"/>
    <mergeCell ref="G1853:G1857"/>
    <mergeCell ref="C1853:C1857"/>
    <mergeCell ref="B1853:B1857"/>
    <mergeCell ref="A1853:A1857"/>
    <mergeCell ref="G1863:G1867"/>
    <mergeCell ref="C1863:C1867"/>
    <mergeCell ref="B1863:B1867"/>
    <mergeCell ref="A1863:A1867"/>
    <mergeCell ref="B1977:B1980"/>
    <mergeCell ref="A1977:A1980"/>
    <mergeCell ref="C1977:C1980"/>
    <mergeCell ref="G1977:G1980"/>
    <mergeCell ref="C1965:C1967"/>
    <mergeCell ref="C1968:C1970"/>
    <mergeCell ref="A1965:A1967"/>
    <mergeCell ref="B1965:B1967"/>
    <mergeCell ref="A1968:A1970"/>
    <mergeCell ref="B1968:B1970"/>
    <mergeCell ref="A1971:A1976"/>
    <mergeCell ref="B1971:B1976"/>
    <mergeCell ref="C1971:C1976"/>
    <mergeCell ref="D1975:D1976"/>
    <mergeCell ref="F1975:F1976"/>
    <mergeCell ref="G1968:G1970"/>
    <mergeCell ref="G1965:G1967"/>
    <mergeCell ref="G1971:G1976"/>
    <mergeCell ref="G1818:G1822"/>
    <mergeCell ref="C1818:C1822"/>
    <mergeCell ref="B1818:B1822"/>
    <mergeCell ref="A1818:A1822"/>
    <mergeCell ref="G1823:G1827"/>
    <mergeCell ref="C1823:C1827"/>
    <mergeCell ref="B1823:B1827"/>
    <mergeCell ref="A1823:A1827"/>
    <mergeCell ref="G1828:G1832"/>
    <mergeCell ref="C1828:C1832"/>
    <mergeCell ref="B1828:B1832"/>
    <mergeCell ref="A1828:A1832"/>
    <mergeCell ref="G1918:G1922"/>
    <mergeCell ref="C1918:C1922"/>
    <mergeCell ref="B1918:B1922"/>
    <mergeCell ref="A1918:A1922"/>
    <mergeCell ref="C1858:C1862"/>
    <mergeCell ref="B1858:B1862"/>
    <mergeCell ref="A1858:A1862"/>
    <mergeCell ref="G1858:G1862"/>
    <mergeCell ref="G1833:G1837"/>
    <mergeCell ref="C1833:C1837"/>
    <mergeCell ref="B1833:B1837"/>
    <mergeCell ref="A1833:A1837"/>
    <mergeCell ref="G1838:G1842"/>
    <mergeCell ref="C1838:C1842"/>
    <mergeCell ref="B1838:B1842"/>
    <mergeCell ref="A1838:A1842"/>
    <mergeCell ref="G1843:G1847"/>
    <mergeCell ref="C1843:C1847"/>
    <mergeCell ref="B1843:B1847"/>
    <mergeCell ref="A1843:A1847"/>
    <mergeCell ref="G1793:G1797"/>
    <mergeCell ref="C1793:C1797"/>
    <mergeCell ref="B1793:B1797"/>
    <mergeCell ref="A1793:A1797"/>
    <mergeCell ref="G1798:G1802"/>
    <mergeCell ref="C1798:C1802"/>
    <mergeCell ref="B1798:B1802"/>
    <mergeCell ref="A1798:A1802"/>
    <mergeCell ref="G1803:G1807"/>
    <mergeCell ref="C1803:C1807"/>
    <mergeCell ref="B1803:B1807"/>
    <mergeCell ref="A1803:A1807"/>
    <mergeCell ref="G1808:G1812"/>
    <mergeCell ref="C1808:C1812"/>
    <mergeCell ref="B1808:B1812"/>
    <mergeCell ref="A1808:A1812"/>
    <mergeCell ref="G1813:G1817"/>
    <mergeCell ref="C1813:C1817"/>
    <mergeCell ref="B1813:B1817"/>
    <mergeCell ref="A1813:A1817"/>
    <mergeCell ref="C1775:C1779"/>
    <mergeCell ref="B1775:B1779"/>
    <mergeCell ref="A1775:A1779"/>
    <mergeCell ref="G1780:G1784"/>
    <mergeCell ref="C1780:C1784"/>
    <mergeCell ref="B1780:B1784"/>
    <mergeCell ref="A1780:A1784"/>
    <mergeCell ref="G1766:G1768"/>
    <mergeCell ref="C1766:C1768"/>
    <mergeCell ref="B1766:B1768"/>
    <mergeCell ref="A1766:A1768"/>
    <mergeCell ref="G1785:G1789"/>
    <mergeCell ref="C1785:C1789"/>
    <mergeCell ref="B1785:B1789"/>
    <mergeCell ref="A1785:A1789"/>
    <mergeCell ref="C1790:C1792"/>
    <mergeCell ref="B1790:B1792"/>
    <mergeCell ref="A1790:A1792"/>
    <mergeCell ref="G1790:G1792"/>
    <mergeCell ref="G1626:G1630"/>
    <mergeCell ref="C1626:C1630"/>
    <mergeCell ref="B1626:B1630"/>
    <mergeCell ref="A1626:A1630"/>
    <mergeCell ref="C1631:C1635"/>
    <mergeCell ref="B1631:B1635"/>
    <mergeCell ref="A1631:A1635"/>
    <mergeCell ref="G1631:G1635"/>
    <mergeCell ref="G1757:G1760"/>
    <mergeCell ref="C1757:C1760"/>
    <mergeCell ref="B1757:B1760"/>
    <mergeCell ref="A1757:A1760"/>
    <mergeCell ref="G1744:G1746"/>
    <mergeCell ref="C1744:C1746"/>
    <mergeCell ref="B1744:B1746"/>
    <mergeCell ref="A1744:A1746"/>
    <mergeCell ref="G1747:G1749"/>
    <mergeCell ref="C1747:C1749"/>
    <mergeCell ref="B1747:B1749"/>
    <mergeCell ref="A1747:A1749"/>
    <mergeCell ref="G1750:G1752"/>
    <mergeCell ref="C1750:C1752"/>
    <mergeCell ref="B1750:B1752"/>
    <mergeCell ref="A1750:A1752"/>
    <mergeCell ref="B1753:B1756"/>
    <mergeCell ref="A1753:A1756"/>
    <mergeCell ref="C1753:C1756"/>
    <mergeCell ref="G1753:G1756"/>
    <mergeCell ref="G1655:G1658"/>
    <mergeCell ref="C1655:C1658"/>
    <mergeCell ref="B1655:B1658"/>
    <mergeCell ref="A1655:A1658"/>
    <mergeCell ref="G1601:G1603"/>
    <mergeCell ref="C1601:C1603"/>
    <mergeCell ref="B1601:B1603"/>
    <mergeCell ref="A1601:A1603"/>
    <mergeCell ref="G1604:G1606"/>
    <mergeCell ref="B1610:B1612"/>
    <mergeCell ref="A1610:A1612"/>
    <mergeCell ref="C1610:C1612"/>
    <mergeCell ref="G1622:G1623"/>
    <mergeCell ref="C1622:C1623"/>
    <mergeCell ref="B1622:B1623"/>
    <mergeCell ref="A1622:A1623"/>
    <mergeCell ref="G1624:G1625"/>
    <mergeCell ref="C1624:C1625"/>
    <mergeCell ref="B1624:B1625"/>
    <mergeCell ref="A1624:A1625"/>
    <mergeCell ref="G1613:G1615"/>
    <mergeCell ref="C1613:C1615"/>
    <mergeCell ref="B1613:B1615"/>
    <mergeCell ref="A1613:A1615"/>
    <mergeCell ref="G1616:G1618"/>
    <mergeCell ref="C1616:C1618"/>
    <mergeCell ref="B1616:B1618"/>
    <mergeCell ref="A1616:A1618"/>
    <mergeCell ref="G1619:G1621"/>
    <mergeCell ref="C1619:C1621"/>
    <mergeCell ref="B1619:B1621"/>
    <mergeCell ref="A1619:A1621"/>
    <mergeCell ref="C1644:C1648"/>
    <mergeCell ref="B1644:B1648"/>
    <mergeCell ref="A1644:A1648"/>
    <mergeCell ref="G1644:G1648"/>
    <mergeCell ref="G1649:G1653"/>
    <mergeCell ref="C1649:C1653"/>
    <mergeCell ref="B1649:B1653"/>
    <mergeCell ref="A1649:A1653"/>
    <mergeCell ref="C1571:C1573"/>
    <mergeCell ref="B1571:B1573"/>
    <mergeCell ref="A1571:A1573"/>
    <mergeCell ref="G1571:G1573"/>
    <mergeCell ref="G1574:G1576"/>
    <mergeCell ref="C1574:C1576"/>
    <mergeCell ref="B1574:B1576"/>
    <mergeCell ref="A1574:A1576"/>
    <mergeCell ref="G1577:G1579"/>
    <mergeCell ref="C1577:C1579"/>
    <mergeCell ref="B1577:B1579"/>
    <mergeCell ref="A1577:A1579"/>
    <mergeCell ref="G1586:G1588"/>
    <mergeCell ref="C1586:C1588"/>
    <mergeCell ref="B1586:B1588"/>
    <mergeCell ref="A1586:A1588"/>
    <mergeCell ref="G1589:G1591"/>
    <mergeCell ref="C1589:C1591"/>
    <mergeCell ref="B1589:B1591"/>
    <mergeCell ref="A1589:A1591"/>
    <mergeCell ref="G1592:G1594"/>
    <mergeCell ref="C1592:C1594"/>
    <mergeCell ref="B1592:B1594"/>
    <mergeCell ref="A1592:A1594"/>
    <mergeCell ref="C1636:C1638"/>
    <mergeCell ref="B1636:B1638"/>
    <mergeCell ref="A1636:A1638"/>
    <mergeCell ref="G1636:G1638"/>
    <mergeCell ref="C1639:C1643"/>
    <mergeCell ref="B1639:B1643"/>
    <mergeCell ref="A1639:A1643"/>
    <mergeCell ref="G1639:G1643"/>
    <mergeCell ref="G1580:G1582"/>
    <mergeCell ref="C1580:C1582"/>
    <mergeCell ref="A1580:A1582"/>
    <mergeCell ref="B1580:B1582"/>
    <mergeCell ref="G1583:G1585"/>
    <mergeCell ref="C1583:C1585"/>
    <mergeCell ref="B1583:B1585"/>
    <mergeCell ref="A1583:A1585"/>
    <mergeCell ref="B1604:B1606"/>
    <mergeCell ref="C1604:C1606"/>
    <mergeCell ref="A1604:A1606"/>
    <mergeCell ref="G1607:G1609"/>
    <mergeCell ref="C1607:C1609"/>
    <mergeCell ref="B1607:B1609"/>
    <mergeCell ref="A1607:A1609"/>
    <mergeCell ref="G1610:G1612"/>
    <mergeCell ref="G1595:G1597"/>
    <mergeCell ref="C1595:C1597"/>
    <mergeCell ref="B1595:B1597"/>
    <mergeCell ref="A1595:A1597"/>
    <mergeCell ref="G1598:G1600"/>
    <mergeCell ref="C1598:C1600"/>
    <mergeCell ref="B1598:B1600"/>
    <mergeCell ref="A1598:A1600"/>
    <mergeCell ref="C1557:C1559"/>
    <mergeCell ref="B1557:B1559"/>
    <mergeCell ref="G1494:G1498"/>
    <mergeCell ref="C1494:C1498"/>
    <mergeCell ref="B1494:B1498"/>
    <mergeCell ref="A1494:A1498"/>
    <mergeCell ref="G1499:G1501"/>
    <mergeCell ref="B1499:B1501"/>
    <mergeCell ref="A1499:A1501"/>
    <mergeCell ref="C1499:C1501"/>
    <mergeCell ref="G1541:G1545"/>
    <mergeCell ref="G1546:G1550"/>
    <mergeCell ref="C1546:C1550"/>
    <mergeCell ref="B1546:B1550"/>
    <mergeCell ref="A1546:A1550"/>
    <mergeCell ref="B1527:B1529"/>
    <mergeCell ref="A1527:A1529"/>
    <mergeCell ref="G1530:G1532"/>
    <mergeCell ref="C1530:C1532"/>
    <mergeCell ref="A1557:A1559"/>
    <mergeCell ref="C1514:C1518"/>
    <mergeCell ref="A1514:A1518"/>
    <mergeCell ref="B1514:B1518"/>
    <mergeCell ref="G1502:G1505"/>
    <mergeCell ref="C1502:C1505"/>
    <mergeCell ref="B1502:B1505"/>
    <mergeCell ref="A1502:A1505"/>
    <mergeCell ref="G1506:G1508"/>
    <mergeCell ref="C1506:C1508"/>
    <mergeCell ref="B1506:B1508"/>
    <mergeCell ref="G1509:G1513"/>
    <mergeCell ref="C1509:C1513"/>
    <mergeCell ref="G1348:G1352"/>
    <mergeCell ref="C1348:C1352"/>
    <mergeCell ref="B1348:B1352"/>
    <mergeCell ref="A1348:A1352"/>
    <mergeCell ref="A1319:A1323"/>
    <mergeCell ref="G1319:G1323"/>
    <mergeCell ref="C1319:C1323"/>
    <mergeCell ref="B1319:B1323"/>
    <mergeCell ref="C1368:C1370"/>
    <mergeCell ref="G1368:G1370"/>
    <mergeCell ref="B1368:B1370"/>
    <mergeCell ref="A1368:A1370"/>
    <mergeCell ref="C1371:C1373"/>
    <mergeCell ref="B1371:B1373"/>
    <mergeCell ref="A1371:A1373"/>
    <mergeCell ref="G1371:G1373"/>
    <mergeCell ref="G1374:G1376"/>
    <mergeCell ref="C1374:C1376"/>
    <mergeCell ref="B1374:B1376"/>
    <mergeCell ref="A1374:A1376"/>
    <mergeCell ref="G1362:G1364"/>
    <mergeCell ref="C1362:C1364"/>
    <mergeCell ref="B1362:B1364"/>
    <mergeCell ref="A1362:A1364"/>
    <mergeCell ref="C1365:C1367"/>
    <mergeCell ref="G1365:G1367"/>
    <mergeCell ref="B1365:B1367"/>
    <mergeCell ref="A1365:A1367"/>
    <mergeCell ref="G1314:G1318"/>
    <mergeCell ref="C1314:C1318"/>
    <mergeCell ref="B1314:B1318"/>
    <mergeCell ref="A1314:A1318"/>
    <mergeCell ref="C1309:C1313"/>
    <mergeCell ref="B1309:B1313"/>
    <mergeCell ref="A1309:A1313"/>
    <mergeCell ref="G1309:G1313"/>
    <mergeCell ref="G1359:G1361"/>
    <mergeCell ref="C1359:C1361"/>
    <mergeCell ref="B1359:B1361"/>
    <mergeCell ref="A1359:A1361"/>
    <mergeCell ref="C1297:C1301"/>
    <mergeCell ref="B1297:B1301"/>
    <mergeCell ref="A1297:A1301"/>
    <mergeCell ref="G1297:G1301"/>
    <mergeCell ref="G1339:G1343"/>
    <mergeCell ref="C1339:C1343"/>
    <mergeCell ref="B1339:B1343"/>
    <mergeCell ref="A1339:A1343"/>
    <mergeCell ref="G1334:G1338"/>
    <mergeCell ref="C1334:C1338"/>
    <mergeCell ref="B1334:B1338"/>
    <mergeCell ref="A1334:A1338"/>
    <mergeCell ref="C1329:C1333"/>
    <mergeCell ref="B1329:B1333"/>
    <mergeCell ref="A1329:A1333"/>
    <mergeCell ref="G1329:G1333"/>
    <mergeCell ref="G1324:G1328"/>
    <mergeCell ref="C1324:C1328"/>
    <mergeCell ref="B1324:B1328"/>
    <mergeCell ref="A1324:A1328"/>
    <mergeCell ref="C1304:C1308"/>
    <mergeCell ref="B1304:B1308"/>
    <mergeCell ref="A1304:A1308"/>
    <mergeCell ref="A752:A756"/>
    <mergeCell ref="B752:B756"/>
    <mergeCell ref="C752:C756"/>
    <mergeCell ref="G752:G756"/>
    <mergeCell ref="A787:A791"/>
    <mergeCell ref="B787:B791"/>
    <mergeCell ref="C787:C791"/>
    <mergeCell ref="G787:G791"/>
    <mergeCell ref="A757:A761"/>
    <mergeCell ref="B757:B761"/>
    <mergeCell ref="C757:C761"/>
    <mergeCell ref="G757:G761"/>
    <mergeCell ref="A762:A766"/>
    <mergeCell ref="B762:B766"/>
    <mergeCell ref="C762:C766"/>
    <mergeCell ref="G762:G766"/>
    <mergeCell ref="G767:G771"/>
    <mergeCell ref="C767:C771"/>
    <mergeCell ref="B767:B771"/>
    <mergeCell ref="A767:A771"/>
    <mergeCell ref="G772:G776"/>
    <mergeCell ref="A772:A776"/>
    <mergeCell ref="B772:B776"/>
    <mergeCell ref="C772:C776"/>
    <mergeCell ref="C825:C829"/>
    <mergeCell ref="A830:A833"/>
    <mergeCell ref="B830:B833"/>
    <mergeCell ref="C830:C833"/>
    <mergeCell ref="C795:C799"/>
    <mergeCell ref="C737:C741"/>
    <mergeCell ref="B737:B741"/>
    <mergeCell ref="A737:A741"/>
    <mergeCell ref="G737:G741"/>
    <mergeCell ref="A742:A746"/>
    <mergeCell ref="B742:B746"/>
    <mergeCell ref="C742:C746"/>
    <mergeCell ref="G742:G746"/>
    <mergeCell ref="A747:A751"/>
    <mergeCell ref="B747:B751"/>
    <mergeCell ref="C747:C751"/>
    <mergeCell ref="G747:G751"/>
    <mergeCell ref="H600:H620"/>
    <mergeCell ref="C673:C677"/>
    <mergeCell ref="B673:B677"/>
    <mergeCell ref="A673:A677"/>
    <mergeCell ref="G673:G677"/>
    <mergeCell ref="C678:C681"/>
    <mergeCell ref="B678:B681"/>
    <mergeCell ref="A678:A681"/>
    <mergeCell ref="G678:G681"/>
    <mergeCell ref="A570:A574"/>
    <mergeCell ref="B570:B574"/>
    <mergeCell ref="C570:C574"/>
    <mergeCell ref="G570:G574"/>
    <mergeCell ref="A575:A579"/>
    <mergeCell ref="B575:B579"/>
    <mergeCell ref="C575:C579"/>
    <mergeCell ref="G575:G579"/>
    <mergeCell ref="A581:A585"/>
    <mergeCell ref="B581:B585"/>
    <mergeCell ref="C581:C585"/>
    <mergeCell ref="G581:G585"/>
    <mergeCell ref="G586:G589"/>
    <mergeCell ref="C586:C589"/>
    <mergeCell ref="B586:B589"/>
    <mergeCell ref="A586:A589"/>
    <mergeCell ref="A454:A458"/>
    <mergeCell ref="B454:B458"/>
    <mergeCell ref="C454:C458"/>
    <mergeCell ref="G454:G458"/>
    <mergeCell ref="A459:A463"/>
    <mergeCell ref="B459:B463"/>
    <mergeCell ref="C459:C463"/>
    <mergeCell ref="G459:G463"/>
    <mergeCell ref="A469:A473"/>
    <mergeCell ref="B469:B473"/>
    <mergeCell ref="C469:C473"/>
    <mergeCell ref="G469:G473"/>
    <mergeCell ref="A556:A559"/>
    <mergeCell ref="B556:B559"/>
    <mergeCell ref="C556:C559"/>
    <mergeCell ref="G556:G559"/>
    <mergeCell ref="A560:A564"/>
    <mergeCell ref="B560:B564"/>
    <mergeCell ref="C560:C564"/>
    <mergeCell ref="G560:G564"/>
    <mergeCell ref="A439:A443"/>
    <mergeCell ref="B439:B443"/>
    <mergeCell ref="C439:C443"/>
    <mergeCell ref="G439:G443"/>
    <mergeCell ref="A444:A448"/>
    <mergeCell ref="B444:B448"/>
    <mergeCell ref="C444:C448"/>
    <mergeCell ref="G444:G448"/>
    <mergeCell ref="A449:A453"/>
    <mergeCell ref="B449:B453"/>
    <mergeCell ref="C449:C453"/>
    <mergeCell ref="G449:G453"/>
    <mergeCell ref="A565:A569"/>
    <mergeCell ref="B565:B569"/>
    <mergeCell ref="C565:C569"/>
    <mergeCell ref="G565:G569"/>
    <mergeCell ref="A544:A548"/>
    <mergeCell ref="B544:B548"/>
    <mergeCell ref="C544:C548"/>
    <mergeCell ref="G544:G548"/>
    <mergeCell ref="A464:A468"/>
    <mergeCell ref="B464:B468"/>
    <mergeCell ref="C464:C468"/>
    <mergeCell ref="G464:G468"/>
    <mergeCell ref="C552:C555"/>
    <mergeCell ref="B552:B555"/>
    <mergeCell ref="A552:A555"/>
    <mergeCell ref="G552:G555"/>
    <mergeCell ref="B474:B478"/>
    <mergeCell ref="C474:C478"/>
    <mergeCell ref="G474:G478"/>
    <mergeCell ref="A479:A483"/>
    <mergeCell ref="B479:B483"/>
    <mergeCell ref="C479:C483"/>
    <mergeCell ref="G479:G483"/>
    <mergeCell ref="A529:A533"/>
    <mergeCell ref="B529:B533"/>
    <mergeCell ref="C529:C533"/>
    <mergeCell ref="G529:G533"/>
    <mergeCell ref="A534:A538"/>
    <mergeCell ref="B534:B538"/>
    <mergeCell ref="C534:C538"/>
    <mergeCell ref="G534:G538"/>
    <mergeCell ref="A539:A543"/>
    <mergeCell ref="B539:B543"/>
    <mergeCell ref="C539:C543"/>
    <mergeCell ref="G539:G543"/>
    <mergeCell ref="A514:A518"/>
    <mergeCell ref="B514:B518"/>
    <mergeCell ref="C514:C518"/>
    <mergeCell ref="G514:G518"/>
    <mergeCell ref="A519:A523"/>
    <mergeCell ref="B519:B523"/>
    <mergeCell ref="C519:C523"/>
    <mergeCell ref="G519:G523"/>
    <mergeCell ref="A524:A528"/>
    <mergeCell ref="B524:B528"/>
    <mergeCell ref="C524:C528"/>
    <mergeCell ref="G524:G528"/>
    <mergeCell ref="C399:C401"/>
    <mergeCell ref="B399:B401"/>
    <mergeCell ref="A399:A401"/>
    <mergeCell ref="A387:A390"/>
    <mergeCell ref="B387:B390"/>
    <mergeCell ref="C387:C390"/>
    <mergeCell ref="G387:G390"/>
    <mergeCell ref="A499:A503"/>
    <mergeCell ref="B499:B503"/>
    <mergeCell ref="C499:C503"/>
    <mergeCell ref="G499:G503"/>
    <mergeCell ref="A504:A508"/>
    <mergeCell ref="B504:B508"/>
    <mergeCell ref="C504:C508"/>
    <mergeCell ref="G504:G508"/>
    <mergeCell ref="A509:A513"/>
    <mergeCell ref="B509:B513"/>
    <mergeCell ref="C509:C513"/>
    <mergeCell ref="G509:G513"/>
    <mergeCell ref="C484:C488"/>
    <mergeCell ref="B484:B488"/>
    <mergeCell ref="A484:A488"/>
    <mergeCell ref="G484:G488"/>
    <mergeCell ref="A489:A493"/>
    <mergeCell ref="B489:B493"/>
    <mergeCell ref="C489:C493"/>
    <mergeCell ref="G489:G493"/>
    <mergeCell ref="A494:A498"/>
    <mergeCell ref="B494:B498"/>
    <mergeCell ref="C494:C498"/>
    <mergeCell ref="G494:G498"/>
    <mergeCell ref="A474:A478"/>
    <mergeCell ref="B362:B365"/>
    <mergeCell ref="C362:C365"/>
    <mergeCell ref="G362:G365"/>
    <mergeCell ref="A366:A369"/>
    <mergeCell ref="B366:B369"/>
    <mergeCell ref="C366:C369"/>
    <mergeCell ref="G366:G369"/>
    <mergeCell ref="A414:A417"/>
    <mergeCell ref="B414:B417"/>
    <mergeCell ref="C414:C417"/>
    <mergeCell ref="G414:G417"/>
    <mergeCell ref="A402:A404"/>
    <mergeCell ref="B402:B404"/>
    <mergeCell ref="C402:C404"/>
    <mergeCell ref="G402:G404"/>
    <mergeCell ref="A405:A408"/>
    <mergeCell ref="B405:B408"/>
    <mergeCell ref="C405:C408"/>
    <mergeCell ref="G405:G408"/>
    <mergeCell ref="A383:A386"/>
    <mergeCell ref="B383:B386"/>
    <mergeCell ref="C383:C386"/>
    <mergeCell ref="G383:G386"/>
    <mergeCell ref="A395:A398"/>
    <mergeCell ref="B395:B398"/>
    <mergeCell ref="C395:C398"/>
    <mergeCell ref="G395:G398"/>
    <mergeCell ref="A409:A412"/>
    <mergeCell ref="B409:B412"/>
    <mergeCell ref="C409:C412"/>
    <mergeCell ref="G409:G412"/>
    <mergeCell ref="G399:G401"/>
    <mergeCell ref="B201:B205"/>
    <mergeCell ref="A201:A205"/>
    <mergeCell ref="G201:G205"/>
    <mergeCell ref="A206:A210"/>
    <mergeCell ref="B206:B210"/>
    <mergeCell ref="C206:C210"/>
    <mergeCell ref="G206:G210"/>
    <mergeCell ref="A211:A215"/>
    <mergeCell ref="B211:B215"/>
    <mergeCell ref="C211:C215"/>
    <mergeCell ref="G211:G215"/>
    <mergeCell ref="A391:A394"/>
    <mergeCell ref="B391:B394"/>
    <mergeCell ref="C391:C394"/>
    <mergeCell ref="G391:G394"/>
    <mergeCell ref="A370:A373"/>
    <mergeCell ref="B370:B373"/>
    <mergeCell ref="C370:C373"/>
    <mergeCell ref="G370:G373"/>
    <mergeCell ref="A374:A377"/>
    <mergeCell ref="B374:B377"/>
    <mergeCell ref="C374:C377"/>
    <mergeCell ref="G374:G377"/>
    <mergeCell ref="A378:A381"/>
    <mergeCell ref="B378:B381"/>
    <mergeCell ref="C378:C381"/>
    <mergeCell ref="G378:G381"/>
    <mergeCell ref="C358:C361"/>
    <mergeCell ref="B358:B361"/>
    <mergeCell ref="A358:A361"/>
    <mergeCell ref="G358:G361"/>
    <mergeCell ref="A362:A365"/>
    <mergeCell ref="A134:A137"/>
    <mergeCell ref="B134:B137"/>
    <mergeCell ref="C134:C137"/>
    <mergeCell ref="G134:G137"/>
    <mergeCell ref="A159:A163"/>
    <mergeCell ref="B159:B163"/>
    <mergeCell ref="C159:C163"/>
    <mergeCell ref="G159:G163"/>
    <mergeCell ref="C156:C158"/>
    <mergeCell ref="B156:B158"/>
    <mergeCell ref="A156:A158"/>
    <mergeCell ref="C337:C340"/>
    <mergeCell ref="C332:C336"/>
    <mergeCell ref="B337:B340"/>
    <mergeCell ref="B332:B336"/>
    <mergeCell ref="A337:A340"/>
    <mergeCell ref="A332:A336"/>
    <mergeCell ref="G337:G340"/>
    <mergeCell ref="G332:G336"/>
    <mergeCell ref="B190:B191"/>
    <mergeCell ref="A190:A191"/>
    <mergeCell ref="C190:C191"/>
    <mergeCell ref="G190:G191"/>
    <mergeCell ref="G306:G308"/>
    <mergeCell ref="C306:C308"/>
    <mergeCell ref="B306:B308"/>
    <mergeCell ref="A306:A308"/>
    <mergeCell ref="G314:G317"/>
    <mergeCell ref="C314:C317"/>
    <mergeCell ref="B314:B317"/>
    <mergeCell ref="A314:A317"/>
    <mergeCell ref="C201:C205"/>
    <mergeCell ref="G176:G179"/>
    <mergeCell ref="C176:C179"/>
    <mergeCell ref="B176:B179"/>
    <mergeCell ref="A176:A179"/>
    <mergeCell ref="A145:A147"/>
    <mergeCell ref="B145:B147"/>
    <mergeCell ref="C145:C147"/>
    <mergeCell ref="G145:G147"/>
    <mergeCell ref="A164:A168"/>
    <mergeCell ref="B164:B168"/>
    <mergeCell ref="C164:C168"/>
    <mergeCell ref="G164:G168"/>
    <mergeCell ref="A154:A155"/>
    <mergeCell ref="B154:B155"/>
    <mergeCell ref="C154:C155"/>
    <mergeCell ref="G154:G155"/>
    <mergeCell ref="A151:A153"/>
    <mergeCell ref="B151:B153"/>
    <mergeCell ref="C151:C153"/>
    <mergeCell ref="G151:G153"/>
    <mergeCell ref="G156:G158"/>
    <mergeCell ref="A138:A141"/>
    <mergeCell ref="B138:B141"/>
    <mergeCell ref="C138:C141"/>
    <mergeCell ref="G138:G141"/>
    <mergeCell ref="A148:A150"/>
    <mergeCell ref="B148:B150"/>
    <mergeCell ref="C148:C150"/>
    <mergeCell ref="G148:G150"/>
    <mergeCell ref="G142:G144"/>
    <mergeCell ref="C142:C144"/>
    <mergeCell ref="B142:B144"/>
    <mergeCell ref="A142:A144"/>
    <mergeCell ref="C21:C22"/>
    <mergeCell ref="A130:A133"/>
    <mergeCell ref="B130:B133"/>
    <mergeCell ref="C130:C133"/>
    <mergeCell ref="G130:G133"/>
    <mergeCell ref="G21:G22"/>
    <mergeCell ref="A23:A25"/>
    <mergeCell ref="B23:B25"/>
    <mergeCell ref="C23:C25"/>
    <mergeCell ref="G23:G25"/>
    <mergeCell ref="A75:A79"/>
    <mergeCell ref="C75:C79"/>
    <mergeCell ref="G75:G79"/>
    <mergeCell ref="G31:G35"/>
    <mergeCell ref="G26:G30"/>
    <mergeCell ref="C26:C30"/>
    <mergeCell ref="B26:B30"/>
    <mergeCell ref="A26:A30"/>
    <mergeCell ref="A90:A94"/>
    <mergeCell ref="B90:B94"/>
    <mergeCell ref="C90:C94"/>
    <mergeCell ref="G90:G94"/>
    <mergeCell ref="A85:A89"/>
    <mergeCell ref="B85:B89"/>
    <mergeCell ref="C85:C89"/>
    <mergeCell ref="G85:G89"/>
    <mergeCell ref="A95:A99"/>
    <mergeCell ref="B95:B99"/>
    <mergeCell ref="C95:C99"/>
    <mergeCell ref="G95:G99"/>
    <mergeCell ref="A105:A109"/>
    <mergeCell ref="B105:B109"/>
    <mergeCell ref="G105:G109"/>
    <mergeCell ref="A110:A114"/>
    <mergeCell ref="B110:B114"/>
    <mergeCell ref="C110:C114"/>
    <mergeCell ref="G110:G114"/>
    <mergeCell ref="A100:A104"/>
    <mergeCell ref="B100:B104"/>
    <mergeCell ref="C100:C104"/>
    <mergeCell ref="G100:G104"/>
    <mergeCell ref="C105:C109"/>
    <mergeCell ref="A2:B2"/>
    <mergeCell ref="B3:B4"/>
    <mergeCell ref="A3:A4"/>
    <mergeCell ref="C3:C4"/>
    <mergeCell ref="G3:G4"/>
    <mergeCell ref="C16:C18"/>
    <mergeCell ref="B16:B18"/>
    <mergeCell ref="A16:A18"/>
    <mergeCell ref="G16:G18"/>
    <mergeCell ref="C31:C35"/>
    <mergeCell ref="B31:B35"/>
    <mergeCell ref="A31:A35"/>
    <mergeCell ref="B75:B79"/>
    <mergeCell ref="A80:A84"/>
    <mergeCell ref="B80:B84"/>
    <mergeCell ref="C80:C84"/>
    <mergeCell ref="G80:G84"/>
    <mergeCell ref="B19:B20"/>
    <mergeCell ref="A19:A20"/>
    <mergeCell ref="C19:C20"/>
    <mergeCell ref="G19:G20"/>
    <mergeCell ref="A21:A22"/>
    <mergeCell ref="B21:B22"/>
    <mergeCell ref="A216:A220"/>
    <mergeCell ref="B216:B220"/>
    <mergeCell ref="C216:C220"/>
    <mergeCell ref="G216:G220"/>
    <mergeCell ref="A221:A225"/>
    <mergeCell ref="B221:B225"/>
    <mergeCell ref="C221:C225"/>
    <mergeCell ref="G221:G225"/>
    <mergeCell ref="C226:C228"/>
    <mergeCell ref="B226:B228"/>
    <mergeCell ref="A226:A228"/>
    <mergeCell ref="G226:G228"/>
    <mergeCell ref="B115:B119"/>
    <mergeCell ref="A115:A119"/>
    <mergeCell ref="C115:C119"/>
    <mergeCell ref="G115:G119"/>
    <mergeCell ref="A126:A129"/>
    <mergeCell ref="B126:B129"/>
    <mergeCell ref="C126:C129"/>
    <mergeCell ref="G126:G129"/>
    <mergeCell ref="G122:G125"/>
    <mergeCell ref="C122:C125"/>
    <mergeCell ref="B122:B125"/>
    <mergeCell ref="A122:A125"/>
    <mergeCell ref="A185:A188"/>
    <mergeCell ref="B185:B188"/>
    <mergeCell ref="C185:C188"/>
    <mergeCell ref="G185:G188"/>
    <mergeCell ref="A169:A173"/>
    <mergeCell ref="B169:B173"/>
    <mergeCell ref="C169:C173"/>
    <mergeCell ref="G169:G173"/>
    <mergeCell ref="G296:G298"/>
    <mergeCell ref="C296:C298"/>
    <mergeCell ref="B296:B298"/>
    <mergeCell ref="A296:A298"/>
    <mergeCell ref="A274:A278"/>
    <mergeCell ref="B274:B278"/>
    <mergeCell ref="C274:C278"/>
    <mergeCell ref="G274:G278"/>
    <mergeCell ref="A279:A283"/>
    <mergeCell ref="B279:B283"/>
    <mergeCell ref="C279:C283"/>
    <mergeCell ref="G279:G283"/>
    <mergeCell ref="A284:A288"/>
    <mergeCell ref="B284:B288"/>
    <mergeCell ref="C284:C288"/>
    <mergeCell ref="G284:G288"/>
    <mergeCell ref="C229:C233"/>
    <mergeCell ref="G229:G233"/>
    <mergeCell ref="A229:A233"/>
    <mergeCell ref="B229:B233"/>
    <mergeCell ref="A234:A238"/>
    <mergeCell ref="B234:B238"/>
    <mergeCell ref="C234:C238"/>
    <mergeCell ref="G234:G238"/>
    <mergeCell ref="G249:G253"/>
    <mergeCell ref="A254:A258"/>
    <mergeCell ref="B254:B258"/>
    <mergeCell ref="C254:C258"/>
    <mergeCell ref="G254:G258"/>
    <mergeCell ref="A259:A263"/>
    <mergeCell ref="B259:B263"/>
    <mergeCell ref="C259:C263"/>
    <mergeCell ref="G259:G263"/>
    <mergeCell ref="A289:A293"/>
    <mergeCell ref="B289:B293"/>
    <mergeCell ref="C289:C293"/>
    <mergeCell ref="G289:G293"/>
    <mergeCell ref="G294:G295"/>
    <mergeCell ref="C294:C295"/>
    <mergeCell ref="B294:B295"/>
    <mergeCell ref="A239:A243"/>
    <mergeCell ref="B239:B243"/>
    <mergeCell ref="C239:C243"/>
    <mergeCell ref="G239:G243"/>
    <mergeCell ref="A264:A268"/>
    <mergeCell ref="B264:B268"/>
    <mergeCell ref="C264:C268"/>
    <mergeCell ref="G264:G268"/>
    <mergeCell ref="A269:A273"/>
    <mergeCell ref="B269:B273"/>
    <mergeCell ref="C269:C273"/>
    <mergeCell ref="G269:G273"/>
    <mergeCell ref="A294:A295"/>
    <mergeCell ref="G425:G428"/>
    <mergeCell ref="C425:C428"/>
    <mergeCell ref="B425:B428"/>
    <mergeCell ref="A425:A428"/>
    <mergeCell ref="A1:G1"/>
    <mergeCell ref="G318:G321"/>
    <mergeCell ref="C318:C321"/>
    <mergeCell ref="B318:B321"/>
    <mergeCell ref="A318:A321"/>
    <mergeCell ref="G322:G325"/>
    <mergeCell ref="C322:C325"/>
    <mergeCell ref="B322:B325"/>
    <mergeCell ref="A322:A325"/>
    <mergeCell ref="G326:G330"/>
    <mergeCell ref="C326:C330"/>
    <mergeCell ref="B326:B330"/>
    <mergeCell ref="A326:A330"/>
    <mergeCell ref="A299:A303"/>
    <mergeCell ref="B299:B303"/>
    <mergeCell ref="C299:C303"/>
    <mergeCell ref="G299:G303"/>
    <mergeCell ref="G310:G313"/>
    <mergeCell ref="C310:C313"/>
    <mergeCell ref="B310:B313"/>
    <mergeCell ref="A310:A313"/>
    <mergeCell ref="C244:C248"/>
    <mergeCell ref="G244:G248"/>
    <mergeCell ref="B244:B248"/>
    <mergeCell ref="A244:A248"/>
    <mergeCell ref="A249:A253"/>
    <mergeCell ref="B249:B253"/>
    <mergeCell ref="C249:C253"/>
    <mergeCell ref="G800:G804"/>
    <mergeCell ref="C800:C804"/>
    <mergeCell ref="B800:B804"/>
    <mergeCell ref="A800:A804"/>
    <mergeCell ref="G777:G781"/>
    <mergeCell ref="A777:A781"/>
    <mergeCell ref="B777:B781"/>
    <mergeCell ref="C777:C781"/>
    <mergeCell ref="A782:A786"/>
    <mergeCell ref="B782:B786"/>
    <mergeCell ref="C782:C786"/>
    <mergeCell ref="G782:G786"/>
    <mergeCell ref="G792:G794"/>
    <mergeCell ref="A792:A794"/>
    <mergeCell ref="B792:B794"/>
    <mergeCell ref="C792:C794"/>
    <mergeCell ref="G795:G799"/>
    <mergeCell ref="A795:A799"/>
    <mergeCell ref="B795:B799"/>
    <mergeCell ref="G926:G930"/>
    <mergeCell ref="A926:A930"/>
    <mergeCell ref="B926:B930"/>
    <mergeCell ref="C926:C930"/>
    <mergeCell ref="G931:G935"/>
    <mergeCell ref="A931:A935"/>
    <mergeCell ref="B931:B935"/>
    <mergeCell ref="C931:C935"/>
    <mergeCell ref="G805:G809"/>
    <mergeCell ref="A805:A809"/>
    <mergeCell ref="B805:B809"/>
    <mergeCell ref="C805:C809"/>
    <mergeCell ref="G810:G814"/>
    <mergeCell ref="A810:A814"/>
    <mergeCell ref="B810:B814"/>
    <mergeCell ref="C810:C814"/>
    <mergeCell ref="G815:G819"/>
    <mergeCell ref="A815:A819"/>
    <mergeCell ref="B815:B819"/>
    <mergeCell ref="C815:C819"/>
    <mergeCell ref="G916:G920"/>
    <mergeCell ref="G921:G925"/>
    <mergeCell ref="A921:A925"/>
    <mergeCell ref="B921:B925"/>
    <mergeCell ref="C921:C925"/>
    <mergeCell ref="G820:G824"/>
    <mergeCell ref="A820:A824"/>
    <mergeCell ref="B820:B824"/>
    <mergeCell ref="C820:C824"/>
    <mergeCell ref="G825:G829"/>
    <mergeCell ref="A825:A829"/>
    <mergeCell ref="B825:B829"/>
    <mergeCell ref="G896:G900"/>
    <mergeCell ref="A896:A900"/>
    <mergeCell ref="B896:B900"/>
    <mergeCell ref="C896:C900"/>
    <mergeCell ref="G901:G905"/>
    <mergeCell ref="A901:A905"/>
    <mergeCell ref="B901:B905"/>
    <mergeCell ref="C901:C905"/>
    <mergeCell ref="G906:G910"/>
    <mergeCell ref="A906:A910"/>
    <mergeCell ref="B906:B910"/>
    <mergeCell ref="C906:C910"/>
    <mergeCell ref="G911:G915"/>
    <mergeCell ref="C911:C915"/>
    <mergeCell ref="B911:B915"/>
    <mergeCell ref="A911:A915"/>
    <mergeCell ref="A916:A920"/>
    <mergeCell ref="B916:B920"/>
    <mergeCell ref="C916:C920"/>
    <mergeCell ref="G936:G940"/>
    <mergeCell ref="A936:A940"/>
    <mergeCell ref="B936:B940"/>
    <mergeCell ref="C936:C940"/>
    <mergeCell ref="A946:A950"/>
    <mergeCell ref="B946:B950"/>
    <mergeCell ref="C946:C950"/>
    <mergeCell ref="G951:G955"/>
    <mergeCell ref="C951:C955"/>
    <mergeCell ref="B951:B955"/>
    <mergeCell ref="A951:A955"/>
    <mergeCell ref="G961:G965"/>
    <mergeCell ref="A961:A965"/>
    <mergeCell ref="B961:B965"/>
    <mergeCell ref="G956:G960"/>
    <mergeCell ref="A956:A960"/>
    <mergeCell ref="B956:B960"/>
    <mergeCell ref="C956:C960"/>
    <mergeCell ref="G941:G945"/>
    <mergeCell ref="C941:C945"/>
    <mergeCell ref="A941:A945"/>
    <mergeCell ref="B941:B945"/>
    <mergeCell ref="G946:G950"/>
    <mergeCell ref="G966:G970"/>
    <mergeCell ref="A966:A970"/>
    <mergeCell ref="B966:B970"/>
    <mergeCell ref="C966:C970"/>
    <mergeCell ref="A976:A980"/>
    <mergeCell ref="B976:B980"/>
    <mergeCell ref="C976:C980"/>
    <mergeCell ref="G971:G975"/>
    <mergeCell ref="G976:G980"/>
    <mergeCell ref="G1040:G1044"/>
    <mergeCell ref="C1040:C1044"/>
    <mergeCell ref="B1040:B1044"/>
    <mergeCell ref="A1040:A1044"/>
    <mergeCell ref="A981:A984"/>
    <mergeCell ref="B981:B984"/>
    <mergeCell ref="C981:C984"/>
    <mergeCell ref="A986:A990"/>
    <mergeCell ref="B986:B990"/>
    <mergeCell ref="C986:C990"/>
    <mergeCell ref="G991:G994"/>
    <mergeCell ref="A991:A994"/>
    <mergeCell ref="B991:B994"/>
    <mergeCell ref="C991:C994"/>
    <mergeCell ref="G986:G990"/>
    <mergeCell ref="G995:G999"/>
    <mergeCell ref="G1000:G1004"/>
    <mergeCell ref="G1005:G1008"/>
    <mergeCell ref="A995:A999"/>
    <mergeCell ref="B995:B999"/>
    <mergeCell ref="C995:C999"/>
    <mergeCell ref="C1005:C1008"/>
    <mergeCell ref="B1005:B1008"/>
    <mergeCell ref="A1005:A1008"/>
    <mergeCell ref="G1009:G1011"/>
    <mergeCell ref="C1009:C1011"/>
    <mergeCell ref="B1009:B1011"/>
    <mergeCell ref="A1009:A1011"/>
    <mergeCell ref="G1030:G1034"/>
    <mergeCell ref="A1030:A1034"/>
    <mergeCell ref="B1030:B1034"/>
    <mergeCell ref="C1030:C1034"/>
    <mergeCell ref="G1035:G1039"/>
    <mergeCell ref="C1035:C1039"/>
    <mergeCell ref="B1035:B1039"/>
    <mergeCell ref="A1035:A1039"/>
    <mergeCell ref="G1045:G1049"/>
    <mergeCell ref="C1045:C1049"/>
    <mergeCell ref="B1045:B1049"/>
    <mergeCell ref="A1045:A1049"/>
    <mergeCell ref="C1000:C1004"/>
    <mergeCell ref="B1000:B1004"/>
    <mergeCell ref="A1000:A1004"/>
    <mergeCell ref="G1050:G1054"/>
    <mergeCell ref="C1050:C1054"/>
    <mergeCell ref="B1050:B1054"/>
    <mergeCell ref="A1050:A1054"/>
    <mergeCell ref="G1055:G1059"/>
    <mergeCell ref="C1055:C1059"/>
    <mergeCell ref="B1055:B1059"/>
    <mergeCell ref="A1055:A1059"/>
    <mergeCell ref="A1085:A1089"/>
    <mergeCell ref="G1090:G1094"/>
    <mergeCell ref="C1090:C1094"/>
    <mergeCell ref="B1090:B1094"/>
    <mergeCell ref="A1090:A1094"/>
    <mergeCell ref="G1060:G1064"/>
    <mergeCell ref="B1060:B1064"/>
    <mergeCell ref="A1060:A1064"/>
    <mergeCell ref="C1060:C1064"/>
    <mergeCell ref="G1065:G1069"/>
    <mergeCell ref="C1065:C1069"/>
    <mergeCell ref="B1065:B1069"/>
    <mergeCell ref="A1065:A1069"/>
    <mergeCell ref="G1070:G1074"/>
    <mergeCell ref="C1070:C1074"/>
    <mergeCell ref="B1070:B1074"/>
    <mergeCell ref="A1070:A1074"/>
    <mergeCell ref="G1075:G1079"/>
    <mergeCell ref="C1075:C1079"/>
    <mergeCell ref="B1075:B1079"/>
    <mergeCell ref="A1075:A1079"/>
    <mergeCell ref="G1080:G1084"/>
    <mergeCell ref="C1080:C1084"/>
    <mergeCell ref="B1080:B1084"/>
    <mergeCell ref="A1080:A1084"/>
    <mergeCell ref="G1159:G1162"/>
    <mergeCell ref="C1159:C1162"/>
    <mergeCell ref="B1159:B1162"/>
    <mergeCell ref="A1159:A1162"/>
    <mergeCell ref="G1105:G1109"/>
    <mergeCell ref="C1105:C1109"/>
    <mergeCell ref="B1105:B1109"/>
    <mergeCell ref="A1105:A1109"/>
    <mergeCell ref="G1110:G1114"/>
    <mergeCell ref="C1110:C1114"/>
    <mergeCell ref="B1110:B1114"/>
    <mergeCell ref="A1110:A1114"/>
    <mergeCell ref="G1115:G1119"/>
    <mergeCell ref="C1115:C1119"/>
    <mergeCell ref="B1115:B1119"/>
    <mergeCell ref="A1115:A1119"/>
    <mergeCell ref="G1085:G1089"/>
    <mergeCell ref="C1085:C1089"/>
    <mergeCell ref="B1131:B1135"/>
    <mergeCell ref="B1085:B1089"/>
    <mergeCell ref="G1095:G1099"/>
    <mergeCell ref="G1120:G1124"/>
    <mergeCell ref="C1120:C1124"/>
    <mergeCell ref="B1120:B1124"/>
    <mergeCell ref="A1120:A1124"/>
    <mergeCell ref="G1100:G1104"/>
    <mergeCell ref="C1100:C1104"/>
    <mergeCell ref="B1100:B1104"/>
    <mergeCell ref="C1095:C1099"/>
    <mergeCell ref="B1095:B1099"/>
    <mergeCell ref="A1095:A1099"/>
    <mergeCell ref="A1127:A1130"/>
    <mergeCell ref="B1127:B1130"/>
    <mergeCell ref="C1127:C1130"/>
    <mergeCell ref="G1191:G1195"/>
    <mergeCell ref="C1191:C1195"/>
    <mergeCell ref="B1191:B1195"/>
    <mergeCell ref="A1191:A1195"/>
    <mergeCell ref="G1210:G1213"/>
    <mergeCell ref="C1210:C1213"/>
    <mergeCell ref="B1210:B1213"/>
    <mergeCell ref="A1210:A1213"/>
    <mergeCell ref="G1127:G1130"/>
    <mergeCell ref="G1202:G1205"/>
    <mergeCell ref="A1202:A1205"/>
    <mergeCell ref="B1202:B1205"/>
    <mergeCell ref="C1202:C1205"/>
    <mergeCell ref="A1100:A1104"/>
    <mergeCell ref="C1186:C1190"/>
    <mergeCell ref="B1186:B1190"/>
    <mergeCell ref="A1186:A1190"/>
    <mergeCell ref="G1186:G1190"/>
    <mergeCell ref="G1214:G1216"/>
    <mergeCell ref="C1214:C1216"/>
    <mergeCell ref="B1214:B1216"/>
    <mergeCell ref="A1214:A1216"/>
    <mergeCell ref="G1131:G1135"/>
    <mergeCell ref="G1136:G1140"/>
    <mergeCell ref="G1141:G1145"/>
    <mergeCell ref="A1131:A1135"/>
    <mergeCell ref="C1156:C1158"/>
    <mergeCell ref="B1156:B1158"/>
    <mergeCell ref="A1156:A1158"/>
    <mergeCell ref="G1156:G1158"/>
    <mergeCell ref="G1146:G1150"/>
    <mergeCell ref="A1146:A1150"/>
    <mergeCell ref="B1146:B1150"/>
    <mergeCell ref="C1146:C1150"/>
    <mergeCell ref="C1151:C1155"/>
    <mergeCell ref="B1151:B1155"/>
    <mergeCell ref="A1151:A1155"/>
    <mergeCell ref="G1151:G1155"/>
    <mergeCell ref="C1131:C1135"/>
    <mergeCell ref="C1136:C1140"/>
    <mergeCell ref="B1136:B1140"/>
    <mergeCell ref="A1136:A1140"/>
    <mergeCell ref="C1141:C1145"/>
    <mergeCell ref="A1141:A1145"/>
    <mergeCell ref="B1141:B1145"/>
    <mergeCell ref="G1196:G1200"/>
    <mergeCell ref="C1196:C1200"/>
    <mergeCell ref="B1196:B1200"/>
    <mergeCell ref="A1196:A1200"/>
    <mergeCell ref="B1377:B1379"/>
    <mergeCell ref="A1377:A1379"/>
    <mergeCell ref="C1377:C1379"/>
    <mergeCell ref="G1377:G1379"/>
    <mergeCell ref="C1380:C1382"/>
    <mergeCell ref="B1380:B1382"/>
    <mergeCell ref="A1380:A1382"/>
    <mergeCell ref="G1380:G1382"/>
    <mergeCell ref="G1386:G1388"/>
    <mergeCell ref="C1386:C1388"/>
    <mergeCell ref="B1386:B1388"/>
    <mergeCell ref="A1386:A1388"/>
    <mergeCell ref="G1389:G1391"/>
    <mergeCell ref="C1389:C1391"/>
    <mergeCell ref="B1389:B1391"/>
    <mergeCell ref="A1389:A1391"/>
    <mergeCell ref="C1392:C1394"/>
    <mergeCell ref="B1392:B1394"/>
    <mergeCell ref="A1392:A1394"/>
    <mergeCell ref="G1392:G1394"/>
    <mergeCell ref="G1395:G1397"/>
    <mergeCell ref="C1395:C1397"/>
    <mergeCell ref="B1395:B1397"/>
    <mergeCell ref="A1395:A1397"/>
    <mergeCell ref="G1383:G1385"/>
    <mergeCell ref="C1383:C1385"/>
    <mergeCell ref="B1383:B1385"/>
    <mergeCell ref="A1383:A1385"/>
    <mergeCell ref="G1415:G1417"/>
    <mergeCell ref="C1415:C1417"/>
    <mergeCell ref="B1415:B1417"/>
    <mergeCell ref="A1415:A1417"/>
    <mergeCell ref="G1412:G1414"/>
    <mergeCell ref="C1412:C1414"/>
    <mergeCell ref="B1412:B1414"/>
    <mergeCell ref="A1412:A1414"/>
    <mergeCell ref="C1398:C1400"/>
    <mergeCell ref="B1398:B1400"/>
    <mergeCell ref="A1398:A1400"/>
    <mergeCell ref="G1401:G1403"/>
    <mergeCell ref="C1401:C1403"/>
    <mergeCell ref="B1401:B1403"/>
    <mergeCell ref="A1401:A1403"/>
    <mergeCell ref="G1398:G1400"/>
    <mergeCell ref="G1409:G1411"/>
    <mergeCell ref="C1409:C1411"/>
    <mergeCell ref="B1409:B1411"/>
    <mergeCell ref="A1409:A1411"/>
    <mergeCell ref="A1452:A1456"/>
    <mergeCell ref="B1457:B1460"/>
    <mergeCell ref="A1457:A1460"/>
    <mergeCell ref="C1457:C1460"/>
    <mergeCell ref="G1457:G1460"/>
    <mergeCell ref="G1484:G1488"/>
    <mergeCell ref="C1484:C1488"/>
    <mergeCell ref="B1484:B1488"/>
    <mergeCell ref="A1484:A1488"/>
    <mergeCell ref="C1437:C1441"/>
    <mergeCell ref="B1437:B1441"/>
    <mergeCell ref="A1437:A1441"/>
    <mergeCell ref="G1437:G1441"/>
    <mergeCell ref="G1442:G1446"/>
    <mergeCell ref="C1442:C1446"/>
    <mergeCell ref="B1442:B1446"/>
    <mergeCell ref="G1427:G1429"/>
    <mergeCell ref="C1427:C1429"/>
    <mergeCell ref="B1427:B1429"/>
    <mergeCell ref="A1427:A1429"/>
    <mergeCell ref="G1273:G1276"/>
    <mergeCell ref="C1273:C1276"/>
    <mergeCell ref="A1223:A1226"/>
    <mergeCell ref="G1227:G1230"/>
    <mergeCell ref="B1227:B1230"/>
    <mergeCell ref="A1227:A1230"/>
    <mergeCell ref="C1227:C1230"/>
    <mergeCell ref="G1231:G1234"/>
    <mergeCell ref="C1231:C1234"/>
    <mergeCell ref="B1231:B1234"/>
    <mergeCell ref="A1231:A1234"/>
    <mergeCell ref="G1235:G1238"/>
    <mergeCell ref="C1235:C1238"/>
    <mergeCell ref="B1235:B1238"/>
    <mergeCell ref="A1235:A1238"/>
    <mergeCell ref="B1247:B1250"/>
    <mergeCell ref="A1247:A1250"/>
    <mergeCell ref="C1247:C1250"/>
    <mergeCell ref="G1251:G1254"/>
    <mergeCell ref="G1223:G1226"/>
    <mergeCell ref="C1223:C1226"/>
    <mergeCell ref="B1223:B1226"/>
    <mergeCell ref="G1266:G1268"/>
    <mergeCell ref="G1269:G1271"/>
    <mergeCell ref="C1269:C1271"/>
    <mergeCell ref="B1269:B1271"/>
    <mergeCell ref="A1269:A1271"/>
    <mergeCell ref="G1239:G1242"/>
    <mergeCell ref="C1239:C1242"/>
    <mergeCell ref="B1239:B1242"/>
    <mergeCell ref="A1239:A1242"/>
    <mergeCell ref="C1243:C1246"/>
    <mergeCell ref="B1243:B1246"/>
    <mergeCell ref="A1243:A1246"/>
    <mergeCell ref="G1243:G1246"/>
    <mergeCell ref="G1247:G1250"/>
    <mergeCell ref="C1251:C1254"/>
    <mergeCell ref="B1251:B1254"/>
    <mergeCell ref="A1251:A1254"/>
    <mergeCell ref="A1255:A1258"/>
    <mergeCell ref="G1259:G1262"/>
    <mergeCell ref="C1259:C1262"/>
    <mergeCell ref="B1259:B1262"/>
    <mergeCell ref="G1263:G1265"/>
    <mergeCell ref="C1263:C1265"/>
    <mergeCell ref="B1263:B1265"/>
    <mergeCell ref="A1263:A1265"/>
    <mergeCell ref="C1266:C1268"/>
    <mergeCell ref="B1266:B1268"/>
    <mergeCell ref="A1266:A1268"/>
    <mergeCell ref="G1418:G1420"/>
    <mergeCell ref="C1418:C1420"/>
    <mergeCell ref="B1418:B1420"/>
    <mergeCell ref="A1418:A1420"/>
    <mergeCell ref="G1421:G1423"/>
    <mergeCell ref="G1424:G1426"/>
    <mergeCell ref="C1421:C1423"/>
    <mergeCell ref="B1421:B1423"/>
    <mergeCell ref="A1421:A1423"/>
    <mergeCell ref="B1466:B1469"/>
    <mergeCell ref="C1424:C1426"/>
    <mergeCell ref="B1424:B1426"/>
    <mergeCell ref="A1424:A1426"/>
    <mergeCell ref="G1527:G1529"/>
    <mergeCell ref="C1527:C1529"/>
    <mergeCell ref="A1506:A1508"/>
    <mergeCell ref="B1277:B1280"/>
    <mergeCell ref="A1277:A1280"/>
    <mergeCell ref="A1470:A1474"/>
    <mergeCell ref="G1475:G1479"/>
    <mergeCell ref="C1475:C1479"/>
    <mergeCell ref="B1475:B1479"/>
    <mergeCell ref="A1475:A1479"/>
    <mergeCell ref="C1480:C1483"/>
    <mergeCell ref="B1480:B1483"/>
    <mergeCell ref="A1480:A1483"/>
    <mergeCell ref="G1480:G1483"/>
    <mergeCell ref="B1489:B1493"/>
    <mergeCell ref="A1489:A1493"/>
    <mergeCell ref="G1452:G1456"/>
    <mergeCell ref="C1452:C1456"/>
    <mergeCell ref="B1452:B1456"/>
    <mergeCell ref="G1537:G1540"/>
    <mergeCell ref="C1537:C1540"/>
    <mergeCell ref="B1537:B1540"/>
    <mergeCell ref="A1537:A1540"/>
    <mergeCell ref="G1519:G1523"/>
    <mergeCell ref="C1519:C1523"/>
    <mergeCell ref="B1519:B1523"/>
    <mergeCell ref="A1519:A1523"/>
    <mergeCell ref="C1552:C1556"/>
    <mergeCell ref="B1552:B1556"/>
    <mergeCell ref="A1552:A1556"/>
    <mergeCell ref="G1552:G1556"/>
    <mergeCell ref="A1533:A1536"/>
    <mergeCell ref="G1514:G1518"/>
    <mergeCell ref="B1672:B1675"/>
    <mergeCell ref="G1557:G1559"/>
    <mergeCell ref="B1273:B1276"/>
    <mergeCell ref="A1273:A1276"/>
    <mergeCell ref="G1277:G1280"/>
    <mergeCell ref="C1277:C1280"/>
    <mergeCell ref="B1530:B1532"/>
    <mergeCell ref="A1530:A1532"/>
    <mergeCell ref="G1533:G1536"/>
    <mergeCell ref="C1533:C1536"/>
    <mergeCell ref="C1285:C1288"/>
    <mergeCell ref="B1285:B1288"/>
    <mergeCell ref="A1285:A1288"/>
    <mergeCell ref="G1285:G1288"/>
    <mergeCell ref="G1289:G1292"/>
    <mergeCell ref="C1289:C1292"/>
    <mergeCell ref="B1289:B1292"/>
    <mergeCell ref="A1289:A1292"/>
    <mergeCell ref="G1281:G1284"/>
    <mergeCell ref="C1281:C1284"/>
    <mergeCell ref="B1281:B1284"/>
    <mergeCell ref="A1281:A1284"/>
    <mergeCell ref="B1430:B1431"/>
    <mergeCell ref="F1430:F1431"/>
    <mergeCell ref="G1430:G1431"/>
    <mergeCell ref="C1541:C1545"/>
    <mergeCell ref="B1541:B1545"/>
    <mergeCell ref="A1541:A1545"/>
    <mergeCell ref="B1533:B1536"/>
    <mergeCell ref="A1442:A1446"/>
    <mergeCell ref="G1461:G1465"/>
    <mergeCell ref="C1461:C1465"/>
    <mergeCell ref="B1461:B1465"/>
    <mergeCell ref="A1461:A1465"/>
    <mergeCell ref="C1466:C1469"/>
    <mergeCell ref="A1466:A1469"/>
    <mergeCell ref="G1466:G1469"/>
    <mergeCell ref="G1447:G1451"/>
    <mergeCell ref="C1447:C1451"/>
    <mergeCell ref="B1447:B1451"/>
    <mergeCell ref="A1447:A1451"/>
    <mergeCell ref="G1489:G1493"/>
    <mergeCell ref="C1489:C1493"/>
    <mergeCell ref="G1470:G1474"/>
    <mergeCell ref="C1470:C1474"/>
    <mergeCell ref="B1470:B1474"/>
    <mergeCell ref="G1293:G1296"/>
    <mergeCell ref="C1293:C1296"/>
    <mergeCell ref="B1509:B1513"/>
    <mergeCell ref="A1509:A1513"/>
    <mergeCell ref="B1293:B1296"/>
    <mergeCell ref="A1293:A1296"/>
    <mergeCell ref="G1255:G1258"/>
    <mergeCell ref="C1255:C1258"/>
    <mergeCell ref="B1255:B1258"/>
    <mergeCell ref="A1259:A1262"/>
    <mergeCell ref="A1984:A1988"/>
    <mergeCell ref="B1984:B1988"/>
    <mergeCell ref="C1984:C1988"/>
    <mergeCell ref="E1984:E1985"/>
    <mergeCell ref="F1986:F1987"/>
    <mergeCell ref="F1984:F1985"/>
    <mergeCell ref="G1984:G1988"/>
    <mergeCell ref="C1932:C1935"/>
    <mergeCell ref="B1932:B1935"/>
    <mergeCell ref="A1932:A1935"/>
    <mergeCell ref="G1932:G1935"/>
    <mergeCell ref="A1672:A1675"/>
    <mergeCell ref="C1672:C1675"/>
    <mergeCell ref="G1672:G1675"/>
    <mergeCell ref="C1676:C1679"/>
    <mergeCell ref="G1676:G1679"/>
    <mergeCell ref="B1676:B1679"/>
    <mergeCell ref="A1676:A1679"/>
    <mergeCell ref="B1680:B1684"/>
    <mergeCell ref="A1680:A1684"/>
    <mergeCell ref="C1680:C1684"/>
    <mergeCell ref="G1680:G1684"/>
    <mergeCell ref="C1685:C1689"/>
    <mergeCell ref="B1685:B1689"/>
    <mergeCell ref="C1430:C1431"/>
    <mergeCell ref="A1430:A1431"/>
    <mergeCell ref="A2033:A2034"/>
    <mergeCell ref="B2033:B2034"/>
    <mergeCell ref="C2032:C2034"/>
    <mergeCell ref="D2033:D2034"/>
    <mergeCell ref="G2033:G2034"/>
    <mergeCell ref="C2026:C2030"/>
    <mergeCell ref="B2026:B2030"/>
    <mergeCell ref="A2026:A2030"/>
    <mergeCell ref="G2026:G2030"/>
    <mergeCell ref="A1685:A1689"/>
    <mergeCell ref="G1685:G1689"/>
    <mergeCell ref="G1762:G1764"/>
    <mergeCell ref="C1762:C1764"/>
    <mergeCell ref="B1762:B1764"/>
    <mergeCell ref="A1762:A1764"/>
    <mergeCell ref="C1873:C1877"/>
    <mergeCell ref="B1873:B1877"/>
    <mergeCell ref="A1873:A1877"/>
    <mergeCell ref="G1873:G1877"/>
    <mergeCell ref="G1878:G1881"/>
    <mergeCell ref="C1878:C1881"/>
    <mergeCell ref="B1878:B1881"/>
    <mergeCell ref="A1878:A1881"/>
    <mergeCell ref="G1884:G1888"/>
    <mergeCell ref="C1884:C1888"/>
    <mergeCell ref="B1884:B1888"/>
    <mergeCell ref="A1884:A1888"/>
    <mergeCell ref="G1770:G1774"/>
    <mergeCell ref="C1770:C1774"/>
    <mergeCell ref="B1770:B1774"/>
    <mergeCell ref="A1770:A1774"/>
    <mergeCell ref="G1775:G1779"/>
  </mergeCells>
  <printOptions horizontalCentered="1"/>
  <pageMargins left="1.8115942028985508E-2" right="0.11811023622047245" top="0.47244094488188981" bottom="0.15748031496062992" header="0.31496062992125984" footer="0.31496062992125984"/>
  <pageSetup paperSize="14" scale="10" fitToWidth="0" fitToHeight="2" orientation="portrait" horizontalDpi="360" verticalDpi="36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E6AD-9DF4-4A08-A970-2ECBC913FCFB}">
  <sheetPr codeName="Sheet23"/>
  <dimension ref="A1:G34"/>
  <sheetViews>
    <sheetView topLeftCell="A5" zoomScale="145" zoomScaleNormal="145" zoomScaleSheetLayoutView="115" workbookViewId="0">
      <selection activeCell="F22" sqref="F22"/>
    </sheetView>
  </sheetViews>
  <sheetFormatPr defaultRowHeight="14.25" x14ac:dyDescent="0.2"/>
  <cols>
    <col min="1" max="2" width="2.375" style="1" bestFit="1" customWidth="1"/>
    <col min="3" max="3" width="13" style="571" customWidth="1"/>
    <col min="4" max="4" width="4.125" style="1" customWidth="1"/>
    <col min="5" max="5" width="59" style="1" customWidth="1"/>
    <col min="6" max="6" width="28.625" style="1" customWidth="1"/>
    <col min="7" max="7" width="38.625" style="1" customWidth="1"/>
    <col min="8" max="16384" width="9" style="1"/>
  </cols>
  <sheetData>
    <row r="1" spans="1:7" s="522" customFormat="1" ht="40.5" customHeight="1" x14ac:dyDescent="0.2">
      <c r="A1" s="530" t="s">
        <v>115</v>
      </c>
      <c r="B1" s="531" t="s">
        <v>116</v>
      </c>
      <c r="C1" s="828" t="s">
        <v>117</v>
      </c>
      <c r="D1" s="829"/>
      <c r="E1" s="42" t="s">
        <v>2</v>
      </c>
      <c r="F1" s="42" t="s">
        <v>118</v>
      </c>
      <c r="G1" s="42" t="s">
        <v>119</v>
      </c>
    </row>
    <row r="2" spans="1:7" ht="15.95" customHeight="1" x14ac:dyDescent="0.2">
      <c r="A2" s="532"/>
      <c r="B2" s="532"/>
      <c r="C2" s="603"/>
      <c r="D2" s="607"/>
      <c r="E2" s="585"/>
      <c r="F2" s="532"/>
      <c r="G2" s="532"/>
    </row>
    <row r="3" spans="1:7" ht="15.95" customHeight="1" x14ac:dyDescent="0.2">
      <c r="A3" s="533"/>
      <c r="B3" s="533"/>
      <c r="C3" s="604">
        <v>45831</v>
      </c>
      <c r="D3" s="608">
        <v>40</v>
      </c>
      <c r="E3" s="825" t="str">
        <f>'0623'!C46</f>
        <v xml:space="preserve">From Catanduanes:
Documents for Variation Order of Manambrag CIS 
CAT-VAR23-001-24INF </v>
      </c>
      <c r="F3" s="533"/>
      <c r="G3" s="533"/>
    </row>
    <row r="4" spans="1:7" ht="15.95" customHeight="1" x14ac:dyDescent="0.2">
      <c r="A4" s="533"/>
      <c r="B4" s="533"/>
      <c r="C4" s="604"/>
      <c r="D4" s="609" t="s">
        <v>310</v>
      </c>
      <c r="E4" s="826"/>
      <c r="F4" s="533"/>
      <c r="G4" s="533"/>
    </row>
    <row r="5" spans="1:7" ht="15.95" customHeight="1" x14ac:dyDescent="0.2">
      <c r="A5" s="533"/>
      <c r="B5" s="533"/>
      <c r="C5" s="604"/>
      <c r="D5" s="608"/>
      <c r="E5" s="827"/>
      <c r="F5" s="533"/>
      <c r="G5" s="533"/>
    </row>
    <row r="6" spans="1:7" ht="15.95" customHeight="1" x14ac:dyDescent="0.2">
      <c r="A6" s="533"/>
      <c r="B6" s="533"/>
      <c r="C6" s="604"/>
      <c r="D6" s="608"/>
      <c r="E6" s="585"/>
      <c r="F6" s="533"/>
      <c r="G6" s="533"/>
    </row>
    <row r="7" spans="1:7" ht="15.95" customHeight="1" x14ac:dyDescent="0.2">
      <c r="A7" s="533"/>
      <c r="B7" s="533"/>
      <c r="C7" s="604">
        <v>45831</v>
      </c>
      <c r="D7" s="608">
        <f>'0623'!B47</f>
        <v>41</v>
      </c>
      <c r="E7" s="825" t="str">
        <f>'0623'!C47</f>
        <v>From Catanduanes:
Certificate of No Defects for the Completed projects at Sipi CIS CY 2023 Project</v>
      </c>
      <c r="F7" s="533"/>
      <c r="G7" s="533"/>
    </row>
    <row r="8" spans="1:7" ht="15.95" customHeight="1" x14ac:dyDescent="0.2">
      <c r="A8" s="533"/>
      <c r="B8" s="533"/>
      <c r="C8" s="604"/>
      <c r="D8" s="608"/>
      <c r="E8" s="826"/>
      <c r="F8" s="533"/>
      <c r="G8" s="533"/>
    </row>
    <row r="9" spans="1:7" ht="15.95" customHeight="1" x14ac:dyDescent="0.2">
      <c r="A9" s="533"/>
      <c r="B9" s="533"/>
      <c r="C9" s="605"/>
      <c r="D9" s="572"/>
      <c r="E9" s="591"/>
      <c r="F9" s="533"/>
      <c r="G9" s="533"/>
    </row>
    <row r="10" spans="1:7" ht="15.95" customHeight="1" x14ac:dyDescent="0.2">
      <c r="A10" s="533"/>
      <c r="B10" s="533"/>
      <c r="C10" s="604">
        <v>45831</v>
      </c>
      <c r="D10" s="608">
        <v>42</v>
      </c>
      <c r="E10" s="825" t="str">
        <f>'0623'!C48</f>
        <v>IMT:
Fidel Sutida (Buhay Magbubukid IA Inc.)</v>
      </c>
      <c r="F10" s="533"/>
      <c r="G10" s="533"/>
    </row>
    <row r="11" spans="1:7" ht="15.95" customHeight="1" x14ac:dyDescent="0.2">
      <c r="A11" s="533"/>
      <c r="B11" s="533"/>
      <c r="C11" s="604"/>
      <c r="D11" s="608"/>
      <c r="E11" s="826"/>
      <c r="F11" s="533"/>
      <c r="G11" s="533"/>
    </row>
    <row r="12" spans="1:7" ht="15.95" customHeight="1" x14ac:dyDescent="0.2">
      <c r="A12" s="533"/>
      <c r="B12" s="533"/>
      <c r="C12" s="605"/>
      <c r="D12" s="572"/>
      <c r="E12" s="590"/>
      <c r="F12" s="533"/>
      <c r="G12" s="533"/>
    </row>
    <row r="13" spans="1:7" ht="15.95" customHeight="1" x14ac:dyDescent="0.2">
      <c r="A13" s="533"/>
      <c r="B13" s="533"/>
      <c r="C13" s="604">
        <v>45831</v>
      </c>
      <c r="D13" s="608">
        <v>43</v>
      </c>
      <c r="E13" s="826" t="str">
        <f>'0623'!C49</f>
        <v>Purchase Order:
Purchased 1HP Electric Water Pump 
Engr. Mark Cloyd G. So (Php 10,500.00)</v>
      </c>
      <c r="F13" s="533"/>
      <c r="G13" s="533"/>
    </row>
    <row r="14" spans="1:7" ht="15.95" customHeight="1" x14ac:dyDescent="0.2">
      <c r="A14" s="533"/>
      <c r="B14" s="533"/>
      <c r="C14" s="604"/>
      <c r="D14" s="608"/>
      <c r="E14" s="826"/>
      <c r="F14" s="533"/>
      <c r="G14" s="533"/>
    </row>
    <row r="15" spans="1:7" ht="15.95" customHeight="1" x14ac:dyDescent="0.2">
      <c r="A15" s="533"/>
      <c r="B15" s="533"/>
      <c r="C15" s="605"/>
      <c r="D15" s="572"/>
      <c r="E15" s="827"/>
      <c r="F15" s="533"/>
      <c r="G15" s="533"/>
    </row>
    <row r="16" spans="1:7" ht="15.95" customHeight="1" x14ac:dyDescent="0.2">
      <c r="A16" s="533"/>
      <c r="B16" s="533"/>
      <c r="C16" s="604"/>
      <c r="D16" s="608"/>
      <c r="E16" s="589"/>
      <c r="F16" s="533"/>
      <c r="G16" s="533"/>
    </row>
    <row r="17" spans="1:7" ht="15.95" customHeight="1" x14ac:dyDescent="0.2">
      <c r="A17" s="533"/>
      <c r="B17" s="533"/>
      <c r="C17" s="604">
        <v>45831</v>
      </c>
      <c r="D17" s="608">
        <v>44</v>
      </c>
      <c r="E17" s="826" t="str">
        <f>'0623'!C50</f>
        <v>TEV:
Segfrido Pontillas (January 2025) Php 2,000.00</v>
      </c>
      <c r="F17" s="533"/>
      <c r="G17" s="533"/>
    </row>
    <row r="18" spans="1:7" ht="15.95" customHeight="1" x14ac:dyDescent="0.2">
      <c r="A18" s="533"/>
      <c r="B18" s="533"/>
      <c r="C18" s="604"/>
      <c r="D18" s="608"/>
      <c r="E18" s="827"/>
      <c r="F18" s="533"/>
      <c r="G18" s="533"/>
    </row>
    <row r="19" spans="1:7" ht="15.95" customHeight="1" x14ac:dyDescent="0.2">
      <c r="A19" s="533"/>
      <c r="B19" s="533"/>
      <c r="C19" s="604"/>
      <c r="D19" s="608"/>
      <c r="E19" s="589"/>
      <c r="F19" s="533"/>
      <c r="G19" s="533"/>
    </row>
    <row r="20" spans="1:7" ht="15.95" customHeight="1" x14ac:dyDescent="0.2">
      <c r="A20" s="533"/>
      <c r="B20" s="533"/>
      <c r="C20" s="604">
        <v>45831</v>
      </c>
      <c r="D20" s="608">
        <v>45</v>
      </c>
      <c r="E20" s="826" t="str">
        <f>'0623'!C51</f>
        <v>TEV:
N. Reodique (October-December 2024) Php 3,650.00</v>
      </c>
      <c r="F20" s="533"/>
      <c r="G20" s="533"/>
    </row>
    <row r="21" spans="1:7" ht="15.95" customHeight="1" x14ac:dyDescent="0.2">
      <c r="A21" s="533"/>
      <c r="B21" s="533"/>
      <c r="C21" s="604"/>
      <c r="D21" s="608"/>
      <c r="E21" s="827"/>
      <c r="F21" s="533"/>
      <c r="G21" s="533"/>
    </row>
    <row r="22" spans="1:7" ht="15.95" customHeight="1" x14ac:dyDescent="0.2">
      <c r="A22" s="533"/>
      <c r="B22" s="533"/>
      <c r="C22" s="604"/>
      <c r="D22" s="608"/>
      <c r="E22" s="589"/>
      <c r="F22" s="533"/>
      <c r="G22" s="533"/>
    </row>
    <row r="23" spans="1:7" ht="15.95" customHeight="1" x14ac:dyDescent="0.2">
      <c r="A23" s="533"/>
      <c r="B23" s="533"/>
      <c r="C23" s="604">
        <v>45831</v>
      </c>
      <c r="D23" s="608">
        <v>46</v>
      </c>
      <c r="E23" s="825" t="str">
        <f>'0623'!C52</f>
        <v>TEV:
Don Concepcion (Nov to Dec. 2024) Php 6,4800.00</v>
      </c>
      <c r="F23" s="533"/>
      <c r="G23" s="533"/>
    </row>
    <row r="24" spans="1:7" ht="15.95" customHeight="1" x14ac:dyDescent="0.2">
      <c r="A24" s="533"/>
      <c r="B24" s="533"/>
      <c r="C24" s="604"/>
      <c r="D24" s="608"/>
      <c r="E24" s="827"/>
      <c r="F24" s="533"/>
      <c r="G24" s="533"/>
    </row>
    <row r="25" spans="1:7" ht="15.95" customHeight="1" x14ac:dyDescent="0.2">
      <c r="A25" s="533"/>
      <c r="B25" s="533"/>
      <c r="C25" s="604"/>
      <c r="D25" s="608"/>
      <c r="E25" s="585"/>
      <c r="F25" s="533"/>
      <c r="G25" s="533"/>
    </row>
    <row r="26" spans="1:7" ht="15.95" customHeight="1" x14ac:dyDescent="0.2">
      <c r="A26" s="533"/>
      <c r="B26" s="533"/>
      <c r="C26" s="604">
        <v>45831</v>
      </c>
      <c r="D26" s="608">
        <v>47</v>
      </c>
      <c r="E26" s="825" t="str">
        <f>'0623'!C53</f>
        <v>TEV:
Mark Anjo T. Alnas (Dec. 2024) Php 5,608.00</v>
      </c>
      <c r="F26" s="533"/>
      <c r="G26" s="533"/>
    </row>
    <row r="27" spans="1:7" ht="15.95" customHeight="1" x14ac:dyDescent="0.2">
      <c r="A27" s="533"/>
      <c r="B27" s="533"/>
      <c r="C27" s="605"/>
      <c r="D27" s="572"/>
      <c r="E27" s="826"/>
      <c r="F27" s="533"/>
      <c r="G27" s="533"/>
    </row>
    <row r="28" spans="1:7" ht="15.95" customHeight="1" x14ac:dyDescent="0.2">
      <c r="A28" s="533"/>
      <c r="B28" s="533"/>
      <c r="C28" s="604"/>
      <c r="D28" s="608"/>
      <c r="E28" s="591"/>
      <c r="F28" s="533"/>
      <c r="G28" s="533"/>
    </row>
    <row r="29" spans="1:7" ht="15.95" customHeight="1" x14ac:dyDescent="0.2">
      <c r="A29" s="533"/>
      <c r="B29" s="533"/>
      <c r="C29" s="605"/>
      <c r="D29" s="572"/>
      <c r="E29" s="585"/>
      <c r="F29" s="533"/>
      <c r="G29" s="533"/>
    </row>
    <row r="30" spans="1:7" ht="15.95" customHeight="1" x14ac:dyDescent="0.2">
      <c r="A30" s="533"/>
      <c r="B30" s="533"/>
      <c r="C30" s="604"/>
      <c r="D30" s="608"/>
      <c r="E30" s="611"/>
      <c r="F30" s="533"/>
      <c r="G30" s="533"/>
    </row>
    <row r="31" spans="1:7" ht="15.95" customHeight="1" x14ac:dyDescent="0.2">
      <c r="A31" s="533"/>
      <c r="B31" s="533"/>
      <c r="C31" s="604"/>
      <c r="D31" s="608"/>
      <c r="E31" s="612"/>
      <c r="F31" s="533"/>
      <c r="G31" s="533"/>
    </row>
    <row r="32" spans="1:7" ht="15.95" customHeight="1" x14ac:dyDescent="0.2">
      <c r="A32" s="534"/>
      <c r="B32" s="534"/>
      <c r="C32" s="606"/>
      <c r="D32" s="610"/>
      <c r="E32" s="613"/>
      <c r="F32" s="534"/>
      <c r="G32" s="534"/>
    </row>
    <row r="34" spans="5:5" x14ac:dyDescent="0.2">
      <c r="E34" s="1" t="s">
        <v>1624</v>
      </c>
    </row>
  </sheetData>
  <mergeCells count="9">
    <mergeCell ref="C1:D1"/>
    <mergeCell ref="E3:E5"/>
    <mergeCell ref="E7:E8"/>
    <mergeCell ref="E26:E27"/>
    <mergeCell ref="E10:E11"/>
    <mergeCell ref="E13:E15"/>
    <mergeCell ref="E17:E18"/>
    <mergeCell ref="E20:E21"/>
    <mergeCell ref="E23:E24"/>
  </mergeCells>
  <printOptions horizontalCentered="1"/>
  <pageMargins left="0.11811023622047245" right="0.11811023622047245" top="0.39370078740157483" bottom="0.15748031496062992" header="0.31496062992125984" footer="0.31496062992125984"/>
  <pageSetup paperSize="14" orientation="landscape" horizontalDpi="0" verticalDpi="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CDA6-B92C-4DFA-BA91-1D7BC5426060}">
  <sheetPr codeName="Sheet24"/>
  <dimension ref="A5:J25"/>
  <sheetViews>
    <sheetView workbookViewId="0">
      <selection activeCell="M31" sqref="M31"/>
    </sheetView>
  </sheetViews>
  <sheetFormatPr defaultRowHeight="14.25" x14ac:dyDescent="0.2"/>
  <cols>
    <col min="2" max="2" width="44.25" bestFit="1" customWidth="1"/>
    <col min="3" max="3" width="6.75" style="350" customWidth="1"/>
    <col min="4" max="4" width="9" style="350"/>
    <col min="5" max="5" width="13" bestFit="1" customWidth="1"/>
    <col min="6" max="6" width="12.25" style="350" bestFit="1" customWidth="1"/>
    <col min="7" max="7" width="9" style="350"/>
    <col min="8" max="8" width="11.375" style="463" bestFit="1" customWidth="1"/>
    <col min="9" max="10" width="9" style="350"/>
  </cols>
  <sheetData>
    <row r="5" spans="1:10" s="7" customFormat="1" x14ac:dyDescent="0.2">
      <c r="A5" s="469"/>
      <c r="B5" s="469"/>
      <c r="C5" s="470" t="s">
        <v>4974</v>
      </c>
      <c r="D5" s="470"/>
      <c r="E5" s="469" t="s">
        <v>4968</v>
      </c>
      <c r="F5" s="470" t="s">
        <v>2822</v>
      </c>
      <c r="G5" s="466" t="s">
        <v>4970</v>
      </c>
      <c r="H5" s="467" t="s">
        <v>84</v>
      </c>
      <c r="I5" s="466" t="s">
        <v>1802</v>
      </c>
      <c r="J5" s="466" t="s">
        <v>83</v>
      </c>
    </row>
    <row r="6" spans="1:10" x14ac:dyDescent="0.2">
      <c r="A6" s="70">
        <v>1</v>
      </c>
      <c r="B6" s="70" t="s">
        <v>149</v>
      </c>
      <c r="C6" s="459"/>
      <c r="D6" s="460" t="s">
        <v>4001</v>
      </c>
      <c r="E6" s="70"/>
      <c r="F6" s="459"/>
      <c r="G6" s="459"/>
      <c r="H6" s="468"/>
      <c r="I6" s="459"/>
      <c r="J6" s="459"/>
    </row>
    <row r="7" spans="1:10" x14ac:dyDescent="0.2">
      <c r="A7" s="70">
        <v>2</v>
      </c>
      <c r="B7" s="70" t="s">
        <v>150</v>
      </c>
      <c r="C7" s="459"/>
      <c r="D7" s="459"/>
      <c r="E7" s="70"/>
      <c r="F7" s="459"/>
      <c r="G7" s="459"/>
      <c r="H7" s="468"/>
      <c r="I7" s="459"/>
      <c r="J7" s="459"/>
    </row>
    <row r="8" spans="1:10" x14ac:dyDescent="0.2">
      <c r="A8" s="70">
        <v>3</v>
      </c>
      <c r="B8" s="461" t="s">
        <v>151</v>
      </c>
      <c r="C8" s="464"/>
      <c r="D8" s="459"/>
      <c r="E8" s="70"/>
      <c r="F8" s="459"/>
      <c r="G8" s="459"/>
      <c r="H8" s="468"/>
      <c r="I8" s="459"/>
      <c r="J8" s="459"/>
    </row>
    <row r="9" spans="1:10" x14ac:dyDescent="0.2">
      <c r="A9" s="70">
        <v>4</v>
      </c>
      <c r="B9" s="70" t="s">
        <v>4976</v>
      </c>
      <c r="C9" s="459"/>
      <c r="D9" s="460" t="s">
        <v>4001</v>
      </c>
      <c r="E9" s="462">
        <v>45784</v>
      </c>
      <c r="F9" s="459"/>
      <c r="G9" s="459"/>
      <c r="H9" s="468"/>
      <c r="I9" s="459"/>
      <c r="J9" s="459"/>
    </row>
    <row r="10" spans="1:10" x14ac:dyDescent="0.2">
      <c r="A10" s="70">
        <v>5</v>
      </c>
      <c r="B10" s="70" t="s">
        <v>152</v>
      </c>
      <c r="C10" s="459"/>
      <c r="D10" s="460" t="s">
        <v>4001</v>
      </c>
      <c r="E10" s="462">
        <v>45784</v>
      </c>
      <c r="F10" s="459" t="s">
        <v>4969</v>
      </c>
      <c r="G10" s="459"/>
      <c r="H10" s="468"/>
      <c r="I10" s="459"/>
      <c r="J10" s="459"/>
    </row>
    <row r="11" spans="1:10" x14ac:dyDescent="0.2">
      <c r="A11" s="70">
        <v>6</v>
      </c>
      <c r="B11" s="70" t="s">
        <v>4973</v>
      </c>
      <c r="C11" s="459" t="s">
        <v>4975</v>
      </c>
      <c r="D11" s="460" t="s">
        <v>4001</v>
      </c>
      <c r="E11" s="462"/>
      <c r="F11" s="459"/>
      <c r="G11" s="459">
        <v>2</v>
      </c>
      <c r="H11" s="468"/>
      <c r="I11" s="459">
        <v>2</v>
      </c>
      <c r="J11" s="459"/>
    </row>
    <row r="12" spans="1:10" x14ac:dyDescent="0.2">
      <c r="A12" s="70">
        <v>7</v>
      </c>
      <c r="B12" s="461" t="s">
        <v>153</v>
      </c>
      <c r="C12" s="464"/>
      <c r="D12" s="459"/>
      <c r="E12" s="70"/>
      <c r="F12" s="459"/>
      <c r="G12" s="459"/>
      <c r="H12" s="468"/>
      <c r="I12" s="459"/>
      <c r="J12" s="459"/>
    </row>
    <row r="13" spans="1:10" x14ac:dyDescent="0.2">
      <c r="A13" s="70">
        <v>8</v>
      </c>
      <c r="B13" s="461" t="s">
        <v>154</v>
      </c>
      <c r="C13" s="464"/>
      <c r="D13" s="459"/>
      <c r="E13" s="70"/>
      <c r="F13" s="459"/>
      <c r="G13" s="459"/>
      <c r="H13" s="468"/>
      <c r="I13" s="459"/>
      <c r="J13" s="459"/>
    </row>
    <row r="14" spans="1:10" x14ac:dyDescent="0.2">
      <c r="A14" s="70">
        <v>9</v>
      </c>
      <c r="B14" s="461" t="s">
        <v>155</v>
      </c>
      <c r="C14" s="464"/>
      <c r="D14" s="459"/>
      <c r="E14" s="70"/>
      <c r="F14" s="459"/>
      <c r="G14" s="459"/>
      <c r="H14" s="468"/>
      <c r="I14" s="459"/>
      <c r="J14" s="459"/>
    </row>
    <row r="15" spans="1:10" x14ac:dyDescent="0.2">
      <c r="A15" s="70">
        <v>10</v>
      </c>
      <c r="B15" s="461" t="s">
        <v>156</v>
      </c>
      <c r="C15" s="464"/>
      <c r="D15" s="459"/>
      <c r="E15" s="70"/>
      <c r="F15" s="459"/>
      <c r="G15" s="459"/>
      <c r="H15" s="468"/>
      <c r="I15" s="459"/>
      <c r="J15" s="459"/>
    </row>
    <row r="16" spans="1:10" x14ac:dyDescent="0.2">
      <c r="A16" s="70">
        <v>11</v>
      </c>
      <c r="B16" s="461" t="s">
        <v>157</v>
      </c>
      <c r="C16" s="464"/>
      <c r="D16" s="459"/>
      <c r="E16" s="70"/>
      <c r="F16" s="459"/>
      <c r="G16" s="459"/>
      <c r="H16" s="468"/>
      <c r="I16" s="459"/>
      <c r="J16" s="459"/>
    </row>
    <row r="17" spans="1:10" x14ac:dyDescent="0.2">
      <c r="A17" s="70">
        <v>12</v>
      </c>
      <c r="B17" s="461" t="s">
        <v>158</v>
      </c>
      <c r="C17" s="464"/>
      <c r="D17" s="459"/>
      <c r="E17" s="70"/>
      <c r="F17" s="459"/>
      <c r="G17" s="459"/>
      <c r="H17" s="468"/>
      <c r="I17" s="459"/>
      <c r="J17" s="459"/>
    </row>
    <row r="18" spans="1:10" x14ac:dyDescent="0.2">
      <c r="A18" s="70">
        <v>13</v>
      </c>
      <c r="B18" s="461" t="s">
        <v>159</v>
      </c>
      <c r="C18" s="464"/>
      <c r="D18" s="459"/>
      <c r="E18" s="70"/>
      <c r="F18" s="459"/>
      <c r="G18" s="459"/>
      <c r="H18" s="468"/>
      <c r="I18" s="459"/>
      <c r="J18" s="459"/>
    </row>
    <row r="19" spans="1:10" x14ac:dyDescent="0.2">
      <c r="A19" s="70">
        <v>14</v>
      </c>
      <c r="B19" s="461" t="s">
        <v>160</v>
      </c>
      <c r="C19" s="464"/>
      <c r="D19" s="459"/>
      <c r="E19" s="70"/>
      <c r="F19" s="459"/>
      <c r="G19" s="459"/>
      <c r="H19" s="468"/>
      <c r="I19" s="459"/>
      <c r="J19" s="459"/>
    </row>
    <row r="20" spans="1:10" x14ac:dyDescent="0.2">
      <c r="A20" s="70">
        <v>15</v>
      </c>
      <c r="B20" s="461" t="s">
        <v>167</v>
      </c>
      <c r="C20" s="464"/>
      <c r="D20" s="459"/>
      <c r="E20" s="70"/>
      <c r="F20" s="459"/>
      <c r="G20" s="459"/>
      <c r="H20" s="468"/>
      <c r="I20" s="459"/>
      <c r="J20" s="459"/>
    </row>
    <row r="21" spans="1:10" x14ac:dyDescent="0.2">
      <c r="A21" s="70">
        <v>16</v>
      </c>
      <c r="B21" s="461" t="s">
        <v>166</v>
      </c>
      <c r="C21" s="464"/>
      <c r="D21" s="459"/>
      <c r="E21" s="70"/>
      <c r="F21" s="459"/>
      <c r="G21" s="459"/>
      <c r="H21" s="468"/>
      <c r="I21" s="459"/>
      <c r="J21" s="459"/>
    </row>
    <row r="22" spans="1:10" x14ac:dyDescent="0.2">
      <c r="A22" s="70">
        <v>17</v>
      </c>
      <c r="B22" s="461" t="s">
        <v>4971</v>
      </c>
      <c r="C22" s="464"/>
      <c r="D22" s="460" t="s">
        <v>4001</v>
      </c>
      <c r="E22" s="462">
        <v>45784</v>
      </c>
      <c r="F22" s="459"/>
      <c r="G22" s="460" t="s">
        <v>4001</v>
      </c>
      <c r="H22" s="460" t="s">
        <v>4001</v>
      </c>
      <c r="I22" s="460" t="s">
        <v>4001</v>
      </c>
      <c r="J22" s="460" t="s">
        <v>4001</v>
      </c>
    </row>
    <row r="23" spans="1:10" x14ac:dyDescent="0.2">
      <c r="A23" s="70">
        <v>18</v>
      </c>
      <c r="B23" s="461" t="s">
        <v>4972</v>
      </c>
      <c r="C23" s="464"/>
      <c r="D23" s="460" t="s">
        <v>4001</v>
      </c>
      <c r="E23" s="462">
        <v>45784</v>
      </c>
      <c r="F23" s="459"/>
      <c r="G23" s="460" t="s">
        <v>4001</v>
      </c>
      <c r="H23" s="460" t="s">
        <v>4001</v>
      </c>
      <c r="I23" s="460" t="s">
        <v>4001</v>
      </c>
      <c r="J23" s="460" t="s">
        <v>4001</v>
      </c>
    </row>
    <row r="24" spans="1:10" x14ac:dyDescent="0.2">
      <c r="A24" s="465">
        <v>19</v>
      </c>
    </row>
    <row r="25" spans="1:10" x14ac:dyDescent="0.2">
      <c r="A25" s="70">
        <v>20</v>
      </c>
    </row>
  </sheetData>
  <pageMargins left="0.7" right="0.7" top="0.75" bottom="0.75" header="0.3" footer="0.3"/>
  <pageSetup paperSize="9" orientation="portrait" horizontalDpi="0" verticalDpi="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E316-8930-4FE9-AFAB-F70DD5A6BD0A}">
  <sheetPr codeName="Sheet25"/>
  <dimension ref="A1:D25"/>
  <sheetViews>
    <sheetView topLeftCell="A19" workbookViewId="0">
      <selection activeCell="A25" sqref="A25"/>
    </sheetView>
  </sheetViews>
  <sheetFormatPr defaultRowHeight="14.25" x14ac:dyDescent="0.2"/>
  <cols>
    <col min="1" max="4" width="20.625" style="77" customWidth="1"/>
    <col min="5" max="16384" width="9" style="77"/>
  </cols>
  <sheetData>
    <row r="1" spans="1:4" ht="39.950000000000003" customHeight="1" thickBot="1" x14ac:dyDescent="0.25">
      <c r="A1" s="82" t="s">
        <v>441</v>
      </c>
      <c r="B1" s="82" t="s">
        <v>441</v>
      </c>
      <c r="C1" s="82" t="s">
        <v>441</v>
      </c>
      <c r="D1" s="82" t="s">
        <v>441</v>
      </c>
    </row>
    <row r="2" spans="1:4" ht="36.75" thickBot="1" x14ac:dyDescent="0.25">
      <c r="A2" s="82" t="s">
        <v>441</v>
      </c>
      <c r="B2" s="82" t="s">
        <v>441</v>
      </c>
      <c r="C2" s="82" t="s">
        <v>441</v>
      </c>
      <c r="D2" s="82" t="s">
        <v>441</v>
      </c>
    </row>
    <row r="3" spans="1:4" ht="36.75" thickBot="1" x14ac:dyDescent="0.25">
      <c r="A3" s="82" t="s">
        <v>441</v>
      </c>
      <c r="B3" s="82" t="s">
        <v>441</v>
      </c>
      <c r="C3" s="82" t="s">
        <v>441</v>
      </c>
      <c r="D3" s="82" t="s">
        <v>441</v>
      </c>
    </row>
    <row r="4" spans="1:4" ht="36.75" thickBot="1" x14ac:dyDescent="0.25">
      <c r="A4" s="82" t="s">
        <v>441</v>
      </c>
      <c r="B4" s="82" t="s">
        <v>441</v>
      </c>
      <c r="C4" s="82" t="s">
        <v>441</v>
      </c>
      <c r="D4" s="82" t="s">
        <v>441</v>
      </c>
    </row>
    <row r="5" spans="1:4" ht="36.75" thickBot="1" x14ac:dyDescent="0.25">
      <c r="A5" s="82" t="s">
        <v>441</v>
      </c>
      <c r="B5" s="82" t="s">
        <v>441</v>
      </c>
      <c r="C5" s="82" t="s">
        <v>441</v>
      </c>
      <c r="D5" s="82" t="s">
        <v>441</v>
      </c>
    </row>
    <row r="6" spans="1:4" ht="36.75" thickBot="1" x14ac:dyDescent="0.25">
      <c r="A6" s="82" t="s">
        <v>441</v>
      </c>
      <c r="B6" s="82" t="s">
        <v>441</v>
      </c>
      <c r="C6" s="82" t="s">
        <v>441</v>
      </c>
      <c r="D6" s="82" t="s">
        <v>441</v>
      </c>
    </row>
    <row r="7" spans="1:4" ht="36.75" thickBot="1" x14ac:dyDescent="0.25">
      <c r="A7" s="82" t="s">
        <v>441</v>
      </c>
      <c r="B7" s="82" t="s">
        <v>441</v>
      </c>
      <c r="C7" s="82" t="s">
        <v>441</v>
      </c>
      <c r="D7" s="82" t="s">
        <v>441</v>
      </c>
    </row>
    <row r="8" spans="1:4" ht="36.75" thickBot="1" x14ac:dyDescent="0.25">
      <c r="A8" s="82" t="s">
        <v>441</v>
      </c>
      <c r="B8" s="82" t="s">
        <v>441</v>
      </c>
      <c r="C8" s="82" t="s">
        <v>441</v>
      </c>
      <c r="D8" s="82" t="s">
        <v>441</v>
      </c>
    </row>
    <row r="9" spans="1:4" ht="36.75" thickBot="1" x14ac:dyDescent="0.25">
      <c r="A9" s="82" t="s">
        <v>441</v>
      </c>
      <c r="B9" s="82" t="s">
        <v>441</v>
      </c>
      <c r="C9" s="82" t="s">
        <v>441</v>
      </c>
      <c r="D9" s="82" t="s">
        <v>441</v>
      </c>
    </row>
    <row r="10" spans="1:4" ht="36.75" thickBot="1" x14ac:dyDescent="0.25">
      <c r="A10" s="82" t="s">
        <v>441</v>
      </c>
      <c r="B10" s="82" t="s">
        <v>441</v>
      </c>
      <c r="C10" s="82" t="s">
        <v>441</v>
      </c>
      <c r="D10" s="82" t="s">
        <v>441</v>
      </c>
    </row>
    <row r="11" spans="1:4" ht="36.75" thickBot="1" x14ac:dyDescent="0.25">
      <c r="A11" s="82" t="s">
        <v>441</v>
      </c>
      <c r="B11" s="82" t="s">
        <v>441</v>
      </c>
      <c r="C11" s="82" t="s">
        <v>441</v>
      </c>
      <c r="D11" s="82" t="s">
        <v>441</v>
      </c>
    </row>
    <row r="12" spans="1:4" ht="36.75" thickBot="1" x14ac:dyDescent="0.25">
      <c r="A12" s="82" t="s">
        <v>441</v>
      </c>
      <c r="B12" s="82" t="s">
        <v>441</v>
      </c>
      <c r="C12" s="82" t="s">
        <v>441</v>
      </c>
      <c r="D12" s="82" t="s">
        <v>441</v>
      </c>
    </row>
    <row r="13" spans="1:4" ht="36.75" thickBot="1" x14ac:dyDescent="0.25">
      <c r="A13" s="82" t="s">
        <v>441</v>
      </c>
      <c r="B13" s="82" t="s">
        <v>441</v>
      </c>
      <c r="C13" s="82" t="s">
        <v>441</v>
      </c>
      <c r="D13" s="82" t="s">
        <v>441</v>
      </c>
    </row>
    <row r="14" spans="1:4" ht="36.75" thickBot="1" x14ac:dyDescent="0.25">
      <c r="A14" s="82" t="s">
        <v>441</v>
      </c>
      <c r="B14" s="82" t="s">
        <v>441</v>
      </c>
      <c r="C14" s="82" t="s">
        <v>441</v>
      </c>
      <c r="D14" s="82" t="s">
        <v>441</v>
      </c>
    </row>
    <row r="15" spans="1:4" ht="36.75" thickBot="1" x14ac:dyDescent="0.25">
      <c r="A15" s="82" t="s">
        <v>441</v>
      </c>
      <c r="B15" s="82" t="s">
        <v>441</v>
      </c>
      <c r="C15" s="82" t="s">
        <v>441</v>
      </c>
      <c r="D15" s="82" t="s">
        <v>441</v>
      </c>
    </row>
    <row r="16" spans="1:4" ht="36.75" thickBot="1" x14ac:dyDescent="0.25">
      <c r="A16" s="82" t="s">
        <v>441</v>
      </c>
      <c r="B16" s="82" t="s">
        <v>441</v>
      </c>
      <c r="C16" s="82" t="s">
        <v>441</v>
      </c>
      <c r="D16" s="82" t="s">
        <v>441</v>
      </c>
    </row>
    <row r="17" spans="1:4" ht="36.75" thickBot="1" x14ac:dyDescent="0.25">
      <c r="A17" s="82" t="s">
        <v>441</v>
      </c>
      <c r="B17" s="82" t="s">
        <v>441</v>
      </c>
      <c r="C17" s="82" t="s">
        <v>441</v>
      </c>
      <c r="D17" s="82" t="s">
        <v>441</v>
      </c>
    </row>
    <row r="18" spans="1:4" ht="36.75" thickBot="1" x14ac:dyDescent="0.25">
      <c r="A18" s="82" t="s">
        <v>441</v>
      </c>
      <c r="B18" s="82" t="s">
        <v>441</v>
      </c>
      <c r="C18" s="82" t="s">
        <v>441</v>
      </c>
      <c r="D18" s="82" t="s">
        <v>441</v>
      </c>
    </row>
    <row r="19" spans="1:4" ht="36.75" thickBot="1" x14ac:dyDescent="0.25">
      <c r="A19" s="82" t="s">
        <v>441</v>
      </c>
      <c r="B19" s="82" t="s">
        <v>441</v>
      </c>
      <c r="C19" s="82" t="s">
        <v>441</v>
      </c>
      <c r="D19" s="82" t="s">
        <v>441</v>
      </c>
    </row>
    <row r="20" spans="1:4" ht="36.75" thickBot="1" x14ac:dyDescent="0.25">
      <c r="A20" s="82" t="s">
        <v>441</v>
      </c>
      <c r="B20" s="82" t="s">
        <v>441</v>
      </c>
      <c r="C20" s="82" t="s">
        <v>441</v>
      </c>
      <c r="D20" s="82" t="s">
        <v>441</v>
      </c>
    </row>
    <row r="21" spans="1:4" ht="36.75" thickBot="1" x14ac:dyDescent="0.25">
      <c r="A21" s="82" t="s">
        <v>441</v>
      </c>
      <c r="B21" s="82" t="s">
        <v>441</v>
      </c>
      <c r="C21" s="82" t="s">
        <v>441</v>
      </c>
      <c r="D21" s="82" t="s">
        <v>441</v>
      </c>
    </row>
    <row r="22" spans="1:4" ht="36.75" thickBot="1" x14ac:dyDescent="0.25">
      <c r="A22" s="82" t="s">
        <v>441</v>
      </c>
      <c r="B22" s="82" t="s">
        <v>441</v>
      </c>
      <c r="C22" s="82" t="s">
        <v>441</v>
      </c>
      <c r="D22" s="82" t="s">
        <v>441</v>
      </c>
    </row>
    <row r="23" spans="1:4" ht="36.75" thickBot="1" x14ac:dyDescent="0.25">
      <c r="A23" s="82" t="s">
        <v>441</v>
      </c>
      <c r="B23" s="82" t="s">
        <v>441</v>
      </c>
      <c r="C23" s="82" t="s">
        <v>441</v>
      </c>
      <c r="D23" s="82" t="s">
        <v>441</v>
      </c>
    </row>
    <row r="24" spans="1:4" ht="36.75" thickBot="1" x14ac:dyDescent="0.25">
      <c r="A24" s="82" t="s">
        <v>441</v>
      </c>
      <c r="B24" s="82" t="s">
        <v>441</v>
      </c>
      <c r="C24" s="82" t="s">
        <v>441</v>
      </c>
      <c r="D24" s="82" t="s">
        <v>441</v>
      </c>
    </row>
    <row r="25" spans="1:4" ht="36.75" thickBot="1" x14ac:dyDescent="0.25">
      <c r="A25" s="82" t="s">
        <v>441</v>
      </c>
      <c r="B25" s="82" t="s">
        <v>441</v>
      </c>
      <c r="C25" s="82" t="s">
        <v>441</v>
      </c>
      <c r="D25" s="82" t="s">
        <v>441</v>
      </c>
    </row>
  </sheetData>
  <printOptions horizontalCentered="1"/>
  <pageMargins left="0.31496062992125984" right="0.31496062992125984" top="0.15748031496062992" bottom="0.15748031496062992" header="0.31496062992125984" footer="0.31496062992125984"/>
  <pageSetup paperSize="10000" orientation="portrait" horizontalDpi="0" verticalDpi="0"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F937-B6CD-41CE-A9DF-85BB2F8EAA3B}">
  <sheetPr codeName="Sheet26"/>
  <dimension ref="A1:C5"/>
  <sheetViews>
    <sheetView zoomScaleNormal="100" zoomScaleSheetLayoutView="115" workbookViewId="0">
      <selection activeCell="B5" sqref="B5"/>
    </sheetView>
  </sheetViews>
  <sheetFormatPr defaultRowHeight="14.25" x14ac:dyDescent="0.2"/>
  <cols>
    <col min="1" max="3" width="45.625" customWidth="1"/>
    <col min="4" max="10" width="42.625" customWidth="1"/>
  </cols>
  <sheetData>
    <row r="1" spans="1:3" ht="108.75" thickBot="1" x14ac:dyDescent="0.25">
      <c r="A1" s="82" t="s">
        <v>766</v>
      </c>
      <c r="B1" s="82" t="s">
        <v>766</v>
      </c>
      <c r="C1" s="82" t="s">
        <v>766</v>
      </c>
    </row>
    <row r="2" spans="1:3" ht="108.75" thickBot="1" x14ac:dyDescent="0.25">
      <c r="A2" s="82" t="s">
        <v>766</v>
      </c>
      <c r="B2" s="82" t="s">
        <v>766</v>
      </c>
      <c r="C2" s="82" t="s">
        <v>766</v>
      </c>
    </row>
    <row r="3" spans="1:3" ht="108.75" thickBot="1" x14ac:dyDescent="0.25">
      <c r="A3" s="82" t="s">
        <v>766</v>
      </c>
      <c r="B3" s="82" t="s">
        <v>766</v>
      </c>
      <c r="C3" s="82" t="s">
        <v>766</v>
      </c>
    </row>
    <row r="4" spans="1:3" ht="108.75" thickBot="1" x14ac:dyDescent="0.25">
      <c r="A4" s="82" t="s">
        <v>766</v>
      </c>
      <c r="B4" s="82" t="s">
        <v>766</v>
      </c>
      <c r="C4" s="82" t="s">
        <v>766</v>
      </c>
    </row>
    <row r="5" spans="1:3" ht="108.75" thickBot="1" x14ac:dyDescent="0.25">
      <c r="A5" s="82" t="s">
        <v>766</v>
      </c>
      <c r="B5" s="82" t="s">
        <v>766</v>
      </c>
      <c r="C5" s="82" t="s">
        <v>766</v>
      </c>
    </row>
  </sheetData>
  <printOptions horizontalCentered="1" verticalCentered="1"/>
  <pageMargins left="0.11811023622047245" right="0.11811023622047245" top="0.15748031496062992" bottom="0.15748031496062992" header="0.31496062992125984" footer="0.31496062992125984"/>
  <pageSetup paperSize="10000" orientation="landscape" horizontalDpi="0" verticalDpi="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4DF0-24F9-47F6-82E0-B818D3CCF775}">
  <sheetPr codeName="Sheet94"/>
  <dimension ref="Q27"/>
  <sheetViews>
    <sheetView workbookViewId="0">
      <selection activeCell="DA35" sqref="DA35"/>
    </sheetView>
  </sheetViews>
  <sheetFormatPr defaultColWidth="1.625" defaultRowHeight="14.25" x14ac:dyDescent="0.2"/>
  <sheetData>
    <row r="27" spans="17:17" x14ac:dyDescent="0.2">
      <c r="Q27" t="s">
        <v>1624</v>
      </c>
    </row>
  </sheetData>
  <pageMargins left="0.7" right="0.7" top="0.75" bottom="0.75" header="0.3" footer="0.3"/>
  <pageSetup paperSize="10000" orientation="portrait" horizontalDpi="0" verticalDpi="0"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3B68-4087-420E-90D9-2F3083C62B5D}">
  <sheetPr codeName="Sheet95"/>
  <dimension ref="A1:K34"/>
  <sheetViews>
    <sheetView zoomScale="115" zoomScaleNormal="115" workbookViewId="0">
      <selection activeCell="F25" sqref="F25:F26"/>
    </sheetView>
  </sheetViews>
  <sheetFormatPr defaultRowHeight="14.25" x14ac:dyDescent="0.2"/>
  <cols>
    <col min="1" max="1" width="8.625" bestFit="1" customWidth="1"/>
    <col min="2" max="2" width="3.875" bestFit="1" customWidth="1"/>
    <col min="3" max="3" width="49.625" customWidth="1"/>
    <col min="4" max="4" width="14.625" customWidth="1"/>
    <col min="5" max="5" width="23" bestFit="1" customWidth="1"/>
    <col min="6" max="6" width="45.625" bestFit="1" customWidth="1"/>
    <col min="7" max="7" width="13.125" style="245" bestFit="1" customWidth="1"/>
    <col min="8" max="8" width="12.625" customWidth="1"/>
    <col min="9" max="9" width="14.25" customWidth="1"/>
    <col min="10" max="10" width="12.875" bestFit="1" customWidth="1"/>
    <col min="11" max="11" width="16.625" customWidth="1"/>
  </cols>
  <sheetData>
    <row r="1" spans="1:11" ht="22.5" x14ac:dyDescent="0.2">
      <c r="A1" s="832" t="s">
        <v>2622</v>
      </c>
      <c r="B1" s="832"/>
      <c r="C1" s="832"/>
      <c r="D1" s="832"/>
      <c r="E1" s="832"/>
      <c r="F1" s="832"/>
      <c r="G1" s="832"/>
      <c r="H1" s="832"/>
      <c r="I1" s="832"/>
      <c r="J1" s="832"/>
      <c r="K1" s="832"/>
    </row>
    <row r="2" spans="1:11" x14ac:dyDescent="0.2">
      <c r="A2" s="1"/>
      <c r="B2" s="6"/>
      <c r="C2" s="622"/>
      <c r="D2" s="622"/>
      <c r="E2" s="622"/>
      <c r="F2" s="622"/>
      <c r="G2" s="622"/>
      <c r="H2" s="622"/>
      <c r="I2" s="622"/>
      <c r="J2" s="1"/>
    </row>
    <row r="3" spans="1:11" ht="24.95" customHeight="1" x14ac:dyDescent="0.2">
      <c r="A3" s="633" t="s">
        <v>1</v>
      </c>
      <c r="B3" s="634"/>
      <c r="C3" s="631" t="s">
        <v>2</v>
      </c>
      <c r="D3" s="631" t="s">
        <v>2623</v>
      </c>
      <c r="E3" s="623" t="s">
        <v>2624</v>
      </c>
      <c r="F3" s="624"/>
      <c r="G3" s="833" t="s">
        <v>2625</v>
      </c>
      <c r="H3" s="646" t="s">
        <v>2626</v>
      </c>
      <c r="I3" s="646" t="s">
        <v>2627</v>
      </c>
      <c r="J3" s="833" t="s">
        <v>2628</v>
      </c>
      <c r="K3" s="830" t="s">
        <v>5</v>
      </c>
    </row>
    <row r="4" spans="1:11" ht="24.95" customHeight="1" x14ac:dyDescent="0.2">
      <c r="A4" s="635"/>
      <c r="B4" s="636"/>
      <c r="C4" s="632"/>
      <c r="D4" s="632"/>
      <c r="E4" s="5" t="s">
        <v>2629</v>
      </c>
      <c r="F4" s="5" t="s">
        <v>2630</v>
      </c>
      <c r="G4" s="834"/>
      <c r="H4" s="647"/>
      <c r="I4" s="647"/>
      <c r="J4" s="834"/>
      <c r="K4" s="831"/>
    </row>
    <row r="5" spans="1:11" ht="42.75" x14ac:dyDescent="0.2">
      <c r="A5" s="240" t="s">
        <v>2631</v>
      </c>
      <c r="B5" s="241">
        <v>1</v>
      </c>
      <c r="C5" s="243" t="s">
        <v>2632</v>
      </c>
      <c r="D5" s="242">
        <v>45720</v>
      </c>
      <c r="E5" s="3" t="s">
        <v>2633</v>
      </c>
      <c r="F5" s="3" t="s">
        <v>2634</v>
      </c>
      <c r="G5" s="244">
        <v>45721</v>
      </c>
      <c r="H5" s="3"/>
      <c r="I5" s="3"/>
      <c r="J5" s="242"/>
      <c r="K5" s="242"/>
    </row>
    <row r="6" spans="1:11" x14ac:dyDescent="0.2">
      <c r="A6" s="240" t="str">
        <f>A5</f>
        <v>ACIMO25</v>
      </c>
      <c r="B6" s="241">
        <v>2</v>
      </c>
      <c r="C6" s="242" t="s">
        <v>2980</v>
      </c>
      <c r="D6" s="242">
        <v>45728</v>
      </c>
      <c r="E6" s="3" t="s">
        <v>2982</v>
      </c>
      <c r="F6" s="3" t="s">
        <v>2983</v>
      </c>
      <c r="G6" s="244"/>
      <c r="H6" s="3"/>
      <c r="I6" s="3"/>
      <c r="J6" s="242"/>
      <c r="K6" s="242"/>
    </row>
    <row r="7" spans="1:11" x14ac:dyDescent="0.2">
      <c r="A7" s="240" t="str">
        <f t="shared" ref="A7:A34" si="0">A6</f>
        <v>ACIMO25</v>
      </c>
      <c r="B7" s="241">
        <v>3</v>
      </c>
      <c r="C7" s="242"/>
      <c r="D7" s="242"/>
      <c r="E7" s="3"/>
      <c r="F7" s="3"/>
      <c r="G7" s="244"/>
      <c r="H7" s="3"/>
      <c r="I7" s="3"/>
      <c r="J7" s="242"/>
      <c r="K7" s="242"/>
    </row>
    <row r="8" spans="1:11" x14ac:dyDescent="0.2">
      <c r="A8" s="240" t="str">
        <f t="shared" si="0"/>
        <v>ACIMO25</v>
      </c>
      <c r="B8" s="241">
        <v>4</v>
      </c>
      <c r="C8" s="242"/>
      <c r="D8" s="242"/>
      <c r="E8" s="3"/>
      <c r="F8" s="3"/>
      <c r="G8" s="244"/>
      <c r="H8" s="3"/>
      <c r="I8" s="3"/>
      <c r="J8" s="242"/>
      <c r="K8" s="242"/>
    </row>
    <row r="9" spans="1:11" x14ac:dyDescent="0.2">
      <c r="A9" s="240" t="str">
        <f t="shared" si="0"/>
        <v>ACIMO25</v>
      </c>
      <c r="B9" s="241">
        <v>5</v>
      </c>
      <c r="C9" s="242"/>
      <c r="D9" s="242"/>
      <c r="E9" s="3"/>
      <c r="F9" s="3"/>
      <c r="G9" s="244"/>
      <c r="H9" s="3"/>
      <c r="I9" s="3"/>
      <c r="J9" s="242"/>
      <c r="K9" s="242"/>
    </row>
    <row r="10" spans="1:11" x14ac:dyDescent="0.2">
      <c r="A10" s="240" t="str">
        <f t="shared" si="0"/>
        <v>ACIMO25</v>
      </c>
      <c r="B10" s="241">
        <v>6</v>
      </c>
      <c r="C10" s="242"/>
      <c r="D10" s="242"/>
      <c r="E10" s="3"/>
      <c r="F10" s="3"/>
      <c r="G10" s="244"/>
      <c r="H10" s="3"/>
      <c r="I10" s="3"/>
      <c r="J10" s="242"/>
      <c r="K10" s="242"/>
    </row>
    <row r="11" spans="1:11" x14ac:dyDescent="0.2">
      <c r="A11" s="240" t="str">
        <f t="shared" si="0"/>
        <v>ACIMO25</v>
      </c>
      <c r="B11" s="241">
        <v>7</v>
      </c>
      <c r="C11" s="242"/>
      <c r="D11" s="242"/>
      <c r="E11" s="3"/>
      <c r="F11" s="3"/>
      <c r="G11" s="244"/>
      <c r="H11" s="3"/>
      <c r="I11" s="3"/>
      <c r="J11" s="242"/>
      <c r="K11" s="242"/>
    </row>
    <row r="12" spans="1:11" x14ac:dyDescent="0.2">
      <c r="A12" s="240" t="str">
        <f t="shared" si="0"/>
        <v>ACIMO25</v>
      </c>
      <c r="B12" s="241">
        <v>8</v>
      </c>
      <c r="C12" s="242"/>
      <c r="D12" s="242"/>
      <c r="E12" s="3"/>
      <c r="F12" s="3"/>
      <c r="G12" s="244"/>
      <c r="H12" s="3"/>
      <c r="I12" s="3"/>
      <c r="J12" s="242"/>
      <c r="K12" s="242"/>
    </row>
    <row r="13" spans="1:11" x14ac:dyDescent="0.2">
      <c r="A13" s="240" t="str">
        <f t="shared" si="0"/>
        <v>ACIMO25</v>
      </c>
      <c r="B13" s="241">
        <v>9</v>
      </c>
      <c r="C13" s="242"/>
      <c r="D13" s="242"/>
      <c r="E13" s="3"/>
      <c r="F13" s="3"/>
      <c r="G13" s="244"/>
      <c r="H13" s="3"/>
      <c r="I13" s="3"/>
      <c r="J13" s="242"/>
      <c r="K13" s="242"/>
    </row>
    <row r="14" spans="1:11" x14ac:dyDescent="0.2">
      <c r="A14" s="240" t="str">
        <f t="shared" si="0"/>
        <v>ACIMO25</v>
      </c>
      <c r="B14" s="241">
        <v>10</v>
      </c>
      <c r="C14" s="242"/>
      <c r="D14" s="242"/>
      <c r="E14" s="3"/>
      <c r="F14" s="3"/>
      <c r="G14" s="244"/>
      <c r="H14" s="3"/>
      <c r="I14" s="3"/>
      <c r="J14" s="242"/>
      <c r="K14" s="242"/>
    </row>
    <row r="15" spans="1:11" x14ac:dyDescent="0.2">
      <c r="A15" s="240" t="str">
        <f t="shared" si="0"/>
        <v>ACIMO25</v>
      </c>
      <c r="B15" s="241">
        <v>11</v>
      </c>
      <c r="C15" s="242"/>
      <c r="D15" s="242"/>
      <c r="E15" s="3"/>
      <c r="F15" s="3"/>
      <c r="G15" s="244"/>
      <c r="H15" s="3"/>
      <c r="I15" s="3"/>
      <c r="J15" s="242"/>
      <c r="K15" s="242"/>
    </row>
    <row r="16" spans="1:11" x14ac:dyDescent="0.2">
      <c r="A16" s="240" t="str">
        <f t="shared" si="0"/>
        <v>ACIMO25</v>
      </c>
      <c r="B16" s="241">
        <v>12</v>
      </c>
      <c r="C16" s="242"/>
      <c r="D16" s="242"/>
      <c r="E16" s="3"/>
      <c r="F16" s="3"/>
      <c r="G16" s="244"/>
      <c r="H16" s="3"/>
      <c r="I16" s="3"/>
      <c r="J16" s="242"/>
      <c r="K16" s="242"/>
    </row>
    <row r="17" spans="1:11" x14ac:dyDescent="0.2">
      <c r="A17" s="240" t="str">
        <f t="shared" si="0"/>
        <v>ACIMO25</v>
      </c>
      <c r="B17" s="241">
        <v>13</v>
      </c>
      <c r="C17" s="242"/>
      <c r="D17" s="242"/>
      <c r="E17" s="3"/>
      <c r="F17" s="3"/>
      <c r="G17" s="244"/>
      <c r="H17" s="3"/>
      <c r="I17" s="3"/>
      <c r="J17" s="242"/>
      <c r="K17" s="242"/>
    </row>
    <row r="18" spans="1:11" x14ac:dyDescent="0.2">
      <c r="A18" s="240" t="str">
        <f t="shared" si="0"/>
        <v>ACIMO25</v>
      </c>
      <c r="B18" s="241">
        <v>14</v>
      </c>
      <c r="C18" s="242"/>
      <c r="D18" s="242"/>
      <c r="E18" s="3"/>
      <c r="F18" s="3"/>
      <c r="G18" s="244"/>
      <c r="H18" s="3"/>
      <c r="I18" s="3"/>
      <c r="J18" s="242"/>
      <c r="K18" s="242"/>
    </row>
    <row r="19" spans="1:11" x14ac:dyDescent="0.2">
      <c r="A19" s="240" t="str">
        <f t="shared" si="0"/>
        <v>ACIMO25</v>
      </c>
      <c r="B19" s="241">
        <v>15</v>
      </c>
      <c r="C19" s="242"/>
      <c r="D19" s="242"/>
      <c r="E19" s="3"/>
      <c r="F19" s="3"/>
      <c r="G19" s="244"/>
      <c r="H19" s="3"/>
      <c r="I19" s="3"/>
      <c r="J19" s="242"/>
      <c r="K19" s="242"/>
    </row>
    <row r="20" spans="1:11" x14ac:dyDescent="0.2">
      <c r="A20" s="240" t="str">
        <f t="shared" si="0"/>
        <v>ACIMO25</v>
      </c>
      <c r="B20" s="241">
        <v>16</v>
      </c>
      <c r="C20" s="242"/>
      <c r="D20" s="242"/>
      <c r="E20" s="3"/>
      <c r="F20" s="3"/>
      <c r="G20" s="244"/>
      <c r="H20" s="3"/>
      <c r="I20" s="3"/>
      <c r="J20" s="242"/>
      <c r="K20" s="242"/>
    </row>
    <row r="21" spans="1:11" x14ac:dyDescent="0.2">
      <c r="A21" s="240" t="str">
        <f t="shared" si="0"/>
        <v>ACIMO25</v>
      </c>
      <c r="B21" s="241">
        <v>17</v>
      </c>
      <c r="C21" s="242"/>
      <c r="D21" s="242"/>
      <c r="E21" s="3"/>
      <c r="F21" s="3"/>
      <c r="G21" s="244"/>
      <c r="H21" s="3"/>
      <c r="I21" s="3"/>
      <c r="J21" s="242"/>
      <c r="K21" s="242"/>
    </row>
    <row r="22" spans="1:11" x14ac:dyDescent="0.2">
      <c r="A22" s="240" t="str">
        <f t="shared" si="0"/>
        <v>ACIMO25</v>
      </c>
      <c r="B22" s="241">
        <v>18</v>
      </c>
      <c r="C22" s="242"/>
      <c r="D22" s="242"/>
      <c r="E22" s="3"/>
      <c r="G22" s="244"/>
      <c r="H22" s="3"/>
      <c r="I22" s="3"/>
      <c r="J22" s="242"/>
      <c r="K22" s="242"/>
    </row>
    <row r="23" spans="1:11" x14ac:dyDescent="0.2">
      <c r="A23" s="240" t="str">
        <f t="shared" si="0"/>
        <v>ACIMO25</v>
      </c>
      <c r="B23" s="241">
        <v>19</v>
      </c>
      <c r="C23" s="242"/>
      <c r="D23" s="242"/>
      <c r="E23" s="3"/>
      <c r="F23" s="3"/>
      <c r="G23" s="244"/>
      <c r="H23" s="3"/>
      <c r="I23" s="3"/>
      <c r="J23" s="242"/>
      <c r="K23" s="242"/>
    </row>
    <row r="24" spans="1:11" x14ac:dyDescent="0.2">
      <c r="A24" s="240" t="str">
        <f t="shared" si="0"/>
        <v>ACIMO25</v>
      </c>
      <c r="B24" s="241">
        <v>20</v>
      </c>
      <c r="C24" s="242"/>
      <c r="D24" s="242"/>
      <c r="E24" s="3"/>
      <c r="F24" s="3"/>
      <c r="G24" s="244"/>
      <c r="H24" s="3"/>
      <c r="I24" s="3"/>
      <c r="J24" s="242"/>
      <c r="K24" s="242"/>
    </row>
    <row r="25" spans="1:11" x14ac:dyDescent="0.2">
      <c r="A25" s="240" t="str">
        <f t="shared" si="0"/>
        <v>ACIMO25</v>
      </c>
      <c r="B25" s="241">
        <v>21</v>
      </c>
      <c r="C25" s="242"/>
      <c r="D25" s="242"/>
      <c r="E25" s="3"/>
      <c r="F25" s="3"/>
      <c r="G25" s="244"/>
      <c r="H25" s="3"/>
      <c r="I25" s="3"/>
      <c r="J25" s="242"/>
      <c r="K25" s="242"/>
    </row>
    <row r="26" spans="1:11" x14ac:dyDescent="0.2">
      <c r="A26" s="240" t="str">
        <f t="shared" si="0"/>
        <v>ACIMO25</v>
      </c>
      <c r="B26" s="241">
        <v>22</v>
      </c>
      <c r="C26" s="242"/>
      <c r="D26" s="242"/>
      <c r="E26" s="3"/>
      <c r="F26" s="3"/>
      <c r="G26" s="244"/>
      <c r="H26" s="3"/>
      <c r="I26" s="3"/>
      <c r="J26" s="242"/>
      <c r="K26" s="242"/>
    </row>
    <row r="27" spans="1:11" x14ac:dyDescent="0.2">
      <c r="A27" s="240" t="str">
        <f t="shared" si="0"/>
        <v>ACIMO25</v>
      </c>
      <c r="B27" s="241">
        <v>23</v>
      </c>
      <c r="C27" s="242"/>
      <c r="D27" s="242"/>
      <c r="E27" s="3"/>
      <c r="F27" s="3"/>
      <c r="G27" s="244"/>
      <c r="H27" s="3"/>
      <c r="I27" s="3"/>
      <c r="J27" s="242"/>
      <c r="K27" s="242"/>
    </row>
    <row r="28" spans="1:11" x14ac:dyDescent="0.2">
      <c r="A28" s="240" t="str">
        <f t="shared" si="0"/>
        <v>ACIMO25</v>
      </c>
      <c r="B28" s="241">
        <v>24</v>
      </c>
      <c r="C28" s="242"/>
      <c r="D28" s="242"/>
      <c r="E28" s="3"/>
      <c r="F28" s="3"/>
      <c r="G28" s="244"/>
      <c r="H28" s="3"/>
      <c r="I28" s="3"/>
      <c r="J28" s="242"/>
      <c r="K28" s="242"/>
    </row>
    <row r="29" spans="1:11" x14ac:dyDescent="0.2">
      <c r="A29" s="240" t="str">
        <f t="shared" si="0"/>
        <v>ACIMO25</v>
      </c>
      <c r="B29" s="241">
        <v>25</v>
      </c>
      <c r="C29" s="242"/>
      <c r="D29" s="242"/>
      <c r="E29" s="3"/>
      <c r="F29" s="3"/>
      <c r="G29" s="244"/>
      <c r="H29" s="3"/>
      <c r="I29" s="3"/>
      <c r="J29" s="242"/>
      <c r="K29" s="242"/>
    </row>
    <row r="30" spans="1:11" x14ac:dyDescent="0.2">
      <c r="A30" s="240" t="str">
        <f t="shared" si="0"/>
        <v>ACIMO25</v>
      </c>
      <c r="B30" s="241">
        <v>26</v>
      </c>
      <c r="C30" s="242"/>
      <c r="D30" s="242"/>
      <c r="E30" s="3"/>
      <c r="F30" s="3"/>
      <c r="G30" s="244"/>
      <c r="H30" s="3"/>
      <c r="I30" s="3"/>
      <c r="J30" s="242"/>
      <c r="K30" s="242"/>
    </row>
    <row r="31" spans="1:11" x14ac:dyDescent="0.2">
      <c r="A31" s="240" t="str">
        <f t="shared" si="0"/>
        <v>ACIMO25</v>
      </c>
      <c r="B31" s="241">
        <v>27</v>
      </c>
      <c r="C31" s="242"/>
      <c r="D31" s="242"/>
      <c r="E31" s="3"/>
      <c r="F31" s="3"/>
      <c r="G31" s="244"/>
      <c r="H31" s="3"/>
      <c r="I31" s="3"/>
      <c r="J31" s="242"/>
      <c r="K31" s="242"/>
    </row>
    <row r="32" spans="1:11" x14ac:dyDescent="0.2">
      <c r="A32" s="240" t="str">
        <f t="shared" si="0"/>
        <v>ACIMO25</v>
      </c>
      <c r="B32" s="241">
        <v>28</v>
      </c>
      <c r="C32" s="242"/>
      <c r="D32" s="242"/>
      <c r="E32" s="3"/>
      <c r="F32" s="3"/>
      <c r="G32" s="244"/>
      <c r="H32" s="3"/>
      <c r="I32" s="3"/>
      <c r="J32" s="242"/>
      <c r="K32" s="242"/>
    </row>
    <row r="33" spans="1:11" x14ac:dyDescent="0.2">
      <c r="A33" s="240" t="str">
        <f t="shared" si="0"/>
        <v>ACIMO25</v>
      </c>
      <c r="B33" s="241">
        <v>29</v>
      </c>
      <c r="C33" s="242"/>
      <c r="D33" s="242"/>
      <c r="E33" s="3"/>
      <c r="F33" s="3"/>
      <c r="G33" s="244"/>
      <c r="H33" s="3"/>
      <c r="I33" s="3"/>
      <c r="J33" s="242"/>
      <c r="K33" s="242"/>
    </row>
    <row r="34" spans="1:11" x14ac:dyDescent="0.2">
      <c r="A34" s="240" t="str">
        <f t="shared" si="0"/>
        <v>ACIMO25</v>
      </c>
      <c r="B34" s="241">
        <v>30</v>
      </c>
      <c r="C34" s="242"/>
      <c r="D34" s="242"/>
      <c r="E34" s="3"/>
      <c r="F34" s="3"/>
      <c r="G34" s="244"/>
      <c r="H34" s="3"/>
      <c r="I34" s="3"/>
      <c r="J34" s="242"/>
      <c r="K34" s="242"/>
    </row>
  </sheetData>
  <mergeCells count="11">
    <mergeCell ref="K3:K4"/>
    <mergeCell ref="A1:K1"/>
    <mergeCell ref="C2:I2"/>
    <mergeCell ref="A3:B4"/>
    <mergeCell ref="C3:C4"/>
    <mergeCell ref="D3:D4"/>
    <mergeCell ref="E3:F3"/>
    <mergeCell ref="G3:G4"/>
    <mergeCell ref="H3:H4"/>
    <mergeCell ref="I3:I4"/>
    <mergeCell ref="J3:J4"/>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F257-E33D-4347-9445-89CE25A3FB6D}">
  <sheetPr codeName="Sheet96"/>
  <dimension ref="A12:P34"/>
  <sheetViews>
    <sheetView topLeftCell="A10" workbookViewId="0">
      <selection activeCell="H41" sqref="H41"/>
    </sheetView>
  </sheetViews>
  <sheetFormatPr defaultRowHeight="14.25" x14ac:dyDescent="0.2"/>
  <sheetData>
    <row r="12" spans="1:16" x14ac:dyDescent="0.2">
      <c r="A12" s="837" t="s">
        <v>2901</v>
      </c>
      <c r="B12" s="837"/>
      <c r="C12" s="837"/>
      <c r="D12" s="837"/>
      <c r="E12" s="837"/>
      <c r="F12" s="837"/>
      <c r="G12" s="837"/>
      <c r="H12" s="837"/>
      <c r="I12" s="837"/>
      <c r="J12" s="837"/>
      <c r="K12" s="837"/>
      <c r="L12" s="837"/>
      <c r="M12" s="837"/>
      <c r="N12" s="837"/>
      <c r="O12" s="837"/>
      <c r="P12" s="837"/>
    </row>
    <row r="13" spans="1:16" x14ac:dyDescent="0.2">
      <c r="A13" s="837"/>
      <c r="B13" s="837"/>
      <c r="C13" s="837"/>
      <c r="D13" s="837"/>
      <c r="E13" s="837"/>
      <c r="F13" s="837"/>
      <c r="G13" s="837"/>
      <c r="H13" s="837"/>
      <c r="I13" s="837"/>
      <c r="J13" s="837"/>
      <c r="K13" s="837"/>
      <c r="L13" s="837"/>
      <c r="M13" s="837"/>
      <c r="N13" s="837"/>
      <c r="O13" s="837"/>
      <c r="P13" s="837"/>
    </row>
    <row r="14" spans="1:16" x14ac:dyDescent="0.2">
      <c r="A14" s="837"/>
      <c r="B14" s="837"/>
      <c r="C14" s="837"/>
      <c r="D14" s="837"/>
      <c r="E14" s="837"/>
      <c r="F14" s="837"/>
      <c r="G14" s="837"/>
      <c r="H14" s="837"/>
      <c r="I14" s="837"/>
      <c r="J14" s="837"/>
      <c r="K14" s="837"/>
      <c r="L14" s="837"/>
      <c r="M14" s="837"/>
      <c r="N14" s="837"/>
      <c r="O14" s="837"/>
      <c r="P14" s="837"/>
    </row>
    <row r="15" spans="1:16" ht="14.25" customHeight="1" x14ac:dyDescent="0.2">
      <c r="A15" s="837"/>
      <c r="B15" s="837"/>
      <c r="C15" s="837"/>
      <c r="D15" s="837"/>
      <c r="E15" s="837"/>
      <c r="F15" s="837"/>
      <c r="G15" s="837"/>
      <c r="H15" s="837"/>
      <c r="I15" s="837"/>
      <c r="J15" s="837"/>
      <c r="K15" s="837"/>
      <c r="L15" s="837"/>
      <c r="M15" s="837"/>
      <c r="N15" s="837"/>
      <c r="O15" s="837"/>
      <c r="P15" s="837"/>
    </row>
    <row r="16" spans="1:16" ht="14.25" customHeight="1" x14ac:dyDescent="0.2">
      <c r="A16" s="837"/>
      <c r="B16" s="837"/>
      <c r="C16" s="837"/>
      <c r="D16" s="837"/>
      <c r="E16" s="837"/>
      <c r="F16" s="837"/>
      <c r="G16" s="837"/>
      <c r="H16" s="837"/>
      <c r="I16" s="837"/>
      <c r="J16" s="837"/>
      <c r="K16" s="837"/>
      <c r="L16" s="837"/>
      <c r="M16" s="837"/>
      <c r="N16" s="837"/>
      <c r="O16" s="837"/>
      <c r="P16" s="837"/>
    </row>
    <row r="17" spans="1:16" ht="14.25" customHeight="1" x14ac:dyDescent="0.2">
      <c r="A17" s="837"/>
      <c r="B17" s="837"/>
      <c r="C17" s="837"/>
      <c r="D17" s="837"/>
      <c r="E17" s="837"/>
      <c r="F17" s="837"/>
      <c r="G17" s="837"/>
      <c r="H17" s="837"/>
      <c r="I17" s="837"/>
      <c r="J17" s="837"/>
      <c r="K17" s="837"/>
      <c r="L17" s="837"/>
      <c r="M17" s="837"/>
      <c r="N17" s="837"/>
      <c r="O17" s="837"/>
      <c r="P17" s="837"/>
    </row>
    <row r="18" spans="1:16" ht="14.25" customHeight="1" x14ac:dyDescent="0.2">
      <c r="A18" s="837"/>
      <c r="B18" s="837"/>
      <c r="C18" s="837"/>
      <c r="D18" s="837"/>
      <c r="E18" s="837"/>
      <c r="F18" s="837"/>
      <c r="G18" s="837"/>
      <c r="H18" s="837"/>
      <c r="I18" s="837"/>
      <c r="J18" s="837"/>
      <c r="K18" s="837"/>
      <c r="L18" s="837"/>
      <c r="M18" s="837"/>
      <c r="N18" s="837"/>
      <c r="O18" s="837"/>
      <c r="P18" s="837"/>
    </row>
    <row r="19" spans="1:16" ht="14.25" customHeight="1" x14ac:dyDescent="0.2">
      <c r="A19" s="837"/>
      <c r="B19" s="837"/>
      <c r="C19" s="837"/>
      <c r="D19" s="837"/>
      <c r="E19" s="837"/>
      <c r="F19" s="837"/>
      <c r="G19" s="837"/>
      <c r="H19" s="837"/>
      <c r="I19" s="837"/>
      <c r="J19" s="837"/>
      <c r="K19" s="837"/>
      <c r="L19" s="837"/>
      <c r="M19" s="837"/>
      <c r="N19" s="837"/>
      <c r="O19" s="837"/>
      <c r="P19" s="837"/>
    </row>
    <row r="20" spans="1:16" ht="14.25" customHeight="1" x14ac:dyDescent="0.2">
      <c r="A20" s="837"/>
      <c r="B20" s="837"/>
      <c r="C20" s="837"/>
      <c r="D20" s="837"/>
      <c r="E20" s="837"/>
      <c r="F20" s="837"/>
      <c r="G20" s="837"/>
      <c r="H20" s="837"/>
      <c r="I20" s="837"/>
      <c r="J20" s="837"/>
      <c r="K20" s="837"/>
      <c r="L20" s="837"/>
      <c r="M20" s="837"/>
      <c r="N20" s="837"/>
      <c r="O20" s="837"/>
      <c r="P20" s="837"/>
    </row>
    <row r="21" spans="1:16" ht="14.25" customHeight="1" x14ac:dyDescent="0.2">
      <c r="A21" s="837"/>
      <c r="B21" s="837"/>
      <c r="C21" s="837"/>
      <c r="D21" s="837"/>
      <c r="E21" s="837"/>
      <c r="F21" s="837"/>
      <c r="G21" s="837"/>
      <c r="H21" s="837"/>
      <c r="I21" s="837"/>
      <c r="J21" s="837"/>
      <c r="K21" s="837"/>
      <c r="L21" s="837"/>
      <c r="M21" s="837"/>
      <c r="N21" s="837"/>
      <c r="O21" s="837"/>
      <c r="P21" s="837"/>
    </row>
    <row r="22" spans="1:16" ht="14.25" customHeight="1" x14ac:dyDescent="0.2">
      <c r="A22" s="837"/>
      <c r="B22" s="837"/>
      <c r="C22" s="837"/>
      <c r="D22" s="837"/>
      <c r="E22" s="837"/>
      <c r="F22" s="837"/>
      <c r="G22" s="837"/>
      <c r="H22" s="837"/>
      <c r="I22" s="837"/>
      <c r="J22" s="837"/>
      <c r="K22" s="837"/>
      <c r="L22" s="837"/>
      <c r="M22" s="837"/>
      <c r="N22" s="837"/>
      <c r="O22" s="837"/>
      <c r="P22" s="837"/>
    </row>
    <row r="23" spans="1:16" ht="14.25" customHeight="1" x14ac:dyDescent="0.2">
      <c r="A23" s="837"/>
      <c r="B23" s="837"/>
      <c r="C23" s="837"/>
      <c r="D23" s="837"/>
      <c r="E23" s="837"/>
      <c r="F23" s="837"/>
      <c r="G23" s="837"/>
      <c r="H23" s="837"/>
      <c r="I23" s="837"/>
      <c r="J23" s="837"/>
      <c r="K23" s="837"/>
      <c r="L23" s="837"/>
      <c r="M23" s="837"/>
      <c r="N23" s="837"/>
      <c r="O23" s="837"/>
      <c r="P23" s="837"/>
    </row>
    <row r="24" spans="1:16" ht="14.25" customHeight="1" x14ac:dyDescent="0.2">
      <c r="A24" s="837"/>
      <c r="B24" s="837"/>
      <c r="C24" s="837"/>
      <c r="D24" s="837"/>
      <c r="E24" s="837"/>
      <c r="F24" s="837"/>
      <c r="G24" s="837"/>
      <c r="H24" s="837"/>
      <c r="I24" s="837"/>
      <c r="J24" s="837"/>
      <c r="K24" s="837"/>
      <c r="L24" s="837"/>
      <c r="M24" s="837"/>
      <c r="N24" s="837"/>
      <c r="O24" s="837"/>
      <c r="P24" s="837"/>
    </row>
    <row r="25" spans="1:16" ht="14.25" customHeight="1" x14ac:dyDescent="0.2">
      <c r="A25" s="837"/>
      <c r="B25" s="837"/>
      <c r="C25" s="837"/>
      <c r="D25" s="837"/>
      <c r="E25" s="837"/>
      <c r="F25" s="837"/>
      <c r="G25" s="837"/>
      <c r="H25" s="837"/>
      <c r="I25" s="837"/>
      <c r="J25" s="837"/>
      <c r="K25" s="837"/>
      <c r="L25" s="837"/>
      <c r="M25" s="837"/>
      <c r="N25" s="837"/>
      <c r="O25" s="837"/>
      <c r="P25" s="837"/>
    </row>
    <row r="26" spans="1:16" ht="14.25" customHeight="1" x14ac:dyDescent="0.2">
      <c r="A26" s="837"/>
      <c r="B26" s="837"/>
      <c r="C26" s="837"/>
      <c r="D26" s="837"/>
      <c r="E26" s="837"/>
      <c r="F26" s="837"/>
      <c r="G26" s="837"/>
      <c r="H26" s="837"/>
      <c r="I26" s="837"/>
      <c r="J26" s="837"/>
      <c r="K26" s="837"/>
      <c r="L26" s="837"/>
      <c r="M26" s="837"/>
      <c r="N26" s="837"/>
      <c r="O26" s="837"/>
      <c r="P26" s="837"/>
    </row>
    <row r="27" spans="1:16" ht="14.25" customHeight="1" x14ac:dyDescent="0.2">
      <c r="A27" s="837"/>
      <c r="B27" s="837"/>
      <c r="C27" s="837"/>
      <c r="D27" s="837"/>
      <c r="E27" s="837"/>
      <c r="F27" s="837"/>
      <c r="G27" s="837"/>
      <c r="H27" s="837"/>
      <c r="I27" s="837"/>
      <c r="J27" s="837"/>
      <c r="K27" s="837"/>
      <c r="L27" s="837"/>
      <c r="M27" s="837"/>
      <c r="N27" s="837"/>
      <c r="O27" s="837"/>
      <c r="P27" s="837"/>
    </row>
    <row r="28" spans="1:16" ht="14.25" customHeight="1" x14ac:dyDescent="0.2">
      <c r="A28" s="837"/>
      <c r="B28" s="837"/>
      <c r="C28" s="837"/>
      <c r="D28" s="837"/>
      <c r="E28" s="837"/>
      <c r="F28" s="837"/>
      <c r="G28" s="837"/>
      <c r="H28" s="837"/>
      <c r="I28" s="837"/>
      <c r="J28" s="837"/>
      <c r="K28" s="837"/>
      <c r="L28" s="837"/>
      <c r="M28" s="837"/>
      <c r="N28" s="837"/>
      <c r="O28" s="837"/>
      <c r="P28" s="837"/>
    </row>
    <row r="29" spans="1:16" ht="14.25" customHeight="1" x14ac:dyDescent="0.2">
      <c r="A29" s="837"/>
      <c r="B29" s="837"/>
      <c r="C29" s="837"/>
      <c r="D29" s="837"/>
      <c r="E29" s="837"/>
      <c r="F29" s="837"/>
      <c r="G29" s="837"/>
      <c r="H29" s="837"/>
      <c r="I29" s="837"/>
      <c r="J29" s="837"/>
      <c r="K29" s="837"/>
      <c r="L29" s="837"/>
      <c r="M29" s="837"/>
      <c r="N29" s="837"/>
      <c r="O29" s="837"/>
      <c r="P29" s="837"/>
    </row>
    <row r="30" spans="1:16" ht="14.25" customHeight="1" x14ac:dyDescent="0.2">
      <c r="A30" s="837"/>
      <c r="B30" s="837"/>
      <c r="C30" s="837"/>
      <c r="D30" s="837"/>
      <c r="E30" s="837"/>
      <c r="F30" s="837"/>
      <c r="G30" s="837"/>
      <c r="H30" s="837"/>
      <c r="I30" s="837"/>
      <c r="J30" s="837"/>
      <c r="K30" s="837"/>
      <c r="L30" s="837"/>
      <c r="M30" s="837"/>
      <c r="N30" s="837"/>
      <c r="O30" s="837"/>
      <c r="P30" s="837"/>
    </row>
    <row r="31" spans="1:16" x14ac:dyDescent="0.2">
      <c r="A31" s="835" t="s">
        <v>2902</v>
      </c>
      <c r="B31" s="836"/>
      <c r="C31" s="836"/>
      <c r="D31" s="836"/>
      <c r="E31" s="836"/>
      <c r="F31" s="836"/>
      <c r="G31" s="836"/>
      <c r="H31" s="836"/>
      <c r="I31" s="836"/>
      <c r="J31" s="836"/>
      <c r="K31" s="836"/>
      <c r="L31" s="836"/>
      <c r="M31" s="836"/>
      <c r="N31" s="836"/>
      <c r="O31" s="836"/>
      <c r="P31" s="836"/>
    </row>
    <row r="32" spans="1:16" x14ac:dyDescent="0.2">
      <c r="A32" s="836"/>
      <c r="B32" s="836"/>
      <c r="C32" s="836"/>
      <c r="D32" s="836"/>
      <c r="E32" s="836"/>
      <c r="F32" s="836"/>
      <c r="G32" s="836"/>
      <c r="H32" s="836"/>
      <c r="I32" s="836"/>
      <c r="J32" s="836"/>
      <c r="K32" s="836"/>
      <c r="L32" s="836"/>
      <c r="M32" s="836"/>
      <c r="N32" s="836"/>
      <c r="O32" s="836"/>
      <c r="P32" s="836"/>
    </row>
    <row r="33" spans="1:16" x14ac:dyDescent="0.2">
      <c r="A33" s="836"/>
      <c r="B33" s="836"/>
      <c r="C33" s="836"/>
      <c r="D33" s="836"/>
      <c r="E33" s="836"/>
      <c r="F33" s="836"/>
      <c r="G33" s="836"/>
      <c r="H33" s="836"/>
      <c r="I33" s="836"/>
      <c r="J33" s="836"/>
      <c r="K33" s="836"/>
      <c r="L33" s="836"/>
      <c r="M33" s="836"/>
      <c r="N33" s="836"/>
      <c r="O33" s="836"/>
      <c r="P33" s="836"/>
    </row>
    <row r="34" spans="1:16" x14ac:dyDescent="0.2">
      <c r="A34" s="836"/>
      <c r="B34" s="836"/>
      <c r="C34" s="836"/>
      <c r="D34" s="836"/>
      <c r="E34" s="836"/>
      <c r="F34" s="836"/>
      <c r="G34" s="836"/>
      <c r="H34" s="836"/>
      <c r="I34" s="836"/>
      <c r="J34" s="836"/>
      <c r="K34" s="836"/>
      <c r="L34" s="836"/>
      <c r="M34" s="836"/>
      <c r="N34" s="836"/>
      <c r="O34" s="836"/>
      <c r="P34" s="836"/>
    </row>
  </sheetData>
  <mergeCells count="2">
    <mergeCell ref="A31:P34"/>
    <mergeCell ref="A12:P30"/>
  </mergeCells>
  <pageMargins left="7.874015748031496E-2" right="7.874015748031496E-2" top="7.874015748031496E-2" bottom="7.874015748031496E-2" header="0.31496062992125984" footer="0.31496062992125984"/>
  <pageSetup paperSize="14" orientation="landscape" horizontalDpi="0" verticalDpi="0"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F8E-FE5E-4DCA-9EF1-7615B848518C}">
  <sheetPr codeName="Sheet106"/>
  <dimension ref="A1:P82"/>
  <sheetViews>
    <sheetView workbookViewId="0">
      <selection activeCell="R18" sqref="R17:R18"/>
    </sheetView>
  </sheetViews>
  <sheetFormatPr defaultRowHeight="16.5" x14ac:dyDescent="0.2"/>
  <cols>
    <col min="1" max="8" width="8.125" style="471" customWidth="1"/>
    <col min="9" max="12" width="8.25" style="471" customWidth="1"/>
    <col min="13" max="16384" width="9" style="471"/>
  </cols>
  <sheetData>
    <row r="1" spans="1:16" ht="20.25" customHeight="1" x14ac:dyDescent="0.2">
      <c r="A1" s="838" t="s">
        <v>4977</v>
      </c>
      <c r="B1" s="838"/>
      <c r="C1" s="838"/>
      <c r="D1" s="838"/>
      <c r="E1" s="838" t="s">
        <v>4977</v>
      </c>
      <c r="F1" s="838"/>
      <c r="G1" s="838"/>
      <c r="H1" s="838"/>
      <c r="I1" s="838" t="s">
        <v>4977</v>
      </c>
      <c r="J1" s="838"/>
      <c r="K1" s="838"/>
      <c r="L1" s="838"/>
      <c r="M1" s="838" t="s">
        <v>4977</v>
      </c>
      <c r="N1" s="838"/>
      <c r="O1" s="838"/>
      <c r="P1" s="838"/>
    </row>
    <row r="2" spans="1:16" ht="20.25" customHeight="1" x14ac:dyDescent="0.2">
      <c r="A2" s="838" t="s">
        <v>4977</v>
      </c>
      <c r="B2" s="838"/>
      <c r="C2" s="838"/>
      <c r="D2" s="838"/>
      <c r="E2" s="838" t="s">
        <v>4977</v>
      </c>
      <c r="F2" s="838"/>
      <c r="G2" s="838"/>
      <c r="H2" s="838"/>
      <c r="I2" s="838" t="s">
        <v>4977</v>
      </c>
      <c r="J2" s="838"/>
      <c r="K2" s="838"/>
      <c r="L2" s="838"/>
      <c r="M2" s="838" t="s">
        <v>4977</v>
      </c>
      <c r="N2" s="838"/>
      <c r="O2" s="838"/>
      <c r="P2" s="838"/>
    </row>
    <row r="3" spans="1:16" ht="20.25" customHeight="1" x14ac:dyDescent="0.2">
      <c r="A3" s="838" t="s">
        <v>4977</v>
      </c>
      <c r="B3" s="838"/>
      <c r="C3" s="838"/>
      <c r="D3" s="838"/>
      <c r="E3" s="838" t="s">
        <v>4977</v>
      </c>
      <c r="F3" s="838"/>
      <c r="G3" s="838"/>
      <c r="H3" s="838"/>
      <c r="I3" s="838" t="s">
        <v>4977</v>
      </c>
      <c r="J3" s="838"/>
      <c r="K3" s="838"/>
      <c r="L3" s="838"/>
      <c r="M3" s="838" t="s">
        <v>4977</v>
      </c>
      <c r="N3" s="838"/>
      <c r="O3" s="838"/>
      <c r="P3" s="838"/>
    </row>
    <row r="4" spans="1:16" ht="20.25" customHeight="1" x14ac:dyDescent="0.2">
      <c r="A4" s="838" t="s">
        <v>4977</v>
      </c>
      <c r="B4" s="838"/>
      <c r="C4" s="838"/>
      <c r="D4" s="838"/>
      <c r="E4" s="838" t="s">
        <v>4977</v>
      </c>
      <c r="F4" s="838"/>
      <c r="G4" s="838"/>
      <c r="H4" s="838"/>
      <c r="I4" s="838" t="s">
        <v>4977</v>
      </c>
      <c r="J4" s="838"/>
      <c r="K4" s="838"/>
      <c r="L4" s="838"/>
      <c r="M4" s="838" t="s">
        <v>4977</v>
      </c>
      <c r="N4" s="838"/>
      <c r="O4" s="838"/>
      <c r="P4" s="838"/>
    </row>
    <row r="5" spans="1:16" ht="20.25" customHeight="1" x14ac:dyDescent="0.2">
      <c r="A5" s="838" t="s">
        <v>4977</v>
      </c>
      <c r="B5" s="838"/>
      <c r="C5" s="838"/>
      <c r="D5" s="838"/>
      <c r="E5" s="838" t="s">
        <v>4977</v>
      </c>
      <c r="F5" s="838"/>
      <c r="G5" s="838"/>
      <c r="H5" s="838"/>
      <c r="I5" s="838" t="s">
        <v>4977</v>
      </c>
      <c r="J5" s="838"/>
      <c r="K5" s="838"/>
      <c r="L5" s="838"/>
      <c r="M5" s="838" t="s">
        <v>4977</v>
      </c>
      <c r="N5" s="838"/>
      <c r="O5" s="838"/>
      <c r="P5" s="838"/>
    </row>
    <row r="6" spans="1:16" ht="20.25" customHeight="1" x14ac:dyDescent="0.2">
      <c r="A6" s="838" t="s">
        <v>4977</v>
      </c>
      <c r="B6" s="838"/>
      <c r="C6" s="838"/>
      <c r="D6" s="838"/>
      <c r="E6" s="838" t="s">
        <v>4977</v>
      </c>
      <c r="F6" s="838"/>
      <c r="G6" s="838"/>
      <c r="H6" s="838"/>
      <c r="I6" s="838" t="s">
        <v>4977</v>
      </c>
      <c r="J6" s="838"/>
      <c r="K6" s="838"/>
      <c r="L6" s="838"/>
      <c r="M6" s="838" t="s">
        <v>4977</v>
      </c>
      <c r="N6" s="838"/>
      <c r="O6" s="838"/>
      <c r="P6" s="838"/>
    </row>
    <row r="7" spans="1:16" ht="20.25" customHeight="1" x14ac:dyDescent="0.2">
      <c r="A7" s="838" t="s">
        <v>4977</v>
      </c>
      <c r="B7" s="838"/>
      <c r="C7" s="838"/>
      <c r="D7" s="838"/>
      <c r="E7" s="838" t="s">
        <v>4977</v>
      </c>
      <c r="F7" s="838"/>
      <c r="G7" s="838"/>
      <c r="H7" s="838"/>
      <c r="I7" s="838" t="s">
        <v>4977</v>
      </c>
      <c r="J7" s="838"/>
      <c r="K7" s="838"/>
      <c r="L7" s="838"/>
      <c r="M7" s="838" t="s">
        <v>4977</v>
      </c>
      <c r="N7" s="838"/>
      <c r="O7" s="838"/>
      <c r="P7" s="838"/>
    </row>
    <row r="8" spans="1:16" ht="20.25" customHeight="1" x14ac:dyDescent="0.2">
      <c r="A8" s="838" t="s">
        <v>4977</v>
      </c>
      <c r="B8" s="838"/>
      <c r="C8" s="838"/>
      <c r="D8" s="838"/>
      <c r="E8" s="838" t="s">
        <v>4977</v>
      </c>
      <c r="F8" s="838"/>
      <c r="G8" s="838"/>
      <c r="H8" s="838"/>
      <c r="I8" s="838" t="s">
        <v>4977</v>
      </c>
      <c r="J8" s="838"/>
      <c r="K8" s="838"/>
      <c r="L8" s="838"/>
      <c r="M8" s="838" t="s">
        <v>4977</v>
      </c>
      <c r="N8" s="838"/>
      <c r="O8" s="838"/>
      <c r="P8" s="838"/>
    </row>
    <row r="9" spans="1:16" ht="20.25" customHeight="1" x14ac:dyDescent="0.2">
      <c r="A9" s="838" t="s">
        <v>4977</v>
      </c>
      <c r="B9" s="838"/>
      <c r="C9" s="838"/>
      <c r="D9" s="838"/>
      <c r="E9" s="838" t="s">
        <v>4977</v>
      </c>
      <c r="F9" s="838"/>
      <c r="G9" s="838"/>
      <c r="H9" s="838"/>
      <c r="I9" s="838" t="s">
        <v>4977</v>
      </c>
      <c r="J9" s="838"/>
      <c r="K9" s="838"/>
      <c r="L9" s="838"/>
      <c r="M9" s="838" t="s">
        <v>4977</v>
      </c>
      <c r="N9" s="838"/>
      <c r="O9" s="838"/>
      <c r="P9" s="838"/>
    </row>
    <row r="10" spans="1:16" ht="20.25" customHeight="1" x14ac:dyDescent="0.2">
      <c r="A10" s="838" t="s">
        <v>4977</v>
      </c>
      <c r="B10" s="838"/>
      <c r="C10" s="838"/>
      <c r="D10" s="838"/>
      <c r="E10" s="838" t="s">
        <v>4977</v>
      </c>
      <c r="F10" s="838"/>
      <c r="G10" s="838"/>
      <c r="H10" s="838"/>
      <c r="I10" s="838" t="s">
        <v>4977</v>
      </c>
      <c r="J10" s="838"/>
      <c r="K10" s="838"/>
      <c r="L10" s="838"/>
      <c r="M10" s="838" t="s">
        <v>4977</v>
      </c>
      <c r="N10" s="838"/>
      <c r="O10" s="838"/>
      <c r="P10" s="838"/>
    </row>
    <row r="11" spans="1:16" ht="20.25" customHeight="1" x14ac:dyDescent="0.2">
      <c r="A11" s="838" t="s">
        <v>4977</v>
      </c>
      <c r="B11" s="838"/>
      <c r="C11" s="838"/>
      <c r="D11" s="838"/>
      <c r="E11" s="838" t="s">
        <v>4977</v>
      </c>
      <c r="F11" s="838"/>
      <c r="G11" s="838"/>
      <c r="H11" s="838"/>
      <c r="I11" s="838" t="s">
        <v>4977</v>
      </c>
      <c r="J11" s="838"/>
      <c r="K11" s="838"/>
      <c r="L11" s="838"/>
      <c r="M11" s="838" t="s">
        <v>4977</v>
      </c>
      <c r="N11" s="838"/>
      <c r="O11" s="838"/>
      <c r="P11" s="838"/>
    </row>
    <row r="12" spans="1:16" ht="20.25" customHeight="1" x14ac:dyDescent="0.2">
      <c r="A12" s="838" t="s">
        <v>4977</v>
      </c>
      <c r="B12" s="838"/>
      <c r="C12" s="838"/>
      <c r="D12" s="838"/>
      <c r="E12" s="838" t="s">
        <v>4977</v>
      </c>
      <c r="F12" s="838"/>
      <c r="G12" s="838"/>
      <c r="H12" s="838"/>
      <c r="I12" s="838" t="s">
        <v>4977</v>
      </c>
      <c r="J12" s="838"/>
      <c r="K12" s="838"/>
      <c r="L12" s="838"/>
      <c r="M12" s="838" t="s">
        <v>4977</v>
      </c>
      <c r="N12" s="838"/>
      <c r="O12" s="838"/>
      <c r="P12" s="838"/>
    </row>
    <row r="13" spans="1:16" ht="20.25" customHeight="1" x14ac:dyDescent="0.2">
      <c r="A13" s="838" t="s">
        <v>4977</v>
      </c>
      <c r="B13" s="838"/>
      <c r="C13" s="838"/>
      <c r="D13" s="838"/>
      <c r="E13" s="838" t="s">
        <v>4977</v>
      </c>
      <c r="F13" s="838"/>
      <c r="G13" s="838"/>
      <c r="H13" s="838"/>
      <c r="I13" s="838" t="s">
        <v>4977</v>
      </c>
      <c r="J13" s="838"/>
      <c r="K13" s="838"/>
      <c r="L13" s="838"/>
      <c r="M13" s="838" t="s">
        <v>4977</v>
      </c>
      <c r="N13" s="838"/>
      <c r="O13" s="838"/>
      <c r="P13" s="838"/>
    </row>
    <row r="14" spans="1:16" ht="20.25" customHeight="1" x14ac:dyDescent="0.2">
      <c r="A14" s="838" t="s">
        <v>4977</v>
      </c>
      <c r="B14" s="838"/>
      <c r="C14" s="838"/>
      <c r="D14" s="838"/>
      <c r="E14" s="838" t="s">
        <v>4977</v>
      </c>
      <c r="F14" s="838"/>
      <c r="G14" s="838"/>
      <c r="H14" s="838"/>
      <c r="I14" s="838" t="s">
        <v>4977</v>
      </c>
      <c r="J14" s="838"/>
      <c r="K14" s="838"/>
      <c r="L14" s="838"/>
      <c r="M14" s="838" t="s">
        <v>4977</v>
      </c>
      <c r="N14" s="838"/>
      <c r="O14" s="838"/>
      <c r="P14" s="838"/>
    </row>
    <row r="15" spans="1:16" ht="20.25" customHeight="1" x14ac:dyDescent="0.2">
      <c r="A15" s="838" t="s">
        <v>4977</v>
      </c>
      <c r="B15" s="838"/>
      <c r="C15" s="838"/>
      <c r="D15" s="838"/>
      <c r="E15" s="838" t="s">
        <v>4977</v>
      </c>
      <c r="F15" s="838"/>
      <c r="G15" s="838"/>
      <c r="H15" s="838"/>
      <c r="I15" s="838" t="s">
        <v>4977</v>
      </c>
      <c r="J15" s="838"/>
      <c r="K15" s="838"/>
      <c r="L15" s="838"/>
      <c r="M15" s="838" t="s">
        <v>4977</v>
      </c>
      <c r="N15" s="838"/>
      <c r="O15" s="838"/>
      <c r="P15" s="838"/>
    </row>
    <row r="16" spans="1:16" ht="20.25" customHeight="1" x14ac:dyDescent="0.2">
      <c r="A16" s="838" t="s">
        <v>4977</v>
      </c>
      <c r="B16" s="838"/>
      <c r="C16" s="838"/>
      <c r="D16" s="838"/>
      <c r="E16" s="838" t="s">
        <v>4977</v>
      </c>
      <c r="F16" s="838"/>
      <c r="G16" s="838"/>
      <c r="H16" s="838"/>
      <c r="I16" s="838" t="s">
        <v>4977</v>
      </c>
      <c r="J16" s="838"/>
      <c r="K16" s="838"/>
      <c r="L16" s="838"/>
      <c r="M16" s="838" t="s">
        <v>4977</v>
      </c>
      <c r="N16" s="838"/>
      <c r="O16" s="838"/>
      <c r="P16" s="838"/>
    </row>
    <row r="17" spans="1:16" ht="20.25" customHeight="1" x14ac:dyDescent="0.2">
      <c r="A17" s="838" t="s">
        <v>4977</v>
      </c>
      <c r="B17" s="838"/>
      <c r="C17" s="838"/>
      <c r="D17" s="838"/>
      <c r="E17" s="838" t="s">
        <v>4977</v>
      </c>
      <c r="F17" s="838"/>
      <c r="G17" s="838"/>
      <c r="H17" s="838"/>
      <c r="I17" s="838" t="s">
        <v>4977</v>
      </c>
      <c r="J17" s="838"/>
      <c r="K17" s="838"/>
      <c r="L17" s="838"/>
      <c r="M17" s="838" t="s">
        <v>4977</v>
      </c>
      <c r="N17" s="838"/>
      <c r="O17" s="838"/>
      <c r="P17" s="838"/>
    </row>
    <row r="18" spans="1:16" ht="20.25" customHeight="1" x14ac:dyDescent="0.2">
      <c r="A18" s="838" t="s">
        <v>4977</v>
      </c>
      <c r="B18" s="838"/>
      <c r="C18" s="838"/>
      <c r="D18" s="838"/>
      <c r="E18" s="838" t="s">
        <v>4977</v>
      </c>
      <c r="F18" s="838"/>
      <c r="G18" s="838"/>
      <c r="H18" s="838"/>
      <c r="I18" s="838" t="s">
        <v>4977</v>
      </c>
      <c r="J18" s="838"/>
      <c r="K18" s="838"/>
      <c r="L18" s="838"/>
      <c r="M18" s="838" t="s">
        <v>4977</v>
      </c>
      <c r="N18" s="838"/>
      <c r="O18" s="838"/>
      <c r="P18" s="838"/>
    </row>
    <row r="19" spans="1:16" ht="20.25" customHeight="1" x14ac:dyDescent="0.2">
      <c r="A19" s="838" t="s">
        <v>4977</v>
      </c>
      <c r="B19" s="838"/>
      <c r="C19" s="838"/>
      <c r="D19" s="838"/>
      <c r="E19" s="838" t="s">
        <v>4977</v>
      </c>
      <c r="F19" s="838"/>
      <c r="G19" s="838"/>
      <c r="H19" s="838"/>
      <c r="I19" s="838" t="s">
        <v>4977</v>
      </c>
      <c r="J19" s="838"/>
      <c r="K19" s="838"/>
      <c r="L19" s="838"/>
      <c r="M19" s="838" t="s">
        <v>4977</v>
      </c>
      <c r="N19" s="838"/>
      <c r="O19" s="838"/>
      <c r="P19" s="838"/>
    </row>
    <row r="20" spans="1:16" ht="20.25" customHeight="1" x14ac:dyDescent="0.2">
      <c r="A20" s="838" t="s">
        <v>4977</v>
      </c>
      <c r="B20" s="838"/>
      <c r="C20" s="838"/>
      <c r="D20" s="838"/>
      <c r="E20" s="838" t="s">
        <v>4977</v>
      </c>
      <c r="F20" s="838"/>
      <c r="G20" s="838"/>
      <c r="H20" s="838"/>
      <c r="I20" s="838" t="s">
        <v>4977</v>
      </c>
      <c r="J20" s="838"/>
      <c r="K20" s="838"/>
      <c r="L20" s="838"/>
      <c r="M20" s="838" t="s">
        <v>4977</v>
      </c>
      <c r="N20" s="838"/>
      <c r="O20" s="838"/>
      <c r="P20" s="838"/>
    </row>
    <row r="21" spans="1:16" ht="20.25" customHeight="1" x14ac:dyDescent="0.2">
      <c r="A21" s="838" t="s">
        <v>4977</v>
      </c>
      <c r="B21" s="838"/>
      <c r="C21" s="838"/>
      <c r="D21" s="838"/>
      <c r="E21" s="838" t="s">
        <v>4977</v>
      </c>
      <c r="F21" s="838"/>
      <c r="G21" s="838"/>
      <c r="H21" s="838"/>
      <c r="I21" s="838" t="s">
        <v>4977</v>
      </c>
      <c r="J21" s="838"/>
      <c r="K21" s="838"/>
      <c r="L21" s="838"/>
      <c r="M21" s="838" t="s">
        <v>4977</v>
      </c>
      <c r="N21" s="838"/>
      <c r="O21" s="838"/>
      <c r="P21" s="838"/>
    </row>
    <row r="22" spans="1:16" ht="20.25" customHeight="1" x14ac:dyDescent="0.2">
      <c r="A22" s="838" t="s">
        <v>4977</v>
      </c>
      <c r="B22" s="838"/>
      <c r="C22" s="838"/>
      <c r="D22" s="838"/>
      <c r="E22" s="838" t="s">
        <v>4977</v>
      </c>
      <c r="F22" s="838"/>
      <c r="G22" s="838"/>
      <c r="H22" s="838"/>
      <c r="I22" s="838" t="s">
        <v>4977</v>
      </c>
      <c r="J22" s="838"/>
      <c r="K22" s="838"/>
      <c r="L22" s="838"/>
      <c r="M22" s="838" t="s">
        <v>4977</v>
      </c>
      <c r="N22" s="838"/>
      <c r="O22" s="838"/>
      <c r="P22" s="838"/>
    </row>
    <row r="23" spans="1:16" ht="20.25" customHeight="1" x14ac:dyDescent="0.2">
      <c r="A23" s="838" t="s">
        <v>4977</v>
      </c>
      <c r="B23" s="838"/>
      <c r="C23" s="838"/>
      <c r="D23" s="838"/>
      <c r="E23" s="838" t="s">
        <v>4977</v>
      </c>
      <c r="F23" s="838"/>
      <c r="G23" s="838"/>
      <c r="H23" s="838"/>
      <c r="I23" s="838" t="s">
        <v>4977</v>
      </c>
      <c r="J23" s="838"/>
      <c r="K23" s="838"/>
      <c r="L23" s="838"/>
      <c r="M23" s="838" t="s">
        <v>4977</v>
      </c>
      <c r="N23" s="838"/>
      <c r="O23" s="838"/>
      <c r="P23" s="838"/>
    </row>
    <row r="24" spans="1:16" ht="20.25" customHeight="1" x14ac:dyDescent="0.2">
      <c r="A24" s="838" t="s">
        <v>4977</v>
      </c>
      <c r="B24" s="838"/>
      <c r="C24" s="838"/>
      <c r="D24" s="838"/>
      <c r="E24" s="838" t="s">
        <v>4977</v>
      </c>
      <c r="F24" s="838"/>
      <c r="G24" s="838"/>
      <c r="H24" s="838"/>
      <c r="I24" s="838" t="s">
        <v>4977</v>
      </c>
      <c r="J24" s="838"/>
      <c r="K24" s="838"/>
      <c r="L24" s="838"/>
      <c r="M24" s="838" t="s">
        <v>4977</v>
      </c>
      <c r="N24" s="838"/>
      <c r="O24" s="838"/>
      <c r="P24" s="838"/>
    </row>
    <row r="25" spans="1:16" ht="20.25" customHeight="1" x14ac:dyDescent="0.2">
      <c r="A25" s="838" t="s">
        <v>4977</v>
      </c>
      <c r="B25" s="838"/>
      <c r="C25" s="838"/>
      <c r="D25" s="838"/>
      <c r="E25" s="838" t="s">
        <v>4977</v>
      </c>
      <c r="F25" s="838"/>
      <c r="G25" s="838"/>
      <c r="H25" s="838"/>
      <c r="I25" s="838" t="s">
        <v>4977</v>
      </c>
      <c r="J25" s="838"/>
      <c r="K25" s="838"/>
      <c r="L25" s="838"/>
      <c r="M25" s="838" t="s">
        <v>4977</v>
      </c>
      <c r="N25" s="838"/>
      <c r="O25" s="838"/>
      <c r="P25" s="838"/>
    </row>
    <row r="26" spans="1:16" ht="20.25" customHeight="1" x14ac:dyDescent="0.2">
      <c r="A26" s="838" t="s">
        <v>4977</v>
      </c>
      <c r="B26" s="838"/>
      <c r="C26" s="838"/>
      <c r="D26" s="838"/>
      <c r="E26" s="838" t="s">
        <v>4977</v>
      </c>
      <c r="F26" s="838"/>
      <c r="G26" s="838"/>
      <c r="H26" s="838"/>
      <c r="I26" s="838" t="s">
        <v>4977</v>
      </c>
      <c r="J26" s="838"/>
      <c r="K26" s="838"/>
      <c r="L26" s="838"/>
      <c r="M26" s="838" t="s">
        <v>4977</v>
      </c>
      <c r="N26" s="838"/>
      <c r="O26" s="838"/>
      <c r="P26" s="838"/>
    </row>
    <row r="27" spans="1:16" ht="20.25" customHeight="1" x14ac:dyDescent="0.2">
      <c r="A27" s="838" t="s">
        <v>4977</v>
      </c>
      <c r="B27" s="838"/>
      <c r="C27" s="838"/>
      <c r="D27" s="838"/>
      <c r="E27" s="838" t="s">
        <v>4977</v>
      </c>
      <c r="F27" s="838"/>
      <c r="G27" s="838"/>
      <c r="H27" s="838"/>
      <c r="I27" s="838" t="s">
        <v>4977</v>
      </c>
      <c r="J27" s="838"/>
      <c r="K27" s="838"/>
      <c r="L27" s="838"/>
      <c r="M27" s="838" t="s">
        <v>4977</v>
      </c>
      <c r="N27" s="838"/>
      <c r="O27" s="838"/>
      <c r="P27" s="838"/>
    </row>
    <row r="28" spans="1:16" ht="20.25" customHeight="1" x14ac:dyDescent="0.2">
      <c r="A28" s="838" t="s">
        <v>4977</v>
      </c>
      <c r="B28" s="838"/>
      <c r="C28" s="838"/>
      <c r="D28" s="838"/>
      <c r="E28" s="838" t="s">
        <v>4977</v>
      </c>
      <c r="F28" s="838"/>
      <c r="G28" s="838"/>
      <c r="H28" s="838"/>
      <c r="I28" s="838" t="s">
        <v>4977</v>
      </c>
      <c r="J28" s="838"/>
      <c r="K28" s="838"/>
      <c r="L28" s="838"/>
      <c r="M28" s="838" t="s">
        <v>4977</v>
      </c>
      <c r="N28" s="838"/>
      <c r="O28" s="838"/>
      <c r="P28" s="838"/>
    </row>
    <row r="29" spans="1:16" ht="20.25" customHeight="1" x14ac:dyDescent="0.2">
      <c r="A29" s="838" t="s">
        <v>4977</v>
      </c>
      <c r="B29" s="838"/>
      <c r="C29" s="838"/>
      <c r="D29" s="838"/>
      <c r="E29" s="838" t="s">
        <v>4977</v>
      </c>
      <c r="F29" s="838"/>
      <c r="G29" s="838"/>
      <c r="H29" s="838"/>
      <c r="I29" s="838" t="s">
        <v>4977</v>
      </c>
      <c r="J29" s="838"/>
      <c r="K29" s="838"/>
      <c r="L29" s="838"/>
      <c r="M29" s="838" t="s">
        <v>4977</v>
      </c>
      <c r="N29" s="838"/>
      <c r="O29" s="838"/>
      <c r="P29" s="838"/>
    </row>
    <row r="30" spans="1:16" ht="20.25" customHeight="1" x14ac:dyDescent="0.2"/>
    <row r="31" spans="1:16" ht="20.25" customHeight="1" x14ac:dyDescent="0.2"/>
    <row r="32" spans="1:16" ht="20.25" customHeight="1" x14ac:dyDescent="0.2"/>
    <row r="33" ht="20.25" customHeight="1" x14ac:dyDescent="0.2"/>
    <row r="34" ht="20.25" customHeight="1" x14ac:dyDescent="0.2"/>
    <row r="35" ht="20.25" customHeight="1" x14ac:dyDescent="0.2"/>
    <row r="36" ht="20.25" customHeight="1" x14ac:dyDescent="0.2"/>
    <row r="37" ht="20.25" customHeight="1" x14ac:dyDescent="0.2"/>
    <row r="38" ht="20.25" customHeight="1" x14ac:dyDescent="0.2"/>
    <row r="39" ht="20.25" customHeight="1" x14ac:dyDescent="0.2"/>
    <row r="40" ht="20.25" customHeight="1" x14ac:dyDescent="0.2"/>
    <row r="41" ht="20.25" customHeight="1" x14ac:dyDescent="0.2"/>
    <row r="42" ht="20.25" customHeight="1" x14ac:dyDescent="0.2"/>
    <row r="43" ht="20.25" customHeight="1" x14ac:dyDescent="0.2"/>
    <row r="44" ht="20.25" customHeight="1" x14ac:dyDescent="0.2"/>
    <row r="45" ht="20.25" customHeight="1" x14ac:dyDescent="0.2"/>
    <row r="46" ht="20.25" customHeight="1" x14ac:dyDescent="0.2"/>
    <row r="47" ht="20.25" customHeight="1" x14ac:dyDescent="0.2"/>
    <row r="48" ht="20.25" customHeight="1" x14ac:dyDescent="0.2"/>
    <row r="49" ht="20.25" customHeight="1" x14ac:dyDescent="0.2"/>
    <row r="50" ht="20.25" customHeight="1" x14ac:dyDescent="0.2"/>
    <row r="51" ht="20.25" customHeight="1" x14ac:dyDescent="0.2"/>
    <row r="52" ht="20.25" customHeight="1" x14ac:dyDescent="0.2"/>
    <row r="53" ht="20.25" customHeight="1" x14ac:dyDescent="0.2"/>
    <row r="54" ht="20.25" customHeight="1" x14ac:dyDescent="0.2"/>
    <row r="55" ht="20.25" customHeight="1" x14ac:dyDescent="0.2"/>
    <row r="56" ht="20.25" customHeight="1" x14ac:dyDescent="0.2"/>
    <row r="57" ht="20.25" customHeight="1" x14ac:dyDescent="0.2"/>
    <row r="58" ht="20.25" customHeight="1" x14ac:dyDescent="0.2"/>
    <row r="59" ht="20.25" customHeight="1" x14ac:dyDescent="0.2"/>
    <row r="60" ht="20.25" customHeight="1" x14ac:dyDescent="0.2"/>
    <row r="61" ht="20.25" customHeight="1" x14ac:dyDescent="0.2"/>
    <row r="62" ht="20.25" customHeight="1" x14ac:dyDescent="0.2"/>
    <row r="63" ht="20.25" customHeight="1" x14ac:dyDescent="0.2"/>
    <row r="64" ht="20.25" customHeight="1" x14ac:dyDescent="0.2"/>
    <row r="65" ht="20.25" customHeight="1" x14ac:dyDescent="0.2"/>
    <row r="66" ht="20.25" customHeight="1" x14ac:dyDescent="0.2"/>
    <row r="67" ht="20.25" customHeight="1" x14ac:dyDescent="0.2"/>
    <row r="68" ht="20.25" customHeight="1" x14ac:dyDescent="0.2"/>
    <row r="69" ht="20.25" customHeight="1" x14ac:dyDescent="0.2"/>
    <row r="70" ht="20.25" customHeight="1" x14ac:dyDescent="0.2"/>
    <row r="71" ht="20.25" customHeight="1" x14ac:dyDescent="0.2"/>
    <row r="72" ht="20.25" customHeight="1" x14ac:dyDescent="0.2"/>
    <row r="73" ht="20.25" customHeight="1" x14ac:dyDescent="0.2"/>
    <row r="74" ht="20.25" customHeight="1" x14ac:dyDescent="0.2"/>
    <row r="75" ht="20.25" customHeight="1" x14ac:dyDescent="0.2"/>
    <row r="76" ht="20.25" customHeight="1" x14ac:dyDescent="0.2"/>
    <row r="77" ht="20.25" customHeight="1" x14ac:dyDescent="0.2"/>
    <row r="78" ht="20.25" customHeight="1" x14ac:dyDescent="0.2"/>
    <row r="79" ht="20.25" customHeight="1" x14ac:dyDescent="0.2"/>
    <row r="80" ht="20.25" customHeight="1" x14ac:dyDescent="0.2"/>
    <row r="81" ht="20.25" customHeight="1" x14ac:dyDescent="0.2"/>
    <row r="82" ht="20.25" customHeight="1" x14ac:dyDescent="0.2"/>
  </sheetData>
  <mergeCells count="116">
    <mergeCell ref="M25:P25"/>
    <mergeCell ref="M26:P26"/>
    <mergeCell ref="M27:P27"/>
    <mergeCell ref="M28:P28"/>
    <mergeCell ref="M29:P29"/>
    <mergeCell ref="M19:P19"/>
    <mergeCell ref="M20:P20"/>
    <mergeCell ref="M21:P21"/>
    <mergeCell ref="M22:P22"/>
    <mergeCell ref="M23:P23"/>
    <mergeCell ref="M24:P24"/>
    <mergeCell ref="M13:P13"/>
    <mergeCell ref="M14:P14"/>
    <mergeCell ref="M15:P15"/>
    <mergeCell ref="M16:P16"/>
    <mergeCell ref="M17:P17"/>
    <mergeCell ref="M18:P18"/>
    <mergeCell ref="M7:P7"/>
    <mergeCell ref="M8:P8"/>
    <mergeCell ref="M9:P9"/>
    <mergeCell ref="M10:P10"/>
    <mergeCell ref="M11:P11"/>
    <mergeCell ref="M12:P12"/>
    <mergeCell ref="M1:P1"/>
    <mergeCell ref="M2:P2"/>
    <mergeCell ref="M3:P3"/>
    <mergeCell ref="M4:P4"/>
    <mergeCell ref="M5:P5"/>
    <mergeCell ref="M6:P6"/>
    <mergeCell ref="A28:D28"/>
    <mergeCell ref="E28:H28"/>
    <mergeCell ref="I28:L28"/>
    <mergeCell ref="A24:D24"/>
    <mergeCell ref="E24:H24"/>
    <mergeCell ref="I24:L24"/>
    <mergeCell ref="A25:D25"/>
    <mergeCell ref="E25:H25"/>
    <mergeCell ref="I25:L25"/>
    <mergeCell ref="A22:D22"/>
    <mergeCell ref="E22:H22"/>
    <mergeCell ref="I22:L22"/>
    <mergeCell ref="A23:D23"/>
    <mergeCell ref="E23:H23"/>
    <mergeCell ref="I23:L23"/>
    <mergeCell ref="A20:D20"/>
    <mergeCell ref="E20:H20"/>
    <mergeCell ref="I20:L20"/>
    <mergeCell ref="A29:D29"/>
    <mergeCell ref="E29:H29"/>
    <mergeCell ref="I29:L29"/>
    <mergeCell ref="A26:D26"/>
    <mergeCell ref="E26:H26"/>
    <mergeCell ref="I26:L26"/>
    <mergeCell ref="A27:D27"/>
    <mergeCell ref="E27:H27"/>
    <mergeCell ref="I27:L27"/>
    <mergeCell ref="A21:D21"/>
    <mergeCell ref="E21:H21"/>
    <mergeCell ref="I21:L21"/>
    <mergeCell ref="A18:D18"/>
    <mergeCell ref="E18:H18"/>
    <mergeCell ref="I18:L18"/>
    <mergeCell ref="A19:D19"/>
    <mergeCell ref="E19:H19"/>
    <mergeCell ref="I19:L19"/>
    <mergeCell ref="A16:D16"/>
    <mergeCell ref="E16:H16"/>
    <mergeCell ref="I16:L16"/>
    <mergeCell ref="A17:D17"/>
    <mergeCell ref="E17:H17"/>
    <mergeCell ref="I17:L17"/>
    <mergeCell ref="A14:D14"/>
    <mergeCell ref="E14:H14"/>
    <mergeCell ref="I14:L14"/>
    <mergeCell ref="A15:D15"/>
    <mergeCell ref="E15:H15"/>
    <mergeCell ref="I15:L15"/>
    <mergeCell ref="A12:D12"/>
    <mergeCell ref="E12:H12"/>
    <mergeCell ref="I12:L12"/>
    <mergeCell ref="A13:D13"/>
    <mergeCell ref="E13:H13"/>
    <mergeCell ref="I13:L13"/>
    <mergeCell ref="A10:D10"/>
    <mergeCell ref="E10:H10"/>
    <mergeCell ref="I10:L10"/>
    <mergeCell ref="A11:D11"/>
    <mergeCell ref="E11:H11"/>
    <mergeCell ref="I11:L11"/>
    <mergeCell ref="A8:D8"/>
    <mergeCell ref="E8:H8"/>
    <mergeCell ref="I8:L8"/>
    <mergeCell ref="A9:D9"/>
    <mergeCell ref="E9:H9"/>
    <mergeCell ref="I9:L9"/>
    <mergeCell ref="A6:D6"/>
    <mergeCell ref="E6:H6"/>
    <mergeCell ref="I6:L6"/>
    <mergeCell ref="A7:D7"/>
    <mergeCell ref="E7:H7"/>
    <mergeCell ref="I7:L7"/>
    <mergeCell ref="A1:D1"/>
    <mergeCell ref="E1:H1"/>
    <mergeCell ref="I1:L1"/>
    <mergeCell ref="A4:D4"/>
    <mergeCell ref="E4:H4"/>
    <mergeCell ref="I4:L4"/>
    <mergeCell ref="A5:D5"/>
    <mergeCell ref="E5:H5"/>
    <mergeCell ref="I5:L5"/>
    <mergeCell ref="A2:D2"/>
    <mergeCell ref="E2:H2"/>
    <mergeCell ref="I2:L2"/>
    <mergeCell ref="A3:D3"/>
    <mergeCell ref="E3:H3"/>
    <mergeCell ref="I3:L3"/>
  </mergeCells>
  <pageMargins left="0" right="0" top="0" bottom="0" header="0" footer="0"/>
  <pageSetup paperSize="9" orientation="landscape" horizontalDpi="0" verticalDpi="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6752-E56F-41D9-918D-68908348D12C}">
  <sheetPr codeName="Sheet97"/>
  <dimension ref="A3:U49"/>
  <sheetViews>
    <sheetView workbookViewId="0">
      <selection activeCell="B3" sqref="B3"/>
    </sheetView>
  </sheetViews>
  <sheetFormatPr defaultRowHeight="14.25" x14ac:dyDescent="0.2"/>
  <cols>
    <col min="2" max="2" width="33.25" bestFit="1" customWidth="1"/>
    <col min="3" max="3" width="12.25" style="351" customWidth="1"/>
    <col min="4" max="4" width="9" customWidth="1"/>
    <col min="5" max="5" width="9" style="350" customWidth="1"/>
    <col min="12" max="12" width="12.375" bestFit="1" customWidth="1"/>
  </cols>
  <sheetData>
    <row r="3" spans="1:21" x14ac:dyDescent="0.2">
      <c r="D3" s="7" t="s">
        <v>4727</v>
      </c>
    </row>
    <row r="4" spans="1:21" x14ac:dyDescent="0.2">
      <c r="L4" s="7" t="s">
        <v>3998</v>
      </c>
    </row>
    <row r="5" spans="1:21" s="7" customFormat="1" x14ac:dyDescent="0.2">
      <c r="B5" s="346" t="s">
        <v>3993</v>
      </c>
      <c r="C5" s="352" t="s">
        <v>3996</v>
      </c>
      <c r="D5" s="7" t="s">
        <v>3997</v>
      </c>
      <c r="E5" s="346" t="s">
        <v>3994</v>
      </c>
    </row>
    <row r="6" spans="1:21" x14ac:dyDescent="0.2">
      <c r="A6">
        <v>1</v>
      </c>
      <c r="B6" t="s">
        <v>3995</v>
      </c>
      <c r="C6" s="351">
        <v>118795.85</v>
      </c>
      <c r="E6" s="354" t="s">
        <v>4001</v>
      </c>
      <c r="L6" t="s">
        <v>3999</v>
      </c>
      <c r="N6" t="str">
        <f>B7</f>
        <v>Pangcayanan Panganiban IA</v>
      </c>
      <c r="Q6" t="str">
        <f>B8</f>
        <v>Baniaga Bato IA</v>
      </c>
      <c r="S6" t="str">
        <f>B9</f>
        <v xml:space="preserve">Agos Sta. Cruz San Agustin IA </v>
      </c>
    </row>
    <row r="7" spans="1:21" x14ac:dyDescent="0.2">
      <c r="A7">
        <v>2</v>
      </c>
      <c r="B7" t="s">
        <v>4000</v>
      </c>
      <c r="C7" s="351">
        <f>4.7923*500</f>
        <v>2396.15</v>
      </c>
      <c r="E7" s="354" t="s">
        <v>4001</v>
      </c>
    </row>
    <row r="8" spans="1:21" x14ac:dyDescent="0.2">
      <c r="A8">
        <v>3</v>
      </c>
      <c r="B8" t="s">
        <v>4002</v>
      </c>
      <c r="C8" s="351">
        <f>76.7997*500</f>
        <v>38399.85</v>
      </c>
      <c r="E8" s="354" t="s">
        <v>4001</v>
      </c>
      <c r="L8">
        <v>93.567300000000003</v>
      </c>
      <c r="N8" s="353">
        <v>4.7923</v>
      </c>
      <c r="Q8">
        <v>24.563600000000001</v>
      </c>
      <c r="S8">
        <v>68.400000000000006</v>
      </c>
      <c r="U8">
        <v>30.512</v>
      </c>
    </row>
    <row r="9" spans="1:21" x14ac:dyDescent="0.2">
      <c r="A9">
        <v>4</v>
      </c>
      <c r="B9" t="s">
        <v>4003</v>
      </c>
      <c r="C9" s="351">
        <f>449.2439*500</f>
        <v>224621.95</v>
      </c>
      <c r="E9" s="354" t="s">
        <v>4001</v>
      </c>
      <c r="L9">
        <v>40.445500000000003</v>
      </c>
      <c r="Q9">
        <v>24.59</v>
      </c>
      <c r="S9">
        <v>24.73</v>
      </c>
      <c r="U9">
        <v>18.7029</v>
      </c>
    </row>
    <row r="10" spans="1:21" x14ac:dyDescent="0.2">
      <c r="A10">
        <v>5</v>
      </c>
      <c r="B10" t="s">
        <v>4004</v>
      </c>
      <c r="C10" s="351">
        <f>49.2149*500</f>
        <v>24607.45</v>
      </c>
      <c r="E10" s="354" t="s">
        <v>4001</v>
      </c>
      <c r="L10">
        <v>24.7224</v>
      </c>
      <c r="Q10">
        <v>11.449</v>
      </c>
      <c r="S10">
        <v>82.385900000000007</v>
      </c>
      <c r="U10" s="353">
        <f>SUM(U8:U9)</f>
        <v>49.2149</v>
      </c>
    </row>
    <row r="11" spans="1:21" x14ac:dyDescent="0.2">
      <c r="A11">
        <v>6</v>
      </c>
      <c r="B11" t="s">
        <v>4005</v>
      </c>
      <c r="C11" s="351">
        <f>23*500</f>
        <v>11500</v>
      </c>
      <c r="E11" s="354" t="s">
        <v>4001</v>
      </c>
      <c r="L11">
        <v>80.963300000000004</v>
      </c>
      <c r="Q11">
        <v>16.234100000000002</v>
      </c>
      <c r="S11">
        <v>16.350000000000001</v>
      </c>
    </row>
    <row r="12" spans="1:21" x14ac:dyDescent="0.2">
      <c r="A12">
        <v>7</v>
      </c>
      <c r="B12" t="s">
        <v>4006</v>
      </c>
      <c r="C12" s="351">
        <f>53.414*500</f>
        <v>26707</v>
      </c>
      <c r="E12" s="354" t="s">
        <v>4001</v>
      </c>
      <c r="L12">
        <v>29.5275</v>
      </c>
      <c r="Q12" s="353">
        <f>SUM(Q8:Q11)</f>
        <v>76.836699999999993</v>
      </c>
      <c r="S12">
        <v>28.24</v>
      </c>
    </row>
    <row r="13" spans="1:21" x14ac:dyDescent="0.2">
      <c r="A13">
        <v>8</v>
      </c>
      <c r="B13" t="s">
        <v>4007</v>
      </c>
      <c r="C13" s="351">
        <f>94.8716*500</f>
        <v>47435.8</v>
      </c>
      <c r="E13" s="354" t="s">
        <v>4001</v>
      </c>
      <c r="L13" s="353">
        <f>SUM(L8:L12)</f>
        <v>269.226</v>
      </c>
      <c r="M13">
        <v>237.5917</v>
      </c>
      <c r="S13">
        <v>31.991</v>
      </c>
    </row>
    <row r="14" spans="1:21" x14ac:dyDescent="0.2">
      <c r="A14">
        <v>9</v>
      </c>
      <c r="B14" t="s">
        <v>4008</v>
      </c>
      <c r="C14" s="351">
        <f>134.6418*500</f>
        <v>67320.899999999994</v>
      </c>
      <c r="E14" s="354" t="s">
        <v>4001</v>
      </c>
      <c r="L14">
        <f>L13-M13</f>
        <v>31.634299999999996</v>
      </c>
      <c r="S14">
        <v>97.903099999999995</v>
      </c>
    </row>
    <row r="15" spans="1:21" x14ac:dyDescent="0.2">
      <c r="A15">
        <v>10</v>
      </c>
      <c r="B15" t="s">
        <v>4009</v>
      </c>
      <c r="C15" s="351">
        <f>14.7068*500</f>
        <v>7353.4</v>
      </c>
      <c r="E15" s="354" t="s">
        <v>4001</v>
      </c>
      <c r="S15">
        <v>39.700000000000003</v>
      </c>
    </row>
    <row r="16" spans="1:21" x14ac:dyDescent="0.2">
      <c r="A16">
        <v>11</v>
      </c>
      <c r="B16" t="s">
        <v>4010</v>
      </c>
      <c r="C16" s="351">
        <f>77.5743*500</f>
        <v>38787.149999999994</v>
      </c>
      <c r="E16" s="354" t="s">
        <v>4001</v>
      </c>
      <c r="S16">
        <v>59.590600000000002</v>
      </c>
    </row>
    <row r="17" spans="1:19" x14ac:dyDescent="0.2">
      <c r="A17">
        <v>12</v>
      </c>
      <c r="B17" t="s">
        <v>4011</v>
      </c>
      <c r="C17" s="351">
        <f>106.85*500</f>
        <v>53425</v>
      </c>
      <c r="E17" s="354" t="s">
        <v>4001</v>
      </c>
      <c r="S17" s="353">
        <f>SUM(S8:S16)</f>
        <v>449.29059999999998</v>
      </c>
    </row>
    <row r="18" spans="1:19" x14ac:dyDescent="0.2">
      <c r="A18">
        <v>13</v>
      </c>
      <c r="B18" t="s">
        <v>4012</v>
      </c>
      <c r="C18" s="351">
        <f>20.282*500</f>
        <v>10141</v>
      </c>
      <c r="E18" s="354" t="s">
        <v>4001</v>
      </c>
    </row>
    <row r="19" spans="1:19" x14ac:dyDescent="0.2">
      <c r="A19">
        <v>14</v>
      </c>
      <c r="B19" t="s">
        <v>4013</v>
      </c>
      <c r="C19" s="351">
        <f>6.0993*500</f>
        <v>3049.65</v>
      </c>
      <c r="E19" s="354" t="s">
        <v>4001</v>
      </c>
      <c r="L19" t="str">
        <f>B11</f>
        <v>Panbong IA</v>
      </c>
      <c r="N19" t="str">
        <f>B12</f>
        <v xml:space="preserve">Viganon IA </v>
      </c>
      <c r="P19" t="str">
        <f>B13</f>
        <v>Tominawog IA</v>
      </c>
      <c r="R19" t="str">
        <f>B14</f>
        <v>Farmers IA of centro occidental polangui</v>
      </c>
    </row>
    <row r="20" spans="1:19" x14ac:dyDescent="0.2">
      <c r="A20">
        <v>15</v>
      </c>
      <c r="B20" t="s">
        <v>4014</v>
      </c>
      <c r="C20" s="351">
        <f>33.2758*500</f>
        <v>16637.899999999998</v>
      </c>
      <c r="E20" s="354" t="s">
        <v>4001</v>
      </c>
    </row>
    <row r="21" spans="1:19" x14ac:dyDescent="0.2">
      <c r="A21">
        <v>16</v>
      </c>
      <c r="B21" t="s">
        <v>4015</v>
      </c>
      <c r="C21" s="351">
        <f>53.8048*500</f>
        <v>26902.400000000001</v>
      </c>
      <c r="E21" s="354" t="s">
        <v>4001</v>
      </c>
      <c r="L21">
        <v>12.5237</v>
      </c>
      <c r="N21">
        <v>45.007199999999997</v>
      </c>
      <c r="P21">
        <v>70.851500000000001</v>
      </c>
      <c r="R21">
        <v>32.950000000000003</v>
      </c>
    </row>
    <row r="22" spans="1:19" x14ac:dyDescent="0.2">
      <c r="A22">
        <v>17</v>
      </c>
      <c r="B22" t="s">
        <v>4016</v>
      </c>
      <c r="C22" s="351">
        <f>717*500</f>
        <v>358500</v>
      </c>
      <c r="E22" s="354" t="s">
        <v>4001</v>
      </c>
      <c r="L22">
        <v>9.9763000000000002</v>
      </c>
      <c r="N22">
        <v>8.4068000000000005</v>
      </c>
      <c r="P22">
        <v>24.020099999999999</v>
      </c>
      <c r="R22">
        <v>66.411799999999999</v>
      </c>
    </row>
    <row r="23" spans="1:19" x14ac:dyDescent="0.2">
      <c r="A23">
        <v>18</v>
      </c>
      <c r="B23" t="s">
        <v>4017</v>
      </c>
      <c r="C23" s="351">
        <f>223.3943*500</f>
        <v>111697.15</v>
      </c>
      <c r="E23" s="354" t="s">
        <v>4001</v>
      </c>
      <c r="L23">
        <v>0.5</v>
      </c>
      <c r="N23" s="353">
        <f>SUM(N21:N22)</f>
        <v>53.414000000000001</v>
      </c>
      <c r="P23" s="353">
        <f>SUM(P21:P22)</f>
        <v>94.871600000000001</v>
      </c>
      <c r="R23">
        <v>35.28</v>
      </c>
    </row>
    <row r="24" spans="1:19" x14ac:dyDescent="0.2">
      <c r="A24">
        <v>19</v>
      </c>
      <c r="B24" t="s">
        <v>4018</v>
      </c>
      <c r="C24" s="351">
        <f>156*500</f>
        <v>78000</v>
      </c>
      <c r="E24" s="354" t="s">
        <v>4001</v>
      </c>
      <c r="L24" s="355">
        <f>SUM(L21:L23)</f>
        <v>23</v>
      </c>
      <c r="R24" s="353">
        <f>SUM(R21:R23)</f>
        <v>134.64179999999999</v>
      </c>
    </row>
    <row r="25" spans="1:19" x14ac:dyDescent="0.2">
      <c r="A25">
        <v>20</v>
      </c>
    </row>
    <row r="26" spans="1:19" x14ac:dyDescent="0.2">
      <c r="A26">
        <v>21</v>
      </c>
    </row>
    <row r="28" spans="1:19" x14ac:dyDescent="0.2">
      <c r="L28" t="str">
        <f>B15</f>
        <v xml:space="preserve">Sibada IA </v>
      </c>
      <c r="N28" t="str">
        <f>B16</f>
        <v>Cabangan Polangui Oas IA</v>
      </c>
      <c r="R28" t="str">
        <f>B17</f>
        <v xml:space="preserve">Estancia Labnig IA </v>
      </c>
    </row>
    <row r="29" spans="1:19" x14ac:dyDescent="0.2">
      <c r="L29" s="353">
        <v>14.706799999999999</v>
      </c>
      <c r="N29">
        <v>27.2743</v>
      </c>
      <c r="R29">
        <v>24.552199999999999</v>
      </c>
    </row>
    <row r="30" spans="1:19" x14ac:dyDescent="0.2">
      <c r="N30">
        <v>50.3</v>
      </c>
      <c r="R30">
        <v>61.547800000000002</v>
      </c>
    </row>
    <row r="31" spans="1:19" x14ac:dyDescent="0.2">
      <c r="N31" s="353">
        <f>SUM(N29:N30)</f>
        <v>77.574299999999994</v>
      </c>
      <c r="R31">
        <v>20.751000000000001</v>
      </c>
    </row>
    <row r="32" spans="1:19" x14ac:dyDescent="0.2">
      <c r="R32" s="353">
        <f>SUM(R29:R31)</f>
        <v>106.851</v>
      </c>
    </row>
    <row r="34" spans="12:18" x14ac:dyDescent="0.2">
      <c r="L34" t="str">
        <f>B18</f>
        <v>Buhi San Miguel IA</v>
      </c>
      <c r="N34" t="str">
        <f>B19</f>
        <v>Hicming Virac IA</v>
      </c>
      <c r="P34" t="str">
        <f>B20</f>
        <v>Magayon Maya IA</v>
      </c>
      <c r="R34" t="str">
        <f>B21</f>
        <v>Libjo San Pedro Talisay IA</v>
      </c>
    </row>
    <row r="36" spans="12:18" x14ac:dyDescent="0.2">
      <c r="L36" s="353">
        <v>20.282</v>
      </c>
      <c r="N36" s="353">
        <v>6.0993000000000004</v>
      </c>
      <c r="P36" s="353">
        <v>33.275799999999997</v>
      </c>
      <c r="R36">
        <v>20.027699999999999</v>
      </c>
    </row>
    <row r="37" spans="12:18" x14ac:dyDescent="0.2">
      <c r="R37">
        <v>20.343599999999999</v>
      </c>
    </row>
    <row r="38" spans="12:18" x14ac:dyDescent="0.2">
      <c r="R38">
        <v>13.4335</v>
      </c>
    </row>
    <row r="39" spans="12:18" x14ac:dyDescent="0.2">
      <c r="R39" s="353">
        <f>SUM(R36:R38)</f>
        <v>53.8048</v>
      </c>
    </row>
    <row r="40" spans="12:18" x14ac:dyDescent="0.2">
      <c r="L40" t="str">
        <f>B22</f>
        <v xml:space="preserve">Prisa Left Quinale IA </v>
      </c>
      <c r="O40" t="str">
        <f>B23</f>
        <v>Ogsong IA</v>
      </c>
    </row>
    <row r="42" spans="12:18" x14ac:dyDescent="0.2">
      <c r="L42">
        <v>207.52610000000001</v>
      </c>
      <c r="O42">
        <v>33.998100000000001</v>
      </c>
      <c r="Q42" t="str">
        <f>B24</f>
        <v>Tabaco IA</v>
      </c>
    </row>
    <row r="43" spans="12:18" x14ac:dyDescent="0.2">
      <c r="L43">
        <v>43.0182</v>
      </c>
      <c r="O43">
        <v>105.7405</v>
      </c>
    </row>
    <row r="44" spans="12:18" x14ac:dyDescent="0.2">
      <c r="L44">
        <v>67.095500000000001</v>
      </c>
      <c r="O44">
        <v>29.570799999999998</v>
      </c>
      <c r="Q44">
        <v>28.7453</v>
      </c>
    </row>
    <row r="45" spans="12:18" x14ac:dyDescent="0.2">
      <c r="L45">
        <v>136.40969999999999</v>
      </c>
      <c r="O45">
        <v>39.076999999999998</v>
      </c>
      <c r="Q45">
        <v>31.476700000000001</v>
      </c>
    </row>
    <row r="46" spans="12:18" x14ac:dyDescent="0.2">
      <c r="L46">
        <v>94.751599999999996</v>
      </c>
      <c r="O46">
        <v>15.007899999999999</v>
      </c>
      <c r="Q46">
        <v>54.592199999999998</v>
      </c>
    </row>
    <row r="47" spans="12:18" x14ac:dyDescent="0.2">
      <c r="L47">
        <v>85.728200000000001</v>
      </c>
      <c r="O47" s="353">
        <f>SUM(O42:O46)</f>
        <v>223.39429999999999</v>
      </c>
      <c r="Q47">
        <v>41.1858</v>
      </c>
    </row>
    <row r="48" spans="12:18" x14ac:dyDescent="0.2">
      <c r="L48">
        <v>82.470699999999994</v>
      </c>
      <c r="Q48" s="353">
        <f>SUM(Q44:Q47)</f>
        <v>156</v>
      </c>
    </row>
    <row r="49" spans="12:12" x14ac:dyDescent="0.2">
      <c r="L49" s="353">
        <f>SUM(L42:L48)</f>
        <v>717</v>
      </c>
    </row>
  </sheetData>
  <pageMargins left="0.7" right="0.7" top="0.75" bottom="0.75" header="0.3" footer="0.3"/>
  <pageSetup paperSize="9" orientation="portrait" horizontalDpi="0" verticalDpi="0"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2CC1-EDA5-43B2-88E3-374789CD37CB}">
  <sheetPr codeName="Sheet98">
    <tabColor rgb="FF92D050"/>
  </sheetPr>
  <dimension ref="A1:CO58"/>
  <sheetViews>
    <sheetView zoomScale="145" zoomScaleNormal="145" zoomScaleSheetLayoutView="115" workbookViewId="0">
      <selection activeCell="AD1" sqref="AD1:AF1048576"/>
    </sheetView>
  </sheetViews>
  <sheetFormatPr defaultColWidth="1.625" defaultRowHeight="14.25" x14ac:dyDescent="0.2"/>
  <cols>
    <col min="1" max="29" width="1.625" style="1"/>
    <col min="30" max="30" width="4.125" style="1" bestFit="1" customWidth="1"/>
    <col min="31" max="16384" width="1.625" style="1"/>
  </cols>
  <sheetData>
    <row r="1" spans="1:86" s="16" customFormat="1" ht="9" x14ac:dyDescent="0.2">
      <c r="A1" s="59"/>
      <c r="B1" s="60"/>
      <c r="C1" s="60"/>
      <c r="D1" s="60"/>
      <c r="E1" s="60"/>
      <c r="F1" s="60"/>
      <c r="G1" s="60"/>
      <c r="H1" s="413" t="s">
        <v>29</v>
      </c>
      <c r="I1" s="60"/>
      <c r="K1" s="60"/>
      <c r="L1" s="60"/>
      <c r="M1" s="60"/>
      <c r="N1" s="60"/>
      <c r="O1" s="60"/>
      <c r="P1" s="60"/>
      <c r="Q1" s="60"/>
      <c r="R1" s="60"/>
      <c r="S1" s="60"/>
      <c r="T1" s="60"/>
      <c r="U1" s="60"/>
      <c r="V1" s="60"/>
      <c r="W1" s="60"/>
      <c r="X1" s="60"/>
      <c r="Y1" s="60"/>
      <c r="Z1" s="60"/>
      <c r="AA1" s="60"/>
      <c r="AB1" s="62"/>
      <c r="AC1" s="59"/>
      <c r="AD1" s="60">
        <v>11111</v>
      </c>
      <c r="AE1" s="60"/>
      <c r="AF1" s="60"/>
      <c r="AG1" s="60"/>
      <c r="AH1" s="60"/>
      <c r="AI1" s="60"/>
      <c r="AJ1" s="60"/>
      <c r="AK1" s="60"/>
      <c r="AL1" s="61"/>
      <c r="AM1" s="60"/>
      <c r="AN1" s="60"/>
      <c r="AO1" s="60"/>
      <c r="AP1" s="60"/>
      <c r="AQ1" s="60"/>
      <c r="AR1" s="60"/>
      <c r="AS1" s="60"/>
      <c r="AT1" s="60"/>
      <c r="AU1" s="60"/>
      <c r="AV1" s="60"/>
      <c r="AW1" s="60"/>
      <c r="AX1" s="60"/>
      <c r="AY1" s="60"/>
      <c r="AZ1" s="60"/>
      <c r="BA1" s="60"/>
      <c r="BB1" s="60"/>
      <c r="BC1" s="60"/>
      <c r="BD1" s="60"/>
      <c r="BE1" s="60"/>
      <c r="BF1" s="62"/>
      <c r="BG1" s="59"/>
      <c r="BH1" s="60"/>
      <c r="BI1" s="60"/>
      <c r="BJ1" s="60"/>
      <c r="BK1" s="60"/>
      <c r="BL1" s="60"/>
      <c r="BM1" s="60"/>
      <c r="BN1" s="60"/>
      <c r="BO1" s="60"/>
      <c r="BP1" s="61"/>
      <c r="BQ1" s="60"/>
      <c r="BR1" s="60"/>
      <c r="BS1" s="60"/>
      <c r="BT1" s="60"/>
      <c r="BU1" s="60"/>
      <c r="BV1" s="60"/>
      <c r="BW1" s="60"/>
      <c r="BX1" s="60"/>
      <c r="BY1" s="60"/>
      <c r="BZ1" s="60"/>
      <c r="CA1" s="60"/>
      <c r="CB1" s="60"/>
      <c r="CC1" s="60"/>
      <c r="CD1" s="60"/>
      <c r="CE1" s="60"/>
      <c r="CF1" s="60"/>
      <c r="CG1" s="60"/>
      <c r="CH1" s="62"/>
    </row>
    <row r="2" spans="1:86" s="16" customFormat="1" ht="9" x14ac:dyDescent="0.2">
      <c r="A2" s="13"/>
      <c r="B2" s="14"/>
      <c r="C2" s="14"/>
      <c r="D2" s="14"/>
      <c r="E2" s="14"/>
      <c r="F2" s="14"/>
      <c r="G2" s="14"/>
      <c r="H2" s="414" t="s">
        <v>170</v>
      </c>
      <c r="I2" s="14"/>
      <c r="K2" s="14"/>
      <c r="L2" s="14"/>
      <c r="M2" s="14"/>
      <c r="N2" s="14"/>
      <c r="O2" s="14"/>
      <c r="P2" s="14"/>
      <c r="Q2" s="14"/>
      <c r="R2" s="14"/>
      <c r="S2" s="14"/>
      <c r="T2" s="14"/>
      <c r="U2" s="14"/>
      <c r="V2" s="14"/>
      <c r="W2" s="14"/>
      <c r="X2" s="14"/>
      <c r="Y2" s="14"/>
      <c r="Z2" s="14"/>
      <c r="AA2" s="14"/>
      <c r="AB2" s="15"/>
      <c r="AC2" s="13"/>
      <c r="AD2" s="14"/>
      <c r="AE2" s="14"/>
      <c r="AF2" s="14"/>
      <c r="AG2" s="14"/>
      <c r="AH2" s="14"/>
      <c r="AI2" s="14"/>
      <c r="AJ2" s="14"/>
      <c r="AK2" s="14"/>
      <c r="AL2" s="58"/>
      <c r="AM2" s="14"/>
      <c r="AN2" s="14"/>
      <c r="AO2" s="14"/>
      <c r="AP2" s="14"/>
      <c r="AQ2" s="14"/>
      <c r="AR2" s="14"/>
      <c r="AS2" s="14"/>
      <c r="AT2" s="14"/>
      <c r="AU2" s="14"/>
      <c r="AV2" s="14"/>
      <c r="AW2" s="14"/>
      <c r="AX2" s="14"/>
      <c r="AY2" s="14"/>
      <c r="AZ2" s="14"/>
      <c r="BA2" s="14"/>
      <c r="BB2" s="14"/>
      <c r="BC2" s="14"/>
      <c r="BD2" s="14"/>
      <c r="BE2" s="14"/>
      <c r="BF2" s="15"/>
      <c r="BG2" s="13"/>
      <c r="BH2" s="14"/>
      <c r="BI2" s="14"/>
      <c r="BJ2" s="14"/>
      <c r="BK2" s="14"/>
      <c r="BL2" s="14"/>
      <c r="BM2" s="14"/>
      <c r="BN2" s="14"/>
      <c r="BO2" s="14"/>
      <c r="BP2" s="58"/>
      <c r="BQ2" s="14"/>
      <c r="BR2" s="14"/>
      <c r="BS2" s="14"/>
      <c r="BT2" s="14"/>
      <c r="BU2" s="14"/>
      <c r="BV2" s="14"/>
      <c r="BW2" s="14"/>
      <c r="BX2" s="14"/>
      <c r="BY2" s="14"/>
      <c r="BZ2" s="14"/>
      <c r="CA2" s="14"/>
      <c r="CB2" s="14"/>
      <c r="CC2" s="14"/>
      <c r="CD2" s="14"/>
      <c r="CE2" s="14"/>
      <c r="CF2" s="14"/>
      <c r="CG2" s="14"/>
      <c r="CH2" s="15"/>
    </row>
    <row r="3" spans="1:86" s="21" customFormat="1" ht="11.25" x14ac:dyDescent="0.2">
      <c r="A3" s="17"/>
      <c r="B3" s="18"/>
      <c r="C3" s="18"/>
      <c r="D3" s="18"/>
      <c r="E3" s="18"/>
      <c r="F3" s="18"/>
      <c r="G3" s="18"/>
      <c r="H3" s="415" t="s">
        <v>30</v>
      </c>
      <c r="I3" s="18"/>
      <c r="K3" s="18"/>
      <c r="L3" s="18"/>
      <c r="M3" s="18"/>
      <c r="N3" s="18"/>
      <c r="O3" s="18"/>
      <c r="P3" s="18"/>
      <c r="Q3" s="18"/>
      <c r="R3" s="18"/>
      <c r="S3" s="18"/>
      <c r="T3" s="18"/>
      <c r="U3" s="18"/>
      <c r="V3" s="18"/>
      <c r="W3" s="18"/>
      <c r="X3" s="18"/>
      <c r="Y3" s="18"/>
      <c r="Z3" s="18"/>
      <c r="AA3" s="18"/>
      <c r="AB3" s="20"/>
      <c r="AC3" s="17"/>
      <c r="AD3" s="18"/>
      <c r="AE3" s="18"/>
      <c r="AF3" s="18"/>
      <c r="AG3" s="18"/>
      <c r="AH3" s="18"/>
      <c r="AI3" s="18"/>
      <c r="AJ3" s="18"/>
      <c r="AK3" s="18"/>
      <c r="AL3" s="19"/>
      <c r="AM3" s="18"/>
      <c r="AN3" s="18"/>
      <c r="AO3" s="18"/>
      <c r="AP3" s="18"/>
      <c r="AQ3" s="18"/>
      <c r="AR3" s="18"/>
      <c r="AS3" s="18"/>
      <c r="AT3" s="18"/>
      <c r="AU3" s="18"/>
      <c r="AV3" s="18"/>
      <c r="AW3" s="18"/>
      <c r="AX3" s="18"/>
      <c r="AY3" s="18"/>
      <c r="AZ3" s="18"/>
      <c r="BA3" s="18"/>
      <c r="BB3" s="18"/>
      <c r="BC3" s="18"/>
      <c r="BD3" s="18"/>
      <c r="BE3" s="18"/>
      <c r="BF3" s="20"/>
      <c r="BG3" s="17"/>
      <c r="BH3" s="18"/>
      <c r="BI3" s="18"/>
      <c r="BJ3" s="18"/>
      <c r="BK3" s="18"/>
      <c r="BL3" s="18"/>
      <c r="BM3" s="18"/>
      <c r="BN3" s="18"/>
      <c r="BO3" s="18"/>
      <c r="BP3" s="19"/>
      <c r="BQ3" s="18"/>
      <c r="BR3" s="18"/>
      <c r="BS3" s="18"/>
      <c r="BT3" s="18"/>
      <c r="BU3" s="18"/>
      <c r="BV3" s="18"/>
      <c r="BW3" s="18"/>
      <c r="BX3" s="18"/>
      <c r="BY3" s="18"/>
      <c r="BZ3" s="18"/>
      <c r="CA3" s="18"/>
      <c r="CB3" s="18"/>
      <c r="CC3" s="18"/>
      <c r="CD3" s="18"/>
      <c r="CE3" s="18"/>
      <c r="CF3" s="18"/>
      <c r="CG3" s="18"/>
      <c r="CH3" s="20"/>
    </row>
    <row r="4" spans="1:86" s="25" customFormat="1" ht="8.25" x14ac:dyDescent="0.2">
      <c r="A4" s="22"/>
      <c r="B4" s="23"/>
      <c r="C4" s="23"/>
      <c r="D4" s="23"/>
      <c r="E4" s="23"/>
      <c r="F4" s="23"/>
      <c r="G4" s="23"/>
      <c r="H4" s="12" t="s">
        <v>31</v>
      </c>
      <c r="I4" s="23"/>
      <c r="K4" s="23"/>
      <c r="L4" s="23"/>
      <c r="M4" s="23"/>
      <c r="N4" s="23"/>
      <c r="O4" s="23"/>
      <c r="P4" s="23"/>
      <c r="Q4" s="23"/>
      <c r="R4" s="23"/>
      <c r="S4" s="23"/>
      <c r="T4" s="23"/>
      <c r="U4" s="23"/>
      <c r="V4" s="23"/>
      <c r="W4" s="23"/>
      <c r="X4" s="23"/>
      <c r="Y4" s="23"/>
      <c r="Z4" s="23"/>
      <c r="AA4" s="23"/>
      <c r="AB4" s="24"/>
      <c r="AC4" s="22"/>
      <c r="AD4" s="23"/>
      <c r="AE4" s="23"/>
      <c r="AF4" s="23"/>
      <c r="AG4" s="23"/>
      <c r="AH4" s="23"/>
      <c r="AI4" s="23"/>
      <c r="AJ4" s="23"/>
      <c r="AK4" s="23"/>
      <c r="AL4" s="12"/>
      <c r="AM4" s="23"/>
      <c r="AN4" s="23"/>
      <c r="AO4" s="23"/>
      <c r="AP4" s="23"/>
      <c r="AQ4" s="23"/>
      <c r="AR4" s="23"/>
      <c r="AS4" s="23"/>
      <c r="AT4" s="23"/>
      <c r="AU4" s="23"/>
      <c r="AV4" s="23"/>
      <c r="AW4" s="23"/>
      <c r="AX4" s="23"/>
      <c r="AY4" s="23"/>
      <c r="AZ4" s="23"/>
      <c r="BA4" s="23"/>
      <c r="BB4" s="23"/>
      <c r="BC4" s="23"/>
      <c r="BD4" s="23"/>
      <c r="BE4" s="23"/>
      <c r="BF4" s="24"/>
      <c r="BG4" s="22"/>
      <c r="BH4" s="23"/>
      <c r="BI4" s="23"/>
      <c r="BJ4" s="23"/>
      <c r="BK4" s="23"/>
      <c r="BL4" s="23"/>
      <c r="BM4" s="23"/>
      <c r="BN4" s="23"/>
      <c r="BO4" s="23"/>
      <c r="BP4" s="12"/>
      <c r="BQ4" s="23"/>
      <c r="BR4" s="23"/>
      <c r="BS4" s="23"/>
      <c r="BT4" s="23"/>
      <c r="BU4" s="23"/>
      <c r="BV4" s="23"/>
      <c r="BW4" s="23"/>
      <c r="BX4" s="23"/>
      <c r="BY4" s="23"/>
      <c r="BZ4" s="23"/>
      <c r="CA4" s="23"/>
      <c r="CB4" s="23"/>
      <c r="CC4" s="23"/>
      <c r="CD4" s="23"/>
      <c r="CE4" s="23"/>
      <c r="CF4" s="23"/>
      <c r="CG4" s="23"/>
      <c r="CH4" s="24"/>
    </row>
    <row r="5" spans="1:86" x14ac:dyDescent="0.2">
      <c r="A5" s="8"/>
      <c r="B5" s="9"/>
      <c r="C5" s="9"/>
      <c r="D5" s="9"/>
      <c r="E5" s="9"/>
      <c r="F5" s="9"/>
      <c r="G5" s="9"/>
      <c r="H5" s="9"/>
      <c r="I5" s="9"/>
      <c r="J5" s="9"/>
      <c r="K5" s="9"/>
      <c r="L5" s="9"/>
      <c r="M5" s="9"/>
      <c r="N5" s="9"/>
      <c r="O5" s="9"/>
      <c r="P5" s="9"/>
      <c r="Q5" s="9"/>
      <c r="R5" s="9"/>
      <c r="S5" s="9"/>
      <c r="T5" s="9"/>
      <c r="U5" s="9"/>
      <c r="V5" s="9"/>
      <c r="W5" s="9"/>
      <c r="X5" s="9"/>
      <c r="Y5" s="9"/>
      <c r="Z5" s="9"/>
      <c r="AA5" s="9"/>
      <c r="AB5" s="10"/>
      <c r="AC5" s="8"/>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10"/>
      <c r="BG5" s="8"/>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ht="14.25" customHeight="1" x14ac:dyDescent="0.2">
      <c r="A6" s="8"/>
      <c r="B6" s="648" t="s">
        <v>32</v>
      </c>
      <c r="C6" s="648"/>
      <c r="D6" s="648"/>
      <c r="E6" s="648"/>
      <c r="F6" s="648"/>
      <c r="G6" s="648"/>
      <c r="H6" s="648"/>
      <c r="I6" s="648"/>
      <c r="J6" s="648"/>
      <c r="K6" s="648"/>
      <c r="L6" s="648"/>
      <c r="M6" s="648"/>
      <c r="N6" s="648"/>
      <c r="O6" s="648"/>
      <c r="P6" s="648"/>
      <c r="Q6" s="648"/>
      <c r="R6" s="648"/>
      <c r="S6" s="648"/>
      <c r="T6" s="648"/>
      <c r="U6" s="648"/>
      <c r="V6" s="648"/>
      <c r="W6" s="648"/>
      <c r="X6" s="648"/>
      <c r="Y6" s="648"/>
      <c r="Z6" s="648"/>
      <c r="AA6" s="648"/>
      <c r="AB6" s="10"/>
      <c r="AC6" s="8"/>
      <c r="AD6" s="648" t="s">
        <v>32</v>
      </c>
      <c r="AE6" s="648"/>
      <c r="AF6" s="648"/>
      <c r="AG6" s="648"/>
      <c r="AH6" s="648"/>
      <c r="AI6" s="648"/>
      <c r="AJ6" s="648"/>
      <c r="AK6" s="648"/>
      <c r="AL6" s="648"/>
      <c r="AM6" s="648"/>
      <c r="AN6" s="648"/>
      <c r="AO6" s="648"/>
      <c r="AP6" s="648"/>
      <c r="AQ6" s="648"/>
      <c r="AR6" s="648"/>
      <c r="AS6" s="648"/>
      <c r="AT6" s="648"/>
      <c r="AU6" s="648"/>
      <c r="AV6" s="648"/>
      <c r="AW6" s="648"/>
      <c r="AX6" s="648"/>
      <c r="AY6" s="648"/>
      <c r="AZ6" s="648"/>
      <c r="BA6" s="648"/>
      <c r="BB6" s="648"/>
      <c r="BC6" s="648"/>
      <c r="BD6" s="648"/>
      <c r="BE6" s="648"/>
      <c r="BF6" s="10"/>
      <c r="BG6" s="8"/>
      <c r="BH6" s="648" t="s">
        <v>32</v>
      </c>
      <c r="BI6" s="648"/>
      <c r="BJ6" s="648"/>
      <c r="BK6" s="648"/>
      <c r="BL6" s="648"/>
      <c r="BM6" s="648"/>
      <c r="BN6" s="648"/>
      <c r="BO6" s="648"/>
      <c r="BP6" s="648"/>
      <c r="BQ6" s="648"/>
      <c r="BR6" s="648"/>
      <c r="BS6" s="648"/>
      <c r="BT6" s="648"/>
      <c r="BU6" s="648"/>
      <c r="BV6" s="648"/>
      <c r="BW6" s="648"/>
      <c r="BX6" s="648"/>
      <c r="BY6" s="648"/>
      <c r="BZ6" s="648"/>
      <c r="CA6" s="648"/>
      <c r="CB6" s="648"/>
      <c r="CC6" s="648"/>
      <c r="CD6" s="648"/>
      <c r="CE6" s="648"/>
      <c r="CF6" s="648"/>
      <c r="CG6" s="648"/>
      <c r="CH6" s="10"/>
    </row>
    <row r="7" spans="1:86" ht="14.25" customHeight="1" x14ac:dyDescent="0.2">
      <c r="A7" s="8"/>
      <c r="B7" s="648"/>
      <c r="C7" s="648"/>
      <c r="D7" s="648"/>
      <c r="E7" s="648"/>
      <c r="F7" s="648"/>
      <c r="G7" s="648"/>
      <c r="H7" s="648"/>
      <c r="I7" s="648"/>
      <c r="J7" s="648"/>
      <c r="K7" s="648"/>
      <c r="L7" s="648"/>
      <c r="M7" s="648"/>
      <c r="N7" s="648"/>
      <c r="O7" s="648"/>
      <c r="P7" s="648"/>
      <c r="Q7" s="648"/>
      <c r="R7" s="648"/>
      <c r="S7" s="648"/>
      <c r="T7" s="648"/>
      <c r="U7" s="648"/>
      <c r="V7" s="648"/>
      <c r="W7" s="648"/>
      <c r="X7" s="648"/>
      <c r="Y7" s="648"/>
      <c r="Z7" s="648"/>
      <c r="AA7" s="648"/>
      <c r="AB7" s="10"/>
      <c r="AC7" s="8"/>
      <c r="AD7" s="648"/>
      <c r="AE7" s="648"/>
      <c r="AF7" s="648"/>
      <c r="AG7" s="648"/>
      <c r="AH7" s="648"/>
      <c r="AI7" s="648"/>
      <c r="AJ7" s="648"/>
      <c r="AK7" s="648"/>
      <c r="AL7" s="648"/>
      <c r="AM7" s="648"/>
      <c r="AN7" s="648"/>
      <c r="AO7" s="648"/>
      <c r="AP7" s="648"/>
      <c r="AQ7" s="648"/>
      <c r="AR7" s="648"/>
      <c r="AS7" s="648"/>
      <c r="AT7" s="648"/>
      <c r="AU7" s="648"/>
      <c r="AV7" s="648"/>
      <c r="AW7" s="648"/>
      <c r="AX7" s="648"/>
      <c r="AY7" s="648"/>
      <c r="AZ7" s="648"/>
      <c r="BA7" s="648"/>
      <c r="BB7" s="648"/>
      <c r="BC7" s="648"/>
      <c r="BD7" s="648"/>
      <c r="BE7" s="648"/>
      <c r="BF7" s="10"/>
      <c r="BG7" s="8"/>
      <c r="BH7" s="648"/>
      <c r="BI7" s="648"/>
      <c r="BJ7" s="648"/>
      <c r="BK7" s="648"/>
      <c r="BL7" s="648"/>
      <c r="BM7" s="648"/>
      <c r="BN7" s="648"/>
      <c r="BO7" s="648"/>
      <c r="BP7" s="648"/>
      <c r="BQ7" s="648"/>
      <c r="BR7" s="648"/>
      <c r="BS7" s="648"/>
      <c r="BT7" s="648"/>
      <c r="BU7" s="648"/>
      <c r="BV7" s="648"/>
      <c r="BW7" s="648"/>
      <c r="BX7" s="648"/>
      <c r="BY7" s="648"/>
      <c r="BZ7" s="648"/>
      <c r="CA7" s="648"/>
      <c r="CB7" s="648"/>
      <c r="CC7" s="648"/>
      <c r="CD7" s="648"/>
      <c r="CE7" s="648"/>
      <c r="CF7" s="648"/>
      <c r="CG7" s="648"/>
      <c r="CH7" s="10"/>
    </row>
    <row r="8" spans="1:86" ht="14.25" customHeight="1" x14ac:dyDescent="0.2">
      <c r="A8" s="8"/>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10"/>
      <c r="AC8" s="8"/>
      <c r="AD8" s="648"/>
      <c r="AE8" s="648"/>
      <c r="AF8" s="648"/>
      <c r="AG8" s="648"/>
      <c r="AH8" s="648"/>
      <c r="AI8" s="648"/>
      <c r="AJ8" s="648"/>
      <c r="AK8" s="648"/>
      <c r="AL8" s="648"/>
      <c r="AM8" s="648"/>
      <c r="AN8" s="648"/>
      <c r="AO8" s="648"/>
      <c r="AP8" s="648"/>
      <c r="AQ8" s="648"/>
      <c r="AR8" s="648"/>
      <c r="AS8" s="648"/>
      <c r="AT8" s="648"/>
      <c r="AU8" s="648"/>
      <c r="AV8" s="648"/>
      <c r="AW8" s="648"/>
      <c r="AX8" s="648"/>
      <c r="AY8" s="648"/>
      <c r="AZ8" s="648"/>
      <c r="BA8" s="648"/>
      <c r="BB8" s="648"/>
      <c r="BC8" s="648"/>
      <c r="BD8" s="648"/>
      <c r="BE8" s="648"/>
      <c r="BF8" s="10"/>
      <c r="BG8" s="8"/>
      <c r="BH8" s="648"/>
      <c r="BI8" s="648"/>
      <c r="BJ8" s="648"/>
      <c r="BK8" s="648"/>
      <c r="BL8" s="648"/>
      <c r="BM8" s="648"/>
      <c r="BN8" s="648"/>
      <c r="BO8" s="648"/>
      <c r="BP8" s="648"/>
      <c r="BQ8" s="648"/>
      <c r="BR8" s="648"/>
      <c r="BS8" s="648"/>
      <c r="BT8" s="648"/>
      <c r="BU8" s="648"/>
      <c r="BV8" s="648"/>
      <c r="BW8" s="648"/>
      <c r="BX8" s="648"/>
      <c r="BY8" s="648"/>
      <c r="BZ8" s="648"/>
      <c r="CA8" s="648"/>
      <c r="CB8" s="648"/>
      <c r="CC8" s="648"/>
      <c r="CD8" s="648"/>
      <c r="CE8" s="648"/>
      <c r="CF8" s="648"/>
      <c r="CG8" s="648"/>
      <c r="CH8" s="10"/>
    </row>
    <row r="9" spans="1:86" s="29" customFormat="1" ht="12" x14ac:dyDescent="0.2">
      <c r="A9" s="26"/>
      <c r="B9" s="27"/>
      <c r="C9" s="27"/>
      <c r="D9" s="27"/>
      <c r="E9" s="27"/>
      <c r="F9" s="27"/>
      <c r="G9" s="27"/>
      <c r="H9" s="27"/>
      <c r="I9" s="27"/>
      <c r="J9" s="27"/>
      <c r="K9" s="27"/>
      <c r="L9" s="27"/>
      <c r="M9" s="27"/>
      <c r="N9" s="27"/>
      <c r="O9" s="27"/>
      <c r="P9" s="27"/>
      <c r="Q9" s="27"/>
      <c r="R9" s="27"/>
      <c r="S9" s="27"/>
      <c r="T9" s="27"/>
      <c r="U9" s="27"/>
      <c r="V9" s="27"/>
      <c r="W9" s="27"/>
      <c r="X9" s="27"/>
      <c r="Y9" s="27"/>
      <c r="Z9" s="27"/>
      <c r="AA9" s="27"/>
      <c r="AB9" s="28"/>
      <c r="AC9" s="26"/>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8"/>
      <c r="BG9" s="26"/>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8"/>
    </row>
    <row r="10" spans="1:86" s="29" customFormat="1" ht="12" x14ac:dyDescent="0.2">
      <c r="A10" s="26"/>
      <c r="B10" s="27" t="s">
        <v>33</v>
      </c>
      <c r="C10" s="27"/>
      <c r="D10" s="27"/>
      <c r="E10" s="27"/>
      <c r="F10" s="27"/>
      <c r="G10" s="27"/>
      <c r="H10" s="27"/>
      <c r="I10" s="27" t="s">
        <v>34</v>
      </c>
      <c r="J10" s="33" t="s">
        <v>39</v>
      </c>
      <c r="K10" s="27"/>
      <c r="L10" s="27"/>
      <c r="M10" s="27"/>
      <c r="N10" s="27"/>
      <c r="O10" s="27"/>
      <c r="P10" s="27"/>
      <c r="Q10" s="27"/>
      <c r="R10" s="27"/>
      <c r="S10" s="27"/>
      <c r="T10" s="27"/>
      <c r="U10" s="27"/>
      <c r="V10" s="27"/>
      <c r="W10" s="27"/>
      <c r="X10" s="27"/>
      <c r="Y10" s="27"/>
      <c r="Z10" s="27"/>
      <c r="AA10" s="27"/>
      <c r="AB10" s="28"/>
      <c r="AC10" s="26"/>
      <c r="AD10" s="27" t="s">
        <v>33</v>
      </c>
      <c r="AE10" s="27"/>
      <c r="AF10" s="27"/>
      <c r="AG10" s="27"/>
      <c r="AH10" s="27"/>
      <c r="AI10" s="27"/>
      <c r="AJ10" s="27"/>
      <c r="AK10" s="27" t="s">
        <v>34</v>
      </c>
      <c r="AL10" s="33" t="s">
        <v>39</v>
      </c>
      <c r="AM10" s="27"/>
      <c r="AN10" s="27"/>
      <c r="AO10" s="27"/>
      <c r="AP10" s="27"/>
      <c r="AQ10" s="27"/>
      <c r="AR10" s="27"/>
      <c r="AS10" s="27"/>
      <c r="AT10" s="27"/>
      <c r="AU10" s="27"/>
      <c r="AV10" s="27"/>
      <c r="AW10" s="27"/>
      <c r="AX10" s="27"/>
      <c r="AY10" s="27"/>
      <c r="AZ10" s="27"/>
      <c r="BA10" s="27"/>
      <c r="BB10" s="27"/>
      <c r="BC10" s="27"/>
      <c r="BD10" s="27"/>
      <c r="BE10" s="27"/>
      <c r="BF10" s="28"/>
      <c r="BG10" s="26"/>
      <c r="BH10" s="27" t="s">
        <v>33</v>
      </c>
      <c r="BI10" s="27"/>
      <c r="BJ10" s="27"/>
      <c r="BK10" s="27"/>
      <c r="BL10" s="27"/>
      <c r="BM10" s="27"/>
      <c r="BN10" s="27"/>
      <c r="BO10" s="27" t="s">
        <v>34</v>
      </c>
      <c r="BP10" s="33" t="s">
        <v>39</v>
      </c>
      <c r="BQ10" s="27"/>
      <c r="BR10" s="27"/>
      <c r="BS10" s="27"/>
      <c r="BT10" s="27"/>
      <c r="BU10" s="27"/>
      <c r="BV10" s="27"/>
      <c r="BW10" s="27"/>
      <c r="BX10" s="27"/>
      <c r="BY10" s="27"/>
      <c r="BZ10" s="27"/>
      <c r="CA10" s="27"/>
      <c r="CB10" s="27"/>
      <c r="CC10" s="27"/>
      <c r="CD10" s="27"/>
      <c r="CE10" s="27"/>
      <c r="CF10" s="27"/>
      <c r="CG10" s="27"/>
      <c r="CH10" s="28"/>
    </row>
    <row r="11" spans="1:86" s="29" customFormat="1" ht="12" x14ac:dyDescent="0.2">
      <c r="A11" s="26"/>
      <c r="B11" s="34"/>
      <c r="C11" s="27" t="s">
        <v>40</v>
      </c>
      <c r="D11" s="27"/>
      <c r="E11" s="27"/>
      <c r="F11" s="27"/>
      <c r="G11" s="27"/>
      <c r="I11" s="34"/>
      <c r="J11" s="27" t="s">
        <v>41</v>
      </c>
      <c r="K11" s="27"/>
      <c r="L11" s="27"/>
      <c r="M11" s="27"/>
      <c r="N11" s="27"/>
      <c r="P11" s="34"/>
      <c r="Q11" s="27" t="s">
        <v>42</v>
      </c>
      <c r="R11" s="27"/>
      <c r="S11" s="27"/>
      <c r="T11" s="27"/>
      <c r="V11" s="34"/>
      <c r="W11" s="27" t="s">
        <v>1885</v>
      </c>
      <c r="X11" s="27"/>
      <c r="Y11" s="27"/>
      <c r="Z11" s="27"/>
      <c r="AA11" s="27"/>
      <c r="AB11" s="28"/>
      <c r="AC11" s="26"/>
      <c r="AD11" s="34"/>
      <c r="AE11" s="27" t="s">
        <v>40</v>
      </c>
      <c r="AF11" s="27"/>
      <c r="AG11" s="27"/>
      <c r="AH11" s="27"/>
      <c r="AI11" s="27"/>
      <c r="AK11" s="34"/>
      <c r="AL11" s="27"/>
      <c r="AM11" s="27"/>
      <c r="AN11" s="27"/>
      <c r="AO11" s="27"/>
      <c r="AP11" s="27"/>
      <c r="AR11" s="34"/>
      <c r="AS11" s="27" t="s">
        <v>42</v>
      </c>
      <c r="AT11" s="27"/>
      <c r="AU11" s="27"/>
      <c r="AV11" s="27"/>
      <c r="AX11" s="34"/>
      <c r="AY11" s="27" t="s">
        <v>1885</v>
      </c>
      <c r="AZ11" s="27"/>
      <c r="BA11" s="27"/>
      <c r="BB11" s="27"/>
      <c r="BC11" s="27"/>
      <c r="BD11" s="27"/>
      <c r="BE11" s="27"/>
      <c r="BF11" s="28"/>
      <c r="BG11" s="26"/>
      <c r="BH11" s="34"/>
      <c r="BI11" s="27" t="s">
        <v>40</v>
      </c>
      <c r="BJ11" s="27"/>
      <c r="BK11" s="27"/>
      <c r="BL11" s="27"/>
      <c r="BM11" s="27"/>
      <c r="BO11" s="34"/>
      <c r="BP11" s="27" t="s">
        <v>41</v>
      </c>
      <c r="BQ11" s="27"/>
      <c r="BR11" s="27"/>
      <c r="BS11" s="27"/>
      <c r="BT11" s="27"/>
      <c r="BV11" s="34"/>
      <c r="BW11" s="27" t="s">
        <v>42</v>
      </c>
      <c r="BX11" s="27"/>
      <c r="BY11" s="27"/>
      <c r="BZ11" s="27"/>
      <c r="CB11" s="34"/>
      <c r="CC11" s="27" t="s">
        <v>1885</v>
      </c>
      <c r="CD11" s="27"/>
      <c r="CE11" s="27"/>
      <c r="CF11" s="27"/>
      <c r="CG11" s="27"/>
      <c r="CH11" s="28"/>
    </row>
    <row r="12" spans="1:86" s="29" customFormat="1" x14ac:dyDescent="0.2">
      <c r="A12" s="26"/>
      <c r="B12" s="247" t="s">
        <v>35</v>
      </c>
      <c r="C12" s="247"/>
      <c r="D12" s="247"/>
      <c r="E12" s="247"/>
      <c r="F12" s="247"/>
      <c r="G12" s="247"/>
      <c r="H12" s="247"/>
      <c r="I12" s="247" t="s">
        <v>34</v>
      </c>
      <c r="J12" s="690">
        <f ca="1">TODAY()</f>
        <v>45832</v>
      </c>
      <c r="K12" s="690"/>
      <c r="L12" s="690"/>
      <c r="M12" s="690"/>
      <c r="N12" s="690"/>
      <c r="O12" s="690"/>
      <c r="P12" s="690"/>
      <c r="Q12" s="690"/>
      <c r="R12" s="690"/>
      <c r="S12" s="690"/>
      <c r="T12" s="690"/>
      <c r="U12" s="690"/>
      <c r="V12" s="690"/>
      <c r="W12" s="690"/>
      <c r="X12" s="690"/>
      <c r="Y12" s="416"/>
      <c r="Z12" s="416"/>
      <c r="AA12" s="39"/>
      <c r="AB12" s="28"/>
      <c r="AC12" s="26"/>
      <c r="AD12" s="259" t="s">
        <v>35</v>
      </c>
      <c r="AE12" s="259"/>
      <c r="AF12" s="259"/>
      <c r="AG12" s="259"/>
      <c r="AH12" s="259"/>
      <c r="AI12" s="259"/>
      <c r="AJ12" s="259"/>
      <c r="AK12" s="259" t="s">
        <v>34</v>
      </c>
      <c r="AL12" s="690">
        <f ca="1">TODAY()</f>
        <v>45832</v>
      </c>
      <c r="AM12" s="690"/>
      <c r="AN12" s="690"/>
      <c r="AO12" s="690"/>
      <c r="AP12" s="690"/>
      <c r="AQ12" s="690"/>
      <c r="AR12" s="690"/>
      <c r="AS12" s="690"/>
      <c r="AT12" s="690"/>
      <c r="AU12" s="690"/>
      <c r="AV12" s="690"/>
      <c r="AW12" s="690"/>
      <c r="AX12" s="690"/>
      <c r="AY12" s="690"/>
      <c r="AZ12" s="690"/>
      <c r="BA12" s="39"/>
      <c r="BB12" s="39"/>
      <c r="BC12" s="39"/>
      <c r="BD12" s="39"/>
      <c r="BE12" s="39"/>
      <c r="BF12" s="28"/>
      <c r="BG12" s="26"/>
      <c r="BH12" s="259" t="s">
        <v>35</v>
      </c>
      <c r="BI12" s="259"/>
      <c r="BJ12" s="259"/>
      <c r="BK12" s="259"/>
      <c r="BL12" s="259"/>
      <c r="BM12" s="259"/>
      <c r="BN12" s="259"/>
      <c r="BO12" s="259" t="s">
        <v>34</v>
      </c>
      <c r="BP12" s="657">
        <f ca="1">TODAY()</f>
        <v>45832</v>
      </c>
      <c r="BQ12" s="657"/>
      <c r="BR12" s="657"/>
      <c r="BS12" s="657"/>
      <c r="BT12" s="657"/>
      <c r="BU12" s="657"/>
      <c r="BV12" s="657"/>
      <c r="BW12" s="657"/>
      <c r="BX12" s="657"/>
      <c r="BY12" s="657"/>
      <c r="BZ12" s="657"/>
      <c r="CA12" s="657"/>
      <c r="CB12" s="657"/>
      <c r="CC12" s="657"/>
      <c r="CD12" s="657"/>
      <c r="CE12" s="39"/>
      <c r="CF12" s="39"/>
      <c r="CG12" s="39"/>
      <c r="CH12" s="28"/>
    </row>
    <row r="13" spans="1:86" s="29" customFormat="1" x14ac:dyDescent="0.2">
      <c r="A13" s="26"/>
      <c r="B13" s="247" t="s">
        <v>36</v>
      </c>
      <c r="C13" s="247"/>
      <c r="D13" s="247"/>
      <c r="E13" s="247"/>
      <c r="F13" s="247"/>
      <c r="G13" s="247"/>
      <c r="H13" s="247"/>
      <c r="I13" s="247" t="s">
        <v>34</v>
      </c>
      <c r="J13" s="839">
        <v>0.35833333333333334</v>
      </c>
      <c r="K13" s="839"/>
      <c r="L13" s="839"/>
      <c r="M13" s="839"/>
      <c r="N13" s="839"/>
      <c r="O13" s="839"/>
      <c r="P13" s="839"/>
      <c r="Q13" s="839"/>
      <c r="R13" s="839"/>
      <c r="S13" s="839"/>
      <c r="T13" s="839"/>
      <c r="U13" s="839"/>
      <c r="V13" s="839"/>
      <c r="W13" s="839"/>
      <c r="X13" s="839"/>
      <c r="Y13" s="417"/>
      <c r="Z13" s="417"/>
      <c r="AA13" s="39"/>
      <c r="AB13" s="28"/>
      <c r="AC13" s="26"/>
      <c r="AD13" s="259" t="s">
        <v>36</v>
      </c>
      <c r="AE13" s="259"/>
      <c r="AF13" s="259"/>
      <c r="AG13" s="259"/>
      <c r="AH13" s="259"/>
      <c r="AI13" s="259"/>
      <c r="AJ13" s="259"/>
      <c r="AK13" s="259" t="s">
        <v>34</v>
      </c>
      <c r="AL13" s="840">
        <f>J13</f>
        <v>0.35833333333333334</v>
      </c>
      <c r="AM13" s="840"/>
      <c r="AN13" s="840"/>
      <c r="AO13" s="840"/>
      <c r="AP13" s="840"/>
      <c r="AQ13" s="840"/>
      <c r="AR13" s="840"/>
      <c r="AS13" s="840"/>
      <c r="AT13" s="840"/>
      <c r="AU13" s="840"/>
      <c r="AV13" s="840"/>
      <c r="AW13" s="840"/>
      <c r="AX13" s="840"/>
      <c r="AY13" s="840"/>
      <c r="AZ13" s="840"/>
      <c r="BA13" s="39"/>
      <c r="BB13" s="39"/>
      <c r="BC13" s="39"/>
      <c r="BD13" s="39"/>
      <c r="BE13" s="39"/>
      <c r="BF13" s="28"/>
      <c r="BG13" s="26"/>
      <c r="BH13" s="259" t="s">
        <v>36</v>
      </c>
      <c r="BI13" s="259"/>
      <c r="BJ13" s="259"/>
      <c r="BK13" s="259"/>
      <c r="BL13" s="259"/>
      <c r="BM13" s="259"/>
      <c r="BN13" s="259"/>
      <c r="BO13" s="259" t="s">
        <v>34</v>
      </c>
      <c r="BP13" s="841">
        <f>J13</f>
        <v>0.35833333333333334</v>
      </c>
      <c r="BQ13" s="841"/>
      <c r="BR13" s="841"/>
      <c r="BS13" s="841"/>
      <c r="BT13" s="841"/>
      <c r="BU13" s="841"/>
      <c r="BV13" s="841"/>
      <c r="BW13" s="841"/>
      <c r="BX13" s="841"/>
      <c r="BY13" s="841"/>
      <c r="BZ13" s="841"/>
      <c r="CA13" s="841"/>
      <c r="CB13" s="841"/>
      <c r="CC13" s="841"/>
      <c r="CD13" s="841"/>
      <c r="CE13" s="39"/>
      <c r="CF13" s="39"/>
      <c r="CG13" s="39"/>
      <c r="CH13" s="28"/>
    </row>
    <row r="14" spans="1:86" s="29" customFormat="1" x14ac:dyDescent="0.2">
      <c r="A14" s="26"/>
      <c r="B14" s="247" t="s">
        <v>37</v>
      </c>
      <c r="C14" s="247"/>
      <c r="D14" s="247"/>
      <c r="E14" s="247"/>
      <c r="F14" s="247"/>
      <c r="G14" s="247"/>
      <c r="H14" s="247"/>
      <c r="I14" s="247" t="s">
        <v>34</v>
      </c>
      <c r="J14" s="693">
        <f ca="1">J12</f>
        <v>45832</v>
      </c>
      <c r="K14" s="693"/>
      <c r="L14" s="693"/>
      <c r="M14" s="693"/>
      <c r="N14" s="693"/>
      <c r="O14" s="693"/>
      <c r="P14" s="693"/>
      <c r="Q14" s="693"/>
      <c r="R14" s="692">
        <f>'0430'!B7</f>
        <v>1</v>
      </c>
      <c r="S14" s="692"/>
      <c r="T14" s="692"/>
      <c r="U14" s="692"/>
      <c r="V14" s="692"/>
      <c r="W14" s="692"/>
      <c r="X14" s="692"/>
      <c r="Y14" s="409"/>
      <c r="Z14" s="409"/>
      <c r="AA14" s="39"/>
      <c r="AB14" s="28"/>
      <c r="AC14" s="26"/>
      <c r="AD14" s="259" t="s">
        <v>37</v>
      </c>
      <c r="AE14" s="259"/>
      <c r="AF14" s="259"/>
      <c r="AG14" s="259"/>
      <c r="AH14" s="259"/>
      <c r="AI14" s="259"/>
      <c r="AJ14" s="259"/>
      <c r="AK14" s="259" t="s">
        <v>34</v>
      </c>
      <c r="AL14" s="842">
        <f ca="1">J14</f>
        <v>45832</v>
      </c>
      <c r="AM14" s="842"/>
      <c r="AN14" s="842"/>
      <c r="AO14" s="842"/>
      <c r="AP14" s="842"/>
      <c r="AQ14" s="842"/>
      <c r="AR14" s="842"/>
      <c r="AS14" s="842"/>
      <c r="AT14" s="843">
        <f>R14+1</f>
        <v>2</v>
      </c>
      <c r="AU14" s="843"/>
      <c r="AV14" s="843"/>
      <c r="AW14" s="843"/>
      <c r="AX14" s="843"/>
      <c r="AY14" s="843"/>
      <c r="AZ14" s="843"/>
      <c r="BA14" s="39"/>
      <c r="BB14" s="39"/>
      <c r="BC14" s="39"/>
      <c r="BD14" s="39"/>
      <c r="BE14" s="39"/>
      <c r="BF14" s="28"/>
      <c r="BG14" s="26"/>
      <c r="BH14" s="259" t="s">
        <v>37</v>
      </c>
      <c r="BI14" s="259"/>
      <c r="BJ14" s="259"/>
      <c r="BK14" s="259"/>
      <c r="BL14" s="259"/>
      <c r="BM14" s="259"/>
      <c r="BN14" s="259"/>
      <c r="BO14" s="259" t="s">
        <v>34</v>
      </c>
      <c r="BP14" s="655">
        <f ca="1">AL14</f>
        <v>45832</v>
      </c>
      <c r="BQ14" s="655"/>
      <c r="BR14" s="655"/>
      <c r="BS14" s="655"/>
      <c r="BT14" s="655"/>
      <c r="BU14" s="655"/>
      <c r="BV14" s="655"/>
      <c r="BW14" s="655"/>
      <c r="BX14" s="656">
        <f>AT14+1</f>
        <v>3</v>
      </c>
      <c r="BY14" s="656"/>
      <c r="BZ14" s="656"/>
      <c r="CA14" s="656"/>
      <c r="CB14" s="656"/>
      <c r="CC14" s="656"/>
      <c r="CD14" s="656"/>
      <c r="CE14" s="39"/>
      <c r="CF14" s="39"/>
      <c r="CG14" s="39"/>
      <c r="CH14" s="28"/>
    </row>
    <row r="15" spans="1:86" s="29" customFormat="1" ht="12" x14ac:dyDescent="0.2">
      <c r="A15" s="26"/>
      <c r="B15" s="39" t="s">
        <v>38</v>
      </c>
      <c r="C15" s="39"/>
      <c r="D15" s="39"/>
      <c r="E15" s="39"/>
      <c r="F15" s="39"/>
      <c r="G15" s="39"/>
      <c r="H15" s="39"/>
      <c r="I15" s="39"/>
      <c r="J15" s="191"/>
      <c r="K15" s="191"/>
      <c r="L15" s="191"/>
      <c r="M15" s="191"/>
      <c r="N15" s="191"/>
      <c r="O15" s="191"/>
      <c r="P15" s="191"/>
      <c r="Q15" s="191"/>
      <c r="R15" s="191"/>
      <c r="S15" s="191"/>
      <c r="T15" s="191"/>
      <c r="U15" s="191"/>
      <c r="V15" s="191"/>
      <c r="W15" s="191"/>
      <c r="X15" s="191"/>
      <c r="Y15" s="67"/>
      <c r="Z15" s="67"/>
      <c r="AA15" s="39"/>
      <c r="AB15" s="28"/>
      <c r="AC15" s="26"/>
      <c r="AD15" s="39" t="s">
        <v>38</v>
      </c>
      <c r="AE15" s="39"/>
      <c r="AF15" s="39"/>
      <c r="AG15" s="39"/>
      <c r="AH15" s="39"/>
      <c r="AI15" s="39"/>
      <c r="AJ15" s="39"/>
      <c r="AK15" s="39" t="s">
        <v>34</v>
      </c>
      <c r="AL15" s="191"/>
      <c r="AM15" s="191"/>
      <c r="AN15" s="191"/>
      <c r="AO15" s="191"/>
      <c r="AP15" s="191"/>
      <c r="AQ15" s="191"/>
      <c r="AR15" s="191"/>
      <c r="AS15" s="191"/>
      <c r="AT15" s="191"/>
      <c r="AU15" s="191"/>
      <c r="AV15" s="191"/>
      <c r="AW15" s="191"/>
      <c r="AX15" s="191"/>
      <c r="AY15" s="191"/>
      <c r="AZ15" s="191"/>
      <c r="BA15" s="39"/>
      <c r="BB15" s="39"/>
      <c r="BC15" s="39"/>
      <c r="BD15" s="39"/>
      <c r="BE15" s="39"/>
      <c r="BF15" s="28"/>
      <c r="BG15" s="26"/>
      <c r="BH15" s="39" t="s">
        <v>38</v>
      </c>
      <c r="BI15" s="39"/>
      <c r="BJ15" s="39"/>
      <c r="BK15" s="39"/>
      <c r="BL15" s="39"/>
      <c r="BM15" s="39"/>
      <c r="BN15" s="39"/>
      <c r="BO15" s="39" t="s">
        <v>34</v>
      </c>
      <c r="BP15" s="412"/>
      <c r="BQ15" s="412"/>
      <c r="BR15" s="412"/>
      <c r="BS15" s="412"/>
      <c r="BT15" s="412"/>
      <c r="BU15" s="412"/>
      <c r="BV15" s="412"/>
      <c r="BW15" s="412"/>
      <c r="BX15" s="412"/>
      <c r="BY15" s="412"/>
      <c r="BZ15" s="412"/>
      <c r="CA15" s="412"/>
      <c r="CB15" s="412"/>
      <c r="CC15" s="412"/>
      <c r="CD15" s="412"/>
      <c r="CE15" s="39"/>
      <c r="CF15" s="39"/>
      <c r="CG15" s="39"/>
      <c r="CH15" s="28"/>
    </row>
    <row r="16" spans="1:86" s="29" customFormat="1" ht="12" customHeight="1" x14ac:dyDescent="0.2">
      <c r="A16" s="26"/>
      <c r="B16" s="844" t="str">
        <f>'0430'!C7</f>
        <v>Adjustments (CARP-IC) for the month of:
June 2024
July 2024
August 2024
September 2024
October 2024
November 2024
Liquidation of CA of MAT Alnas (October 2024)
Liquidation of CA of CR Reyes (December 2024)</v>
      </c>
      <c r="C16" s="845"/>
      <c r="D16" s="845"/>
      <c r="E16" s="845"/>
      <c r="F16" s="845"/>
      <c r="G16" s="845"/>
      <c r="H16" s="845"/>
      <c r="I16" s="845"/>
      <c r="J16" s="845"/>
      <c r="K16" s="845"/>
      <c r="L16" s="845"/>
      <c r="M16" s="845"/>
      <c r="N16" s="845"/>
      <c r="O16" s="845"/>
      <c r="P16" s="845"/>
      <c r="Q16" s="845"/>
      <c r="R16" s="845"/>
      <c r="S16" s="845"/>
      <c r="T16" s="845"/>
      <c r="U16" s="845"/>
      <c r="V16" s="845"/>
      <c r="W16" s="845"/>
      <c r="X16" s="845"/>
      <c r="Y16" s="845"/>
      <c r="Z16" s="845"/>
      <c r="AA16" s="845"/>
      <c r="AB16" s="250"/>
      <c r="AC16" s="249"/>
      <c r="AD16" s="850" t="str">
        <f>'0430'!C8</f>
        <v>Personnel Locator Slip: 
4/30/25, 9:00am, Personal, MCAzutea</v>
      </c>
      <c r="AE16" s="851"/>
      <c r="AF16" s="851"/>
      <c r="AG16" s="851"/>
      <c r="AH16" s="851"/>
      <c r="AI16" s="851"/>
      <c r="AJ16" s="851"/>
      <c r="AK16" s="851"/>
      <c r="AL16" s="851"/>
      <c r="AM16" s="851"/>
      <c r="AN16" s="851"/>
      <c r="AO16" s="851"/>
      <c r="AP16" s="851"/>
      <c r="AQ16" s="851"/>
      <c r="AR16" s="851"/>
      <c r="AS16" s="851"/>
      <c r="AT16" s="851"/>
      <c r="AU16" s="851"/>
      <c r="AV16" s="851"/>
      <c r="AW16" s="851"/>
      <c r="AX16" s="851"/>
      <c r="AY16" s="851"/>
      <c r="AZ16" s="851"/>
      <c r="BA16" s="851"/>
      <c r="BB16" s="851"/>
      <c r="BC16" s="851"/>
      <c r="BD16" s="851"/>
      <c r="BE16" s="851"/>
      <c r="BF16" s="388"/>
      <c r="BG16" s="389"/>
      <c r="BH16" s="856" t="str">
        <f>'0429'!C44</f>
        <v>Authority to render overtime services: 
1. MA Robledo &amp; 3 (5/1/25)
2. MA Mestiola &amp; 9 (5/1/25)
3. CLB Lontac (4/29/25)</v>
      </c>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28"/>
    </row>
    <row r="17" spans="1:93" s="29" customFormat="1" ht="12" x14ac:dyDescent="0.2">
      <c r="A17" s="26"/>
      <c r="B17" s="846"/>
      <c r="C17" s="847"/>
      <c r="D17" s="847"/>
      <c r="E17" s="847"/>
      <c r="F17" s="847"/>
      <c r="G17" s="847"/>
      <c r="H17" s="847"/>
      <c r="I17" s="847"/>
      <c r="J17" s="847"/>
      <c r="K17" s="847"/>
      <c r="L17" s="847"/>
      <c r="M17" s="847"/>
      <c r="N17" s="847"/>
      <c r="O17" s="847"/>
      <c r="P17" s="847"/>
      <c r="Q17" s="847"/>
      <c r="R17" s="847"/>
      <c r="S17" s="847"/>
      <c r="T17" s="847"/>
      <c r="U17" s="847"/>
      <c r="V17" s="847"/>
      <c r="W17" s="847"/>
      <c r="X17" s="847"/>
      <c r="Y17" s="847"/>
      <c r="Z17" s="847"/>
      <c r="AA17" s="847"/>
      <c r="AB17" s="250"/>
      <c r="AC17" s="249"/>
      <c r="AD17" s="852"/>
      <c r="AE17" s="853"/>
      <c r="AF17" s="853"/>
      <c r="AG17" s="853"/>
      <c r="AH17" s="853"/>
      <c r="AI17" s="853"/>
      <c r="AJ17" s="853"/>
      <c r="AK17" s="853"/>
      <c r="AL17" s="853"/>
      <c r="AM17" s="853"/>
      <c r="AN17" s="853"/>
      <c r="AO17" s="853"/>
      <c r="AP17" s="853"/>
      <c r="AQ17" s="853"/>
      <c r="AR17" s="853"/>
      <c r="AS17" s="853"/>
      <c r="AT17" s="853"/>
      <c r="AU17" s="853"/>
      <c r="AV17" s="853"/>
      <c r="AW17" s="853"/>
      <c r="AX17" s="853"/>
      <c r="AY17" s="853"/>
      <c r="AZ17" s="853"/>
      <c r="BA17" s="853"/>
      <c r="BB17" s="853"/>
      <c r="BC17" s="853"/>
      <c r="BD17" s="853"/>
      <c r="BE17" s="853"/>
      <c r="BF17" s="388"/>
      <c r="BG17" s="389"/>
      <c r="BH17" s="858"/>
      <c r="BI17" s="859"/>
      <c r="BJ17" s="859"/>
      <c r="BK17" s="859"/>
      <c r="BL17" s="859"/>
      <c r="BM17" s="859"/>
      <c r="BN17" s="859"/>
      <c r="BO17" s="859"/>
      <c r="BP17" s="859"/>
      <c r="BQ17" s="859"/>
      <c r="BR17" s="859"/>
      <c r="BS17" s="859"/>
      <c r="BT17" s="859"/>
      <c r="BU17" s="859"/>
      <c r="BV17" s="859"/>
      <c r="BW17" s="859"/>
      <c r="BX17" s="859"/>
      <c r="BY17" s="859"/>
      <c r="BZ17" s="859"/>
      <c r="CA17" s="859"/>
      <c r="CB17" s="859"/>
      <c r="CC17" s="859"/>
      <c r="CD17" s="859"/>
      <c r="CE17" s="859"/>
      <c r="CF17" s="859"/>
      <c r="CG17" s="859"/>
      <c r="CH17" s="28"/>
    </row>
    <row r="18" spans="1:93" s="29" customFormat="1" ht="12" x14ac:dyDescent="0.2">
      <c r="A18" s="26"/>
      <c r="B18" s="846"/>
      <c r="C18" s="847"/>
      <c r="D18" s="847"/>
      <c r="E18" s="847"/>
      <c r="F18" s="847"/>
      <c r="G18" s="847"/>
      <c r="H18" s="847"/>
      <c r="I18" s="847"/>
      <c r="J18" s="847"/>
      <c r="K18" s="847"/>
      <c r="L18" s="847"/>
      <c r="M18" s="847"/>
      <c r="N18" s="847"/>
      <c r="O18" s="847"/>
      <c r="P18" s="847"/>
      <c r="Q18" s="847"/>
      <c r="R18" s="847"/>
      <c r="S18" s="847"/>
      <c r="T18" s="847"/>
      <c r="U18" s="847"/>
      <c r="V18" s="847"/>
      <c r="W18" s="847"/>
      <c r="X18" s="847"/>
      <c r="Y18" s="847"/>
      <c r="Z18" s="847"/>
      <c r="AA18" s="847"/>
      <c r="AB18" s="250"/>
      <c r="AC18" s="249"/>
      <c r="AD18" s="852"/>
      <c r="AE18" s="853"/>
      <c r="AF18" s="853"/>
      <c r="AG18" s="853"/>
      <c r="AH18" s="853"/>
      <c r="AI18" s="853"/>
      <c r="AJ18" s="853"/>
      <c r="AK18" s="853"/>
      <c r="AL18" s="853"/>
      <c r="AM18" s="853"/>
      <c r="AN18" s="853"/>
      <c r="AO18" s="853"/>
      <c r="AP18" s="853"/>
      <c r="AQ18" s="853"/>
      <c r="AR18" s="853"/>
      <c r="AS18" s="853"/>
      <c r="AT18" s="853"/>
      <c r="AU18" s="853"/>
      <c r="AV18" s="853"/>
      <c r="AW18" s="853"/>
      <c r="AX18" s="853"/>
      <c r="AY18" s="853"/>
      <c r="AZ18" s="853"/>
      <c r="BA18" s="853"/>
      <c r="BB18" s="853"/>
      <c r="BC18" s="853"/>
      <c r="BD18" s="853"/>
      <c r="BE18" s="853"/>
      <c r="BF18" s="388"/>
      <c r="BG18" s="389"/>
      <c r="BH18" s="858"/>
      <c r="BI18" s="859"/>
      <c r="BJ18" s="859"/>
      <c r="BK18" s="859"/>
      <c r="BL18" s="859"/>
      <c r="BM18" s="859"/>
      <c r="BN18" s="859"/>
      <c r="BO18" s="859"/>
      <c r="BP18" s="859"/>
      <c r="BQ18" s="859"/>
      <c r="BR18" s="859"/>
      <c r="BS18" s="859"/>
      <c r="BT18" s="859"/>
      <c r="BU18" s="859"/>
      <c r="BV18" s="859"/>
      <c r="BW18" s="859"/>
      <c r="BX18" s="859"/>
      <c r="BY18" s="859"/>
      <c r="BZ18" s="859"/>
      <c r="CA18" s="859"/>
      <c r="CB18" s="859"/>
      <c r="CC18" s="859"/>
      <c r="CD18" s="859"/>
      <c r="CE18" s="859"/>
      <c r="CF18" s="859"/>
      <c r="CG18" s="859"/>
      <c r="CH18" s="28"/>
    </row>
    <row r="19" spans="1:93" s="29" customFormat="1" ht="12" x14ac:dyDescent="0.2">
      <c r="A19" s="26"/>
      <c r="B19" s="846"/>
      <c r="C19" s="847"/>
      <c r="D19" s="847"/>
      <c r="E19" s="847"/>
      <c r="F19" s="847"/>
      <c r="G19" s="847"/>
      <c r="H19" s="847"/>
      <c r="I19" s="847"/>
      <c r="J19" s="847"/>
      <c r="K19" s="847"/>
      <c r="L19" s="847"/>
      <c r="M19" s="847"/>
      <c r="N19" s="847"/>
      <c r="O19" s="847"/>
      <c r="P19" s="847"/>
      <c r="Q19" s="847"/>
      <c r="R19" s="847"/>
      <c r="S19" s="847"/>
      <c r="T19" s="847"/>
      <c r="U19" s="847"/>
      <c r="V19" s="847"/>
      <c r="W19" s="847"/>
      <c r="X19" s="847"/>
      <c r="Y19" s="847"/>
      <c r="Z19" s="847"/>
      <c r="AA19" s="847"/>
      <c r="AB19" s="250"/>
      <c r="AC19" s="249"/>
      <c r="AD19" s="852"/>
      <c r="AE19" s="853"/>
      <c r="AF19" s="853"/>
      <c r="AG19" s="853"/>
      <c r="AH19" s="853"/>
      <c r="AI19" s="853"/>
      <c r="AJ19" s="853"/>
      <c r="AK19" s="853"/>
      <c r="AL19" s="853"/>
      <c r="AM19" s="853"/>
      <c r="AN19" s="853"/>
      <c r="AO19" s="853"/>
      <c r="AP19" s="853"/>
      <c r="AQ19" s="853"/>
      <c r="AR19" s="853"/>
      <c r="AS19" s="853"/>
      <c r="AT19" s="853"/>
      <c r="AU19" s="853"/>
      <c r="AV19" s="853"/>
      <c r="AW19" s="853"/>
      <c r="AX19" s="853"/>
      <c r="AY19" s="853"/>
      <c r="AZ19" s="853"/>
      <c r="BA19" s="853"/>
      <c r="BB19" s="853"/>
      <c r="BC19" s="853"/>
      <c r="BD19" s="853"/>
      <c r="BE19" s="853"/>
      <c r="BF19" s="388"/>
      <c r="BG19" s="389"/>
      <c r="BH19" s="858"/>
      <c r="BI19" s="859"/>
      <c r="BJ19" s="859"/>
      <c r="BK19" s="859"/>
      <c r="BL19" s="859"/>
      <c r="BM19" s="859"/>
      <c r="BN19" s="859"/>
      <c r="BO19" s="859"/>
      <c r="BP19" s="859"/>
      <c r="BQ19" s="859"/>
      <c r="BR19" s="859"/>
      <c r="BS19" s="859"/>
      <c r="BT19" s="859"/>
      <c r="BU19" s="859"/>
      <c r="BV19" s="859"/>
      <c r="BW19" s="859"/>
      <c r="BX19" s="859"/>
      <c r="BY19" s="859"/>
      <c r="BZ19" s="859"/>
      <c r="CA19" s="859"/>
      <c r="CB19" s="859"/>
      <c r="CC19" s="859"/>
      <c r="CD19" s="859"/>
      <c r="CE19" s="859"/>
      <c r="CF19" s="859"/>
      <c r="CG19" s="859"/>
      <c r="CH19" s="28"/>
    </row>
    <row r="20" spans="1:93" s="29" customFormat="1" ht="12" x14ac:dyDescent="0.2">
      <c r="A20" s="26"/>
      <c r="B20" s="846"/>
      <c r="C20" s="847"/>
      <c r="D20" s="847"/>
      <c r="E20" s="847"/>
      <c r="F20" s="847"/>
      <c r="G20" s="847"/>
      <c r="H20" s="847"/>
      <c r="I20" s="847"/>
      <c r="J20" s="847"/>
      <c r="K20" s="847"/>
      <c r="L20" s="847"/>
      <c r="M20" s="847"/>
      <c r="N20" s="847"/>
      <c r="O20" s="847"/>
      <c r="P20" s="847"/>
      <c r="Q20" s="847"/>
      <c r="R20" s="847"/>
      <c r="S20" s="847"/>
      <c r="T20" s="847"/>
      <c r="U20" s="847"/>
      <c r="V20" s="847"/>
      <c r="W20" s="847"/>
      <c r="X20" s="847"/>
      <c r="Y20" s="847"/>
      <c r="Z20" s="847"/>
      <c r="AA20" s="847"/>
      <c r="AB20" s="250"/>
      <c r="AC20" s="249"/>
      <c r="AD20" s="852"/>
      <c r="AE20" s="853"/>
      <c r="AF20" s="853"/>
      <c r="AG20" s="853"/>
      <c r="AH20" s="853"/>
      <c r="AI20" s="853"/>
      <c r="AJ20" s="853"/>
      <c r="AK20" s="853"/>
      <c r="AL20" s="853"/>
      <c r="AM20" s="853"/>
      <c r="AN20" s="853"/>
      <c r="AO20" s="853"/>
      <c r="AP20" s="853"/>
      <c r="AQ20" s="853"/>
      <c r="AR20" s="853"/>
      <c r="AS20" s="853"/>
      <c r="AT20" s="853"/>
      <c r="AU20" s="853"/>
      <c r="AV20" s="853"/>
      <c r="AW20" s="853"/>
      <c r="AX20" s="853"/>
      <c r="AY20" s="853"/>
      <c r="AZ20" s="853"/>
      <c r="BA20" s="853"/>
      <c r="BB20" s="853"/>
      <c r="BC20" s="853"/>
      <c r="BD20" s="853"/>
      <c r="BE20" s="853"/>
      <c r="BF20" s="388"/>
      <c r="BG20" s="389"/>
      <c r="BH20" s="858"/>
      <c r="BI20" s="859"/>
      <c r="BJ20" s="859"/>
      <c r="BK20" s="859"/>
      <c r="BL20" s="859"/>
      <c r="BM20" s="859"/>
      <c r="BN20" s="859"/>
      <c r="BO20" s="859"/>
      <c r="BP20" s="859"/>
      <c r="BQ20" s="859"/>
      <c r="BR20" s="859"/>
      <c r="BS20" s="859"/>
      <c r="BT20" s="859"/>
      <c r="BU20" s="859"/>
      <c r="BV20" s="859"/>
      <c r="BW20" s="859"/>
      <c r="BX20" s="859"/>
      <c r="BY20" s="859"/>
      <c r="BZ20" s="859"/>
      <c r="CA20" s="859"/>
      <c r="CB20" s="859"/>
      <c r="CC20" s="859"/>
      <c r="CD20" s="859"/>
      <c r="CE20" s="859"/>
      <c r="CF20" s="859"/>
      <c r="CG20" s="859"/>
      <c r="CH20" s="28"/>
    </row>
    <row r="21" spans="1:93" s="29" customFormat="1" ht="12" x14ac:dyDescent="0.2">
      <c r="A21" s="26"/>
      <c r="B21" s="846"/>
      <c r="C21" s="847"/>
      <c r="D21" s="847"/>
      <c r="E21" s="847"/>
      <c r="F21" s="847"/>
      <c r="G21" s="847"/>
      <c r="H21" s="847"/>
      <c r="I21" s="847"/>
      <c r="J21" s="847"/>
      <c r="K21" s="847"/>
      <c r="L21" s="847"/>
      <c r="M21" s="847"/>
      <c r="N21" s="847"/>
      <c r="O21" s="847"/>
      <c r="P21" s="847"/>
      <c r="Q21" s="847"/>
      <c r="R21" s="847"/>
      <c r="S21" s="847"/>
      <c r="T21" s="847"/>
      <c r="U21" s="847"/>
      <c r="V21" s="847"/>
      <c r="W21" s="847"/>
      <c r="X21" s="847"/>
      <c r="Y21" s="847"/>
      <c r="Z21" s="847"/>
      <c r="AA21" s="847"/>
      <c r="AB21" s="250"/>
      <c r="AC21" s="249"/>
      <c r="AD21" s="852"/>
      <c r="AE21" s="853"/>
      <c r="AF21" s="853"/>
      <c r="AG21" s="853"/>
      <c r="AH21" s="853"/>
      <c r="AI21" s="853"/>
      <c r="AJ21" s="853"/>
      <c r="AK21" s="853"/>
      <c r="AL21" s="853"/>
      <c r="AM21" s="853"/>
      <c r="AN21" s="853"/>
      <c r="AO21" s="853"/>
      <c r="AP21" s="853"/>
      <c r="AQ21" s="853"/>
      <c r="AR21" s="853"/>
      <c r="AS21" s="853"/>
      <c r="AT21" s="853"/>
      <c r="AU21" s="853"/>
      <c r="AV21" s="853"/>
      <c r="AW21" s="853"/>
      <c r="AX21" s="853"/>
      <c r="AY21" s="853"/>
      <c r="AZ21" s="853"/>
      <c r="BA21" s="853"/>
      <c r="BB21" s="853"/>
      <c r="BC21" s="853"/>
      <c r="BD21" s="853"/>
      <c r="BE21" s="853"/>
      <c r="BF21" s="388"/>
      <c r="BG21" s="389"/>
      <c r="BH21" s="858"/>
      <c r="BI21" s="859"/>
      <c r="BJ21" s="859"/>
      <c r="BK21" s="859"/>
      <c r="BL21" s="859"/>
      <c r="BM21" s="859"/>
      <c r="BN21" s="859"/>
      <c r="BO21" s="859"/>
      <c r="BP21" s="859"/>
      <c r="BQ21" s="859"/>
      <c r="BR21" s="859"/>
      <c r="BS21" s="859"/>
      <c r="BT21" s="859"/>
      <c r="BU21" s="859"/>
      <c r="BV21" s="859"/>
      <c r="BW21" s="859"/>
      <c r="BX21" s="859"/>
      <c r="BY21" s="859"/>
      <c r="BZ21" s="859"/>
      <c r="CA21" s="859"/>
      <c r="CB21" s="859"/>
      <c r="CC21" s="859"/>
      <c r="CD21" s="859"/>
      <c r="CE21" s="859"/>
      <c r="CF21" s="859"/>
      <c r="CG21" s="859"/>
      <c r="CH21" s="28"/>
    </row>
    <row r="22" spans="1:93" s="29" customFormat="1" ht="12" x14ac:dyDescent="0.2">
      <c r="A22" s="26"/>
      <c r="B22" s="846"/>
      <c r="C22" s="847"/>
      <c r="D22" s="847"/>
      <c r="E22" s="847"/>
      <c r="F22" s="847"/>
      <c r="G22" s="847"/>
      <c r="H22" s="847"/>
      <c r="I22" s="847"/>
      <c r="J22" s="847"/>
      <c r="K22" s="847"/>
      <c r="L22" s="847"/>
      <c r="M22" s="847"/>
      <c r="N22" s="847"/>
      <c r="O22" s="847"/>
      <c r="P22" s="847"/>
      <c r="Q22" s="847"/>
      <c r="R22" s="847"/>
      <c r="S22" s="847"/>
      <c r="T22" s="847"/>
      <c r="U22" s="847"/>
      <c r="V22" s="847"/>
      <c r="W22" s="847"/>
      <c r="X22" s="847"/>
      <c r="Y22" s="847"/>
      <c r="Z22" s="847"/>
      <c r="AA22" s="847"/>
      <c r="AB22" s="250"/>
      <c r="AC22" s="249"/>
      <c r="AD22" s="852"/>
      <c r="AE22" s="853"/>
      <c r="AF22" s="853"/>
      <c r="AG22" s="853"/>
      <c r="AH22" s="853"/>
      <c r="AI22" s="853"/>
      <c r="AJ22" s="853"/>
      <c r="AK22" s="853"/>
      <c r="AL22" s="853"/>
      <c r="AM22" s="853"/>
      <c r="AN22" s="853"/>
      <c r="AO22" s="853"/>
      <c r="AP22" s="853"/>
      <c r="AQ22" s="853"/>
      <c r="AR22" s="853"/>
      <c r="AS22" s="853"/>
      <c r="AT22" s="853"/>
      <c r="AU22" s="853"/>
      <c r="AV22" s="853"/>
      <c r="AW22" s="853"/>
      <c r="AX22" s="853"/>
      <c r="AY22" s="853"/>
      <c r="AZ22" s="853"/>
      <c r="BA22" s="853"/>
      <c r="BB22" s="853"/>
      <c r="BC22" s="853"/>
      <c r="BD22" s="853"/>
      <c r="BE22" s="853"/>
      <c r="BF22" s="388"/>
      <c r="BG22" s="389"/>
      <c r="BH22" s="858"/>
      <c r="BI22" s="859"/>
      <c r="BJ22" s="859"/>
      <c r="BK22" s="859"/>
      <c r="BL22" s="859"/>
      <c r="BM22" s="859"/>
      <c r="BN22" s="859"/>
      <c r="BO22" s="859"/>
      <c r="BP22" s="859"/>
      <c r="BQ22" s="859"/>
      <c r="BR22" s="859"/>
      <c r="BS22" s="859"/>
      <c r="BT22" s="859"/>
      <c r="BU22" s="859"/>
      <c r="BV22" s="859"/>
      <c r="BW22" s="859"/>
      <c r="BX22" s="859"/>
      <c r="BY22" s="859"/>
      <c r="BZ22" s="859"/>
      <c r="CA22" s="859"/>
      <c r="CB22" s="859"/>
      <c r="CC22" s="859"/>
      <c r="CD22" s="859"/>
      <c r="CE22" s="859"/>
      <c r="CF22" s="859"/>
      <c r="CG22" s="859"/>
      <c r="CH22" s="28"/>
    </row>
    <row r="23" spans="1:93" s="29" customFormat="1" ht="12" x14ac:dyDescent="0.2">
      <c r="A23" s="26"/>
      <c r="B23" s="846"/>
      <c r="C23" s="847"/>
      <c r="D23" s="847"/>
      <c r="E23" s="847"/>
      <c r="F23" s="847"/>
      <c r="G23" s="847"/>
      <c r="H23" s="847"/>
      <c r="I23" s="847"/>
      <c r="J23" s="847"/>
      <c r="K23" s="847"/>
      <c r="L23" s="847"/>
      <c r="M23" s="847"/>
      <c r="N23" s="847"/>
      <c r="O23" s="847"/>
      <c r="P23" s="847"/>
      <c r="Q23" s="847"/>
      <c r="R23" s="847"/>
      <c r="S23" s="847"/>
      <c r="T23" s="847"/>
      <c r="U23" s="847"/>
      <c r="V23" s="847"/>
      <c r="W23" s="847"/>
      <c r="X23" s="847"/>
      <c r="Y23" s="847"/>
      <c r="Z23" s="847"/>
      <c r="AA23" s="847"/>
      <c r="AB23" s="250"/>
      <c r="AC23" s="249"/>
      <c r="AD23" s="852"/>
      <c r="AE23" s="853"/>
      <c r="AF23" s="853"/>
      <c r="AG23" s="853"/>
      <c r="AH23" s="853"/>
      <c r="AI23" s="853"/>
      <c r="AJ23" s="853"/>
      <c r="AK23" s="853"/>
      <c r="AL23" s="853"/>
      <c r="AM23" s="853"/>
      <c r="AN23" s="853"/>
      <c r="AO23" s="853"/>
      <c r="AP23" s="853"/>
      <c r="AQ23" s="853"/>
      <c r="AR23" s="853"/>
      <c r="AS23" s="853"/>
      <c r="AT23" s="853"/>
      <c r="AU23" s="853"/>
      <c r="AV23" s="853"/>
      <c r="AW23" s="853"/>
      <c r="AX23" s="853"/>
      <c r="AY23" s="853"/>
      <c r="AZ23" s="853"/>
      <c r="BA23" s="853"/>
      <c r="BB23" s="853"/>
      <c r="BC23" s="853"/>
      <c r="BD23" s="853"/>
      <c r="BE23" s="853"/>
      <c r="BF23" s="388"/>
      <c r="BG23" s="389"/>
      <c r="BH23" s="858"/>
      <c r="BI23" s="859"/>
      <c r="BJ23" s="859"/>
      <c r="BK23" s="859"/>
      <c r="BL23" s="859"/>
      <c r="BM23" s="859"/>
      <c r="BN23" s="859"/>
      <c r="BO23" s="859"/>
      <c r="BP23" s="859"/>
      <c r="BQ23" s="859"/>
      <c r="BR23" s="859"/>
      <c r="BS23" s="859"/>
      <c r="BT23" s="859"/>
      <c r="BU23" s="859"/>
      <c r="BV23" s="859"/>
      <c r="BW23" s="859"/>
      <c r="BX23" s="859"/>
      <c r="BY23" s="859"/>
      <c r="BZ23" s="859"/>
      <c r="CA23" s="859"/>
      <c r="CB23" s="859"/>
      <c r="CC23" s="859"/>
      <c r="CD23" s="859"/>
      <c r="CE23" s="859"/>
      <c r="CF23" s="859"/>
      <c r="CG23" s="859"/>
      <c r="CH23" s="28"/>
    </row>
    <row r="24" spans="1:93" s="29" customFormat="1" ht="12" x14ac:dyDescent="0.2">
      <c r="A24" s="26"/>
      <c r="B24" s="846"/>
      <c r="C24" s="847"/>
      <c r="D24" s="847"/>
      <c r="E24" s="847"/>
      <c r="F24" s="847"/>
      <c r="G24" s="847"/>
      <c r="H24" s="847"/>
      <c r="I24" s="847"/>
      <c r="J24" s="847"/>
      <c r="K24" s="847"/>
      <c r="L24" s="847"/>
      <c r="M24" s="847"/>
      <c r="N24" s="847"/>
      <c r="O24" s="847"/>
      <c r="P24" s="847"/>
      <c r="Q24" s="847"/>
      <c r="R24" s="847"/>
      <c r="S24" s="847"/>
      <c r="T24" s="847"/>
      <c r="U24" s="847"/>
      <c r="V24" s="847"/>
      <c r="W24" s="847"/>
      <c r="X24" s="847"/>
      <c r="Y24" s="847"/>
      <c r="Z24" s="847"/>
      <c r="AA24" s="847"/>
      <c r="AB24" s="250"/>
      <c r="AC24" s="249"/>
      <c r="AD24" s="852"/>
      <c r="AE24" s="853"/>
      <c r="AF24" s="853"/>
      <c r="AG24" s="853"/>
      <c r="AH24" s="853"/>
      <c r="AI24" s="853"/>
      <c r="AJ24" s="853"/>
      <c r="AK24" s="853"/>
      <c r="AL24" s="853"/>
      <c r="AM24" s="853"/>
      <c r="AN24" s="853"/>
      <c r="AO24" s="853"/>
      <c r="AP24" s="853"/>
      <c r="AQ24" s="853"/>
      <c r="AR24" s="853"/>
      <c r="AS24" s="853"/>
      <c r="AT24" s="853"/>
      <c r="AU24" s="853"/>
      <c r="AV24" s="853"/>
      <c r="AW24" s="853"/>
      <c r="AX24" s="853"/>
      <c r="AY24" s="853"/>
      <c r="AZ24" s="853"/>
      <c r="BA24" s="853"/>
      <c r="BB24" s="853"/>
      <c r="BC24" s="853"/>
      <c r="BD24" s="853"/>
      <c r="BE24" s="853"/>
      <c r="BF24" s="388"/>
      <c r="BG24" s="389"/>
      <c r="BH24" s="858"/>
      <c r="BI24" s="859"/>
      <c r="BJ24" s="859"/>
      <c r="BK24" s="859"/>
      <c r="BL24" s="859"/>
      <c r="BM24" s="859"/>
      <c r="BN24" s="859"/>
      <c r="BO24" s="859"/>
      <c r="BP24" s="859"/>
      <c r="BQ24" s="859"/>
      <c r="BR24" s="859"/>
      <c r="BS24" s="859"/>
      <c r="BT24" s="859"/>
      <c r="BU24" s="859"/>
      <c r="BV24" s="859"/>
      <c r="BW24" s="859"/>
      <c r="BX24" s="859"/>
      <c r="BY24" s="859"/>
      <c r="BZ24" s="859"/>
      <c r="CA24" s="859"/>
      <c r="CB24" s="859"/>
      <c r="CC24" s="859"/>
      <c r="CD24" s="859"/>
      <c r="CE24" s="859"/>
      <c r="CF24" s="859"/>
      <c r="CG24" s="859"/>
      <c r="CH24" s="28"/>
    </row>
    <row r="25" spans="1:93" s="29" customFormat="1" ht="12" x14ac:dyDescent="0.2">
      <c r="A25" s="26"/>
      <c r="B25" s="848"/>
      <c r="C25" s="849"/>
      <c r="D25" s="849"/>
      <c r="E25" s="849"/>
      <c r="F25" s="849"/>
      <c r="G25" s="849"/>
      <c r="H25" s="849"/>
      <c r="I25" s="849"/>
      <c r="J25" s="849"/>
      <c r="K25" s="849"/>
      <c r="L25" s="849"/>
      <c r="M25" s="849"/>
      <c r="N25" s="849"/>
      <c r="O25" s="849"/>
      <c r="P25" s="849"/>
      <c r="Q25" s="849"/>
      <c r="R25" s="849"/>
      <c r="S25" s="849"/>
      <c r="T25" s="849"/>
      <c r="U25" s="849"/>
      <c r="V25" s="849"/>
      <c r="W25" s="849"/>
      <c r="X25" s="849"/>
      <c r="Y25" s="849"/>
      <c r="Z25" s="849"/>
      <c r="AA25" s="849"/>
      <c r="AB25" s="250"/>
      <c r="AC25" s="249"/>
      <c r="AD25" s="854"/>
      <c r="AE25" s="855"/>
      <c r="AF25" s="855"/>
      <c r="AG25" s="855"/>
      <c r="AH25" s="855"/>
      <c r="AI25" s="855"/>
      <c r="AJ25" s="855"/>
      <c r="AK25" s="855"/>
      <c r="AL25" s="855"/>
      <c r="AM25" s="855"/>
      <c r="AN25" s="855"/>
      <c r="AO25" s="855"/>
      <c r="AP25" s="855"/>
      <c r="AQ25" s="855"/>
      <c r="AR25" s="855"/>
      <c r="AS25" s="855"/>
      <c r="AT25" s="855"/>
      <c r="AU25" s="855"/>
      <c r="AV25" s="855"/>
      <c r="AW25" s="855"/>
      <c r="AX25" s="855"/>
      <c r="AY25" s="855"/>
      <c r="AZ25" s="855"/>
      <c r="BA25" s="855"/>
      <c r="BB25" s="855"/>
      <c r="BC25" s="855"/>
      <c r="BD25" s="855"/>
      <c r="BE25" s="855"/>
      <c r="BF25" s="388"/>
      <c r="BG25" s="389"/>
      <c r="BH25" s="860"/>
      <c r="BI25" s="861"/>
      <c r="BJ25" s="861"/>
      <c r="BK25" s="861"/>
      <c r="BL25" s="861"/>
      <c r="BM25" s="861"/>
      <c r="BN25" s="861"/>
      <c r="BO25" s="861"/>
      <c r="BP25" s="861"/>
      <c r="BQ25" s="861"/>
      <c r="BR25" s="861"/>
      <c r="BS25" s="861"/>
      <c r="BT25" s="861"/>
      <c r="BU25" s="861"/>
      <c r="BV25" s="861"/>
      <c r="BW25" s="861"/>
      <c r="BX25" s="861"/>
      <c r="BY25" s="861"/>
      <c r="BZ25" s="861"/>
      <c r="CA25" s="861"/>
      <c r="CB25" s="861"/>
      <c r="CC25" s="861"/>
      <c r="CD25" s="861"/>
      <c r="CE25" s="861"/>
      <c r="CF25" s="861"/>
      <c r="CG25" s="861"/>
      <c r="CH25" s="28"/>
    </row>
    <row r="26" spans="1:93" s="29" customFormat="1" ht="12.75" thickBot="1" x14ac:dyDescent="0.25">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8"/>
      <c r="AC26" s="26"/>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8"/>
      <c r="BG26" s="26"/>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8"/>
    </row>
    <row r="27" spans="1:93" s="29" customFormat="1" ht="12.75" thickBot="1" x14ac:dyDescent="0.25">
      <c r="A27" s="26"/>
      <c r="B27" s="38"/>
      <c r="C27" s="156"/>
      <c r="D27" s="27" t="s">
        <v>43</v>
      </c>
      <c r="E27" s="27"/>
      <c r="F27" s="27"/>
      <c r="G27" s="27"/>
      <c r="H27" s="27"/>
      <c r="I27" s="27"/>
      <c r="J27" s="27"/>
      <c r="K27" s="27"/>
      <c r="L27" s="27"/>
      <c r="M27" s="27"/>
      <c r="N27" s="27"/>
      <c r="O27" s="27"/>
      <c r="P27" s="27"/>
      <c r="Q27" s="27"/>
      <c r="R27" s="27"/>
      <c r="S27" s="27"/>
      <c r="T27" s="27"/>
      <c r="U27" s="27"/>
      <c r="V27" s="27"/>
      <c r="W27" s="27"/>
      <c r="X27" s="27"/>
      <c r="Y27" s="27"/>
      <c r="Z27" s="27"/>
      <c r="AA27" s="27"/>
      <c r="AB27" s="28"/>
      <c r="AC27" s="26"/>
      <c r="AD27" s="27" t="s">
        <v>4069</v>
      </c>
      <c r="AE27" s="35"/>
      <c r="AF27" s="27" t="s">
        <v>43</v>
      </c>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8"/>
      <c r="BG27" s="26"/>
      <c r="BH27" s="27"/>
      <c r="BI27" s="35"/>
      <c r="BJ27" s="27" t="s">
        <v>43</v>
      </c>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8"/>
    </row>
    <row r="28" spans="1:93" s="29" customFormat="1" ht="12" x14ac:dyDescent="0.2">
      <c r="A28" s="26"/>
      <c r="B28" s="668"/>
      <c r="C28" s="668"/>
      <c r="D28" s="668"/>
      <c r="E28" s="668"/>
      <c r="F28" s="668"/>
      <c r="G28" s="668"/>
      <c r="H28" s="668"/>
      <c r="I28" s="668"/>
      <c r="J28" s="668"/>
      <c r="K28" s="668"/>
      <c r="L28" s="668"/>
      <c r="M28" s="668"/>
      <c r="N28" s="668"/>
      <c r="O28" s="668"/>
      <c r="P28" s="668"/>
      <c r="Q28" s="668"/>
      <c r="R28" s="668"/>
      <c r="S28" s="668"/>
      <c r="T28" s="668"/>
      <c r="U28" s="668"/>
      <c r="V28" s="668"/>
      <c r="W28" s="668"/>
      <c r="X28" s="668"/>
      <c r="Y28" s="668"/>
      <c r="Z28" s="668"/>
      <c r="AA28" s="668"/>
      <c r="AB28" s="28"/>
      <c r="AC28" s="26"/>
      <c r="AD28" s="668"/>
      <c r="AE28" s="668"/>
      <c r="AF28" s="668"/>
      <c r="AG28" s="668"/>
      <c r="AH28" s="668"/>
      <c r="AI28" s="668"/>
      <c r="AJ28" s="668"/>
      <c r="AK28" s="668"/>
      <c r="AL28" s="668"/>
      <c r="AM28" s="668"/>
      <c r="AN28" s="668"/>
      <c r="AO28" s="668"/>
      <c r="AP28" s="668"/>
      <c r="AQ28" s="668"/>
      <c r="AR28" s="668"/>
      <c r="AS28" s="668"/>
      <c r="AT28" s="668"/>
      <c r="AU28" s="668"/>
      <c r="AV28" s="668"/>
      <c r="AW28" s="668"/>
      <c r="AX28" s="668"/>
      <c r="AY28" s="668"/>
      <c r="AZ28" s="668"/>
      <c r="BA28" s="668"/>
      <c r="BB28" s="668"/>
      <c r="BC28" s="668"/>
      <c r="BD28" s="668"/>
      <c r="BE28" s="668"/>
      <c r="BF28" s="28"/>
      <c r="BG28" s="26"/>
      <c r="BH28" s="668"/>
      <c r="BI28" s="668"/>
      <c r="BJ28" s="668"/>
      <c r="BK28" s="668"/>
      <c r="BL28" s="668"/>
      <c r="BM28" s="668"/>
      <c r="BN28" s="668"/>
      <c r="BO28" s="668"/>
      <c r="BP28" s="668"/>
      <c r="BQ28" s="668"/>
      <c r="BR28" s="668"/>
      <c r="BS28" s="668"/>
      <c r="BT28" s="668"/>
      <c r="BU28" s="668"/>
      <c r="BV28" s="668"/>
      <c r="BW28" s="668"/>
      <c r="BX28" s="668"/>
      <c r="BY28" s="668"/>
      <c r="BZ28" s="668"/>
      <c r="CA28" s="668"/>
      <c r="CB28" s="668"/>
      <c r="CC28" s="668"/>
      <c r="CD28" s="668"/>
      <c r="CE28" s="668"/>
      <c r="CF28" s="668"/>
      <c r="CG28" s="668"/>
      <c r="CH28" s="28"/>
    </row>
    <row r="29" spans="1:93" s="29" customFormat="1" ht="12" x14ac:dyDescent="0.2">
      <c r="A29" s="26"/>
      <c r="B29" s="31" t="s">
        <v>44</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8"/>
      <c r="AC29" s="26"/>
      <c r="AD29" s="31" t="s">
        <v>44</v>
      </c>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8"/>
      <c r="BG29" s="26"/>
      <c r="BH29" s="31" t="s">
        <v>44</v>
      </c>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8"/>
    </row>
    <row r="30" spans="1:93" s="29" customFormat="1" ht="12" x14ac:dyDescent="0.2">
      <c r="A30" s="26"/>
      <c r="B30" s="27"/>
      <c r="C30" s="27"/>
      <c r="D30" s="27" t="s">
        <v>45</v>
      </c>
      <c r="E30" s="27"/>
      <c r="F30" s="27"/>
      <c r="G30" s="27"/>
      <c r="H30" s="27"/>
      <c r="I30" s="27"/>
      <c r="J30" s="27"/>
      <c r="K30" s="27"/>
      <c r="L30" s="27"/>
      <c r="M30" s="27"/>
      <c r="N30" s="27"/>
      <c r="O30" s="27"/>
      <c r="P30" s="27"/>
      <c r="Q30" s="27"/>
      <c r="R30" s="27"/>
      <c r="S30" s="27"/>
      <c r="T30" s="27"/>
      <c r="U30" s="27"/>
      <c r="V30" s="27"/>
      <c r="W30" s="27"/>
      <c r="X30" s="27"/>
      <c r="Y30" s="27"/>
      <c r="Z30" s="27"/>
      <c r="AA30" s="27"/>
      <c r="AB30" s="28"/>
      <c r="AC30" s="26"/>
      <c r="AD30" s="27"/>
      <c r="AE30" s="27"/>
      <c r="AF30" s="27" t="s">
        <v>45</v>
      </c>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8"/>
      <c r="BG30" s="26"/>
      <c r="BH30" s="27"/>
      <c r="BI30" s="27"/>
      <c r="BJ30" s="27" t="s">
        <v>45</v>
      </c>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8"/>
    </row>
    <row r="31" spans="1:93" s="29" customFormat="1" ht="12" x14ac:dyDescent="0.2">
      <c r="A31" s="26"/>
      <c r="B31" s="27"/>
      <c r="C31" s="27"/>
      <c r="D31" s="27" t="s">
        <v>46</v>
      </c>
      <c r="E31" s="27"/>
      <c r="F31" s="27"/>
      <c r="G31" s="27"/>
      <c r="H31" s="27"/>
      <c r="I31" s="27"/>
      <c r="J31" s="27"/>
      <c r="K31" s="27"/>
      <c r="L31" s="27"/>
      <c r="M31" s="27"/>
      <c r="N31" s="27"/>
      <c r="O31" s="27"/>
      <c r="P31" s="27"/>
      <c r="Q31" s="27"/>
      <c r="R31" s="27"/>
      <c r="S31" s="27"/>
      <c r="T31" s="27"/>
      <c r="U31" s="27"/>
      <c r="V31" s="27"/>
      <c r="W31" s="27"/>
      <c r="X31" s="27"/>
      <c r="Y31" s="27"/>
      <c r="Z31" s="27"/>
      <c r="AA31" s="27"/>
      <c r="AB31" s="28"/>
      <c r="AC31" s="26"/>
      <c r="AD31" s="27"/>
      <c r="AE31" s="27"/>
      <c r="AF31" s="27" t="s">
        <v>46</v>
      </c>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8"/>
      <c r="BG31" s="26"/>
      <c r="BH31" s="27"/>
      <c r="BI31" s="27"/>
      <c r="BJ31" s="27" t="s">
        <v>46</v>
      </c>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8"/>
      <c r="CO31" s="29" t="s">
        <v>310</v>
      </c>
    </row>
    <row r="32" spans="1:93" s="29" customFormat="1" ht="12" x14ac:dyDescent="0.2">
      <c r="A32" s="26"/>
      <c r="B32" s="27"/>
      <c r="C32" s="27"/>
      <c r="D32" s="27"/>
      <c r="E32" s="27"/>
      <c r="F32" s="27" t="s">
        <v>47</v>
      </c>
      <c r="G32" s="27"/>
      <c r="H32" s="27"/>
      <c r="I32" s="27"/>
      <c r="J32" s="27"/>
      <c r="K32" s="27"/>
      <c r="L32" s="27"/>
      <c r="M32" s="27"/>
      <c r="N32" s="27"/>
      <c r="O32" s="27"/>
      <c r="P32" s="27"/>
      <c r="Q32" s="27"/>
      <c r="R32" s="27"/>
      <c r="S32" s="27"/>
      <c r="T32" s="27"/>
      <c r="U32" s="27"/>
      <c r="V32" s="27"/>
      <c r="W32" s="27"/>
      <c r="X32" s="27"/>
      <c r="Y32" s="27"/>
      <c r="Z32" s="27"/>
      <c r="AA32" s="27"/>
      <c r="AB32" s="28"/>
      <c r="AC32" s="26"/>
      <c r="AD32" s="27"/>
      <c r="AE32" s="27"/>
      <c r="AF32" s="27"/>
      <c r="AG32" s="27"/>
      <c r="AH32" s="27" t="s">
        <v>47</v>
      </c>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8"/>
      <c r="BG32" s="26"/>
      <c r="BH32" s="27"/>
      <c r="BI32" s="27"/>
      <c r="BJ32" s="27"/>
      <c r="BK32" s="27"/>
      <c r="BL32" s="27" t="s">
        <v>47</v>
      </c>
      <c r="BM32" s="27"/>
      <c r="BN32" s="27"/>
      <c r="BO32" s="27"/>
      <c r="BP32" s="27"/>
      <c r="BQ32" s="27"/>
      <c r="BR32" s="27"/>
      <c r="BS32" s="27"/>
      <c r="BT32" s="27"/>
      <c r="BU32" s="27"/>
      <c r="BV32" s="27"/>
      <c r="BW32" s="27"/>
      <c r="BX32" s="27"/>
      <c r="BY32" s="27"/>
      <c r="BZ32" s="27"/>
      <c r="CA32" s="27"/>
      <c r="CB32" s="27"/>
      <c r="CC32" s="27"/>
      <c r="CD32" s="27"/>
      <c r="CE32" s="27"/>
      <c r="CF32" s="27"/>
      <c r="CG32" s="27"/>
      <c r="CH32" s="28"/>
    </row>
    <row r="33" spans="1:86" s="29" customFormat="1" ht="12" x14ac:dyDescent="0.2">
      <c r="A33" s="26"/>
      <c r="B33" s="27"/>
      <c r="C33" s="27"/>
      <c r="D33" s="27"/>
      <c r="E33" s="27"/>
      <c r="F33" s="27" t="s">
        <v>48</v>
      </c>
      <c r="G33" s="27"/>
      <c r="H33" s="27"/>
      <c r="I33" s="27"/>
      <c r="J33" s="27"/>
      <c r="K33" s="27"/>
      <c r="L33" s="27"/>
      <c r="M33" s="27"/>
      <c r="N33" s="27"/>
      <c r="O33" s="27"/>
      <c r="P33" s="27"/>
      <c r="Q33" s="27"/>
      <c r="R33" s="27"/>
      <c r="S33" s="27"/>
      <c r="T33" s="27"/>
      <c r="U33" s="27"/>
      <c r="V33" s="27"/>
      <c r="W33" s="27"/>
      <c r="X33" s="27"/>
      <c r="Y33" s="27"/>
      <c r="Z33" s="27"/>
      <c r="AA33" s="27"/>
      <c r="AB33" s="28"/>
      <c r="AC33" s="26"/>
      <c r="AD33" s="27"/>
      <c r="AE33" s="27"/>
      <c r="AF33" s="27"/>
      <c r="AG33" s="27"/>
      <c r="AH33" s="27" t="s">
        <v>48</v>
      </c>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8"/>
      <c r="BG33" s="26"/>
      <c r="BH33" s="27"/>
      <c r="BI33" s="27"/>
      <c r="BJ33" s="27"/>
      <c r="BK33" s="27"/>
      <c r="BL33" s="27" t="s">
        <v>48</v>
      </c>
      <c r="BM33" s="27"/>
      <c r="BN33" s="27"/>
      <c r="BO33" s="27"/>
      <c r="BP33" s="27"/>
      <c r="BQ33" s="27"/>
      <c r="BR33" s="27"/>
      <c r="BS33" s="27"/>
      <c r="BT33" s="27"/>
      <c r="BU33" s="27"/>
      <c r="BV33" s="27"/>
      <c r="BW33" s="27"/>
      <c r="BX33" s="27"/>
      <c r="BY33" s="27"/>
      <c r="BZ33" s="27"/>
      <c r="CA33" s="27"/>
      <c r="CB33" s="27"/>
      <c r="CC33" s="27"/>
      <c r="CD33" s="27"/>
      <c r="CE33" s="27"/>
      <c r="CF33" s="27"/>
      <c r="CG33" s="27"/>
      <c r="CH33" s="28"/>
    </row>
    <row r="34" spans="1:86" s="29" customFormat="1" ht="12" x14ac:dyDescent="0.2">
      <c r="A34" s="26"/>
      <c r="B34" s="27"/>
      <c r="C34" s="27"/>
      <c r="D34" s="27"/>
      <c r="E34" s="27"/>
      <c r="F34" s="27" t="s">
        <v>49</v>
      </c>
      <c r="G34" s="27"/>
      <c r="H34" s="27"/>
      <c r="I34" s="27"/>
      <c r="J34" s="27"/>
      <c r="K34" s="27"/>
      <c r="L34" s="27"/>
      <c r="M34" s="27"/>
      <c r="N34" s="27"/>
      <c r="O34" s="27"/>
      <c r="P34" s="27"/>
      <c r="Q34" s="27"/>
      <c r="R34" s="27"/>
      <c r="S34" s="27"/>
      <c r="T34" s="27"/>
      <c r="U34" s="27"/>
      <c r="V34" s="27"/>
      <c r="W34" s="27"/>
      <c r="X34" s="27"/>
      <c r="Y34" s="27"/>
      <c r="Z34" s="27"/>
      <c r="AA34" s="27"/>
      <c r="AB34" s="28"/>
      <c r="AC34" s="26"/>
      <c r="AD34" s="27"/>
      <c r="AE34" s="27"/>
      <c r="AF34" s="27"/>
      <c r="AG34" s="27"/>
      <c r="AH34" s="27" t="s">
        <v>49</v>
      </c>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8"/>
      <c r="BG34" s="26"/>
      <c r="BH34" s="27"/>
      <c r="BI34" s="27"/>
      <c r="BJ34" s="27"/>
      <c r="BK34" s="27"/>
      <c r="BL34" s="27" t="s">
        <v>49</v>
      </c>
      <c r="BM34" s="27"/>
      <c r="BN34" s="27"/>
      <c r="BO34" s="27"/>
      <c r="BP34" s="27"/>
      <c r="BQ34" s="27"/>
      <c r="BR34" s="27"/>
      <c r="BS34" s="27"/>
      <c r="BT34" s="27"/>
      <c r="BU34" s="27"/>
      <c r="BV34" s="27"/>
      <c r="BW34" s="27"/>
      <c r="BX34" s="27"/>
      <c r="BY34" s="27"/>
      <c r="BZ34" s="27"/>
      <c r="CA34" s="27"/>
      <c r="CB34" s="27"/>
      <c r="CC34" s="27"/>
      <c r="CD34" s="27"/>
      <c r="CE34" s="27"/>
      <c r="CF34" s="27"/>
      <c r="CG34" s="27"/>
      <c r="CH34" s="28"/>
    </row>
    <row r="35" spans="1:86" s="29" customFormat="1" ht="12" x14ac:dyDescent="0.2">
      <c r="A35" s="26"/>
      <c r="B35" s="27"/>
      <c r="C35" s="27"/>
      <c r="D35" s="27"/>
      <c r="E35" s="27"/>
      <c r="F35" s="27" t="s">
        <v>50</v>
      </c>
      <c r="G35" s="27"/>
      <c r="H35" s="27"/>
      <c r="I35" s="27"/>
      <c r="J35" s="27"/>
      <c r="K35" s="27"/>
      <c r="L35" s="27"/>
      <c r="M35" s="27"/>
      <c r="N35" s="27"/>
      <c r="O35" s="27"/>
      <c r="P35" s="27"/>
      <c r="Q35" s="27"/>
      <c r="R35" s="27"/>
      <c r="S35" s="27"/>
      <c r="T35" s="27"/>
      <c r="U35" s="27"/>
      <c r="V35" s="27"/>
      <c r="W35" s="27"/>
      <c r="X35" s="27"/>
      <c r="Y35" s="27"/>
      <c r="Z35" s="27"/>
      <c r="AA35" s="27"/>
      <c r="AB35" s="28"/>
      <c r="AC35" s="26"/>
      <c r="AD35" s="27"/>
      <c r="AE35" s="27"/>
      <c r="AF35" s="27"/>
      <c r="AG35" s="27"/>
      <c r="AH35" s="27" t="s">
        <v>50</v>
      </c>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8"/>
      <c r="BG35" s="26"/>
      <c r="BH35" s="27"/>
      <c r="BI35" s="27"/>
      <c r="BJ35" s="27"/>
      <c r="BK35" s="27"/>
      <c r="BL35" s="27" t="s">
        <v>50</v>
      </c>
      <c r="BM35" s="27"/>
      <c r="BN35" s="27"/>
      <c r="BO35" s="27"/>
      <c r="BP35" s="27"/>
      <c r="BQ35" s="27"/>
      <c r="BR35" s="27"/>
      <c r="BS35" s="27"/>
      <c r="BT35" s="27"/>
      <c r="BU35" s="27"/>
      <c r="BV35" s="27"/>
      <c r="BW35" s="27"/>
      <c r="BX35" s="27"/>
      <c r="BY35" s="27"/>
      <c r="BZ35" s="27"/>
      <c r="CA35" s="27"/>
      <c r="CB35" s="27"/>
      <c r="CC35" s="27"/>
      <c r="CD35" s="27"/>
      <c r="CE35" s="27"/>
      <c r="CF35" s="27"/>
      <c r="CG35" s="27"/>
      <c r="CH35" s="28"/>
    </row>
    <row r="36" spans="1:86" s="29" customFormat="1" ht="12" x14ac:dyDescent="0.2">
      <c r="A36" s="26"/>
      <c r="B36" s="27"/>
      <c r="C36" s="27"/>
      <c r="D36" s="27"/>
      <c r="E36" s="27"/>
      <c r="F36" s="27" t="s">
        <v>51</v>
      </c>
      <c r="G36" s="27"/>
      <c r="H36" s="27"/>
      <c r="I36" s="27"/>
      <c r="J36" s="27"/>
      <c r="K36" s="27"/>
      <c r="L36" s="27"/>
      <c r="M36" s="27"/>
      <c r="N36" s="27"/>
      <c r="O36" s="27"/>
      <c r="P36" s="27"/>
      <c r="Q36" s="27"/>
      <c r="R36" s="27"/>
      <c r="S36" s="27"/>
      <c r="T36" s="27"/>
      <c r="U36" s="27"/>
      <c r="V36" s="27"/>
      <c r="W36" s="27"/>
      <c r="X36" s="27"/>
      <c r="Y36" s="27"/>
      <c r="Z36" s="27"/>
      <c r="AA36" s="27"/>
      <c r="AB36" s="28"/>
      <c r="AC36" s="26"/>
      <c r="AD36" s="27"/>
      <c r="AE36" s="27"/>
      <c r="AF36" s="27"/>
      <c r="AG36" s="27"/>
      <c r="AH36" s="27" t="s">
        <v>51</v>
      </c>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8"/>
      <c r="BG36" s="26"/>
      <c r="BH36" s="27"/>
      <c r="BI36" s="27"/>
      <c r="BJ36" s="27"/>
      <c r="BK36" s="27"/>
      <c r="BL36" s="27" t="s">
        <v>51</v>
      </c>
      <c r="BM36" s="27"/>
      <c r="BN36" s="27"/>
      <c r="BO36" s="27"/>
      <c r="BP36" s="27"/>
      <c r="BQ36" s="27"/>
      <c r="BR36" s="27"/>
      <c r="BS36" s="27"/>
      <c r="BT36" s="27"/>
      <c r="BU36" s="27"/>
      <c r="BV36" s="27"/>
      <c r="BW36" s="27"/>
      <c r="BX36" s="27"/>
      <c r="BY36" s="27"/>
      <c r="BZ36" s="27"/>
      <c r="CA36" s="27"/>
      <c r="CB36" s="27"/>
      <c r="CC36" s="27"/>
      <c r="CD36" s="27"/>
      <c r="CE36" s="27"/>
      <c r="CF36" s="27"/>
      <c r="CG36" s="27"/>
      <c r="CH36" s="28"/>
    </row>
    <row r="37" spans="1:86" s="29" customFormat="1" ht="12" x14ac:dyDescent="0.2">
      <c r="A37" s="26"/>
      <c r="B37" s="27"/>
      <c r="C37" s="27"/>
      <c r="D37" s="27"/>
      <c r="E37" s="27"/>
      <c r="F37" s="27" t="s">
        <v>52</v>
      </c>
      <c r="G37" s="27"/>
      <c r="H37" s="27"/>
      <c r="I37" s="27"/>
      <c r="J37" s="27"/>
      <c r="K37" s="27"/>
      <c r="L37" s="27"/>
      <c r="M37" s="27"/>
      <c r="N37" s="27"/>
      <c r="O37" s="27"/>
      <c r="P37" s="27"/>
      <c r="Q37" s="27"/>
      <c r="R37" s="27"/>
      <c r="S37" s="27"/>
      <c r="T37" s="27"/>
      <c r="U37" s="27"/>
      <c r="V37" s="27"/>
      <c r="W37" s="27"/>
      <c r="X37" s="27"/>
      <c r="Y37" s="27"/>
      <c r="Z37" s="27"/>
      <c r="AA37" s="27"/>
      <c r="AB37" s="28"/>
      <c r="AC37" s="26"/>
      <c r="AD37" s="27"/>
      <c r="AE37" s="27"/>
      <c r="AF37" s="27"/>
      <c r="AG37" s="27"/>
      <c r="AH37" s="27" t="s">
        <v>52</v>
      </c>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8"/>
      <c r="BG37" s="26"/>
      <c r="BH37" s="27"/>
      <c r="BI37" s="27"/>
      <c r="BJ37" s="27"/>
      <c r="BK37" s="27"/>
      <c r="BL37" s="27" t="s">
        <v>52</v>
      </c>
      <c r="BM37" s="27"/>
      <c r="BN37" s="27"/>
      <c r="BO37" s="27"/>
      <c r="BP37" s="27"/>
      <c r="BQ37" s="27"/>
      <c r="BR37" s="27"/>
      <c r="BS37" s="27"/>
      <c r="BT37" s="27"/>
      <c r="BU37" s="27"/>
      <c r="BV37" s="27"/>
      <c r="BW37" s="27"/>
      <c r="BX37" s="27"/>
      <c r="BY37" s="27"/>
      <c r="BZ37" s="27"/>
      <c r="CA37" s="27"/>
      <c r="CB37" s="27"/>
      <c r="CC37" s="27"/>
      <c r="CD37" s="27"/>
      <c r="CE37" s="27"/>
      <c r="CF37" s="27"/>
      <c r="CG37" s="27"/>
      <c r="CH37" s="28"/>
    </row>
    <row r="38" spans="1:86" s="29" customFormat="1" ht="12" x14ac:dyDescent="0.2">
      <c r="A38" s="26"/>
      <c r="B38" s="27"/>
      <c r="C38" s="27"/>
      <c r="D38" s="27"/>
      <c r="E38" s="27"/>
      <c r="F38" s="27" t="s">
        <v>53</v>
      </c>
      <c r="G38" s="27"/>
      <c r="H38" s="27"/>
      <c r="I38" s="27"/>
      <c r="J38" s="27"/>
      <c r="K38" s="27"/>
      <c r="L38" s="27"/>
      <c r="M38" s="27"/>
      <c r="N38" s="27"/>
      <c r="O38" s="27"/>
      <c r="P38" s="27"/>
      <c r="Q38" s="27"/>
      <c r="R38" s="27"/>
      <c r="S38" s="27"/>
      <c r="T38" s="27"/>
      <c r="U38" s="27"/>
      <c r="V38" s="27"/>
      <c r="W38" s="27"/>
      <c r="X38" s="27"/>
      <c r="Y38" s="27"/>
      <c r="Z38" s="27"/>
      <c r="AA38" s="27"/>
      <c r="AB38" s="28"/>
      <c r="AC38" s="26"/>
      <c r="AD38" s="27"/>
      <c r="AE38" s="27"/>
      <c r="AF38" s="27"/>
      <c r="AG38" s="27"/>
      <c r="AH38" s="27" t="s">
        <v>53</v>
      </c>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8"/>
      <c r="BG38" s="26"/>
      <c r="BH38" s="27"/>
      <c r="BI38" s="27"/>
      <c r="BJ38" s="27"/>
      <c r="BK38" s="27"/>
      <c r="BL38" s="27" t="s">
        <v>53</v>
      </c>
      <c r="BM38" s="27"/>
      <c r="BN38" s="27"/>
      <c r="BO38" s="27"/>
      <c r="BP38" s="27"/>
      <c r="BQ38" s="27"/>
      <c r="BR38" s="27"/>
      <c r="BS38" s="27"/>
      <c r="BT38" s="27"/>
      <c r="BU38" s="27"/>
      <c r="BV38" s="27"/>
      <c r="BW38" s="27"/>
      <c r="BX38" s="27"/>
      <c r="BY38" s="27"/>
      <c r="BZ38" s="27"/>
      <c r="CA38" s="27"/>
      <c r="CB38" s="27"/>
      <c r="CC38" s="27"/>
      <c r="CD38" s="27"/>
      <c r="CE38" s="27"/>
      <c r="CF38" s="27"/>
      <c r="CG38" s="27"/>
      <c r="CH38" s="28"/>
    </row>
    <row r="39" spans="1:86" s="29" customFormat="1" ht="12" x14ac:dyDescent="0.2">
      <c r="A39" s="26"/>
      <c r="B39" s="30"/>
      <c r="C39" s="30"/>
      <c r="D39" s="30" t="s">
        <v>54</v>
      </c>
      <c r="E39" s="30"/>
      <c r="F39" s="30"/>
      <c r="G39" s="30"/>
      <c r="H39" s="30"/>
      <c r="I39" s="30"/>
      <c r="J39" s="30"/>
      <c r="K39" s="30"/>
      <c r="L39" s="30"/>
      <c r="M39" s="30"/>
      <c r="N39" s="30"/>
      <c r="O39" s="30"/>
      <c r="P39" s="30"/>
      <c r="Q39" s="30"/>
      <c r="R39" s="30"/>
      <c r="S39" s="30"/>
      <c r="T39" s="30"/>
      <c r="U39" s="30"/>
      <c r="V39" s="30"/>
      <c r="W39" s="30"/>
      <c r="X39" s="30"/>
      <c r="Y39" s="30"/>
      <c r="Z39" s="30"/>
      <c r="AA39" s="30"/>
      <c r="AB39" s="28"/>
      <c r="AC39" s="26"/>
      <c r="AD39" s="30"/>
      <c r="AE39" s="30"/>
      <c r="AF39" s="30" t="s">
        <v>54</v>
      </c>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27"/>
      <c r="BF39" s="28"/>
      <c r="BG39" s="26"/>
      <c r="BH39" s="30"/>
      <c r="BI39" s="30"/>
      <c r="BJ39" s="30" t="s">
        <v>54</v>
      </c>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28"/>
    </row>
    <row r="40" spans="1:86" s="29" customFormat="1" ht="12" x14ac:dyDescent="0.2">
      <c r="A40" s="26"/>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8"/>
      <c r="AC40" s="26"/>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8"/>
      <c r="BG40" s="26"/>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8"/>
    </row>
    <row r="41" spans="1:86" s="29" customFormat="1" ht="12" x14ac:dyDescent="0.2">
      <c r="A41" s="26"/>
      <c r="B41" s="31" t="s">
        <v>55</v>
      </c>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8"/>
      <c r="AC41" s="26"/>
      <c r="AD41" s="31" t="s">
        <v>55</v>
      </c>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8"/>
      <c r="BG41" s="26"/>
      <c r="BH41" s="31" t="s">
        <v>55</v>
      </c>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8"/>
    </row>
    <row r="42" spans="1:86" s="29" customFormat="1" ht="12" x14ac:dyDescent="0.2">
      <c r="A42" s="26"/>
      <c r="B42" s="27"/>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28"/>
      <c r="AC42" s="26"/>
      <c r="AD42" s="27"/>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28"/>
      <c r="BG42" s="26"/>
      <c r="BH42" s="27"/>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28"/>
    </row>
    <row r="43" spans="1:86" s="29" customFormat="1" ht="12" x14ac:dyDescent="0.2">
      <c r="A43" s="26"/>
      <c r="B43" s="27"/>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28"/>
      <c r="AC43" s="26"/>
      <c r="AD43" s="27"/>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28"/>
      <c r="BG43" s="26"/>
      <c r="BH43" s="27"/>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28"/>
    </row>
    <row r="44" spans="1:86" s="29" customFormat="1" ht="12" x14ac:dyDescent="0.2">
      <c r="A44" s="26"/>
      <c r="B44" s="27"/>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28"/>
      <c r="AC44" s="26"/>
      <c r="AD44" s="27"/>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28"/>
      <c r="BG44" s="26"/>
      <c r="BH44" s="27"/>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28"/>
    </row>
    <row r="45" spans="1:86" s="29" customFormat="1" ht="12" x14ac:dyDescent="0.2">
      <c r="A45" s="26"/>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8"/>
      <c r="AC45" s="26"/>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8"/>
      <c r="BG45" s="26"/>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8"/>
    </row>
    <row r="46" spans="1:86" s="29" customFormat="1" ht="12" x14ac:dyDescent="0.2">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8"/>
      <c r="AC46" s="26"/>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8"/>
      <c r="BG46" s="26"/>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8"/>
    </row>
    <row r="47" spans="1:86" s="29" customFormat="1" ht="14.25" customHeight="1" x14ac:dyDescent="0.2">
      <c r="A47" s="649" t="s">
        <v>56</v>
      </c>
      <c r="B47" s="650"/>
      <c r="C47" s="650"/>
      <c r="D47" s="650"/>
      <c r="E47" s="650"/>
      <c r="F47" s="650"/>
      <c r="G47" s="650"/>
      <c r="H47" s="650"/>
      <c r="I47" s="650"/>
      <c r="J47" s="650"/>
      <c r="K47" s="650"/>
      <c r="L47" s="650"/>
      <c r="M47" s="650"/>
      <c r="N47" s="650"/>
      <c r="O47" s="650"/>
      <c r="P47" s="650"/>
      <c r="Q47" s="650"/>
      <c r="R47" s="650"/>
      <c r="S47" s="650"/>
      <c r="T47" s="650"/>
      <c r="U47" s="650"/>
      <c r="V47" s="650"/>
      <c r="W47" s="650"/>
      <c r="X47" s="650"/>
      <c r="Y47" s="650"/>
      <c r="Z47" s="650"/>
      <c r="AA47" s="650"/>
      <c r="AB47" s="651"/>
      <c r="AC47" s="649" t="s">
        <v>56</v>
      </c>
      <c r="AD47" s="650"/>
      <c r="AE47" s="650"/>
      <c r="AF47" s="650"/>
      <c r="AG47" s="650"/>
      <c r="AH47" s="650"/>
      <c r="AI47" s="650"/>
      <c r="AJ47" s="650"/>
      <c r="AK47" s="650"/>
      <c r="AL47" s="650"/>
      <c r="AM47" s="650"/>
      <c r="AN47" s="650"/>
      <c r="AO47" s="650"/>
      <c r="AP47" s="650"/>
      <c r="AQ47" s="650"/>
      <c r="AR47" s="650"/>
      <c r="AS47" s="650"/>
      <c r="AT47" s="650"/>
      <c r="AU47" s="650"/>
      <c r="AV47" s="650"/>
      <c r="AW47" s="650"/>
      <c r="AX47" s="650"/>
      <c r="AY47" s="650"/>
      <c r="AZ47" s="650"/>
      <c r="BA47" s="650"/>
      <c r="BB47" s="650"/>
      <c r="BC47" s="650"/>
      <c r="BD47" s="650"/>
      <c r="BE47" s="650"/>
      <c r="BF47" s="651"/>
      <c r="BG47" s="649" t="s">
        <v>56</v>
      </c>
      <c r="BH47" s="650"/>
      <c r="BI47" s="650"/>
      <c r="BJ47" s="650"/>
      <c r="BK47" s="650"/>
      <c r="BL47" s="650"/>
      <c r="BM47" s="650"/>
      <c r="BN47" s="650"/>
      <c r="BO47" s="650"/>
      <c r="BP47" s="650"/>
      <c r="BQ47" s="650"/>
      <c r="BR47" s="650"/>
      <c r="BS47" s="650"/>
      <c r="BT47" s="650"/>
      <c r="BU47" s="650"/>
      <c r="BV47" s="650"/>
      <c r="BW47" s="650"/>
      <c r="BX47" s="650"/>
      <c r="BY47" s="650"/>
      <c r="BZ47" s="650"/>
      <c r="CA47" s="650"/>
      <c r="CB47" s="650"/>
      <c r="CC47" s="650"/>
      <c r="CD47" s="650"/>
      <c r="CE47" s="650"/>
      <c r="CF47" s="650"/>
      <c r="CG47" s="650"/>
      <c r="CH47" s="651"/>
    </row>
    <row r="48" spans="1:86" s="29" customFormat="1" ht="12" x14ac:dyDescent="0.2">
      <c r="A48" s="652" t="s">
        <v>57</v>
      </c>
      <c r="B48" s="653"/>
      <c r="C48" s="653"/>
      <c r="D48" s="653"/>
      <c r="E48" s="653"/>
      <c r="F48" s="653"/>
      <c r="G48" s="653"/>
      <c r="H48" s="653"/>
      <c r="I48" s="653"/>
      <c r="J48" s="653"/>
      <c r="K48" s="653"/>
      <c r="L48" s="653"/>
      <c r="M48" s="653"/>
      <c r="N48" s="653"/>
      <c r="O48" s="653"/>
      <c r="P48" s="653"/>
      <c r="Q48" s="653"/>
      <c r="R48" s="653"/>
      <c r="S48" s="653"/>
      <c r="T48" s="653"/>
      <c r="U48" s="653"/>
      <c r="V48" s="653"/>
      <c r="W48" s="653"/>
      <c r="X48" s="653"/>
      <c r="Y48" s="653"/>
      <c r="Z48" s="653"/>
      <c r="AA48" s="653"/>
      <c r="AB48" s="654"/>
      <c r="AC48" s="652" t="str">
        <f>A48</f>
        <v>Acting Division Manager</v>
      </c>
      <c r="AD48" s="653"/>
      <c r="AE48" s="653"/>
      <c r="AF48" s="653"/>
      <c r="AG48" s="653"/>
      <c r="AH48" s="653"/>
      <c r="AI48" s="653"/>
      <c r="AJ48" s="653"/>
      <c r="AK48" s="653"/>
      <c r="AL48" s="653"/>
      <c r="AM48" s="653"/>
      <c r="AN48" s="653"/>
      <c r="AO48" s="653"/>
      <c r="AP48" s="653"/>
      <c r="AQ48" s="653"/>
      <c r="AR48" s="653"/>
      <c r="AS48" s="653"/>
      <c r="AT48" s="653"/>
      <c r="AU48" s="653"/>
      <c r="AV48" s="653"/>
      <c r="AW48" s="653"/>
      <c r="AX48" s="653"/>
      <c r="AY48" s="653"/>
      <c r="AZ48" s="653"/>
      <c r="BA48" s="653"/>
      <c r="BB48" s="653"/>
      <c r="BC48" s="653"/>
      <c r="BD48" s="653"/>
      <c r="BE48" s="653"/>
      <c r="BF48" s="654"/>
      <c r="BG48" s="652" t="s">
        <v>57</v>
      </c>
      <c r="BH48" s="653"/>
      <c r="BI48" s="653"/>
      <c r="BJ48" s="653"/>
      <c r="BK48" s="653"/>
      <c r="BL48" s="653"/>
      <c r="BM48" s="653"/>
      <c r="BN48" s="653"/>
      <c r="BO48" s="653"/>
      <c r="BP48" s="653"/>
      <c r="BQ48" s="653"/>
      <c r="BR48" s="653"/>
      <c r="BS48" s="653"/>
      <c r="BT48" s="653"/>
      <c r="BU48" s="653"/>
      <c r="BV48" s="653"/>
      <c r="BW48" s="653"/>
      <c r="BX48" s="653"/>
      <c r="BY48" s="653"/>
      <c r="BZ48" s="653"/>
      <c r="CA48" s="653"/>
      <c r="CB48" s="653"/>
      <c r="CC48" s="653"/>
      <c r="CD48" s="653"/>
      <c r="CE48" s="653"/>
      <c r="CF48" s="653"/>
      <c r="CG48" s="653"/>
      <c r="CH48" s="654"/>
    </row>
    <row r="49" spans="1:86" s="29" customFormat="1" ht="6.95" customHeight="1" thickBot="1" x14ac:dyDescent="0.25">
      <c r="A49" s="26"/>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8"/>
      <c r="AC49" s="26"/>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8"/>
      <c r="BG49" s="26"/>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8"/>
    </row>
    <row r="50" spans="1:86" s="21" customFormat="1" ht="11.25" thickBot="1" x14ac:dyDescent="0.25">
      <c r="A50" s="17"/>
      <c r="B50" s="36"/>
      <c r="C50" s="18" t="s">
        <v>58</v>
      </c>
      <c r="D50" s="18"/>
      <c r="E50" s="18"/>
      <c r="F50" s="18"/>
      <c r="G50" s="18"/>
      <c r="H50" s="18"/>
      <c r="I50" s="18"/>
      <c r="J50" s="18"/>
      <c r="K50" s="18"/>
      <c r="L50" s="18"/>
      <c r="M50" s="18"/>
      <c r="N50" s="18"/>
      <c r="O50" s="18"/>
      <c r="P50" s="18"/>
      <c r="Q50" s="18"/>
      <c r="R50" s="18"/>
      <c r="S50" s="18"/>
      <c r="T50" s="18"/>
      <c r="U50" s="18"/>
      <c r="V50" s="18"/>
      <c r="W50" s="18"/>
      <c r="X50" s="18"/>
      <c r="Y50" s="18"/>
      <c r="Z50" s="18"/>
      <c r="AA50" s="18"/>
      <c r="AB50" s="20"/>
      <c r="AC50" s="17"/>
      <c r="AD50" s="36"/>
      <c r="AE50" s="18" t="s">
        <v>58</v>
      </c>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20"/>
      <c r="BG50" s="17"/>
      <c r="BH50" s="36"/>
      <c r="BI50" s="18" t="s">
        <v>58</v>
      </c>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20"/>
    </row>
    <row r="51" spans="1:86" s="21" customFormat="1" ht="10.5" x14ac:dyDescent="0.2">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20"/>
      <c r="AC51" s="17"/>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20"/>
      <c r="BG51" s="17"/>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20"/>
    </row>
    <row r="52" spans="1:86" s="21" customFormat="1" ht="10.5" x14ac:dyDescent="0.2">
      <c r="A52" s="687" t="s">
        <v>59</v>
      </c>
      <c r="B52" s="688"/>
      <c r="C52" s="688"/>
      <c r="D52" s="688"/>
      <c r="E52" s="688"/>
      <c r="F52" s="688"/>
      <c r="G52" s="688"/>
      <c r="H52" s="688"/>
      <c r="I52" s="688"/>
      <c r="J52" s="688"/>
      <c r="K52" s="688"/>
      <c r="L52" s="688"/>
      <c r="M52" s="688"/>
      <c r="N52" s="688"/>
      <c r="O52" s="688"/>
      <c r="P52" s="688"/>
      <c r="Q52" s="688"/>
      <c r="R52" s="688"/>
      <c r="S52" s="688"/>
      <c r="T52" s="688"/>
      <c r="U52" s="688"/>
      <c r="V52" s="688"/>
      <c r="W52" s="688"/>
      <c r="X52" s="688"/>
      <c r="Y52" s="688"/>
      <c r="Z52" s="688"/>
      <c r="AA52" s="688"/>
      <c r="AB52" s="689"/>
      <c r="AC52" s="687" t="s">
        <v>59</v>
      </c>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688"/>
      <c r="BA52" s="688"/>
      <c r="BB52" s="688"/>
      <c r="BC52" s="688"/>
      <c r="BD52" s="688"/>
      <c r="BE52" s="688"/>
      <c r="BF52" s="689"/>
      <c r="BG52" s="687" t="s">
        <v>59</v>
      </c>
      <c r="BH52" s="688"/>
      <c r="BI52" s="688"/>
      <c r="BJ52" s="688"/>
      <c r="BK52" s="688"/>
      <c r="BL52" s="688"/>
      <c r="BM52" s="688"/>
      <c r="BN52" s="688"/>
      <c r="BO52" s="688"/>
      <c r="BP52" s="688"/>
      <c r="BQ52" s="688"/>
      <c r="BR52" s="688"/>
      <c r="BS52" s="688"/>
      <c r="BT52" s="688"/>
      <c r="BU52" s="688"/>
      <c r="BV52" s="688"/>
      <c r="BW52" s="688"/>
      <c r="BX52" s="688"/>
      <c r="BY52" s="688"/>
      <c r="BZ52" s="688"/>
      <c r="CA52" s="688"/>
      <c r="CB52" s="688"/>
      <c r="CC52" s="688"/>
      <c r="CD52" s="688"/>
      <c r="CE52" s="688"/>
      <c r="CF52" s="688"/>
      <c r="CG52" s="688"/>
      <c r="CH52" s="689"/>
    </row>
    <row r="53" spans="1:86" s="29" customFormat="1" ht="12" x14ac:dyDescent="0.2"/>
    <row r="54" spans="1:86" s="29" customFormat="1" ht="12" x14ac:dyDescent="0.2"/>
    <row r="55" spans="1:86" s="29" customFormat="1" ht="12" x14ac:dyDescent="0.2"/>
    <row r="56" spans="1:86" s="29" customFormat="1" ht="12" x14ac:dyDescent="0.2"/>
    <row r="57" spans="1:86" s="29" customFormat="1" ht="12" x14ac:dyDescent="0.2"/>
    <row r="58" spans="1:86" s="29" customFormat="1" ht="12" x14ac:dyDescent="0.2"/>
  </sheetData>
  <mergeCells count="30">
    <mergeCell ref="A52:AB52"/>
    <mergeCell ref="AC52:BF52"/>
    <mergeCell ref="BG52:CH52"/>
    <mergeCell ref="A47:AB47"/>
    <mergeCell ref="AC47:BF47"/>
    <mergeCell ref="BG47:CH47"/>
    <mergeCell ref="A48:AB48"/>
    <mergeCell ref="AC48:BF48"/>
    <mergeCell ref="BG48:CH48"/>
    <mergeCell ref="B16:AA25"/>
    <mergeCell ref="AD16:BE25"/>
    <mergeCell ref="BH16:CG25"/>
    <mergeCell ref="B28:AA28"/>
    <mergeCell ref="AD28:BE28"/>
    <mergeCell ref="BH28:CG28"/>
    <mergeCell ref="J13:X13"/>
    <mergeCell ref="AL13:AZ13"/>
    <mergeCell ref="BP13:CD13"/>
    <mergeCell ref="J14:Q14"/>
    <mergeCell ref="R14:X14"/>
    <mergeCell ref="AL14:AS14"/>
    <mergeCell ref="AT14:AZ14"/>
    <mergeCell ref="BP14:BW14"/>
    <mergeCell ref="BX14:CD14"/>
    <mergeCell ref="B6:AA8"/>
    <mergeCell ref="AD6:BE8"/>
    <mergeCell ref="BH6:CG8"/>
    <mergeCell ref="J12:X12"/>
    <mergeCell ref="AL12:AZ12"/>
    <mergeCell ref="BP12:CD12"/>
  </mergeCells>
  <printOptions horizontalCentered="1" verticalCentered="1"/>
  <pageMargins left="0.27559055118110237" right="0.27559055118110237" top="0.11811023622047245" bottom="0.11811023622047245" header="0.31496062992125984" footer="0.31496062992125984"/>
  <pageSetup paperSize="9" scale="94" orientation="landscape"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100353" r:id="rId4" name="Check Box 1">
              <controlPr defaultSize="0" autoFill="0" autoLine="0" autoPict="0">
                <anchor moveWithCells="1">
                  <from>
                    <xdr:col>1</xdr:col>
                    <xdr:colOff>85725</xdr:colOff>
                    <xdr:row>28</xdr:row>
                    <xdr:rowOff>133350</xdr:rowOff>
                  </from>
                  <to>
                    <xdr:col>3</xdr:col>
                    <xdr:colOff>66675</xdr:colOff>
                    <xdr:row>30</xdr:row>
                    <xdr:rowOff>47625</xdr:rowOff>
                  </to>
                </anchor>
              </controlPr>
            </control>
          </mc:Choice>
        </mc:AlternateContent>
        <mc:AlternateContent xmlns:mc="http://schemas.openxmlformats.org/markup-compatibility/2006">
          <mc:Choice Requires="x14">
            <control shapeId="100354" r:id="rId5" name="Check Box 2">
              <controlPr defaultSize="0" autoFill="0" autoLine="0" autoPict="0">
                <anchor moveWithCells="1">
                  <from>
                    <xdr:col>1</xdr:col>
                    <xdr:colOff>85725</xdr:colOff>
                    <xdr:row>29</xdr:row>
                    <xdr:rowOff>133350</xdr:rowOff>
                  </from>
                  <to>
                    <xdr:col>3</xdr:col>
                    <xdr:colOff>66675</xdr:colOff>
                    <xdr:row>31</xdr:row>
                    <xdr:rowOff>47625</xdr:rowOff>
                  </to>
                </anchor>
              </controlPr>
            </control>
          </mc:Choice>
        </mc:AlternateContent>
        <mc:AlternateContent xmlns:mc="http://schemas.openxmlformats.org/markup-compatibility/2006">
          <mc:Choice Requires="x14">
            <control shapeId="100355" r:id="rId6" name="Check Box 3">
              <controlPr defaultSize="0" autoFill="0" autoLine="0" autoPict="0">
                <anchor moveWithCells="1">
                  <from>
                    <xdr:col>3</xdr:col>
                    <xdr:colOff>85725</xdr:colOff>
                    <xdr:row>30</xdr:row>
                    <xdr:rowOff>133350</xdr:rowOff>
                  </from>
                  <to>
                    <xdr:col>5</xdr:col>
                    <xdr:colOff>66675</xdr:colOff>
                    <xdr:row>32</xdr:row>
                    <xdr:rowOff>47625</xdr:rowOff>
                  </to>
                </anchor>
              </controlPr>
            </control>
          </mc:Choice>
        </mc:AlternateContent>
        <mc:AlternateContent xmlns:mc="http://schemas.openxmlformats.org/markup-compatibility/2006">
          <mc:Choice Requires="x14">
            <control shapeId="100356" r:id="rId7" name="Check Box 4">
              <controlPr defaultSize="0" autoFill="0" autoLine="0" autoPict="0">
                <anchor moveWithCells="1">
                  <from>
                    <xdr:col>3</xdr:col>
                    <xdr:colOff>85725</xdr:colOff>
                    <xdr:row>31</xdr:row>
                    <xdr:rowOff>133350</xdr:rowOff>
                  </from>
                  <to>
                    <xdr:col>5</xdr:col>
                    <xdr:colOff>66675</xdr:colOff>
                    <xdr:row>33</xdr:row>
                    <xdr:rowOff>47625</xdr:rowOff>
                  </to>
                </anchor>
              </controlPr>
            </control>
          </mc:Choice>
        </mc:AlternateContent>
        <mc:AlternateContent xmlns:mc="http://schemas.openxmlformats.org/markup-compatibility/2006">
          <mc:Choice Requires="x14">
            <control shapeId="100357" r:id="rId8" name="Check Box 5">
              <controlPr defaultSize="0" autoFill="0" autoLine="0" autoPict="0">
                <anchor moveWithCells="1">
                  <from>
                    <xdr:col>3</xdr:col>
                    <xdr:colOff>85725</xdr:colOff>
                    <xdr:row>32</xdr:row>
                    <xdr:rowOff>133350</xdr:rowOff>
                  </from>
                  <to>
                    <xdr:col>5</xdr:col>
                    <xdr:colOff>66675</xdr:colOff>
                    <xdr:row>34</xdr:row>
                    <xdr:rowOff>47625</xdr:rowOff>
                  </to>
                </anchor>
              </controlPr>
            </control>
          </mc:Choice>
        </mc:AlternateContent>
        <mc:AlternateContent xmlns:mc="http://schemas.openxmlformats.org/markup-compatibility/2006">
          <mc:Choice Requires="x14">
            <control shapeId="100358" r:id="rId9" name="Check Box 6">
              <controlPr defaultSize="0" autoFill="0" autoLine="0" autoPict="0">
                <anchor moveWithCells="1">
                  <from>
                    <xdr:col>3</xdr:col>
                    <xdr:colOff>85725</xdr:colOff>
                    <xdr:row>33</xdr:row>
                    <xdr:rowOff>133350</xdr:rowOff>
                  </from>
                  <to>
                    <xdr:col>5</xdr:col>
                    <xdr:colOff>66675</xdr:colOff>
                    <xdr:row>35</xdr:row>
                    <xdr:rowOff>47625</xdr:rowOff>
                  </to>
                </anchor>
              </controlPr>
            </control>
          </mc:Choice>
        </mc:AlternateContent>
        <mc:AlternateContent xmlns:mc="http://schemas.openxmlformats.org/markup-compatibility/2006">
          <mc:Choice Requires="x14">
            <control shapeId="100359" r:id="rId10" name="Check Box 7">
              <controlPr defaultSize="0" autoFill="0" autoLine="0" autoPict="0">
                <anchor moveWithCells="1">
                  <from>
                    <xdr:col>3</xdr:col>
                    <xdr:colOff>85725</xdr:colOff>
                    <xdr:row>34</xdr:row>
                    <xdr:rowOff>133350</xdr:rowOff>
                  </from>
                  <to>
                    <xdr:col>5</xdr:col>
                    <xdr:colOff>66675</xdr:colOff>
                    <xdr:row>36</xdr:row>
                    <xdr:rowOff>47625</xdr:rowOff>
                  </to>
                </anchor>
              </controlPr>
            </control>
          </mc:Choice>
        </mc:AlternateContent>
        <mc:AlternateContent xmlns:mc="http://schemas.openxmlformats.org/markup-compatibility/2006">
          <mc:Choice Requires="x14">
            <control shapeId="100360" r:id="rId11" name="Check Box 8">
              <controlPr defaultSize="0" autoFill="0" autoLine="0" autoPict="0">
                <anchor moveWithCells="1">
                  <from>
                    <xdr:col>3</xdr:col>
                    <xdr:colOff>85725</xdr:colOff>
                    <xdr:row>35</xdr:row>
                    <xdr:rowOff>133350</xdr:rowOff>
                  </from>
                  <to>
                    <xdr:col>5</xdr:col>
                    <xdr:colOff>66675</xdr:colOff>
                    <xdr:row>37</xdr:row>
                    <xdr:rowOff>47625</xdr:rowOff>
                  </to>
                </anchor>
              </controlPr>
            </control>
          </mc:Choice>
        </mc:AlternateContent>
        <mc:AlternateContent xmlns:mc="http://schemas.openxmlformats.org/markup-compatibility/2006">
          <mc:Choice Requires="x14">
            <control shapeId="100361" r:id="rId12" name="Check Box 9">
              <controlPr defaultSize="0" autoFill="0" autoLine="0" autoPict="0">
                <anchor moveWithCells="1">
                  <from>
                    <xdr:col>3</xdr:col>
                    <xdr:colOff>85725</xdr:colOff>
                    <xdr:row>36</xdr:row>
                    <xdr:rowOff>133350</xdr:rowOff>
                  </from>
                  <to>
                    <xdr:col>5</xdr:col>
                    <xdr:colOff>66675</xdr:colOff>
                    <xdr:row>38</xdr:row>
                    <xdr:rowOff>47625</xdr:rowOff>
                  </to>
                </anchor>
              </controlPr>
            </control>
          </mc:Choice>
        </mc:AlternateContent>
        <mc:AlternateContent xmlns:mc="http://schemas.openxmlformats.org/markup-compatibility/2006">
          <mc:Choice Requires="x14">
            <control shapeId="100362" r:id="rId13" name="Check Box 10">
              <controlPr defaultSize="0" autoFill="0" autoLine="0" autoPict="0">
                <anchor moveWithCells="1">
                  <from>
                    <xdr:col>1</xdr:col>
                    <xdr:colOff>76200</xdr:colOff>
                    <xdr:row>37</xdr:row>
                    <xdr:rowOff>114300</xdr:rowOff>
                  </from>
                  <to>
                    <xdr:col>3</xdr:col>
                    <xdr:colOff>57150</xdr:colOff>
                    <xdr:row>39</xdr:row>
                    <xdr:rowOff>38100</xdr:rowOff>
                  </to>
                </anchor>
              </controlPr>
            </control>
          </mc:Choice>
        </mc:AlternateContent>
        <mc:AlternateContent xmlns:mc="http://schemas.openxmlformats.org/markup-compatibility/2006">
          <mc:Choice Requires="x14">
            <control shapeId="100363" r:id="rId14" name="Check Box 11">
              <controlPr defaultSize="0" autoFill="0" autoLine="0" autoPict="0">
                <anchor moveWithCells="1">
                  <from>
                    <xdr:col>29</xdr:col>
                    <xdr:colOff>85725</xdr:colOff>
                    <xdr:row>28</xdr:row>
                    <xdr:rowOff>133350</xdr:rowOff>
                  </from>
                  <to>
                    <xdr:col>30</xdr:col>
                    <xdr:colOff>0</xdr:colOff>
                    <xdr:row>30</xdr:row>
                    <xdr:rowOff>47625</xdr:rowOff>
                  </to>
                </anchor>
              </controlPr>
            </control>
          </mc:Choice>
        </mc:AlternateContent>
        <mc:AlternateContent xmlns:mc="http://schemas.openxmlformats.org/markup-compatibility/2006">
          <mc:Choice Requires="x14">
            <control shapeId="100364" r:id="rId15" name="Check Box 12">
              <controlPr defaultSize="0" autoFill="0" autoLine="0" autoPict="0">
                <anchor moveWithCells="1">
                  <from>
                    <xdr:col>29</xdr:col>
                    <xdr:colOff>85725</xdr:colOff>
                    <xdr:row>29</xdr:row>
                    <xdr:rowOff>133350</xdr:rowOff>
                  </from>
                  <to>
                    <xdr:col>30</xdr:col>
                    <xdr:colOff>0</xdr:colOff>
                    <xdr:row>31</xdr:row>
                    <xdr:rowOff>47625</xdr:rowOff>
                  </to>
                </anchor>
              </controlPr>
            </control>
          </mc:Choice>
        </mc:AlternateContent>
        <mc:AlternateContent xmlns:mc="http://schemas.openxmlformats.org/markup-compatibility/2006">
          <mc:Choice Requires="x14">
            <control shapeId="100365" r:id="rId16" name="Check Box 13">
              <controlPr defaultSize="0" autoFill="0" autoLine="0" autoPict="0">
                <anchor moveWithCells="1">
                  <from>
                    <xdr:col>31</xdr:col>
                    <xdr:colOff>85725</xdr:colOff>
                    <xdr:row>30</xdr:row>
                    <xdr:rowOff>133350</xdr:rowOff>
                  </from>
                  <to>
                    <xdr:col>33</xdr:col>
                    <xdr:colOff>66675</xdr:colOff>
                    <xdr:row>32</xdr:row>
                    <xdr:rowOff>47625</xdr:rowOff>
                  </to>
                </anchor>
              </controlPr>
            </control>
          </mc:Choice>
        </mc:AlternateContent>
        <mc:AlternateContent xmlns:mc="http://schemas.openxmlformats.org/markup-compatibility/2006">
          <mc:Choice Requires="x14">
            <control shapeId="100366" r:id="rId17" name="Check Box 14">
              <controlPr defaultSize="0" autoFill="0" autoLine="0" autoPict="0">
                <anchor moveWithCells="1">
                  <from>
                    <xdr:col>31</xdr:col>
                    <xdr:colOff>85725</xdr:colOff>
                    <xdr:row>31</xdr:row>
                    <xdr:rowOff>133350</xdr:rowOff>
                  </from>
                  <to>
                    <xdr:col>33</xdr:col>
                    <xdr:colOff>66675</xdr:colOff>
                    <xdr:row>33</xdr:row>
                    <xdr:rowOff>47625</xdr:rowOff>
                  </to>
                </anchor>
              </controlPr>
            </control>
          </mc:Choice>
        </mc:AlternateContent>
        <mc:AlternateContent xmlns:mc="http://schemas.openxmlformats.org/markup-compatibility/2006">
          <mc:Choice Requires="x14">
            <control shapeId="100367" r:id="rId18" name="Check Box 15">
              <controlPr defaultSize="0" autoFill="0" autoLine="0" autoPict="0">
                <anchor moveWithCells="1">
                  <from>
                    <xdr:col>31</xdr:col>
                    <xdr:colOff>85725</xdr:colOff>
                    <xdr:row>32</xdr:row>
                    <xdr:rowOff>133350</xdr:rowOff>
                  </from>
                  <to>
                    <xdr:col>33</xdr:col>
                    <xdr:colOff>66675</xdr:colOff>
                    <xdr:row>34</xdr:row>
                    <xdr:rowOff>47625</xdr:rowOff>
                  </to>
                </anchor>
              </controlPr>
            </control>
          </mc:Choice>
        </mc:AlternateContent>
        <mc:AlternateContent xmlns:mc="http://schemas.openxmlformats.org/markup-compatibility/2006">
          <mc:Choice Requires="x14">
            <control shapeId="100368" r:id="rId19" name="Check Box 16">
              <controlPr defaultSize="0" autoFill="0" autoLine="0" autoPict="0">
                <anchor moveWithCells="1">
                  <from>
                    <xdr:col>31</xdr:col>
                    <xdr:colOff>85725</xdr:colOff>
                    <xdr:row>33</xdr:row>
                    <xdr:rowOff>133350</xdr:rowOff>
                  </from>
                  <to>
                    <xdr:col>33</xdr:col>
                    <xdr:colOff>66675</xdr:colOff>
                    <xdr:row>35</xdr:row>
                    <xdr:rowOff>47625</xdr:rowOff>
                  </to>
                </anchor>
              </controlPr>
            </control>
          </mc:Choice>
        </mc:AlternateContent>
        <mc:AlternateContent xmlns:mc="http://schemas.openxmlformats.org/markup-compatibility/2006">
          <mc:Choice Requires="x14">
            <control shapeId="100369" r:id="rId20" name="Check Box 17">
              <controlPr defaultSize="0" autoFill="0" autoLine="0" autoPict="0">
                <anchor moveWithCells="1">
                  <from>
                    <xdr:col>31</xdr:col>
                    <xdr:colOff>85725</xdr:colOff>
                    <xdr:row>34</xdr:row>
                    <xdr:rowOff>133350</xdr:rowOff>
                  </from>
                  <to>
                    <xdr:col>33</xdr:col>
                    <xdr:colOff>66675</xdr:colOff>
                    <xdr:row>36</xdr:row>
                    <xdr:rowOff>47625</xdr:rowOff>
                  </to>
                </anchor>
              </controlPr>
            </control>
          </mc:Choice>
        </mc:AlternateContent>
        <mc:AlternateContent xmlns:mc="http://schemas.openxmlformats.org/markup-compatibility/2006">
          <mc:Choice Requires="x14">
            <control shapeId="100370" r:id="rId21" name="Check Box 18">
              <controlPr defaultSize="0" autoFill="0" autoLine="0" autoPict="0">
                <anchor moveWithCells="1">
                  <from>
                    <xdr:col>31</xdr:col>
                    <xdr:colOff>85725</xdr:colOff>
                    <xdr:row>35</xdr:row>
                    <xdr:rowOff>133350</xdr:rowOff>
                  </from>
                  <to>
                    <xdr:col>33</xdr:col>
                    <xdr:colOff>66675</xdr:colOff>
                    <xdr:row>37</xdr:row>
                    <xdr:rowOff>47625</xdr:rowOff>
                  </to>
                </anchor>
              </controlPr>
            </control>
          </mc:Choice>
        </mc:AlternateContent>
        <mc:AlternateContent xmlns:mc="http://schemas.openxmlformats.org/markup-compatibility/2006">
          <mc:Choice Requires="x14">
            <control shapeId="100371" r:id="rId22" name="Check Box 19">
              <controlPr defaultSize="0" autoFill="0" autoLine="0" autoPict="0">
                <anchor moveWithCells="1">
                  <from>
                    <xdr:col>31</xdr:col>
                    <xdr:colOff>85725</xdr:colOff>
                    <xdr:row>36</xdr:row>
                    <xdr:rowOff>133350</xdr:rowOff>
                  </from>
                  <to>
                    <xdr:col>33</xdr:col>
                    <xdr:colOff>66675</xdr:colOff>
                    <xdr:row>38</xdr:row>
                    <xdr:rowOff>47625</xdr:rowOff>
                  </to>
                </anchor>
              </controlPr>
            </control>
          </mc:Choice>
        </mc:AlternateContent>
        <mc:AlternateContent xmlns:mc="http://schemas.openxmlformats.org/markup-compatibility/2006">
          <mc:Choice Requires="x14">
            <control shapeId="100372" r:id="rId23" name="Check Box 20">
              <controlPr defaultSize="0" autoFill="0" autoLine="0" autoPict="0">
                <anchor moveWithCells="1">
                  <from>
                    <xdr:col>29</xdr:col>
                    <xdr:colOff>76200</xdr:colOff>
                    <xdr:row>37</xdr:row>
                    <xdr:rowOff>114300</xdr:rowOff>
                  </from>
                  <to>
                    <xdr:col>29</xdr:col>
                    <xdr:colOff>304800</xdr:colOff>
                    <xdr:row>39</xdr:row>
                    <xdr:rowOff>38100</xdr:rowOff>
                  </to>
                </anchor>
              </controlPr>
            </control>
          </mc:Choice>
        </mc:AlternateContent>
        <mc:AlternateContent xmlns:mc="http://schemas.openxmlformats.org/markup-compatibility/2006">
          <mc:Choice Requires="x14">
            <control shapeId="100373" r:id="rId24" name="Check Box 21">
              <controlPr defaultSize="0" autoFill="0" autoLine="0" autoPict="0">
                <anchor moveWithCells="1">
                  <from>
                    <xdr:col>59</xdr:col>
                    <xdr:colOff>85725</xdr:colOff>
                    <xdr:row>28</xdr:row>
                    <xdr:rowOff>133350</xdr:rowOff>
                  </from>
                  <to>
                    <xdr:col>61</xdr:col>
                    <xdr:colOff>66675</xdr:colOff>
                    <xdr:row>30</xdr:row>
                    <xdr:rowOff>47625</xdr:rowOff>
                  </to>
                </anchor>
              </controlPr>
            </control>
          </mc:Choice>
        </mc:AlternateContent>
        <mc:AlternateContent xmlns:mc="http://schemas.openxmlformats.org/markup-compatibility/2006">
          <mc:Choice Requires="x14">
            <control shapeId="100374" r:id="rId25" name="Check Box 22">
              <controlPr defaultSize="0" autoFill="0" autoLine="0" autoPict="0">
                <anchor moveWithCells="1">
                  <from>
                    <xdr:col>59</xdr:col>
                    <xdr:colOff>85725</xdr:colOff>
                    <xdr:row>29</xdr:row>
                    <xdr:rowOff>133350</xdr:rowOff>
                  </from>
                  <to>
                    <xdr:col>61</xdr:col>
                    <xdr:colOff>66675</xdr:colOff>
                    <xdr:row>31</xdr:row>
                    <xdr:rowOff>47625</xdr:rowOff>
                  </to>
                </anchor>
              </controlPr>
            </control>
          </mc:Choice>
        </mc:AlternateContent>
        <mc:AlternateContent xmlns:mc="http://schemas.openxmlformats.org/markup-compatibility/2006">
          <mc:Choice Requires="x14">
            <control shapeId="100375" r:id="rId26" name="Check Box 23">
              <controlPr defaultSize="0" autoFill="0" autoLine="0" autoPict="0">
                <anchor moveWithCells="1">
                  <from>
                    <xdr:col>61</xdr:col>
                    <xdr:colOff>85725</xdr:colOff>
                    <xdr:row>30</xdr:row>
                    <xdr:rowOff>133350</xdr:rowOff>
                  </from>
                  <to>
                    <xdr:col>63</xdr:col>
                    <xdr:colOff>66675</xdr:colOff>
                    <xdr:row>32</xdr:row>
                    <xdr:rowOff>47625</xdr:rowOff>
                  </to>
                </anchor>
              </controlPr>
            </control>
          </mc:Choice>
        </mc:AlternateContent>
        <mc:AlternateContent xmlns:mc="http://schemas.openxmlformats.org/markup-compatibility/2006">
          <mc:Choice Requires="x14">
            <control shapeId="100376" r:id="rId27" name="Check Box 24">
              <controlPr defaultSize="0" autoFill="0" autoLine="0" autoPict="0">
                <anchor moveWithCells="1">
                  <from>
                    <xdr:col>61</xdr:col>
                    <xdr:colOff>85725</xdr:colOff>
                    <xdr:row>31</xdr:row>
                    <xdr:rowOff>133350</xdr:rowOff>
                  </from>
                  <to>
                    <xdr:col>63</xdr:col>
                    <xdr:colOff>66675</xdr:colOff>
                    <xdr:row>33</xdr:row>
                    <xdr:rowOff>47625</xdr:rowOff>
                  </to>
                </anchor>
              </controlPr>
            </control>
          </mc:Choice>
        </mc:AlternateContent>
        <mc:AlternateContent xmlns:mc="http://schemas.openxmlformats.org/markup-compatibility/2006">
          <mc:Choice Requires="x14">
            <control shapeId="100377" r:id="rId28" name="Check Box 25">
              <controlPr defaultSize="0" autoFill="0" autoLine="0" autoPict="0">
                <anchor moveWithCells="1">
                  <from>
                    <xdr:col>61</xdr:col>
                    <xdr:colOff>85725</xdr:colOff>
                    <xdr:row>32</xdr:row>
                    <xdr:rowOff>133350</xdr:rowOff>
                  </from>
                  <to>
                    <xdr:col>63</xdr:col>
                    <xdr:colOff>66675</xdr:colOff>
                    <xdr:row>34</xdr:row>
                    <xdr:rowOff>47625</xdr:rowOff>
                  </to>
                </anchor>
              </controlPr>
            </control>
          </mc:Choice>
        </mc:AlternateContent>
        <mc:AlternateContent xmlns:mc="http://schemas.openxmlformats.org/markup-compatibility/2006">
          <mc:Choice Requires="x14">
            <control shapeId="100378" r:id="rId29" name="Check Box 26">
              <controlPr defaultSize="0" autoFill="0" autoLine="0" autoPict="0">
                <anchor moveWithCells="1">
                  <from>
                    <xdr:col>61</xdr:col>
                    <xdr:colOff>85725</xdr:colOff>
                    <xdr:row>33</xdr:row>
                    <xdr:rowOff>133350</xdr:rowOff>
                  </from>
                  <to>
                    <xdr:col>63</xdr:col>
                    <xdr:colOff>66675</xdr:colOff>
                    <xdr:row>35</xdr:row>
                    <xdr:rowOff>47625</xdr:rowOff>
                  </to>
                </anchor>
              </controlPr>
            </control>
          </mc:Choice>
        </mc:AlternateContent>
        <mc:AlternateContent xmlns:mc="http://schemas.openxmlformats.org/markup-compatibility/2006">
          <mc:Choice Requires="x14">
            <control shapeId="100379" r:id="rId30" name="Check Box 27">
              <controlPr defaultSize="0" autoFill="0" autoLine="0" autoPict="0">
                <anchor moveWithCells="1">
                  <from>
                    <xdr:col>61</xdr:col>
                    <xdr:colOff>85725</xdr:colOff>
                    <xdr:row>34</xdr:row>
                    <xdr:rowOff>133350</xdr:rowOff>
                  </from>
                  <to>
                    <xdr:col>63</xdr:col>
                    <xdr:colOff>66675</xdr:colOff>
                    <xdr:row>36</xdr:row>
                    <xdr:rowOff>47625</xdr:rowOff>
                  </to>
                </anchor>
              </controlPr>
            </control>
          </mc:Choice>
        </mc:AlternateContent>
        <mc:AlternateContent xmlns:mc="http://schemas.openxmlformats.org/markup-compatibility/2006">
          <mc:Choice Requires="x14">
            <control shapeId="100380" r:id="rId31" name="Check Box 28">
              <controlPr defaultSize="0" autoFill="0" autoLine="0" autoPict="0">
                <anchor moveWithCells="1">
                  <from>
                    <xdr:col>61</xdr:col>
                    <xdr:colOff>85725</xdr:colOff>
                    <xdr:row>35</xdr:row>
                    <xdr:rowOff>133350</xdr:rowOff>
                  </from>
                  <to>
                    <xdr:col>63</xdr:col>
                    <xdr:colOff>66675</xdr:colOff>
                    <xdr:row>37</xdr:row>
                    <xdr:rowOff>47625</xdr:rowOff>
                  </to>
                </anchor>
              </controlPr>
            </control>
          </mc:Choice>
        </mc:AlternateContent>
        <mc:AlternateContent xmlns:mc="http://schemas.openxmlformats.org/markup-compatibility/2006">
          <mc:Choice Requires="x14">
            <control shapeId="100381" r:id="rId32" name="Check Box 29">
              <controlPr defaultSize="0" autoFill="0" autoLine="0" autoPict="0">
                <anchor moveWithCells="1">
                  <from>
                    <xdr:col>61</xdr:col>
                    <xdr:colOff>85725</xdr:colOff>
                    <xdr:row>36</xdr:row>
                    <xdr:rowOff>133350</xdr:rowOff>
                  </from>
                  <to>
                    <xdr:col>63</xdr:col>
                    <xdr:colOff>66675</xdr:colOff>
                    <xdr:row>38</xdr:row>
                    <xdr:rowOff>47625</xdr:rowOff>
                  </to>
                </anchor>
              </controlPr>
            </control>
          </mc:Choice>
        </mc:AlternateContent>
        <mc:AlternateContent xmlns:mc="http://schemas.openxmlformats.org/markup-compatibility/2006">
          <mc:Choice Requires="x14">
            <control shapeId="100382" r:id="rId33" name="Check Box 30">
              <controlPr defaultSize="0" autoFill="0" autoLine="0" autoPict="0">
                <anchor moveWithCells="1">
                  <from>
                    <xdr:col>59</xdr:col>
                    <xdr:colOff>76200</xdr:colOff>
                    <xdr:row>37</xdr:row>
                    <xdr:rowOff>114300</xdr:rowOff>
                  </from>
                  <to>
                    <xdr:col>61</xdr:col>
                    <xdr:colOff>57150</xdr:colOff>
                    <xdr:row>39</xdr:row>
                    <xdr:rowOff>38100</xdr:rowOff>
                  </to>
                </anchor>
              </controlPr>
            </control>
          </mc:Choice>
        </mc:AlternateContent>
      </controls>
    </mc:Choice>
  </mc:AlternateConten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0808-3543-491B-9C7F-FE18A94EAE02}">
  <sheetPr codeName="Sheet99">
    <tabColor theme="7"/>
  </sheetPr>
  <dimension ref="A1:CR56"/>
  <sheetViews>
    <sheetView view="pageBreakPreview" topLeftCell="A9" zoomScale="160" zoomScaleNormal="115" zoomScaleSheetLayoutView="160" workbookViewId="0">
      <selection activeCell="AD1" sqref="AD1:AF1048576"/>
    </sheetView>
  </sheetViews>
  <sheetFormatPr defaultColWidth="1.625" defaultRowHeight="14.25" x14ac:dyDescent="0.2"/>
  <cols>
    <col min="1" max="13" width="1.625" style="1"/>
    <col min="14" max="14" width="1.75" style="1" customWidth="1"/>
    <col min="15" max="16384" width="1.625" style="1"/>
  </cols>
  <sheetData>
    <row r="1" spans="1:92" s="16" customFormat="1" ht="9" x14ac:dyDescent="0.2">
      <c r="A1" s="14"/>
      <c r="B1" s="14"/>
      <c r="C1" s="14"/>
      <c r="D1" s="14"/>
      <c r="E1" s="14"/>
      <c r="F1" s="14"/>
      <c r="G1" s="14"/>
      <c r="H1" s="14"/>
      <c r="I1" s="14"/>
      <c r="J1" s="11"/>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1"/>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1"/>
      <c r="BS1" s="14"/>
      <c r="BT1" s="14"/>
      <c r="BU1" s="14"/>
      <c r="BV1" s="14"/>
      <c r="BW1" s="14"/>
      <c r="BX1" s="14"/>
      <c r="BY1" s="14"/>
      <c r="BZ1" s="14"/>
      <c r="CA1" s="14"/>
      <c r="CB1" s="14"/>
      <c r="CC1" s="14"/>
      <c r="CD1" s="14"/>
      <c r="CE1" s="14"/>
      <c r="CF1" s="14"/>
      <c r="CG1" s="14"/>
      <c r="CH1" s="14"/>
      <c r="CI1" s="14"/>
      <c r="CJ1" s="14"/>
      <c r="CK1" s="14"/>
      <c r="CL1" s="14"/>
    </row>
    <row r="2" spans="1:92" s="16" customFormat="1" ht="9" x14ac:dyDescent="0.2">
      <c r="A2" s="14"/>
      <c r="B2" s="14"/>
      <c r="C2" s="14"/>
      <c r="D2" s="14"/>
      <c r="E2" s="14"/>
      <c r="F2" s="14"/>
      <c r="G2" s="14"/>
      <c r="H2" s="14"/>
      <c r="I2" s="14"/>
      <c r="J2" s="11"/>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1"/>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1"/>
      <c r="BS2" s="14"/>
      <c r="BT2" s="14"/>
      <c r="BU2" s="14"/>
      <c r="BV2" s="14"/>
      <c r="BW2" s="14"/>
      <c r="BX2" s="14"/>
      <c r="BY2" s="14"/>
      <c r="BZ2" s="14"/>
      <c r="CA2" s="14"/>
      <c r="CB2" s="14"/>
      <c r="CC2" s="14"/>
      <c r="CD2" s="14"/>
      <c r="CE2" s="14"/>
      <c r="CF2" s="14"/>
      <c r="CG2" s="14"/>
      <c r="CH2" s="14"/>
      <c r="CI2" s="14"/>
      <c r="CJ2" s="14"/>
      <c r="CK2" s="14"/>
      <c r="CL2" s="14"/>
    </row>
    <row r="3" spans="1:92" s="21" customFormat="1" ht="11.25" x14ac:dyDescent="0.2">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9"/>
      <c r="BS3" s="18"/>
      <c r="BT3" s="18"/>
      <c r="BU3" s="18"/>
      <c r="BV3" s="18"/>
      <c r="BW3" s="18"/>
      <c r="BX3" s="18"/>
      <c r="BY3" s="18"/>
      <c r="BZ3" s="18"/>
      <c r="CA3" s="18"/>
      <c r="CB3" s="18"/>
      <c r="CC3" s="18"/>
      <c r="CD3" s="18"/>
      <c r="CE3" s="18"/>
      <c r="CF3" s="18"/>
      <c r="CG3" s="18"/>
      <c r="CH3" s="18"/>
      <c r="CI3" s="18"/>
      <c r="CJ3" s="18"/>
      <c r="CK3" s="18"/>
      <c r="CL3" s="18"/>
    </row>
    <row r="4" spans="1:92" s="25" customFormat="1" ht="8.25" x14ac:dyDescent="0.2">
      <c r="A4" s="23"/>
      <c r="B4" s="23"/>
      <c r="C4" s="23"/>
      <c r="D4" s="23"/>
      <c r="E4" s="23"/>
      <c r="F4" s="23"/>
      <c r="G4" s="23"/>
      <c r="H4" s="23"/>
      <c r="I4" s="23"/>
      <c r="J4" s="12"/>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12"/>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12"/>
      <c r="BS4" s="23"/>
      <c r="BT4" s="23"/>
      <c r="BU4" s="23"/>
      <c r="BV4" s="23"/>
      <c r="BW4" s="23"/>
      <c r="BX4" s="23"/>
      <c r="BY4" s="23"/>
      <c r="BZ4" s="23"/>
      <c r="CA4" s="23"/>
      <c r="CB4" s="23"/>
      <c r="CC4" s="23"/>
      <c r="CD4" s="23"/>
      <c r="CE4" s="23"/>
      <c r="CF4" s="23"/>
      <c r="CG4" s="23"/>
      <c r="CH4" s="23"/>
      <c r="CI4" s="23"/>
      <c r="CJ4" s="23"/>
      <c r="CK4" s="23"/>
      <c r="CL4" s="23"/>
    </row>
    <row r="5" spans="1:92"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row>
    <row r="6" spans="1:92" ht="14.25" customHeight="1" x14ac:dyDescent="0.2">
      <c r="A6" s="9"/>
      <c r="B6" s="648"/>
      <c r="C6" s="648"/>
      <c r="D6" s="648"/>
      <c r="E6" s="648"/>
      <c r="F6" s="648"/>
      <c r="G6" s="648"/>
      <c r="H6" s="648"/>
      <c r="I6" s="648"/>
      <c r="J6" s="648"/>
      <c r="K6" s="648"/>
      <c r="L6" s="648"/>
      <c r="M6" s="648"/>
      <c r="N6" s="648"/>
      <c r="O6" s="648"/>
      <c r="P6" s="648"/>
      <c r="Q6" s="648"/>
      <c r="R6" s="648"/>
      <c r="S6" s="648"/>
      <c r="T6" s="648"/>
      <c r="U6" s="648"/>
      <c r="V6" s="648"/>
      <c r="W6" s="648"/>
      <c r="X6" s="648"/>
      <c r="Y6" s="648"/>
      <c r="Z6" s="648"/>
      <c r="AA6" s="648"/>
      <c r="AB6" s="648"/>
      <c r="AC6" s="648"/>
      <c r="AD6" s="9"/>
      <c r="AE6" s="9"/>
      <c r="AF6" s="648"/>
      <c r="AG6" s="648"/>
      <c r="AH6" s="648"/>
      <c r="AI6" s="648"/>
      <c r="AJ6" s="648"/>
      <c r="AK6" s="648"/>
      <c r="AL6" s="648"/>
      <c r="AM6" s="648"/>
      <c r="AN6" s="648"/>
      <c r="AO6" s="648"/>
      <c r="AP6" s="648"/>
      <c r="AQ6" s="648"/>
      <c r="AR6" s="648"/>
      <c r="AS6" s="648"/>
      <c r="AT6" s="648"/>
      <c r="AU6" s="648"/>
      <c r="AV6" s="648"/>
      <c r="AW6" s="648"/>
      <c r="AX6" s="648"/>
      <c r="AY6" s="648"/>
      <c r="AZ6" s="648"/>
      <c r="BA6" s="648"/>
      <c r="BB6" s="648"/>
      <c r="BC6" s="648"/>
      <c r="BD6" s="648"/>
      <c r="BE6" s="648"/>
      <c r="BF6" s="648"/>
      <c r="BG6" s="648"/>
      <c r="BH6" s="9"/>
      <c r="BI6" s="9"/>
      <c r="BJ6" s="648"/>
      <c r="BK6" s="648"/>
      <c r="BL6" s="648"/>
      <c r="BM6" s="648"/>
      <c r="BN6" s="648"/>
      <c r="BO6" s="648"/>
      <c r="BP6" s="648"/>
      <c r="BQ6" s="648"/>
      <c r="BR6" s="648"/>
      <c r="BS6" s="648"/>
      <c r="BT6" s="648"/>
      <c r="BU6" s="648"/>
      <c r="BV6" s="648"/>
      <c r="BW6" s="648"/>
      <c r="BX6" s="648"/>
      <c r="BY6" s="648"/>
      <c r="BZ6" s="648"/>
      <c r="CA6" s="648"/>
      <c r="CB6" s="648"/>
      <c r="CC6" s="648"/>
      <c r="CD6" s="648"/>
      <c r="CE6" s="648"/>
      <c r="CF6" s="648"/>
      <c r="CG6" s="648"/>
      <c r="CH6" s="648"/>
      <c r="CI6" s="648"/>
      <c r="CJ6" s="648"/>
      <c r="CK6" s="648"/>
      <c r="CL6" s="9"/>
    </row>
    <row r="7" spans="1:92" ht="14.25" customHeight="1" x14ac:dyDescent="0.2">
      <c r="A7" s="9"/>
      <c r="B7" s="648"/>
      <c r="C7" s="648"/>
      <c r="D7" s="648"/>
      <c r="E7" s="648"/>
      <c r="F7" s="648"/>
      <c r="G7" s="648"/>
      <c r="H7" s="648"/>
      <c r="I7" s="648"/>
      <c r="J7" s="648"/>
      <c r="K7" s="648"/>
      <c r="L7" s="648"/>
      <c r="M7" s="648"/>
      <c r="N7" s="648"/>
      <c r="O7" s="648"/>
      <c r="P7" s="648"/>
      <c r="Q7" s="648"/>
      <c r="R7" s="648"/>
      <c r="S7" s="648"/>
      <c r="T7" s="648"/>
      <c r="U7" s="648"/>
      <c r="V7" s="648"/>
      <c r="W7" s="648"/>
      <c r="X7" s="648"/>
      <c r="Y7" s="648"/>
      <c r="Z7" s="648"/>
      <c r="AA7" s="648"/>
      <c r="AB7" s="648"/>
      <c r="AC7" s="648"/>
      <c r="AD7" s="9"/>
      <c r="AE7" s="9"/>
      <c r="AF7" s="648"/>
      <c r="AG7" s="648"/>
      <c r="AH7" s="648"/>
      <c r="AI7" s="648"/>
      <c r="AJ7" s="648"/>
      <c r="AK7" s="648"/>
      <c r="AL7" s="648"/>
      <c r="AM7" s="648"/>
      <c r="AN7" s="648"/>
      <c r="AO7" s="648"/>
      <c r="AP7" s="648"/>
      <c r="AQ7" s="648"/>
      <c r="AR7" s="648"/>
      <c r="AS7" s="648"/>
      <c r="AT7" s="648"/>
      <c r="AU7" s="648"/>
      <c r="AV7" s="648"/>
      <c r="AW7" s="648"/>
      <c r="AX7" s="648"/>
      <c r="AY7" s="648"/>
      <c r="AZ7" s="648"/>
      <c r="BA7" s="648"/>
      <c r="BB7" s="648"/>
      <c r="BC7" s="648"/>
      <c r="BD7" s="648"/>
      <c r="BE7" s="648"/>
      <c r="BF7" s="648"/>
      <c r="BG7" s="648"/>
      <c r="BH7" s="9"/>
      <c r="BI7" s="9"/>
      <c r="BJ7" s="648"/>
      <c r="BK7" s="648"/>
      <c r="BL7" s="648"/>
      <c r="BM7" s="648"/>
      <c r="BN7" s="648"/>
      <c r="BO7" s="648"/>
      <c r="BP7" s="648"/>
      <c r="BQ7" s="648"/>
      <c r="BR7" s="648"/>
      <c r="BS7" s="648"/>
      <c r="BT7" s="648"/>
      <c r="BU7" s="648"/>
      <c r="BV7" s="648"/>
      <c r="BW7" s="648"/>
      <c r="BX7" s="648"/>
      <c r="BY7" s="648"/>
      <c r="BZ7" s="648"/>
      <c r="CA7" s="648"/>
      <c r="CB7" s="648"/>
      <c r="CC7" s="648"/>
      <c r="CD7" s="648"/>
      <c r="CE7" s="648"/>
      <c r="CF7" s="648"/>
      <c r="CG7" s="648"/>
      <c r="CH7" s="648"/>
      <c r="CI7" s="648"/>
      <c r="CJ7" s="648"/>
      <c r="CK7" s="648"/>
      <c r="CL7" s="9"/>
    </row>
    <row r="8" spans="1:92" ht="14.25" customHeight="1" x14ac:dyDescent="0.2">
      <c r="A8" s="9"/>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648"/>
      <c r="AC8" s="648"/>
      <c r="AD8" s="9"/>
      <c r="AE8" s="9"/>
      <c r="AF8" s="648"/>
      <c r="AG8" s="648"/>
      <c r="AH8" s="648"/>
      <c r="AI8" s="648"/>
      <c r="AJ8" s="648"/>
      <c r="AK8" s="648"/>
      <c r="AL8" s="648"/>
      <c r="AM8" s="648"/>
      <c r="AN8" s="648"/>
      <c r="AO8" s="648"/>
      <c r="AP8" s="648"/>
      <c r="AQ8" s="648"/>
      <c r="AR8" s="648"/>
      <c r="AS8" s="648"/>
      <c r="AT8" s="648"/>
      <c r="AU8" s="648"/>
      <c r="AV8" s="648"/>
      <c r="AW8" s="648"/>
      <c r="AX8" s="648"/>
      <c r="AY8" s="648"/>
      <c r="AZ8" s="648"/>
      <c r="BA8" s="648"/>
      <c r="BB8" s="648"/>
      <c r="BC8" s="648"/>
      <c r="BD8" s="648"/>
      <c r="BE8" s="648"/>
      <c r="BF8" s="648"/>
      <c r="BG8" s="648"/>
      <c r="BH8" s="9"/>
      <c r="BI8" s="9"/>
      <c r="BJ8" s="648"/>
      <c r="BK8" s="648"/>
      <c r="BL8" s="648"/>
      <c r="BM8" s="648"/>
      <c r="BN8" s="648"/>
      <c r="BO8" s="648"/>
      <c r="BP8" s="648"/>
      <c r="BQ8" s="648"/>
      <c r="BR8" s="648"/>
      <c r="BS8" s="648"/>
      <c r="BT8" s="648"/>
      <c r="BU8" s="648"/>
      <c r="BV8" s="648"/>
      <c r="BW8" s="648"/>
      <c r="BX8" s="648"/>
      <c r="BY8" s="648"/>
      <c r="BZ8" s="648"/>
      <c r="CA8" s="648"/>
      <c r="CB8" s="648"/>
      <c r="CC8" s="648"/>
      <c r="CD8" s="648"/>
      <c r="CE8" s="648"/>
      <c r="CF8" s="648"/>
      <c r="CG8" s="648"/>
      <c r="CH8" s="648"/>
      <c r="CI8" s="648"/>
      <c r="CJ8" s="648"/>
      <c r="CK8" s="648"/>
      <c r="CL8" s="9"/>
    </row>
    <row r="9" spans="1:92" s="29" customFormat="1" ht="12" x14ac:dyDescent="0.2">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row>
    <row r="10" spans="1:92" s="29" customFormat="1" ht="12" x14ac:dyDescent="0.2">
      <c r="A10" s="27"/>
      <c r="B10" s="27"/>
      <c r="C10" s="27"/>
      <c r="D10" s="27"/>
      <c r="E10" s="27"/>
      <c r="F10" s="27"/>
      <c r="G10" s="27"/>
      <c r="H10" s="27"/>
      <c r="I10" s="27"/>
      <c r="J10" s="33"/>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103"/>
      <c r="AO10" s="39"/>
      <c r="AP10" s="39"/>
      <c r="AQ10" s="39"/>
      <c r="AR10" s="39"/>
      <c r="AS10" s="39"/>
      <c r="AT10" s="39"/>
      <c r="AU10" s="39"/>
      <c r="AV10" s="39"/>
      <c r="AW10" s="39"/>
      <c r="AX10" s="39"/>
      <c r="AY10" s="39"/>
      <c r="AZ10" s="39"/>
      <c r="BA10" s="39"/>
      <c r="BB10" s="39"/>
      <c r="BC10" s="27"/>
      <c r="BD10" s="27"/>
      <c r="BE10" s="27"/>
      <c r="BF10" s="27"/>
      <c r="BG10" s="27"/>
      <c r="BH10" s="27"/>
      <c r="BI10" s="27"/>
      <c r="BJ10" s="27"/>
      <c r="BK10" s="27"/>
      <c r="BL10" s="27"/>
      <c r="BM10" s="27"/>
      <c r="BN10" s="27"/>
      <c r="BO10" s="27"/>
      <c r="BP10" s="27"/>
      <c r="BQ10" s="27"/>
      <c r="BR10" s="33"/>
      <c r="BS10" s="27"/>
      <c r="BT10" s="27"/>
      <c r="BU10" s="27"/>
      <c r="BV10" s="27"/>
      <c r="BW10" s="27"/>
      <c r="BX10" s="27"/>
      <c r="BY10" s="27"/>
      <c r="BZ10" s="27"/>
      <c r="CA10" s="27"/>
      <c r="CB10" s="27"/>
      <c r="CC10" s="27"/>
      <c r="CD10" s="27"/>
      <c r="CE10" s="27"/>
      <c r="CF10" s="27"/>
      <c r="CG10" s="27"/>
      <c r="CH10" s="27"/>
      <c r="CI10" s="27"/>
      <c r="CJ10" s="27"/>
      <c r="CK10" s="27"/>
      <c r="CL10" s="27"/>
    </row>
    <row r="11" spans="1:92" s="27" customFormat="1" ht="12" x14ac:dyDescent="0.2">
      <c r="J11" s="67"/>
      <c r="K11" s="67"/>
      <c r="L11" s="67"/>
      <c r="M11" s="67"/>
      <c r="N11" s="67"/>
      <c r="O11" s="67"/>
      <c r="P11" s="67"/>
      <c r="Q11" s="67"/>
      <c r="R11" s="67"/>
      <c r="S11" s="67"/>
      <c r="T11" s="67"/>
      <c r="U11" s="67"/>
      <c r="V11" s="67"/>
      <c r="W11" s="67"/>
      <c r="X11" s="67"/>
      <c r="AN11" s="268"/>
      <c r="AO11" s="268"/>
      <c r="AP11" s="268"/>
      <c r="AQ11" s="268"/>
      <c r="AR11" s="268"/>
      <c r="AS11" s="268"/>
      <c r="AT11" s="268"/>
      <c r="AU11" s="268"/>
      <c r="AV11" s="268"/>
      <c r="AW11" s="268"/>
      <c r="AX11" s="268"/>
      <c r="AY11" s="268"/>
      <c r="AZ11" s="268"/>
      <c r="BA11" s="268"/>
      <c r="BB11" s="268"/>
    </row>
    <row r="12" spans="1:92" s="29" customFormat="1" x14ac:dyDescent="0.2">
      <c r="A12" s="27"/>
      <c r="B12" s="27"/>
      <c r="C12" s="27"/>
      <c r="D12" s="27"/>
      <c r="E12" s="27"/>
      <c r="F12" s="27"/>
      <c r="G12" s="27"/>
      <c r="H12" s="27"/>
      <c r="I12" s="27"/>
      <c r="J12" s="695">
        <f ca="1">TODAY()</f>
        <v>45832</v>
      </c>
      <c r="K12" s="695"/>
      <c r="L12" s="695"/>
      <c r="M12" s="695"/>
      <c r="N12" s="695"/>
      <c r="O12" s="695"/>
      <c r="P12" s="695"/>
      <c r="Q12" s="695"/>
      <c r="R12" s="695"/>
      <c r="S12" s="695"/>
      <c r="T12" s="695"/>
      <c r="U12" s="695"/>
      <c r="V12" s="695"/>
      <c r="W12" s="695"/>
      <c r="X12" s="695"/>
      <c r="Y12" s="27"/>
      <c r="Z12" s="27"/>
      <c r="AA12" s="27"/>
      <c r="AB12" s="27"/>
      <c r="AC12" s="27"/>
      <c r="AD12" s="27"/>
      <c r="AE12" s="27"/>
      <c r="AF12" s="39"/>
      <c r="AG12" s="39"/>
      <c r="AH12" s="39"/>
      <c r="AI12" s="39"/>
      <c r="AJ12" s="39"/>
      <c r="AK12" s="39"/>
      <c r="AL12" s="39"/>
      <c r="AM12" s="39"/>
      <c r="AN12" s="696">
        <f ca="1">TODAY()</f>
        <v>45832</v>
      </c>
      <c r="AO12" s="696"/>
      <c r="AP12" s="696"/>
      <c r="AQ12" s="696"/>
      <c r="AR12" s="696"/>
      <c r="AS12" s="696"/>
      <c r="AT12" s="696"/>
      <c r="AU12" s="696"/>
      <c r="AV12" s="696"/>
      <c r="AW12" s="696"/>
      <c r="AX12" s="696"/>
      <c r="AY12" s="696"/>
      <c r="AZ12" s="696"/>
      <c r="BA12" s="696"/>
      <c r="BB12" s="696"/>
      <c r="BC12" s="39"/>
      <c r="BD12" s="39"/>
      <c r="BE12" s="39"/>
      <c r="BF12" s="39"/>
      <c r="BG12" s="39"/>
      <c r="BH12" s="39"/>
      <c r="BI12" s="39"/>
      <c r="BJ12" s="39"/>
      <c r="BK12" s="39"/>
      <c r="BL12" s="39"/>
      <c r="BM12" s="39"/>
      <c r="BN12" s="39"/>
      <c r="BO12" s="39"/>
      <c r="BP12" s="39"/>
      <c r="BQ12" s="39"/>
      <c r="BR12" s="697">
        <f ca="1">AN12</f>
        <v>45832</v>
      </c>
      <c r="BS12" s="697"/>
      <c r="BT12" s="697"/>
      <c r="BU12" s="697"/>
      <c r="BV12" s="697"/>
      <c r="BW12" s="697"/>
      <c r="BX12" s="697"/>
      <c r="BY12" s="697"/>
      <c r="BZ12" s="697"/>
      <c r="CA12" s="697"/>
      <c r="CB12" s="697"/>
      <c r="CC12" s="697"/>
      <c r="CD12" s="697"/>
      <c r="CE12" s="697"/>
      <c r="CF12" s="697"/>
      <c r="CG12" s="27"/>
      <c r="CH12" s="27"/>
      <c r="CI12" s="27"/>
      <c r="CJ12" s="27"/>
      <c r="CK12" s="27"/>
      <c r="CL12" s="27"/>
    </row>
    <row r="13" spans="1:92" s="29" customFormat="1" x14ac:dyDescent="0.2">
      <c r="A13" s="27"/>
      <c r="B13" s="27"/>
      <c r="C13" s="27"/>
      <c r="D13" s="27"/>
      <c r="E13" s="27"/>
      <c r="F13" s="27"/>
      <c r="G13" s="27"/>
      <c r="H13" s="27"/>
      <c r="I13" s="27"/>
      <c r="J13" s="862">
        <v>9.3055555555555558E-2</v>
      </c>
      <c r="K13" s="862"/>
      <c r="L13" s="862"/>
      <c r="M13" s="862"/>
      <c r="N13" s="862"/>
      <c r="O13" s="862"/>
      <c r="P13" s="862"/>
      <c r="Q13" s="862"/>
      <c r="R13" s="862"/>
      <c r="S13" s="862"/>
      <c r="T13" s="862"/>
      <c r="U13" s="862"/>
      <c r="V13" s="862"/>
      <c r="W13" s="862"/>
      <c r="X13" s="862"/>
      <c r="Y13" s="27"/>
      <c r="Z13" s="27"/>
      <c r="AA13" s="27"/>
      <c r="AB13" s="27"/>
      <c r="AC13" s="27"/>
      <c r="AD13" s="27"/>
      <c r="AE13" s="27"/>
      <c r="AF13" s="39"/>
      <c r="AG13" s="39"/>
      <c r="AH13" s="39"/>
      <c r="AI13" s="39"/>
      <c r="AJ13" s="39"/>
      <c r="AK13" s="39"/>
      <c r="AL13" s="39"/>
      <c r="AM13" s="39"/>
      <c r="AN13" s="699">
        <f>J13</f>
        <v>9.3055555555555558E-2</v>
      </c>
      <c r="AO13" s="700"/>
      <c r="AP13" s="700"/>
      <c r="AQ13" s="700"/>
      <c r="AR13" s="700"/>
      <c r="AS13" s="700"/>
      <c r="AT13" s="700"/>
      <c r="AU13" s="700"/>
      <c r="AV13" s="700"/>
      <c r="AW13" s="700"/>
      <c r="AX13" s="700"/>
      <c r="AY13" s="700"/>
      <c r="AZ13" s="700"/>
      <c r="BA13" s="700"/>
      <c r="BB13" s="700"/>
      <c r="BC13" s="39"/>
      <c r="BD13" s="39"/>
      <c r="BE13" s="39"/>
      <c r="BF13" s="39"/>
      <c r="BG13" s="39"/>
      <c r="BH13" s="39"/>
      <c r="BI13" s="39"/>
      <c r="BJ13" s="39"/>
      <c r="BK13" s="39"/>
      <c r="BL13" s="39"/>
      <c r="BM13" s="39"/>
      <c r="BN13" s="39"/>
      <c r="BO13" s="39"/>
      <c r="BP13" s="39"/>
      <c r="BQ13" s="39"/>
      <c r="BR13" s="701">
        <f>AN13</f>
        <v>9.3055555555555558E-2</v>
      </c>
      <c r="BS13" s="701"/>
      <c r="BT13" s="701"/>
      <c r="BU13" s="701"/>
      <c r="BV13" s="701"/>
      <c r="BW13" s="701"/>
      <c r="BX13" s="701"/>
      <c r="BY13" s="701"/>
      <c r="BZ13" s="701"/>
      <c r="CA13" s="701"/>
      <c r="CB13" s="701"/>
      <c r="CC13" s="701"/>
      <c r="CD13" s="701"/>
      <c r="CE13" s="701"/>
      <c r="CF13" s="701"/>
      <c r="CG13" s="27"/>
      <c r="CH13" s="27"/>
      <c r="CI13" s="27"/>
      <c r="CJ13" s="27"/>
      <c r="CK13" s="27"/>
      <c r="CL13" s="27"/>
    </row>
    <row r="14" spans="1:92" s="29" customFormat="1" x14ac:dyDescent="0.2">
      <c r="A14" s="27"/>
      <c r="B14" s="27"/>
      <c r="C14" s="27"/>
      <c r="D14" s="27"/>
      <c r="E14" s="27"/>
      <c r="F14" s="27"/>
      <c r="G14" s="27"/>
      <c r="H14" s="27"/>
      <c r="I14" s="27"/>
      <c r="J14" s="693">
        <f ca="1">J12</f>
        <v>45832</v>
      </c>
      <c r="K14" s="693"/>
      <c r="L14" s="693"/>
      <c r="M14" s="693"/>
      <c r="N14" s="693"/>
      <c r="O14" s="693"/>
      <c r="P14" s="693"/>
      <c r="Q14" s="693"/>
      <c r="R14" s="692">
        <f>'0429'!B46</f>
        <v>40</v>
      </c>
      <c r="S14" s="692"/>
      <c r="T14" s="692"/>
      <c r="U14" s="692"/>
      <c r="V14" s="692"/>
      <c r="W14" s="692"/>
      <c r="X14" s="692"/>
      <c r="Y14" s="27"/>
      <c r="Z14" s="27"/>
      <c r="AA14" s="27"/>
      <c r="AB14" s="27"/>
      <c r="AC14" s="27"/>
      <c r="AD14" s="27"/>
      <c r="AE14" s="27"/>
      <c r="AF14" s="39"/>
      <c r="AG14" s="39"/>
      <c r="AH14" s="39"/>
      <c r="AI14" s="39"/>
      <c r="AJ14" s="39"/>
      <c r="AK14" s="39"/>
      <c r="AL14" s="39"/>
      <c r="AM14" s="39"/>
      <c r="AN14" s="702">
        <f ca="1">AN12</f>
        <v>45832</v>
      </c>
      <c r="AO14" s="702"/>
      <c r="AP14" s="702"/>
      <c r="AQ14" s="702"/>
      <c r="AR14" s="702"/>
      <c r="AS14" s="702"/>
      <c r="AT14" s="702"/>
      <c r="AU14" s="702"/>
      <c r="AV14" s="703">
        <f>R14+1</f>
        <v>41</v>
      </c>
      <c r="AW14" s="703"/>
      <c r="AX14" s="703"/>
      <c r="AY14" s="703"/>
      <c r="AZ14" s="703"/>
      <c r="BA14" s="703"/>
      <c r="BB14" s="703"/>
      <c r="BC14" s="39"/>
      <c r="BD14" s="39"/>
      <c r="BE14" s="39"/>
      <c r="BF14" s="39"/>
      <c r="BG14" s="39"/>
      <c r="BH14" s="39"/>
      <c r="BI14" s="39"/>
      <c r="BJ14" s="39"/>
      <c r="BK14" s="39"/>
      <c r="BL14" s="39"/>
      <c r="BM14" s="39"/>
      <c r="BN14" s="39"/>
      <c r="BO14" s="39"/>
      <c r="BP14" s="39"/>
      <c r="BQ14" s="39"/>
      <c r="BR14" s="704">
        <f ca="1">AN14</f>
        <v>45832</v>
      </c>
      <c r="BS14" s="704"/>
      <c r="BT14" s="704"/>
      <c r="BU14" s="704"/>
      <c r="BV14" s="704"/>
      <c r="BW14" s="704"/>
      <c r="BX14" s="704"/>
      <c r="BY14" s="704"/>
      <c r="BZ14" s="694">
        <f>AV14+1</f>
        <v>42</v>
      </c>
      <c r="CA14" s="694"/>
      <c r="CB14" s="694"/>
      <c r="CC14" s="694"/>
      <c r="CD14" s="694"/>
      <c r="CE14" s="694"/>
      <c r="CF14" s="694"/>
      <c r="CG14" s="27"/>
      <c r="CH14" s="27"/>
      <c r="CI14" s="27"/>
      <c r="CJ14" s="27"/>
      <c r="CK14" s="27"/>
      <c r="CL14" s="27"/>
    </row>
    <row r="15" spans="1:92" s="29" customFormat="1" x14ac:dyDescent="0.2">
      <c r="A15" s="27"/>
      <c r="B15" s="27"/>
      <c r="C15" s="27"/>
      <c r="D15" s="27"/>
      <c r="E15" s="27"/>
      <c r="F15" s="27"/>
      <c r="G15" s="27"/>
      <c r="H15" s="27"/>
      <c r="I15" s="27"/>
      <c r="J15" s="67"/>
      <c r="K15" s="67"/>
      <c r="L15" s="67"/>
      <c r="M15" s="67"/>
      <c r="N15" s="67"/>
      <c r="O15" s="67"/>
      <c r="P15" s="67"/>
      <c r="Q15" s="67"/>
      <c r="R15" s="409" t="s">
        <v>310</v>
      </c>
      <c r="S15" s="67"/>
      <c r="T15" s="67"/>
      <c r="U15" s="67"/>
      <c r="V15" s="67"/>
      <c r="W15" s="67"/>
      <c r="X15" s="67"/>
      <c r="Y15" s="27"/>
      <c r="Z15" s="27"/>
      <c r="AA15" s="27"/>
      <c r="AB15" s="27"/>
      <c r="AC15" s="27"/>
      <c r="AD15" s="27"/>
      <c r="AE15" s="27"/>
      <c r="AF15" s="39"/>
      <c r="AG15" s="39"/>
      <c r="AH15" s="39"/>
      <c r="AI15" s="39"/>
      <c r="AJ15" s="39"/>
      <c r="AK15" s="39"/>
      <c r="AL15" s="39"/>
      <c r="AM15" s="39"/>
      <c r="AN15" s="268"/>
      <c r="AO15" s="268"/>
      <c r="AP15" s="268"/>
      <c r="AQ15" s="268"/>
      <c r="AR15" s="268"/>
      <c r="AS15" s="268"/>
      <c r="AT15" s="268"/>
      <c r="AU15" s="268"/>
      <c r="AV15" s="268"/>
      <c r="AW15" s="268"/>
      <c r="AX15" s="268"/>
      <c r="AY15" s="268"/>
      <c r="AZ15" s="268"/>
      <c r="BA15" s="268"/>
      <c r="BB15" s="268"/>
      <c r="BC15" s="39"/>
      <c r="BD15" s="39"/>
      <c r="BE15" s="39"/>
      <c r="BF15" s="39"/>
      <c r="BG15" s="39"/>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row>
    <row r="16" spans="1:92" s="29" customFormat="1" ht="12" customHeight="1" x14ac:dyDescent="0.2">
      <c r="A16" s="27"/>
      <c r="B16" s="863" t="str">
        <f>'0429'!C46</f>
        <v>Narrative Report :
Basic Leadership Development Course, System Management Workshop and Financial Management System Training-Workshop
April 24-25, 2025</v>
      </c>
      <c r="C16" s="864"/>
      <c r="D16" s="864"/>
      <c r="E16" s="864"/>
      <c r="F16" s="864"/>
      <c r="G16" s="864"/>
      <c r="H16" s="864"/>
      <c r="I16" s="864"/>
      <c r="J16" s="864"/>
      <c r="K16" s="864"/>
      <c r="L16" s="864"/>
      <c r="M16" s="864"/>
      <c r="N16" s="864"/>
      <c r="O16" s="864"/>
      <c r="P16" s="864"/>
      <c r="Q16" s="864"/>
      <c r="R16" s="864"/>
      <c r="S16" s="864"/>
      <c r="T16" s="864"/>
      <c r="U16" s="864"/>
      <c r="V16" s="864"/>
      <c r="W16" s="864"/>
      <c r="X16" s="864"/>
      <c r="Y16" s="864"/>
      <c r="Z16" s="864"/>
      <c r="AA16" s="864"/>
      <c r="AB16" s="864"/>
      <c r="AC16" s="864"/>
      <c r="AD16" s="27"/>
      <c r="AE16" s="27"/>
      <c r="AF16" s="706" t="str">
        <f>'0429'!C32</f>
        <v>Purchase Order:
Six Twenty Two Const.
Construction materials Ogsong RIS (ORIS IA) (Variance 2023)
Php 263,176.00</v>
      </c>
      <c r="AG16" s="707"/>
      <c r="AH16" s="707"/>
      <c r="AI16" s="707"/>
      <c r="AJ16" s="707"/>
      <c r="AK16" s="707"/>
      <c r="AL16" s="707"/>
      <c r="AM16" s="707"/>
      <c r="AN16" s="707"/>
      <c r="AO16" s="707"/>
      <c r="AP16" s="707"/>
      <c r="AQ16" s="707"/>
      <c r="AR16" s="707"/>
      <c r="AS16" s="707"/>
      <c r="AT16" s="707"/>
      <c r="AU16" s="707"/>
      <c r="AV16" s="707"/>
      <c r="AW16" s="707"/>
      <c r="AX16" s="707"/>
      <c r="AY16" s="707"/>
      <c r="AZ16" s="707"/>
      <c r="BA16" s="707"/>
      <c r="BB16" s="707"/>
      <c r="BC16" s="707"/>
      <c r="BD16" s="707"/>
      <c r="BE16" s="707"/>
      <c r="BF16" s="707"/>
      <c r="BG16" s="707"/>
      <c r="BH16" s="67"/>
      <c r="BI16" s="67"/>
      <c r="BJ16" s="708"/>
      <c r="BK16" s="708"/>
      <c r="BL16" s="708"/>
      <c r="BM16" s="708"/>
      <c r="BN16" s="708"/>
      <c r="BO16" s="708"/>
      <c r="BP16" s="708"/>
      <c r="BQ16" s="708"/>
      <c r="BR16" s="708"/>
      <c r="BS16" s="708"/>
      <c r="BT16" s="708"/>
      <c r="BU16" s="708"/>
      <c r="BV16" s="708"/>
      <c r="BW16" s="708"/>
      <c r="BX16" s="708"/>
      <c r="BY16" s="708"/>
      <c r="BZ16" s="708"/>
      <c r="CA16" s="708"/>
      <c r="CB16" s="708"/>
      <c r="CC16" s="708"/>
      <c r="CD16" s="708"/>
      <c r="CE16" s="708"/>
      <c r="CF16" s="708"/>
      <c r="CG16" s="708"/>
      <c r="CH16" s="708"/>
      <c r="CI16" s="708"/>
      <c r="CJ16" s="708"/>
      <c r="CK16" s="708"/>
      <c r="CL16" s="27"/>
      <c r="CM16" s="27"/>
      <c r="CN16" s="27" t="s">
        <v>310</v>
      </c>
    </row>
    <row r="17" spans="1:92" s="29" customFormat="1" ht="12" customHeight="1" x14ac:dyDescent="0.2">
      <c r="A17" s="27"/>
      <c r="B17" s="864"/>
      <c r="C17" s="864"/>
      <c r="D17" s="864"/>
      <c r="E17" s="864"/>
      <c r="F17" s="864"/>
      <c r="G17" s="864"/>
      <c r="H17" s="864"/>
      <c r="I17" s="864"/>
      <c r="J17" s="864"/>
      <c r="K17" s="864"/>
      <c r="L17" s="864"/>
      <c r="M17" s="864"/>
      <c r="N17" s="864"/>
      <c r="O17" s="864"/>
      <c r="P17" s="864"/>
      <c r="Q17" s="864"/>
      <c r="R17" s="864"/>
      <c r="S17" s="864"/>
      <c r="T17" s="864"/>
      <c r="U17" s="864"/>
      <c r="V17" s="864"/>
      <c r="W17" s="864"/>
      <c r="X17" s="864"/>
      <c r="Y17" s="864"/>
      <c r="Z17" s="864"/>
      <c r="AA17" s="864"/>
      <c r="AB17" s="864"/>
      <c r="AC17" s="864"/>
      <c r="AD17" s="27"/>
      <c r="AE17" s="27"/>
      <c r="AF17" s="707"/>
      <c r="AG17" s="707"/>
      <c r="AH17" s="707"/>
      <c r="AI17" s="707"/>
      <c r="AJ17" s="707"/>
      <c r="AK17" s="707"/>
      <c r="AL17" s="707"/>
      <c r="AM17" s="707"/>
      <c r="AN17" s="707"/>
      <c r="AO17" s="707"/>
      <c r="AP17" s="707"/>
      <c r="AQ17" s="707"/>
      <c r="AR17" s="707"/>
      <c r="AS17" s="707"/>
      <c r="AT17" s="707"/>
      <c r="AU17" s="707"/>
      <c r="AV17" s="707"/>
      <c r="AW17" s="707"/>
      <c r="AX17" s="707"/>
      <c r="AY17" s="707"/>
      <c r="AZ17" s="707"/>
      <c r="BA17" s="707"/>
      <c r="BB17" s="707"/>
      <c r="BC17" s="707"/>
      <c r="BD17" s="707"/>
      <c r="BE17" s="707"/>
      <c r="BF17" s="707"/>
      <c r="BG17" s="707"/>
      <c r="BH17" s="67"/>
      <c r="BI17" s="67"/>
      <c r="BJ17" s="708"/>
      <c r="BK17" s="708"/>
      <c r="BL17" s="708"/>
      <c r="BM17" s="708"/>
      <c r="BN17" s="708"/>
      <c r="BO17" s="708"/>
      <c r="BP17" s="708"/>
      <c r="BQ17" s="708"/>
      <c r="BR17" s="708"/>
      <c r="BS17" s="708"/>
      <c r="BT17" s="708"/>
      <c r="BU17" s="708"/>
      <c r="BV17" s="708"/>
      <c r="BW17" s="708"/>
      <c r="BX17" s="708"/>
      <c r="BY17" s="708"/>
      <c r="BZ17" s="708"/>
      <c r="CA17" s="708"/>
      <c r="CB17" s="708"/>
      <c r="CC17" s="708"/>
      <c r="CD17" s="708"/>
      <c r="CE17" s="708"/>
      <c r="CF17" s="708"/>
      <c r="CG17" s="708"/>
      <c r="CH17" s="708"/>
      <c r="CI17" s="708"/>
      <c r="CJ17" s="708"/>
      <c r="CK17" s="708"/>
      <c r="CL17" s="27"/>
      <c r="CM17" s="27"/>
      <c r="CN17" s="27"/>
    </row>
    <row r="18" spans="1:92" s="29" customFormat="1" ht="12" customHeight="1" x14ac:dyDescent="0.2">
      <c r="A18" s="27"/>
      <c r="B18" s="864"/>
      <c r="C18" s="864"/>
      <c r="D18" s="864"/>
      <c r="E18" s="864"/>
      <c r="F18" s="864"/>
      <c r="G18" s="864"/>
      <c r="H18" s="864"/>
      <c r="I18" s="864"/>
      <c r="J18" s="864"/>
      <c r="K18" s="864"/>
      <c r="L18" s="864"/>
      <c r="M18" s="864"/>
      <c r="N18" s="864"/>
      <c r="O18" s="864"/>
      <c r="P18" s="864"/>
      <c r="Q18" s="864"/>
      <c r="R18" s="864"/>
      <c r="S18" s="864"/>
      <c r="T18" s="864"/>
      <c r="U18" s="864"/>
      <c r="V18" s="864"/>
      <c r="W18" s="864"/>
      <c r="X18" s="864"/>
      <c r="Y18" s="864"/>
      <c r="Z18" s="864"/>
      <c r="AA18" s="864"/>
      <c r="AB18" s="864"/>
      <c r="AC18" s="864"/>
      <c r="AD18" s="27"/>
      <c r="AE18" s="27"/>
      <c r="AF18" s="707"/>
      <c r="AG18" s="707"/>
      <c r="AH18" s="707"/>
      <c r="AI18" s="707"/>
      <c r="AJ18" s="707"/>
      <c r="AK18" s="707"/>
      <c r="AL18" s="707"/>
      <c r="AM18" s="707"/>
      <c r="AN18" s="707"/>
      <c r="AO18" s="707"/>
      <c r="AP18" s="707"/>
      <c r="AQ18" s="707"/>
      <c r="AR18" s="707"/>
      <c r="AS18" s="707"/>
      <c r="AT18" s="707"/>
      <c r="AU18" s="707"/>
      <c r="AV18" s="707"/>
      <c r="AW18" s="707"/>
      <c r="AX18" s="707"/>
      <c r="AY18" s="707"/>
      <c r="AZ18" s="707"/>
      <c r="BA18" s="707"/>
      <c r="BB18" s="707"/>
      <c r="BC18" s="707"/>
      <c r="BD18" s="707"/>
      <c r="BE18" s="707"/>
      <c r="BF18" s="707"/>
      <c r="BG18" s="707"/>
      <c r="BH18" s="67"/>
      <c r="BI18" s="67"/>
      <c r="BJ18" s="708"/>
      <c r="BK18" s="708"/>
      <c r="BL18" s="708"/>
      <c r="BM18" s="708"/>
      <c r="BN18" s="708"/>
      <c r="BO18" s="708"/>
      <c r="BP18" s="708"/>
      <c r="BQ18" s="708"/>
      <c r="BR18" s="708"/>
      <c r="BS18" s="708"/>
      <c r="BT18" s="708"/>
      <c r="BU18" s="708"/>
      <c r="BV18" s="708"/>
      <c r="BW18" s="708"/>
      <c r="BX18" s="708"/>
      <c r="BY18" s="708"/>
      <c r="BZ18" s="708"/>
      <c r="CA18" s="708"/>
      <c r="CB18" s="708"/>
      <c r="CC18" s="708"/>
      <c r="CD18" s="708"/>
      <c r="CE18" s="708"/>
      <c r="CF18" s="708"/>
      <c r="CG18" s="708"/>
      <c r="CH18" s="708"/>
      <c r="CI18" s="708"/>
      <c r="CJ18" s="708"/>
      <c r="CK18" s="708"/>
      <c r="CL18" s="27"/>
      <c r="CM18" s="27"/>
      <c r="CN18" s="27"/>
    </row>
    <row r="19" spans="1:92" s="29" customFormat="1" ht="12" customHeight="1" x14ac:dyDescent="0.2">
      <c r="A19" s="27"/>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27"/>
      <c r="AE19" s="27"/>
      <c r="AF19" s="707"/>
      <c r="AG19" s="707"/>
      <c r="AH19" s="707"/>
      <c r="AI19" s="707"/>
      <c r="AJ19" s="707"/>
      <c r="AK19" s="707"/>
      <c r="AL19" s="707"/>
      <c r="AM19" s="707"/>
      <c r="AN19" s="707"/>
      <c r="AO19" s="707"/>
      <c r="AP19" s="707"/>
      <c r="AQ19" s="707"/>
      <c r="AR19" s="707"/>
      <c r="AS19" s="707"/>
      <c r="AT19" s="707"/>
      <c r="AU19" s="707"/>
      <c r="AV19" s="707"/>
      <c r="AW19" s="707"/>
      <c r="AX19" s="707"/>
      <c r="AY19" s="707"/>
      <c r="AZ19" s="707"/>
      <c r="BA19" s="707"/>
      <c r="BB19" s="707"/>
      <c r="BC19" s="707"/>
      <c r="BD19" s="707"/>
      <c r="BE19" s="707"/>
      <c r="BF19" s="707"/>
      <c r="BG19" s="707"/>
      <c r="BH19" s="67"/>
      <c r="BI19" s="67"/>
      <c r="BJ19" s="708"/>
      <c r="BK19" s="708"/>
      <c r="BL19" s="708"/>
      <c r="BM19" s="708"/>
      <c r="BN19" s="708"/>
      <c r="BO19" s="708"/>
      <c r="BP19" s="708"/>
      <c r="BQ19" s="708"/>
      <c r="BR19" s="708"/>
      <c r="BS19" s="708"/>
      <c r="BT19" s="708"/>
      <c r="BU19" s="708"/>
      <c r="BV19" s="708"/>
      <c r="BW19" s="708"/>
      <c r="BX19" s="708"/>
      <c r="BY19" s="708"/>
      <c r="BZ19" s="708"/>
      <c r="CA19" s="708"/>
      <c r="CB19" s="708"/>
      <c r="CC19" s="708"/>
      <c r="CD19" s="708"/>
      <c r="CE19" s="708"/>
      <c r="CF19" s="708"/>
      <c r="CG19" s="708"/>
      <c r="CH19" s="708"/>
      <c r="CI19" s="708"/>
      <c r="CJ19" s="708"/>
      <c r="CK19" s="708"/>
      <c r="CL19" s="27"/>
      <c r="CM19" s="27"/>
      <c r="CN19" s="27"/>
    </row>
    <row r="20" spans="1:92" s="29" customFormat="1" ht="12" customHeight="1" x14ac:dyDescent="0.2">
      <c r="A20" s="27"/>
      <c r="B20" s="864"/>
      <c r="C20" s="864"/>
      <c r="D20" s="864"/>
      <c r="E20" s="864"/>
      <c r="F20" s="864"/>
      <c r="G20" s="864"/>
      <c r="H20" s="864"/>
      <c r="I20" s="864"/>
      <c r="J20" s="864"/>
      <c r="K20" s="864"/>
      <c r="L20" s="864"/>
      <c r="M20" s="864"/>
      <c r="N20" s="864"/>
      <c r="O20" s="864"/>
      <c r="P20" s="864"/>
      <c r="Q20" s="864"/>
      <c r="R20" s="864"/>
      <c r="S20" s="864"/>
      <c r="T20" s="864"/>
      <c r="U20" s="864"/>
      <c r="V20" s="864"/>
      <c r="W20" s="864"/>
      <c r="X20" s="864"/>
      <c r="Y20" s="864"/>
      <c r="Z20" s="864"/>
      <c r="AA20" s="864"/>
      <c r="AB20" s="864"/>
      <c r="AC20" s="864"/>
      <c r="AD20" s="27"/>
      <c r="AE20" s="27"/>
      <c r="AF20" s="707"/>
      <c r="AG20" s="707"/>
      <c r="AH20" s="707"/>
      <c r="AI20" s="707"/>
      <c r="AJ20" s="707"/>
      <c r="AK20" s="707"/>
      <c r="AL20" s="707"/>
      <c r="AM20" s="707"/>
      <c r="AN20" s="707"/>
      <c r="AO20" s="707"/>
      <c r="AP20" s="707"/>
      <c r="AQ20" s="707"/>
      <c r="AR20" s="707"/>
      <c r="AS20" s="707"/>
      <c r="AT20" s="707"/>
      <c r="AU20" s="707"/>
      <c r="AV20" s="707"/>
      <c r="AW20" s="707"/>
      <c r="AX20" s="707"/>
      <c r="AY20" s="707"/>
      <c r="AZ20" s="707"/>
      <c r="BA20" s="707"/>
      <c r="BB20" s="707"/>
      <c r="BC20" s="707"/>
      <c r="BD20" s="707"/>
      <c r="BE20" s="707"/>
      <c r="BF20" s="707"/>
      <c r="BG20" s="707"/>
      <c r="BH20" s="67"/>
      <c r="BI20" s="67"/>
      <c r="BJ20" s="708"/>
      <c r="BK20" s="708"/>
      <c r="BL20" s="708"/>
      <c r="BM20" s="708"/>
      <c r="BN20" s="708"/>
      <c r="BO20" s="708"/>
      <c r="BP20" s="708"/>
      <c r="BQ20" s="708"/>
      <c r="BR20" s="708"/>
      <c r="BS20" s="708"/>
      <c r="BT20" s="708"/>
      <c r="BU20" s="708"/>
      <c r="BV20" s="708"/>
      <c r="BW20" s="708"/>
      <c r="BX20" s="708"/>
      <c r="BY20" s="708"/>
      <c r="BZ20" s="708"/>
      <c r="CA20" s="708"/>
      <c r="CB20" s="708"/>
      <c r="CC20" s="708"/>
      <c r="CD20" s="708"/>
      <c r="CE20" s="708"/>
      <c r="CF20" s="708"/>
      <c r="CG20" s="708"/>
      <c r="CH20" s="708"/>
      <c r="CI20" s="708"/>
      <c r="CJ20" s="708"/>
      <c r="CK20" s="708"/>
      <c r="CL20" s="27"/>
      <c r="CM20" s="27"/>
      <c r="CN20" s="27"/>
    </row>
    <row r="21" spans="1:92" s="29" customFormat="1" ht="12" customHeight="1" x14ac:dyDescent="0.2">
      <c r="A21" s="27"/>
      <c r="B21" s="864"/>
      <c r="C21" s="864"/>
      <c r="D21" s="864"/>
      <c r="E21" s="864"/>
      <c r="F21" s="864"/>
      <c r="G21" s="864"/>
      <c r="H21" s="864"/>
      <c r="I21" s="864"/>
      <c r="J21" s="864"/>
      <c r="K21" s="864"/>
      <c r="L21" s="864"/>
      <c r="M21" s="864"/>
      <c r="N21" s="864"/>
      <c r="O21" s="864"/>
      <c r="P21" s="864"/>
      <c r="Q21" s="864"/>
      <c r="R21" s="864"/>
      <c r="S21" s="864"/>
      <c r="T21" s="864"/>
      <c r="U21" s="864"/>
      <c r="V21" s="864"/>
      <c r="W21" s="864"/>
      <c r="X21" s="864"/>
      <c r="Y21" s="864"/>
      <c r="Z21" s="864"/>
      <c r="AA21" s="864"/>
      <c r="AB21" s="864"/>
      <c r="AC21" s="864"/>
      <c r="AD21" s="27"/>
      <c r="AE21" s="27"/>
      <c r="AF21" s="707"/>
      <c r="AG21" s="707"/>
      <c r="AH21" s="707"/>
      <c r="AI21" s="707"/>
      <c r="AJ21" s="707"/>
      <c r="AK21" s="707"/>
      <c r="AL21" s="707"/>
      <c r="AM21" s="707"/>
      <c r="AN21" s="707"/>
      <c r="AO21" s="707"/>
      <c r="AP21" s="707"/>
      <c r="AQ21" s="707"/>
      <c r="AR21" s="707"/>
      <c r="AS21" s="707"/>
      <c r="AT21" s="707"/>
      <c r="AU21" s="707"/>
      <c r="AV21" s="707"/>
      <c r="AW21" s="707"/>
      <c r="AX21" s="707"/>
      <c r="AY21" s="707"/>
      <c r="AZ21" s="707"/>
      <c r="BA21" s="707"/>
      <c r="BB21" s="707"/>
      <c r="BC21" s="707"/>
      <c r="BD21" s="707"/>
      <c r="BE21" s="707"/>
      <c r="BF21" s="707"/>
      <c r="BG21" s="707"/>
      <c r="BH21" s="67"/>
      <c r="BI21" s="67"/>
      <c r="BJ21" s="708"/>
      <c r="BK21" s="708"/>
      <c r="BL21" s="708"/>
      <c r="BM21" s="708"/>
      <c r="BN21" s="708"/>
      <c r="BO21" s="708"/>
      <c r="BP21" s="708"/>
      <c r="BQ21" s="708"/>
      <c r="BR21" s="708"/>
      <c r="BS21" s="708"/>
      <c r="BT21" s="708"/>
      <c r="BU21" s="708"/>
      <c r="BV21" s="708"/>
      <c r="BW21" s="708"/>
      <c r="BX21" s="708"/>
      <c r="BY21" s="708"/>
      <c r="BZ21" s="708"/>
      <c r="CA21" s="708"/>
      <c r="CB21" s="708"/>
      <c r="CC21" s="708"/>
      <c r="CD21" s="708"/>
      <c r="CE21" s="708"/>
      <c r="CF21" s="708"/>
      <c r="CG21" s="708"/>
      <c r="CH21" s="708"/>
      <c r="CI21" s="708"/>
      <c r="CJ21" s="708"/>
      <c r="CK21" s="708"/>
      <c r="CL21" s="27"/>
      <c r="CM21" s="27"/>
      <c r="CN21" s="27"/>
    </row>
    <row r="22" spans="1:92" s="29" customFormat="1" ht="12" customHeight="1" x14ac:dyDescent="0.2">
      <c r="A22" s="27"/>
      <c r="B22" s="864"/>
      <c r="C22" s="864"/>
      <c r="D22" s="864"/>
      <c r="E22" s="864"/>
      <c r="F22" s="864"/>
      <c r="G22" s="864"/>
      <c r="H22" s="864"/>
      <c r="I22" s="864"/>
      <c r="J22" s="864"/>
      <c r="K22" s="864"/>
      <c r="L22" s="864"/>
      <c r="M22" s="864"/>
      <c r="N22" s="864"/>
      <c r="O22" s="864"/>
      <c r="P22" s="864"/>
      <c r="Q22" s="864"/>
      <c r="R22" s="864"/>
      <c r="S22" s="864"/>
      <c r="T22" s="864"/>
      <c r="U22" s="864"/>
      <c r="V22" s="864"/>
      <c r="W22" s="864"/>
      <c r="X22" s="864"/>
      <c r="Y22" s="864"/>
      <c r="Z22" s="864"/>
      <c r="AA22" s="864"/>
      <c r="AB22" s="864"/>
      <c r="AC22" s="864"/>
      <c r="AD22" s="27"/>
      <c r="AE22" s="27"/>
      <c r="AF22" s="707"/>
      <c r="AG22" s="707"/>
      <c r="AH22" s="707"/>
      <c r="AI22" s="707"/>
      <c r="AJ22" s="707"/>
      <c r="AK22" s="707"/>
      <c r="AL22" s="707"/>
      <c r="AM22" s="707"/>
      <c r="AN22" s="707"/>
      <c r="AO22" s="707"/>
      <c r="AP22" s="707"/>
      <c r="AQ22" s="707"/>
      <c r="AR22" s="707"/>
      <c r="AS22" s="707"/>
      <c r="AT22" s="707"/>
      <c r="AU22" s="707"/>
      <c r="AV22" s="707"/>
      <c r="AW22" s="707"/>
      <c r="AX22" s="707"/>
      <c r="AY22" s="707"/>
      <c r="AZ22" s="707"/>
      <c r="BA22" s="707"/>
      <c r="BB22" s="707"/>
      <c r="BC22" s="707"/>
      <c r="BD22" s="707"/>
      <c r="BE22" s="707"/>
      <c r="BF22" s="707"/>
      <c r="BG22" s="707"/>
      <c r="BH22" s="67"/>
      <c r="BI22" s="67"/>
      <c r="BJ22" s="708"/>
      <c r="BK22" s="708"/>
      <c r="BL22" s="708"/>
      <c r="BM22" s="708"/>
      <c r="BN22" s="708"/>
      <c r="BO22" s="708"/>
      <c r="BP22" s="708"/>
      <c r="BQ22" s="708"/>
      <c r="BR22" s="708"/>
      <c r="BS22" s="708"/>
      <c r="BT22" s="708"/>
      <c r="BU22" s="708"/>
      <c r="BV22" s="708"/>
      <c r="BW22" s="708"/>
      <c r="BX22" s="708"/>
      <c r="BY22" s="708"/>
      <c r="BZ22" s="708"/>
      <c r="CA22" s="708"/>
      <c r="CB22" s="708"/>
      <c r="CC22" s="708"/>
      <c r="CD22" s="708"/>
      <c r="CE22" s="708"/>
      <c r="CF22" s="708"/>
      <c r="CG22" s="708"/>
      <c r="CH22" s="708"/>
      <c r="CI22" s="708"/>
      <c r="CJ22" s="708"/>
      <c r="CK22" s="708"/>
      <c r="CL22" s="27"/>
      <c r="CM22" s="27"/>
      <c r="CN22" s="27"/>
    </row>
    <row r="23" spans="1:92" s="29" customFormat="1" ht="12" customHeight="1" x14ac:dyDescent="0.2">
      <c r="A23" s="27"/>
      <c r="B23" s="864"/>
      <c r="C23" s="864"/>
      <c r="D23" s="864"/>
      <c r="E23" s="864"/>
      <c r="F23" s="864"/>
      <c r="G23" s="864"/>
      <c r="H23" s="864"/>
      <c r="I23" s="864"/>
      <c r="J23" s="864"/>
      <c r="K23" s="864"/>
      <c r="L23" s="864"/>
      <c r="M23" s="864"/>
      <c r="N23" s="864"/>
      <c r="O23" s="864"/>
      <c r="P23" s="864"/>
      <c r="Q23" s="864"/>
      <c r="R23" s="864"/>
      <c r="S23" s="864"/>
      <c r="T23" s="864"/>
      <c r="U23" s="864"/>
      <c r="V23" s="864"/>
      <c r="W23" s="864"/>
      <c r="X23" s="864"/>
      <c r="Y23" s="864"/>
      <c r="Z23" s="864"/>
      <c r="AA23" s="864"/>
      <c r="AB23" s="864"/>
      <c r="AC23" s="864"/>
      <c r="AD23" s="27"/>
      <c r="AE23" s="27"/>
      <c r="AF23" s="707"/>
      <c r="AG23" s="707"/>
      <c r="AH23" s="707"/>
      <c r="AI23" s="707"/>
      <c r="AJ23" s="707"/>
      <c r="AK23" s="707"/>
      <c r="AL23" s="707"/>
      <c r="AM23" s="707"/>
      <c r="AN23" s="707"/>
      <c r="AO23" s="707"/>
      <c r="AP23" s="707"/>
      <c r="AQ23" s="707"/>
      <c r="AR23" s="707"/>
      <c r="AS23" s="707"/>
      <c r="AT23" s="707"/>
      <c r="AU23" s="707"/>
      <c r="AV23" s="707"/>
      <c r="AW23" s="707"/>
      <c r="AX23" s="707"/>
      <c r="AY23" s="707"/>
      <c r="AZ23" s="707"/>
      <c r="BA23" s="707"/>
      <c r="BB23" s="707"/>
      <c r="BC23" s="707"/>
      <c r="BD23" s="707"/>
      <c r="BE23" s="707"/>
      <c r="BF23" s="707"/>
      <c r="BG23" s="707"/>
      <c r="BH23" s="67"/>
      <c r="BI23" s="67"/>
      <c r="BJ23" s="708"/>
      <c r="BK23" s="708"/>
      <c r="BL23" s="708"/>
      <c r="BM23" s="708"/>
      <c r="BN23" s="708"/>
      <c r="BO23" s="708"/>
      <c r="BP23" s="708"/>
      <c r="BQ23" s="708"/>
      <c r="BR23" s="708"/>
      <c r="BS23" s="708"/>
      <c r="BT23" s="708"/>
      <c r="BU23" s="708"/>
      <c r="BV23" s="708"/>
      <c r="BW23" s="708"/>
      <c r="BX23" s="708"/>
      <c r="BY23" s="708"/>
      <c r="BZ23" s="708"/>
      <c r="CA23" s="708"/>
      <c r="CB23" s="708"/>
      <c r="CC23" s="708"/>
      <c r="CD23" s="708"/>
      <c r="CE23" s="708"/>
      <c r="CF23" s="708"/>
      <c r="CG23" s="708"/>
      <c r="CH23" s="708"/>
      <c r="CI23" s="708"/>
      <c r="CJ23" s="708"/>
      <c r="CK23" s="708"/>
      <c r="CL23" s="27"/>
      <c r="CM23" s="27"/>
      <c r="CN23" s="27"/>
    </row>
    <row r="24" spans="1:92" s="29" customFormat="1" ht="12" x14ac:dyDescent="0.2">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row>
    <row r="25" spans="1:92" s="29" customFormat="1" ht="12"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row>
    <row r="26" spans="1:92" s="29" customFormat="1" ht="12"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t="s">
        <v>3775</v>
      </c>
      <c r="AF26" s="27"/>
      <c r="AG26" s="27"/>
      <c r="AH26" s="27"/>
      <c r="AI26" s="27"/>
      <c r="AJ26" s="27"/>
      <c r="AK26" s="27"/>
      <c r="AL26" s="27"/>
      <c r="AM26" s="27"/>
      <c r="AN26" s="27"/>
      <c r="AO26" s="27"/>
      <c r="AP26" s="27"/>
      <c r="AQ26" s="27"/>
      <c r="AR26" s="27"/>
      <c r="AS26" s="27"/>
      <c r="AT26" s="27"/>
      <c r="AU26" s="27"/>
      <c r="AV26" s="27"/>
      <c r="AW26" s="27"/>
      <c r="AX26" s="305"/>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row>
    <row r="27" spans="1:92" s="29" customFormat="1" ht="12" x14ac:dyDescent="0.2">
      <c r="A27" s="27"/>
      <c r="B27" s="31"/>
      <c r="C27" s="27"/>
      <c r="D27" s="27"/>
      <c r="E27" s="27"/>
      <c r="F27" s="27"/>
      <c r="G27" s="27"/>
      <c r="H27" s="27"/>
      <c r="I27" s="27"/>
      <c r="J27" s="27"/>
      <c r="K27" s="27"/>
      <c r="L27" s="27"/>
      <c r="M27" s="27"/>
      <c r="N27" s="27"/>
      <c r="O27" s="27"/>
      <c r="P27" s="27"/>
      <c r="Q27" s="27"/>
      <c r="R27" s="27"/>
      <c r="S27" s="27"/>
      <c r="T27" s="27"/>
      <c r="U27" s="27"/>
      <c r="V27" s="27"/>
      <c r="W27" s="27"/>
      <c r="X27" s="27"/>
      <c r="Y27" s="27"/>
      <c r="AA27" s="27"/>
      <c r="AB27" s="27"/>
      <c r="AC27" s="27"/>
      <c r="AD27" s="27"/>
      <c r="AE27" s="27"/>
      <c r="AF27" s="31"/>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31"/>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row>
    <row r="28" spans="1:92" s="29" customFormat="1" ht="12" x14ac:dyDescent="0.2">
      <c r="A28" s="27"/>
      <c r="B28" s="27"/>
      <c r="C28" s="27"/>
      <c r="D28" s="27"/>
      <c r="E28" s="27"/>
      <c r="F28" s="27"/>
      <c r="G28" s="27"/>
      <c r="H28" s="27"/>
      <c r="I28" s="27"/>
      <c r="J28" s="27"/>
      <c r="K28" s="27"/>
      <c r="L28" s="27"/>
      <c r="M28" s="27"/>
      <c r="N28" s="27"/>
      <c r="O28" s="27"/>
      <c r="P28" s="27"/>
      <c r="Q28" s="27"/>
      <c r="R28" s="27"/>
      <c r="S28" s="27"/>
      <c r="T28" s="27"/>
      <c r="U28" s="27"/>
      <c r="V28" s="27"/>
      <c r="W28" s="27" t="s">
        <v>457</v>
      </c>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row>
    <row r="29" spans="1:92" s="29" customFormat="1" ht="12"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Q29" s="27"/>
      <c r="AR29" s="27"/>
      <c r="AS29" s="27"/>
      <c r="AT29" s="27"/>
      <c r="AU29" s="27"/>
      <c r="AV29" s="27"/>
      <c r="AW29" s="27"/>
      <c r="AX29" s="27"/>
      <c r="AY29" s="27"/>
      <c r="AZ29" s="27"/>
      <c r="BA29" s="27"/>
      <c r="BB29" s="27"/>
      <c r="BC29" s="27"/>
      <c r="BD29" s="27"/>
      <c r="BE29" s="27"/>
      <c r="BF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row>
    <row r="30" spans="1:92" s="29" customFormat="1" ht="12" x14ac:dyDescent="0.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row>
    <row r="31" spans="1:92" s="29" customFormat="1" ht="12" x14ac:dyDescent="0.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row>
    <row r="32" spans="1:92" s="29" customFormat="1" ht="12"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row>
    <row r="33" spans="1:96" s="29" customFormat="1" ht="12"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row>
    <row r="34" spans="1:96" s="29" customFormat="1" ht="12"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R34" s="29" t="s">
        <v>310</v>
      </c>
    </row>
    <row r="35" spans="1:96" s="29" customFormat="1" ht="12"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row>
    <row r="36" spans="1:96" s="29" customFormat="1" ht="12"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row>
    <row r="37" spans="1:96" s="29" customFormat="1" ht="12"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row>
    <row r="38" spans="1:96" s="29" customFormat="1" ht="12"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V38" s="27"/>
      <c r="AW38" s="27"/>
      <c r="AX38" s="27"/>
      <c r="AY38" s="27"/>
      <c r="AZ38" s="27"/>
      <c r="BA38" s="27"/>
      <c r="BB38" s="27" t="s">
        <v>310</v>
      </c>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row>
    <row r="39" spans="1:96" s="29" customFormat="1" ht="12" x14ac:dyDescent="0.2">
      <c r="A39" s="27"/>
      <c r="B39" s="31"/>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31"/>
      <c r="AG39" s="27"/>
      <c r="AH39" s="27"/>
      <c r="AI39" s="27"/>
      <c r="AJ39" s="27"/>
      <c r="AK39" s="27"/>
      <c r="AL39" s="27"/>
      <c r="AM39" s="27"/>
      <c r="AN39" s="27"/>
      <c r="AO39" s="27"/>
      <c r="AP39" s="27"/>
      <c r="AQ39" s="27"/>
      <c r="AR39" s="27"/>
      <c r="AS39" s="27"/>
      <c r="AT39" s="27"/>
      <c r="AV39" s="27"/>
      <c r="AW39" s="27"/>
      <c r="AX39" s="27"/>
      <c r="AY39" s="27"/>
      <c r="AZ39" s="27"/>
      <c r="BA39" s="27"/>
      <c r="BB39" s="27"/>
      <c r="BC39" s="27"/>
      <c r="BD39" s="27"/>
      <c r="BE39" s="27"/>
      <c r="BF39" s="27"/>
      <c r="BG39" s="27"/>
      <c r="BH39" s="27"/>
      <c r="BI39" s="27"/>
      <c r="BJ39" s="31"/>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row>
    <row r="40" spans="1:96" s="29" customFormat="1" ht="12"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row>
    <row r="41" spans="1:96" s="29" customFormat="1" ht="12"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row>
    <row r="42" spans="1:96" s="29" customFormat="1" ht="12"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row>
    <row r="43" spans="1:96" s="29" customFormat="1" ht="12"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row>
    <row r="44" spans="1:96" s="29" customFormat="1" ht="12"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row>
    <row r="45" spans="1:96" s="29" customFormat="1" ht="14.25" customHeight="1" x14ac:dyDescent="0.2">
      <c r="A45" s="650"/>
      <c r="B45" s="650"/>
      <c r="C45" s="650"/>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c r="AC45" s="650"/>
      <c r="AD45" s="650"/>
      <c r="AE45" s="650"/>
      <c r="AF45" s="650"/>
      <c r="AG45" s="650"/>
      <c r="AH45" s="650"/>
      <c r="AI45" s="650"/>
      <c r="AJ45" s="650"/>
      <c r="AK45" s="650"/>
      <c r="AL45" s="650"/>
      <c r="AM45" s="650"/>
      <c r="AN45" s="650"/>
      <c r="AO45" s="650"/>
      <c r="AP45" s="650"/>
      <c r="AQ45" s="650"/>
      <c r="AR45" s="650"/>
      <c r="AS45" s="650"/>
      <c r="AT45" s="650"/>
      <c r="AU45" s="650"/>
      <c r="AV45" s="650"/>
      <c r="AW45" s="650"/>
      <c r="AX45" s="650"/>
      <c r="AY45" s="650"/>
      <c r="AZ45" s="650"/>
      <c r="BA45" s="650"/>
      <c r="BB45" s="650"/>
      <c r="BC45" s="650"/>
      <c r="BD45" s="650"/>
      <c r="BE45" s="650"/>
      <c r="BF45" s="650"/>
      <c r="BG45" s="650"/>
      <c r="BH45" s="650"/>
      <c r="BI45" s="650"/>
      <c r="BJ45" s="650"/>
      <c r="BK45" s="650"/>
      <c r="BL45" s="650"/>
      <c r="BM45" s="650"/>
      <c r="BN45" s="650"/>
      <c r="BO45" s="650"/>
      <c r="BP45" s="650"/>
      <c r="BQ45" s="650"/>
      <c r="BR45" s="650"/>
      <c r="BS45" s="650"/>
      <c r="BT45" s="650"/>
      <c r="BU45" s="650"/>
      <c r="BV45" s="650"/>
      <c r="BW45" s="650"/>
      <c r="BX45" s="650"/>
      <c r="BY45" s="650"/>
      <c r="BZ45" s="650"/>
      <c r="CA45" s="650"/>
      <c r="CB45" s="650"/>
      <c r="CC45" s="650"/>
      <c r="CD45" s="650"/>
      <c r="CE45" s="650"/>
      <c r="CF45" s="650"/>
      <c r="CG45" s="650"/>
      <c r="CH45" s="650"/>
      <c r="CI45" s="650"/>
      <c r="CJ45" s="650"/>
      <c r="CK45" s="650"/>
      <c r="CL45" s="650"/>
      <c r="CM45" s="27"/>
      <c r="CN45" s="27"/>
    </row>
    <row r="46" spans="1:96" s="29" customFormat="1" ht="12" x14ac:dyDescent="0.2">
      <c r="A46" s="653"/>
      <c r="B46" s="653"/>
      <c r="C46" s="653"/>
      <c r="D46" s="653"/>
      <c r="E46" s="653"/>
      <c r="F46" s="653"/>
      <c r="G46" s="653"/>
      <c r="H46" s="653"/>
      <c r="I46" s="653"/>
      <c r="J46" s="653"/>
      <c r="K46" s="653"/>
      <c r="L46" s="653"/>
      <c r="M46" s="653"/>
      <c r="N46" s="653"/>
      <c r="O46" s="653"/>
      <c r="P46" s="653"/>
      <c r="Q46" s="653"/>
      <c r="R46" s="653"/>
      <c r="S46" s="653"/>
      <c r="T46" s="653"/>
      <c r="U46" s="653"/>
      <c r="V46" s="653"/>
      <c r="W46" s="653"/>
      <c r="X46" s="653"/>
      <c r="Y46" s="653"/>
      <c r="Z46" s="653"/>
      <c r="AA46" s="653"/>
      <c r="AB46" s="653"/>
      <c r="AC46" s="653"/>
      <c r="AD46" s="653"/>
      <c r="AE46" s="653"/>
      <c r="AF46" s="653"/>
      <c r="AG46" s="653"/>
      <c r="AH46" s="653"/>
      <c r="AI46" s="653"/>
      <c r="AJ46" s="653"/>
      <c r="AK46" s="653"/>
      <c r="AL46" s="653"/>
      <c r="AM46" s="653"/>
      <c r="AN46" s="653"/>
      <c r="AO46" s="653"/>
      <c r="AP46" s="653"/>
      <c r="AQ46" s="653"/>
      <c r="AR46" s="653"/>
      <c r="AS46" s="653"/>
      <c r="AT46" s="653"/>
      <c r="AU46" s="653"/>
      <c r="AV46" s="653"/>
      <c r="AW46" s="653"/>
      <c r="AX46" s="653"/>
      <c r="AY46" s="653"/>
      <c r="AZ46" s="653"/>
      <c r="BA46" s="653"/>
      <c r="BB46" s="653"/>
      <c r="BC46" s="653"/>
      <c r="BD46" s="653"/>
      <c r="BE46" s="653"/>
      <c r="BF46" s="653"/>
      <c r="BG46" s="653"/>
      <c r="BH46" s="653"/>
      <c r="BI46" s="653"/>
      <c r="BJ46" s="653"/>
      <c r="BK46" s="653"/>
      <c r="BL46" s="653"/>
      <c r="BM46" s="653"/>
      <c r="BN46" s="653"/>
      <c r="BO46" s="653"/>
      <c r="BP46" s="653"/>
      <c r="BQ46" s="653"/>
      <c r="BR46" s="653"/>
      <c r="BS46" s="653"/>
      <c r="BT46" s="653"/>
      <c r="BU46" s="653"/>
      <c r="BV46" s="653"/>
      <c r="BW46" s="653"/>
      <c r="BX46" s="653"/>
      <c r="BY46" s="653"/>
      <c r="BZ46" s="653"/>
      <c r="CA46" s="653"/>
      <c r="CB46" s="653"/>
      <c r="CC46" s="653"/>
      <c r="CD46" s="653"/>
      <c r="CE46" s="653"/>
      <c r="CF46" s="653"/>
      <c r="CG46" s="653"/>
      <c r="CH46" s="653"/>
      <c r="CI46" s="653"/>
      <c r="CJ46" s="653"/>
      <c r="CK46" s="653"/>
      <c r="CL46" s="653"/>
      <c r="CM46" s="27"/>
      <c r="CN46" s="27"/>
    </row>
    <row r="47" spans="1:96" s="29" customFormat="1" ht="6.9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row>
    <row r="48" spans="1:96" s="21" customFormat="1" ht="10.5"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row>
    <row r="49" spans="1:92" s="21" customFormat="1" ht="10.5"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row>
    <row r="50" spans="1:92" s="21" customFormat="1" ht="10.5" x14ac:dyDescent="0.2">
      <c r="A50" s="709"/>
      <c r="B50" s="709"/>
      <c r="C50" s="709"/>
      <c r="D50" s="709"/>
      <c r="E50" s="709"/>
      <c r="F50" s="709"/>
      <c r="G50" s="709"/>
      <c r="H50" s="709"/>
      <c r="I50" s="709"/>
      <c r="J50" s="709"/>
      <c r="K50" s="709"/>
      <c r="L50" s="709"/>
      <c r="M50" s="709"/>
      <c r="N50" s="709"/>
      <c r="O50" s="709"/>
      <c r="P50" s="709"/>
      <c r="Q50" s="709"/>
      <c r="R50" s="709"/>
      <c r="S50" s="709"/>
      <c r="T50" s="709"/>
      <c r="U50" s="709"/>
      <c r="V50" s="709"/>
      <c r="W50" s="709"/>
      <c r="X50" s="709"/>
      <c r="Y50" s="709"/>
      <c r="Z50" s="709"/>
      <c r="AA50" s="709"/>
      <c r="AB50" s="709"/>
      <c r="AC50" s="709"/>
      <c r="AD50" s="709"/>
      <c r="AE50" s="709"/>
      <c r="AF50" s="709"/>
      <c r="AG50" s="709"/>
      <c r="AH50" s="709"/>
      <c r="AI50" s="709"/>
      <c r="AJ50" s="709"/>
      <c r="AK50" s="709"/>
      <c r="AL50" s="709"/>
      <c r="AM50" s="709"/>
      <c r="AN50" s="709"/>
      <c r="AO50" s="709"/>
      <c r="AP50" s="709"/>
      <c r="AQ50" s="709"/>
      <c r="AR50" s="709"/>
      <c r="AS50" s="709"/>
      <c r="AT50" s="709"/>
      <c r="AU50" s="709"/>
      <c r="AV50" s="709"/>
      <c r="AW50" s="709"/>
      <c r="AX50" s="709"/>
      <c r="AY50" s="709"/>
      <c r="AZ50" s="709"/>
      <c r="BA50" s="709"/>
      <c r="BB50" s="709"/>
      <c r="BC50" s="709"/>
      <c r="BD50" s="709"/>
      <c r="BE50" s="709"/>
      <c r="BF50" s="709"/>
      <c r="BG50" s="709"/>
      <c r="BH50" s="709"/>
      <c r="BI50" s="709"/>
      <c r="BJ50" s="709"/>
      <c r="BK50" s="709"/>
      <c r="BL50" s="709"/>
      <c r="BM50" s="709"/>
      <c r="BN50" s="709"/>
      <c r="BO50" s="709"/>
      <c r="BP50" s="709"/>
      <c r="BQ50" s="709"/>
      <c r="BR50" s="709"/>
      <c r="BS50" s="709"/>
      <c r="BT50" s="709"/>
      <c r="BU50" s="709"/>
      <c r="BV50" s="709"/>
      <c r="BW50" s="709"/>
      <c r="BX50" s="709"/>
      <c r="BY50" s="709"/>
      <c r="BZ50" s="709"/>
      <c r="CA50" s="709"/>
      <c r="CB50" s="709"/>
      <c r="CC50" s="709"/>
      <c r="CD50" s="709"/>
      <c r="CE50" s="709"/>
      <c r="CF50" s="709"/>
      <c r="CG50" s="709"/>
      <c r="CH50" s="709"/>
      <c r="CI50" s="709"/>
      <c r="CJ50" s="709"/>
      <c r="CK50" s="709"/>
      <c r="CL50" s="709"/>
      <c r="CM50" s="18"/>
      <c r="CN50" s="18"/>
    </row>
    <row r="51" spans="1:92" s="29" customFormat="1" ht="12"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row>
    <row r="52" spans="1:92" s="29" customFormat="1" ht="12" x14ac:dyDescent="0.2"/>
    <row r="53" spans="1:92" s="29" customFormat="1" ht="12" x14ac:dyDescent="0.2"/>
    <row r="54" spans="1:92" s="29" customFormat="1" ht="12" x14ac:dyDescent="0.2"/>
    <row r="55" spans="1:92" s="29" customFormat="1" ht="12" x14ac:dyDescent="0.2"/>
    <row r="56" spans="1:92" s="29" customFormat="1" ht="12" x14ac:dyDescent="0.2"/>
  </sheetData>
  <mergeCells count="27">
    <mergeCell ref="A46:AD46"/>
    <mergeCell ref="AE46:BH46"/>
    <mergeCell ref="BI46:CL46"/>
    <mergeCell ref="A50:AD50"/>
    <mergeCell ref="AE50:BH50"/>
    <mergeCell ref="BI50:CL50"/>
    <mergeCell ref="B16:AC23"/>
    <mergeCell ref="AF16:BG23"/>
    <mergeCell ref="BJ16:CK23"/>
    <mergeCell ref="A45:AD45"/>
    <mergeCell ref="AE45:BH45"/>
    <mergeCell ref="BI45:CL45"/>
    <mergeCell ref="J13:X13"/>
    <mergeCell ref="AN13:BB13"/>
    <mergeCell ref="BR13:CF13"/>
    <mergeCell ref="J14:Q14"/>
    <mergeCell ref="R14:X14"/>
    <mergeCell ref="AN14:AU14"/>
    <mergeCell ref="AV14:BB14"/>
    <mergeCell ref="BR14:BY14"/>
    <mergeCell ref="BZ14:CF14"/>
    <mergeCell ref="B6:AC8"/>
    <mergeCell ref="AF6:BG8"/>
    <mergeCell ref="BJ6:CK8"/>
    <mergeCell ref="J12:X12"/>
    <mergeCell ref="AN12:BB12"/>
    <mergeCell ref="BR12:CF12"/>
  </mergeCells>
  <pageMargins left="0.27559055118110237" right="0.27559055118110237" top="0.11811023622047245" bottom="0.11811023622047245" header="0.31496062992125984" footer="0.31496062992125984"/>
  <pageSetup paperSize="14" orientation="landscape" horizontalDpi="0" verticalDpi="0"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A999-A708-4BDE-8569-8365A1FE0895}">
  <sheetPr codeName="Sheet27"/>
  <dimension ref="A1:O90"/>
  <sheetViews>
    <sheetView topLeftCell="A73" workbookViewId="0">
      <selection activeCell="R93" sqref="R93"/>
    </sheetView>
  </sheetViews>
  <sheetFormatPr defaultRowHeight="20.25" x14ac:dyDescent="0.2"/>
  <cols>
    <col min="1" max="1" width="4.875" style="94" bestFit="1" customWidth="1"/>
    <col min="2" max="2" width="5.625" style="94" bestFit="1" customWidth="1"/>
    <col min="3" max="3" width="9" style="94" bestFit="1" customWidth="1"/>
    <col min="4" max="4" width="2.875" style="94" customWidth="1"/>
    <col min="5" max="5" width="4.875" style="94" bestFit="1" customWidth="1"/>
    <col min="6" max="6" width="5.625" style="94" bestFit="1" customWidth="1"/>
    <col min="7" max="7" width="9" style="94"/>
    <col min="8" max="8" width="2" style="94" customWidth="1"/>
    <col min="9" max="9" width="4.875" style="94" bestFit="1" customWidth="1"/>
    <col min="10" max="10" width="5.625" style="94" bestFit="1" customWidth="1"/>
    <col min="11" max="11" width="9" style="94"/>
    <col min="12" max="12" width="3.125" style="94" customWidth="1"/>
    <col min="13" max="13" width="4.875" style="94" bestFit="1" customWidth="1"/>
    <col min="14" max="14" width="5.625" style="94" bestFit="1" customWidth="1"/>
    <col min="15" max="16384" width="9" style="94"/>
  </cols>
  <sheetData>
    <row r="1" spans="1:15" x14ac:dyDescent="0.2">
      <c r="A1" s="95" t="s">
        <v>623</v>
      </c>
      <c r="B1" s="96">
        <v>1</v>
      </c>
      <c r="C1" s="97" t="s">
        <v>624</v>
      </c>
      <c r="E1" s="95" t="s">
        <v>623</v>
      </c>
      <c r="F1" s="96">
        <f>B89+1</f>
        <v>46</v>
      </c>
      <c r="G1" s="97" t="s">
        <v>624</v>
      </c>
      <c r="I1" s="95" t="s">
        <v>623</v>
      </c>
      <c r="J1" s="96">
        <f>F89+1</f>
        <v>91</v>
      </c>
      <c r="K1" s="97" t="s">
        <v>624</v>
      </c>
      <c r="M1" s="95" t="s">
        <v>623</v>
      </c>
      <c r="N1" s="96">
        <f>J89+1</f>
        <v>136</v>
      </c>
      <c r="O1" s="97" t="s">
        <v>624</v>
      </c>
    </row>
    <row r="2" spans="1:15" s="101" customFormat="1" x14ac:dyDescent="0.2">
      <c r="A2" s="98"/>
      <c r="B2" s="99"/>
      <c r="C2" s="100"/>
      <c r="E2" s="98"/>
      <c r="F2" s="99"/>
      <c r="G2" s="100"/>
      <c r="I2" s="98"/>
      <c r="J2" s="99"/>
      <c r="K2" s="100"/>
      <c r="M2" s="98"/>
      <c r="N2" s="99"/>
      <c r="O2" s="100"/>
    </row>
    <row r="3" spans="1:15" x14ac:dyDescent="0.2">
      <c r="A3" s="95" t="str">
        <f>A1</f>
        <v>MC</v>
      </c>
      <c r="B3" s="96">
        <f>B1+1</f>
        <v>2</v>
      </c>
      <c r="C3" s="97" t="str">
        <f>C1</f>
        <v>s.2025</v>
      </c>
      <c r="E3" s="95" t="str">
        <f>E1</f>
        <v>MC</v>
      </c>
      <c r="F3" s="96">
        <f>F1+1</f>
        <v>47</v>
      </c>
      <c r="G3" s="97" t="str">
        <f>G1</f>
        <v>s.2025</v>
      </c>
      <c r="I3" s="95" t="str">
        <f>I1</f>
        <v>MC</v>
      </c>
      <c r="J3" s="96">
        <f>J1+1</f>
        <v>92</v>
      </c>
      <c r="K3" s="97" t="str">
        <f>K1</f>
        <v>s.2025</v>
      </c>
      <c r="M3" s="95" t="str">
        <f>M1</f>
        <v>MC</v>
      </c>
      <c r="N3" s="96">
        <f>N1+1</f>
        <v>137</v>
      </c>
      <c r="O3" s="97" t="str">
        <f>O1</f>
        <v>s.2025</v>
      </c>
    </row>
    <row r="4" spans="1:15" s="101" customFormat="1" x14ac:dyDescent="0.2">
      <c r="A4" s="98"/>
      <c r="B4" s="99"/>
      <c r="C4" s="100"/>
      <c r="E4" s="98"/>
      <c r="F4" s="99"/>
      <c r="G4" s="100"/>
      <c r="I4" s="98"/>
      <c r="J4" s="99"/>
      <c r="K4" s="100"/>
      <c r="M4" s="98"/>
      <c r="N4" s="99"/>
      <c r="O4" s="100"/>
    </row>
    <row r="5" spans="1:15" x14ac:dyDescent="0.2">
      <c r="A5" s="95" t="str">
        <f>A3</f>
        <v>MC</v>
      </c>
      <c r="B5" s="96">
        <f>B3+1</f>
        <v>3</v>
      </c>
      <c r="C5" s="97" t="str">
        <f>C3</f>
        <v>s.2025</v>
      </c>
      <c r="E5" s="95" t="str">
        <f>E3</f>
        <v>MC</v>
      </c>
      <c r="F5" s="96">
        <f>F3+1</f>
        <v>48</v>
      </c>
      <c r="G5" s="97" t="str">
        <f>G3</f>
        <v>s.2025</v>
      </c>
      <c r="I5" s="95" t="str">
        <f>I3</f>
        <v>MC</v>
      </c>
      <c r="J5" s="96">
        <f>J3+1</f>
        <v>93</v>
      </c>
      <c r="K5" s="97" t="str">
        <f>K3</f>
        <v>s.2025</v>
      </c>
      <c r="M5" s="95" t="str">
        <f>M3</f>
        <v>MC</v>
      </c>
      <c r="N5" s="96">
        <f>N3+1</f>
        <v>138</v>
      </c>
      <c r="O5" s="97" t="str">
        <f>O3</f>
        <v>s.2025</v>
      </c>
    </row>
    <row r="6" spans="1:15" s="101" customFormat="1" x14ac:dyDescent="0.2">
      <c r="A6" s="98"/>
      <c r="B6" s="99"/>
      <c r="C6" s="100"/>
      <c r="E6" s="98"/>
      <c r="F6" s="99"/>
      <c r="G6" s="100"/>
      <c r="I6" s="98"/>
      <c r="J6" s="99"/>
      <c r="K6" s="100"/>
      <c r="M6" s="98"/>
      <c r="N6" s="99"/>
      <c r="O6" s="100"/>
    </row>
    <row r="7" spans="1:15" x14ac:dyDescent="0.2">
      <c r="A7" s="95" t="str">
        <f>A5</f>
        <v>MC</v>
      </c>
      <c r="B7" s="96">
        <f>B5+1</f>
        <v>4</v>
      </c>
      <c r="C7" s="97" t="str">
        <f>C5</f>
        <v>s.2025</v>
      </c>
      <c r="E7" s="95" t="str">
        <f>E5</f>
        <v>MC</v>
      </c>
      <c r="F7" s="96">
        <f>F5+1</f>
        <v>49</v>
      </c>
      <c r="G7" s="97" t="str">
        <f>G5</f>
        <v>s.2025</v>
      </c>
      <c r="I7" s="95" t="str">
        <f>I5</f>
        <v>MC</v>
      </c>
      <c r="J7" s="96">
        <f>J5+1</f>
        <v>94</v>
      </c>
      <c r="K7" s="97" t="str">
        <f>K5</f>
        <v>s.2025</v>
      </c>
      <c r="M7" s="95" t="str">
        <f>M5</f>
        <v>MC</v>
      </c>
      <c r="N7" s="96">
        <f>N5+1</f>
        <v>139</v>
      </c>
      <c r="O7" s="97" t="str">
        <f>O5</f>
        <v>s.2025</v>
      </c>
    </row>
    <row r="8" spans="1:15" s="101" customFormat="1" x14ac:dyDescent="0.2">
      <c r="A8" s="98"/>
      <c r="B8" s="99"/>
      <c r="C8" s="100"/>
      <c r="E8" s="98"/>
      <c r="F8" s="99"/>
      <c r="G8" s="100"/>
      <c r="I8" s="98"/>
      <c r="J8" s="99"/>
      <c r="K8" s="100"/>
      <c r="M8" s="98"/>
      <c r="N8" s="99"/>
      <c r="O8" s="100"/>
    </row>
    <row r="9" spans="1:15" x14ac:dyDescent="0.2">
      <c r="A9" s="95" t="str">
        <f>A7</f>
        <v>MC</v>
      </c>
      <c r="B9" s="96">
        <f>B7+1</f>
        <v>5</v>
      </c>
      <c r="C9" s="97" t="str">
        <f>C7</f>
        <v>s.2025</v>
      </c>
      <c r="E9" s="95" t="str">
        <f>E7</f>
        <v>MC</v>
      </c>
      <c r="F9" s="96">
        <f>F7+1</f>
        <v>50</v>
      </c>
      <c r="G9" s="97" t="str">
        <f>G7</f>
        <v>s.2025</v>
      </c>
      <c r="I9" s="95" t="str">
        <f>I7</f>
        <v>MC</v>
      </c>
      <c r="J9" s="96">
        <f>J7+1</f>
        <v>95</v>
      </c>
      <c r="K9" s="97" t="str">
        <f>K7</f>
        <v>s.2025</v>
      </c>
      <c r="M9" s="95" t="str">
        <f>M7</f>
        <v>MC</v>
      </c>
      <c r="N9" s="96">
        <f>N7+1</f>
        <v>140</v>
      </c>
      <c r="O9" s="97" t="str">
        <f>O7</f>
        <v>s.2025</v>
      </c>
    </row>
    <row r="10" spans="1:15" s="101" customFormat="1" x14ac:dyDescent="0.2">
      <c r="A10" s="98"/>
      <c r="B10" s="99"/>
      <c r="C10" s="100"/>
      <c r="E10" s="98"/>
      <c r="F10" s="99"/>
      <c r="G10" s="100"/>
      <c r="I10" s="98"/>
      <c r="J10" s="99"/>
      <c r="K10" s="100"/>
      <c r="M10" s="98"/>
      <c r="N10" s="99"/>
      <c r="O10" s="100"/>
    </row>
    <row r="11" spans="1:15" x14ac:dyDescent="0.2">
      <c r="A11" s="95" t="str">
        <f>A9</f>
        <v>MC</v>
      </c>
      <c r="B11" s="96">
        <f>B9+1</f>
        <v>6</v>
      </c>
      <c r="C11" s="97" t="str">
        <f>C9</f>
        <v>s.2025</v>
      </c>
      <c r="E11" s="95" t="str">
        <f>E9</f>
        <v>MC</v>
      </c>
      <c r="F11" s="96">
        <f>F9+1</f>
        <v>51</v>
      </c>
      <c r="G11" s="97" t="str">
        <f>G9</f>
        <v>s.2025</v>
      </c>
      <c r="I11" s="95" t="str">
        <f>I9</f>
        <v>MC</v>
      </c>
      <c r="J11" s="96">
        <f>J9+1</f>
        <v>96</v>
      </c>
      <c r="K11" s="97" t="str">
        <f>K9</f>
        <v>s.2025</v>
      </c>
      <c r="M11" s="95" t="str">
        <f>M9</f>
        <v>MC</v>
      </c>
      <c r="N11" s="96">
        <f>N9+1</f>
        <v>141</v>
      </c>
      <c r="O11" s="97" t="str">
        <f>O9</f>
        <v>s.2025</v>
      </c>
    </row>
    <row r="12" spans="1:15" s="101" customFormat="1" x14ac:dyDescent="0.2">
      <c r="A12" s="98"/>
      <c r="B12" s="99"/>
      <c r="C12" s="100"/>
      <c r="E12" s="98"/>
      <c r="F12" s="99"/>
      <c r="G12" s="100"/>
      <c r="I12" s="98"/>
      <c r="J12" s="99"/>
      <c r="K12" s="100"/>
      <c r="M12" s="98"/>
      <c r="N12" s="99"/>
      <c r="O12" s="100"/>
    </row>
    <row r="13" spans="1:15" x14ac:dyDescent="0.2">
      <c r="A13" s="95" t="str">
        <f>A11</f>
        <v>MC</v>
      </c>
      <c r="B13" s="96">
        <f>B11+1</f>
        <v>7</v>
      </c>
      <c r="C13" s="97" t="str">
        <f>C11</f>
        <v>s.2025</v>
      </c>
      <c r="E13" s="95" t="str">
        <f>E11</f>
        <v>MC</v>
      </c>
      <c r="F13" s="96">
        <f>F11+1</f>
        <v>52</v>
      </c>
      <c r="G13" s="97" t="str">
        <f>G11</f>
        <v>s.2025</v>
      </c>
      <c r="I13" s="95" t="str">
        <f>I11</f>
        <v>MC</v>
      </c>
      <c r="J13" s="96">
        <f>J11+1</f>
        <v>97</v>
      </c>
      <c r="K13" s="97" t="str">
        <f>K11</f>
        <v>s.2025</v>
      </c>
      <c r="M13" s="95" t="str">
        <f>M11</f>
        <v>MC</v>
      </c>
      <c r="N13" s="96">
        <f>N11+1</f>
        <v>142</v>
      </c>
      <c r="O13" s="97" t="str">
        <f>O11</f>
        <v>s.2025</v>
      </c>
    </row>
    <row r="14" spans="1:15" s="101" customFormat="1" x14ac:dyDescent="0.2">
      <c r="A14" s="98"/>
      <c r="B14" s="99"/>
      <c r="C14" s="100"/>
      <c r="E14" s="98"/>
      <c r="F14" s="99"/>
      <c r="G14" s="100"/>
      <c r="I14" s="98"/>
      <c r="J14" s="99"/>
      <c r="K14" s="100"/>
      <c r="M14" s="98"/>
      <c r="N14" s="99"/>
      <c r="O14" s="100"/>
    </row>
    <row r="15" spans="1:15" x14ac:dyDescent="0.2">
      <c r="A15" s="95" t="str">
        <f>A13</f>
        <v>MC</v>
      </c>
      <c r="B15" s="96">
        <f>B13+1</f>
        <v>8</v>
      </c>
      <c r="C15" s="97" t="str">
        <f>C13</f>
        <v>s.2025</v>
      </c>
      <c r="E15" s="95" t="str">
        <f>E13</f>
        <v>MC</v>
      </c>
      <c r="F15" s="96">
        <f>F13+1</f>
        <v>53</v>
      </c>
      <c r="G15" s="97" t="str">
        <f>G13</f>
        <v>s.2025</v>
      </c>
      <c r="I15" s="95" t="str">
        <f>I13</f>
        <v>MC</v>
      </c>
      <c r="J15" s="96">
        <f>J13+1</f>
        <v>98</v>
      </c>
      <c r="K15" s="97" t="str">
        <f>K13</f>
        <v>s.2025</v>
      </c>
      <c r="M15" s="95" t="str">
        <f>M13</f>
        <v>MC</v>
      </c>
      <c r="N15" s="96">
        <f>N13+1</f>
        <v>143</v>
      </c>
      <c r="O15" s="97" t="str">
        <f>O13</f>
        <v>s.2025</v>
      </c>
    </row>
    <row r="16" spans="1:15" s="101" customFormat="1" x14ac:dyDescent="0.2">
      <c r="A16" s="98"/>
      <c r="B16" s="99"/>
      <c r="C16" s="100"/>
      <c r="E16" s="98"/>
      <c r="F16" s="99"/>
      <c r="G16" s="100"/>
      <c r="I16" s="98"/>
      <c r="J16" s="99"/>
      <c r="K16" s="100"/>
      <c r="M16" s="98"/>
      <c r="N16" s="99"/>
      <c r="O16" s="100"/>
    </row>
    <row r="17" spans="1:15" x14ac:dyDescent="0.2">
      <c r="A17" s="95" t="str">
        <f>A15</f>
        <v>MC</v>
      </c>
      <c r="B17" s="96">
        <f>B15+1</f>
        <v>9</v>
      </c>
      <c r="C17" s="97" t="str">
        <f>C15</f>
        <v>s.2025</v>
      </c>
      <c r="E17" s="95" t="str">
        <f>E15</f>
        <v>MC</v>
      </c>
      <c r="F17" s="96">
        <f>F15+1</f>
        <v>54</v>
      </c>
      <c r="G17" s="97" t="str">
        <f>G15</f>
        <v>s.2025</v>
      </c>
      <c r="I17" s="95" t="str">
        <f>I15</f>
        <v>MC</v>
      </c>
      <c r="J17" s="96">
        <f>J15+1</f>
        <v>99</v>
      </c>
      <c r="K17" s="97" t="str">
        <f>K15</f>
        <v>s.2025</v>
      </c>
      <c r="M17" s="95" t="str">
        <f>M15</f>
        <v>MC</v>
      </c>
      <c r="N17" s="96">
        <f>N15+1</f>
        <v>144</v>
      </c>
      <c r="O17" s="97" t="str">
        <f>O15</f>
        <v>s.2025</v>
      </c>
    </row>
    <row r="18" spans="1:15" s="101" customFormat="1" x14ac:dyDescent="0.2">
      <c r="A18" s="98"/>
      <c r="B18" s="99"/>
      <c r="C18" s="100"/>
      <c r="E18" s="98"/>
      <c r="F18" s="99"/>
      <c r="G18" s="100"/>
      <c r="I18" s="98"/>
      <c r="J18" s="99"/>
      <c r="K18" s="100"/>
      <c r="M18" s="98"/>
      <c r="N18" s="99"/>
      <c r="O18" s="100"/>
    </row>
    <row r="19" spans="1:15" x14ac:dyDescent="0.2">
      <c r="A19" s="95" t="str">
        <f>A17</f>
        <v>MC</v>
      </c>
      <c r="B19" s="96">
        <f>B17+1</f>
        <v>10</v>
      </c>
      <c r="C19" s="97" t="str">
        <f>C17</f>
        <v>s.2025</v>
      </c>
      <c r="E19" s="95" t="str">
        <f>E17</f>
        <v>MC</v>
      </c>
      <c r="F19" s="96">
        <f>F17+1</f>
        <v>55</v>
      </c>
      <c r="G19" s="97" t="str">
        <f>G17</f>
        <v>s.2025</v>
      </c>
      <c r="I19" s="95" t="str">
        <f>I17</f>
        <v>MC</v>
      </c>
      <c r="J19" s="96">
        <f>J17+1</f>
        <v>100</v>
      </c>
      <c r="K19" s="97" t="str">
        <f>K17</f>
        <v>s.2025</v>
      </c>
      <c r="M19" s="95" t="str">
        <f>M17</f>
        <v>MC</v>
      </c>
      <c r="N19" s="96">
        <f>N17+1</f>
        <v>145</v>
      </c>
      <c r="O19" s="97" t="str">
        <f>O17</f>
        <v>s.2025</v>
      </c>
    </row>
    <row r="20" spans="1:15" s="101" customFormat="1" x14ac:dyDescent="0.2">
      <c r="A20" s="98"/>
      <c r="B20" s="99"/>
      <c r="C20" s="100"/>
      <c r="E20" s="98"/>
      <c r="F20" s="99"/>
      <c r="G20" s="100"/>
      <c r="I20" s="98"/>
      <c r="J20" s="99"/>
      <c r="K20" s="100"/>
      <c r="M20" s="98"/>
      <c r="N20" s="99"/>
      <c r="O20" s="100"/>
    </row>
    <row r="21" spans="1:15" x14ac:dyDescent="0.2">
      <c r="A21" s="95" t="str">
        <f>A19</f>
        <v>MC</v>
      </c>
      <c r="B21" s="96">
        <f>B19+1</f>
        <v>11</v>
      </c>
      <c r="C21" s="97" t="str">
        <f>C19</f>
        <v>s.2025</v>
      </c>
      <c r="E21" s="95" t="str">
        <f>E19</f>
        <v>MC</v>
      </c>
      <c r="F21" s="96">
        <f>F19+1</f>
        <v>56</v>
      </c>
      <c r="G21" s="97" t="str">
        <f>G19</f>
        <v>s.2025</v>
      </c>
      <c r="I21" s="95" t="str">
        <f>I19</f>
        <v>MC</v>
      </c>
      <c r="J21" s="96">
        <f>J19+1</f>
        <v>101</v>
      </c>
      <c r="K21" s="97" t="str">
        <f>K19</f>
        <v>s.2025</v>
      </c>
      <c r="M21" s="95" t="str">
        <f>M19</f>
        <v>MC</v>
      </c>
      <c r="N21" s="96">
        <f>N19+1</f>
        <v>146</v>
      </c>
      <c r="O21" s="97" t="str">
        <f>O19</f>
        <v>s.2025</v>
      </c>
    </row>
    <row r="22" spans="1:15" s="101" customFormat="1" x14ac:dyDescent="0.2">
      <c r="A22" s="98"/>
      <c r="B22" s="99"/>
      <c r="C22" s="100"/>
      <c r="E22" s="98"/>
      <c r="F22" s="99"/>
      <c r="G22" s="100"/>
      <c r="I22" s="98"/>
      <c r="J22" s="99"/>
      <c r="K22" s="100"/>
      <c r="M22" s="98"/>
      <c r="N22" s="99"/>
      <c r="O22" s="100"/>
    </row>
    <row r="23" spans="1:15" x14ac:dyDescent="0.2">
      <c r="A23" s="95" t="str">
        <f>A21</f>
        <v>MC</v>
      </c>
      <c r="B23" s="96">
        <f>B21+1</f>
        <v>12</v>
      </c>
      <c r="C23" s="97" t="str">
        <f>C21</f>
        <v>s.2025</v>
      </c>
      <c r="E23" s="95" t="str">
        <f>E21</f>
        <v>MC</v>
      </c>
      <c r="F23" s="96">
        <f>F21+1</f>
        <v>57</v>
      </c>
      <c r="G23" s="97" t="str">
        <f>G21</f>
        <v>s.2025</v>
      </c>
      <c r="I23" s="95" t="str">
        <f>I21</f>
        <v>MC</v>
      </c>
      <c r="J23" s="96">
        <f>J21+1</f>
        <v>102</v>
      </c>
      <c r="K23" s="97" t="str">
        <f>K21</f>
        <v>s.2025</v>
      </c>
      <c r="M23" s="95" t="str">
        <f>M21</f>
        <v>MC</v>
      </c>
      <c r="N23" s="96">
        <f>N21+1</f>
        <v>147</v>
      </c>
      <c r="O23" s="97" t="str">
        <f>O21</f>
        <v>s.2025</v>
      </c>
    </row>
    <row r="24" spans="1:15" s="101" customFormat="1" x14ac:dyDescent="0.2">
      <c r="A24" s="98"/>
      <c r="B24" s="99"/>
      <c r="C24" s="100"/>
      <c r="E24" s="98"/>
      <c r="F24" s="99"/>
      <c r="G24" s="100"/>
      <c r="I24" s="98"/>
      <c r="J24" s="99"/>
      <c r="K24" s="100"/>
      <c r="M24" s="98"/>
      <c r="N24" s="99"/>
      <c r="O24" s="100"/>
    </row>
    <row r="25" spans="1:15" x14ac:dyDescent="0.2">
      <c r="A25" s="95" t="str">
        <f>A23</f>
        <v>MC</v>
      </c>
      <c r="B25" s="96">
        <f>B23+1</f>
        <v>13</v>
      </c>
      <c r="C25" s="97" t="str">
        <f>C23</f>
        <v>s.2025</v>
      </c>
      <c r="E25" s="95" t="str">
        <f>E23</f>
        <v>MC</v>
      </c>
      <c r="F25" s="96">
        <f>F23+1</f>
        <v>58</v>
      </c>
      <c r="G25" s="97" t="str">
        <f>G23</f>
        <v>s.2025</v>
      </c>
      <c r="I25" s="95" t="str">
        <f>I23</f>
        <v>MC</v>
      </c>
      <c r="J25" s="96">
        <f>J23+1</f>
        <v>103</v>
      </c>
      <c r="K25" s="97" t="str">
        <f>K23</f>
        <v>s.2025</v>
      </c>
      <c r="M25" s="95" t="str">
        <f>M23</f>
        <v>MC</v>
      </c>
      <c r="N25" s="96">
        <f>N23+1</f>
        <v>148</v>
      </c>
      <c r="O25" s="97" t="str">
        <f>O23</f>
        <v>s.2025</v>
      </c>
    </row>
    <row r="26" spans="1:15" s="101" customFormat="1" x14ac:dyDescent="0.2">
      <c r="A26" s="98"/>
      <c r="B26" s="99"/>
      <c r="C26" s="100"/>
      <c r="E26" s="98"/>
      <c r="F26" s="99"/>
      <c r="G26" s="100"/>
      <c r="I26" s="98"/>
      <c r="J26" s="99"/>
      <c r="K26" s="100"/>
      <c r="M26" s="98"/>
      <c r="N26" s="99"/>
      <c r="O26" s="100"/>
    </row>
    <row r="27" spans="1:15" x14ac:dyDescent="0.2">
      <c r="A27" s="95" t="str">
        <f>A25</f>
        <v>MC</v>
      </c>
      <c r="B27" s="96">
        <f>B25+1</f>
        <v>14</v>
      </c>
      <c r="C27" s="97" t="str">
        <f>C25</f>
        <v>s.2025</v>
      </c>
      <c r="E27" s="95" t="str">
        <f>E25</f>
        <v>MC</v>
      </c>
      <c r="F27" s="96">
        <f>F25+1</f>
        <v>59</v>
      </c>
      <c r="G27" s="97" t="str">
        <f>G25</f>
        <v>s.2025</v>
      </c>
      <c r="I27" s="95" t="str">
        <f>I25</f>
        <v>MC</v>
      </c>
      <c r="J27" s="96">
        <f>J25+1</f>
        <v>104</v>
      </c>
      <c r="K27" s="97" t="str">
        <f>K25</f>
        <v>s.2025</v>
      </c>
      <c r="M27" s="95" t="str">
        <f>M25</f>
        <v>MC</v>
      </c>
      <c r="N27" s="96">
        <f>N25+1</f>
        <v>149</v>
      </c>
      <c r="O27" s="97" t="str">
        <f>O25</f>
        <v>s.2025</v>
      </c>
    </row>
    <row r="28" spans="1:15" s="101" customFormat="1" x14ac:dyDescent="0.2">
      <c r="A28" s="98"/>
      <c r="B28" s="99"/>
      <c r="C28" s="100"/>
      <c r="E28" s="98"/>
      <c r="F28" s="99"/>
      <c r="G28" s="100"/>
      <c r="I28" s="98"/>
      <c r="J28" s="99"/>
      <c r="K28" s="100"/>
      <c r="M28" s="98"/>
      <c r="N28" s="99"/>
      <c r="O28" s="100"/>
    </row>
    <row r="29" spans="1:15" x14ac:dyDescent="0.2">
      <c r="A29" s="95" t="str">
        <f>A27</f>
        <v>MC</v>
      </c>
      <c r="B29" s="96">
        <f>B27+1</f>
        <v>15</v>
      </c>
      <c r="C29" s="97" t="str">
        <f>C27</f>
        <v>s.2025</v>
      </c>
      <c r="E29" s="95" t="str">
        <f>E27</f>
        <v>MC</v>
      </c>
      <c r="F29" s="96">
        <f>F27+1</f>
        <v>60</v>
      </c>
      <c r="G29" s="97" t="str">
        <f>G27</f>
        <v>s.2025</v>
      </c>
      <c r="I29" s="95" t="str">
        <f>I27</f>
        <v>MC</v>
      </c>
      <c r="J29" s="96">
        <f>J27+1</f>
        <v>105</v>
      </c>
      <c r="K29" s="97" t="str">
        <f>K27</f>
        <v>s.2025</v>
      </c>
      <c r="M29" s="95" t="str">
        <f>M27</f>
        <v>MC</v>
      </c>
      <c r="N29" s="96">
        <f>N27+1</f>
        <v>150</v>
      </c>
      <c r="O29" s="97" t="str">
        <f>O27</f>
        <v>s.2025</v>
      </c>
    </row>
    <row r="30" spans="1:15" s="101" customFormat="1" x14ac:dyDescent="0.2">
      <c r="A30" s="98"/>
      <c r="B30" s="99"/>
      <c r="C30" s="100"/>
      <c r="E30" s="98"/>
      <c r="F30" s="99"/>
      <c r="G30" s="100"/>
      <c r="I30" s="98"/>
      <c r="J30" s="99"/>
      <c r="K30" s="100"/>
      <c r="M30" s="98"/>
      <c r="N30" s="99"/>
      <c r="O30" s="100"/>
    </row>
    <row r="31" spans="1:15" x14ac:dyDescent="0.2">
      <c r="A31" s="95" t="str">
        <f>A29</f>
        <v>MC</v>
      </c>
      <c r="B31" s="96">
        <f>B29+1</f>
        <v>16</v>
      </c>
      <c r="C31" s="97" t="str">
        <f>C29</f>
        <v>s.2025</v>
      </c>
      <c r="E31" s="95" t="str">
        <f>E29</f>
        <v>MC</v>
      </c>
      <c r="F31" s="96">
        <f>F29+1</f>
        <v>61</v>
      </c>
      <c r="G31" s="97" t="str">
        <f>G29</f>
        <v>s.2025</v>
      </c>
      <c r="I31" s="95" t="str">
        <f>I29</f>
        <v>MC</v>
      </c>
      <c r="J31" s="96">
        <f>J29+1</f>
        <v>106</v>
      </c>
      <c r="K31" s="97" t="str">
        <f>K29</f>
        <v>s.2025</v>
      </c>
      <c r="M31" s="95" t="str">
        <f>M29</f>
        <v>MC</v>
      </c>
      <c r="N31" s="96">
        <f>N29+1</f>
        <v>151</v>
      </c>
      <c r="O31" s="97" t="str">
        <f>O29</f>
        <v>s.2025</v>
      </c>
    </row>
    <row r="32" spans="1:15" s="101" customFormat="1" x14ac:dyDescent="0.2">
      <c r="A32" s="98"/>
      <c r="B32" s="99"/>
      <c r="C32" s="100"/>
      <c r="E32" s="98"/>
      <c r="F32" s="99"/>
      <c r="G32" s="100"/>
      <c r="I32" s="98"/>
      <c r="J32" s="99"/>
      <c r="K32" s="100"/>
      <c r="M32" s="98"/>
      <c r="N32" s="99"/>
      <c r="O32" s="100"/>
    </row>
    <row r="33" spans="1:15" x14ac:dyDescent="0.2">
      <c r="A33" s="95" t="str">
        <f>A31</f>
        <v>MC</v>
      </c>
      <c r="B33" s="96">
        <f>B31+1</f>
        <v>17</v>
      </c>
      <c r="C33" s="97" t="str">
        <f>C31</f>
        <v>s.2025</v>
      </c>
      <c r="E33" s="95" t="str">
        <f>E31</f>
        <v>MC</v>
      </c>
      <c r="F33" s="96">
        <f>F31+1</f>
        <v>62</v>
      </c>
      <c r="G33" s="97" t="str">
        <f>G31</f>
        <v>s.2025</v>
      </c>
      <c r="I33" s="95" t="str">
        <f>I31</f>
        <v>MC</v>
      </c>
      <c r="J33" s="96">
        <f>J31+1</f>
        <v>107</v>
      </c>
      <c r="K33" s="97" t="str">
        <f>K31</f>
        <v>s.2025</v>
      </c>
      <c r="M33" s="95" t="str">
        <f>M31</f>
        <v>MC</v>
      </c>
      <c r="N33" s="96">
        <f>N31+1</f>
        <v>152</v>
      </c>
      <c r="O33" s="97" t="str">
        <f>O31</f>
        <v>s.2025</v>
      </c>
    </row>
    <row r="34" spans="1:15" s="101" customFormat="1" x14ac:dyDescent="0.2">
      <c r="A34" s="98"/>
      <c r="B34" s="99"/>
      <c r="C34" s="100"/>
      <c r="E34" s="98"/>
      <c r="F34" s="99"/>
      <c r="G34" s="100"/>
      <c r="I34" s="98"/>
      <c r="J34" s="99"/>
      <c r="K34" s="100"/>
      <c r="M34" s="98"/>
      <c r="N34" s="99"/>
      <c r="O34" s="100"/>
    </row>
    <row r="35" spans="1:15" x14ac:dyDescent="0.2">
      <c r="A35" s="95" t="str">
        <f>A33</f>
        <v>MC</v>
      </c>
      <c r="B35" s="96">
        <f>B33+1</f>
        <v>18</v>
      </c>
      <c r="C35" s="97" t="str">
        <f>C33</f>
        <v>s.2025</v>
      </c>
      <c r="E35" s="95" t="str">
        <f>E33</f>
        <v>MC</v>
      </c>
      <c r="F35" s="96">
        <f>F33+1</f>
        <v>63</v>
      </c>
      <c r="G35" s="97" t="str">
        <f>G33</f>
        <v>s.2025</v>
      </c>
      <c r="I35" s="95" t="str">
        <f>I33</f>
        <v>MC</v>
      </c>
      <c r="J35" s="96">
        <f>J33+1</f>
        <v>108</v>
      </c>
      <c r="K35" s="97" t="str">
        <f>K33</f>
        <v>s.2025</v>
      </c>
      <c r="M35" s="95" t="str">
        <f>M33</f>
        <v>MC</v>
      </c>
      <c r="N35" s="96">
        <f>N33+1</f>
        <v>153</v>
      </c>
      <c r="O35" s="97" t="str">
        <f>O33</f>
        <v>s.2025</v>
      </c>
    </row>
    <row r="36" spans="1:15" s="101" customFormat="1" x14ac:dyDescent="0.2">
      <c r="A36" s="98"/>
      <c r="B36" s="99"/>
      <c r="C36" s="100"/>
      <c r="E36" s="98"/>
      <c r="F36" s="99"/>
      <c r="G36" s="100"/>
      <c r="I36" s="98"/>
      <c r="J36" s="99"/>
      <c r="K36" s="100"/>
      <c r="M36" s="98"/>
      <c r="N36" s="99"/>
      <c r="O36" s="100"/>
    </row>
    <row r="37" spans="1:15" x14ac:dyDescent="0.2">
      <c r="A37" s="95" t="str">
        <f>A35</f>
        <v>MC</v>
      </c>
      <c r="B37" s="96">
        <f>B35+1</f>
        <v>19</v>
      </c>
      <c r="C37" s="97" t="str">
        <f>C35</f>
        <v>s.2025</v>
      </c>
      <c r="E37" s="95" t="str">
        <f>E35</f>
        <v>MC</v>
      </c>
      <c r="F37" s="96">
        <f>F35+1</f>
        <v>64</v>
      </c>
      <c r="G37" s="97" t="str">
        <f>G35</f>
        <v>s.2025</v>
      </c>
      <c r="I37" s="95" t="str">
        <f>I35</f>
        <v>MC</v>
      </c>
      <c r="J37" s="96">
        <f>J35+1</f>
        <v>109</v>
      </c>
      <c r="K37" s="97" t="str">
        <f>K35</f>
        <v>s.2025</v>
      </c>
      <c r="M37" s="95" t="str">
        <f>M35</f>
        <v>MC</v>
      </c>
      <c r="N37" s="96">
        <f>N35+1</f>
        <v>154</v>
      </c>
      <c r="O37" s="97" t="str">
        <f>O35</f>
        <v>s.2025</v>
      </c>
    </row>
    <row r="38" spans="1:15" s="101" customFormat="1" x14ac:dyDescent="0.2">
      <c r="A38" s="98"/>
      <c r="B38" s="99"/>
      <c r="C38" s="100"/>
      <c r="E38" s="98"/>
      <c r="F38" s="99"/>
      <c r="G38" s="100"/>
      <c r="I38" s="98"/>
      <c r="J38" s="99"/>
      <c r="K38" s="100"/>
      <c r="M38" s="98"/>
      <c r="N38" s="99"/>
      <c r="O38" s="100"/>
    </row>
    <row r="39" spans="1:15" x14ac:dyDescent="0.2">
      <c r="A39" s="95" t="str">
        <f>A37</f>
        <v>MC</v>
      </c>
      <c r="B39" s="96">
        <f>B37+1</f>
        <v>20</v>
      </c>
      <c r="C39" s="97" t="str">
        <f>C37</f>
        <v>s.2025</v>
      </c>
      <c r="E39" s="95" t="str">
        <f>E37</f>
        <v>MC</v>
      </c>
      <c r="F39" s="96">
        <f>F37+1</f>
        <v>65</v>
      </c>
      <c r="G39" s="97" t="str">
        <f>G37</f>
        <v>s.2025</v>
      </c>
      <c r="I39" s="95" t="str">
        <f>I37</f>
        <v>MC</v>
      </c>
      <c r="J39" s="96">
        <f>J37+1</f>
        <v>110</v>
      </c>
      <c r="K39" s="97" t="str">
        <f>K37</f>
        <v>s.2025</v>
      </c>
      <c r="M39" s="95" t="str">
        <f>M37</f>
        <v>MC</v>
      </c>
      <c r="N39" s="96">
        <f>N37+1</f>
        <v>155</v>
      </c>
      <c r="O39" s="97" t="str">
        <f>O37</f>
        <v>s.2025</v>
      </c>
    </row>
    <row r="40" spans="1:15" s="101" customFormat="1" x14ac:dyDescent="0.2">
      <c r="A40" s="98"/>
      <c r="B40" s="99"/>
      <c r="C40" s="100"/>
      <c r="E40" s="98"/>
      <c r="F40" s="99"/>
      <c r="G40" s="100"/>
      <c r="I40" s="98"/>
      <c r="J40" s="99"/>
      <c r="K40" s="100"/>
      <c r="M40" s="98"/>
      <c r="N40" s="99"/>
      <c r="O40" s="100"/>
    </row>
    <row r="41" spans="1:15" x14ac:dyDescent="0.2">
      <c r="A41" s="95" t="str">
        <f>A39</f>
        <v>MC</v>
      </c>
      <c r="B41" s="96">
        <f>B39+1</f>
        <v>21</v>
      </c>
      <c r="C41" s="97" t="str">
        <f>C39</f>
        <v>s.2025</v>
      </c>
      <c r="E41" s="95" t="str">
        <f>E39</f>
        <v>MC</v>
      </c>
      <c r="F41" s="96">
        <f>F39+1</f>
        <v>66</v>
      </c>
      <c r="G41" s="97" t="str">
        <f>G39</f>
        <v>s.2025</v>
      </c>
      <c r="I41" s="95" t="str">
        <f>I39</f>
        <v>MC</v>
      </c>
      <c r="J41" s="96">
        <f>J39+1</f>
        <v>111</v>
      </c>
      <c r="K41" s="97" t="str">
        <f>K39</f>
        <v>s.2025</v>
      </c>
      <c r="M41" s="95" t="str">
        <f>M39</f>
        <v>MC</v>
      </c>
      <c r="N41" s="96">
        <f>N39+1</f>
        <v>156</v>
      </c>
      <c r="O41" s="97" t="str">
        <f>O39</f>
        <v>s.2025</v>
      </c>
    </row>
    <row r="42" spans="1:15" s="101" customFormat="1" x14ac:dyDescent="0.2">
      <c r="A42" s="98"/>
      <c r="B42" s="99"/>
      <c r="C42" s="100"/>
      <c r="E42" s="98"/>
      <c r="F42" s="99"/>
      <c r="G42" s="100"/>
      <c r="I42" s="98"/>
      <c r="J42" s="99"/>
      <c r="K42" s="100"/>
      <c r="M42" s="98"/>
      <c r="N42" s="99"/>
      <c r="O42" s="100"/>
    </row>
    <row r="43" spans="1:15" x14ac:dyDescent="0.2">
      <c r="A43" s="95" t="str">
        <f>A41</f>
        <v>MC</v>
      </c>
      <c r="B43" s="96">
        <f>B41+1</f>
        <v>22</v>
      </c>
      <c r="C43" s="97" t="str">
        <f>C41</f>
        <v>s.2025</v>
      </c>
      <c r="E43" s="95" t="str">
        <f>E41</f>
        <v>MC</v>
      </c>
      <c r="F43" s="96">
        <f>F41+1</f>
        <v>67</v>
      </c>
      <c r="G43" s="97" t="str">
        <f>G41</f>
        <v>s.2025</v>
      </c>
      <c r="I43" s="95" t="str">
        <f>I41</f>
        <v>MC</v>
      </c>
      <c r="J43" s="96">
        <f>J41+1</f>
        <v>112</v>
      </c>
      <c r="K43" s="97" t="str">
        <f>K41</f>
        <v>s.2025</v>
      </c>
      <c r="M43" s="95" t="str">
        <f>M41</f>
        <v>MC</v>
      </c>
      <c r="N43" s="96">
        <f>N41+1</f>
        <v>157</v>
      </c>
      <c r="O43" s="97" t="str">
        <f>O41</f>
        <v>s.2025</v>
      </c>
    </row>
    <row r="44" spans="1:15" s="101" customFormat="1" x14ac:dyDescent="0.2">
      <c r="A44" s="98"/>
      <c r="B44" s="99"/>
      <c r="C44" s="100"/>
      <c r="E44" s="98"/>
      <c r="F44" s="99"/>
      <c r="G44" s="100"/>
      <c r="I44" s="98"/>
      <c r="J44" s="99"/>
      <c r="K44" s="100"/>
      <c r="M44" s="98"/>
      <c r="N44" s="99"/>
      <c r="O44" s="100"/>
    </row>
    <row r="45" spans="1:15" x14ac:dyDescent="0.2">
      <c r="A45" s="95" t="str">
        <f>A43</f>
        <v>MC</v>
      </c>
      <c r="B45" s="96">
        <f>B43+1</f>
        <v>23</v>
      </c>
      <c r="C45" s="97" t="str">
        <f>C43</f>
        <v>s.2025</v>
      </c>
      <c r="E45" s="95" t="str">
        <f>E43</f>
        <v>MC</v>
      </c>
      <c r="F45" s="96">
        <f>F43+1</f>
        <v>68</v>
      </c>
      <c r="G45" s="97" t="str">
        <f>G43</f>
        <v>s.2025</v>
      </c>
      <c r="I45" s="95" t="str">
        <f>I43</f>
        <v>MC</v>
      </c>
      <c r="J45" s="96">
        <f>J43+1</f>
        <v>113</v>
      </c>
      <c r="K45" s="97" t="str">
        <f>K43</f>
        <v>s.2025</v>
      </c>
      <c r="M45" s="95" t="str">
        <f>M43</f>
        <v>MC</v>
      </c>
      <c r="N45" s="96">
        <f>N43+1</f>
        <v>158</v>
      </c>
      <c r="O45" s="97" t="str">
        <f>O43</f>
        <v>s.2025</v>
      </c>
    </row>
    <row r="46" spans="1:15" s="101" customFormat="1" x14ac:dyDescent="0.2">
      <c r="A46" s="98"/>
      <c r="B46" s="99"/>
      <c r="C46" s="100"/>
      <c r="E46" s="98"/>
      <c r="F46" s="99"/>
      <c r="G46" s="100"/>
      <c r="I46" s="98"/>
      <c r="J46" s="99"/>
      <c r="K46" s="100"/>
      <c r="M46" s="98"/>
      <c r="N46" s="99"/>
      <c r="O46" s="100"/>
    </row>
    <row r="47" spans="1:15" x14ac:dyDescent="0.2">
      <c r="A47" s="95" t="str">
        <f>A45</f>
        <v>MC</v>
      </c>
      <c r="B47" s="96">
        <f>B45+1</f>
        <v>24</v>
      </c>
      <c r="C47" s="97" t="str">
        <f>C45</f>
        <v>s.2025</v>
      </c>
      <c r="E47" s="95" t="str">
        <f>E45</f>
        <v>MC</v>
      </c>
      <c r="F47" s="96">
        <f>F45+1</f>
        <v>69</v>
      </c>
      <c r="G47" s="97" t="str">
        <f>G45</f>
        <v>s.2025</v>
      </c>
      <c r="I47" s="95" t="str">
        <f>I45</f>
        <v>MC</v>
      </c>
      <c r="J47" s="96">
        <f>J45+1</f>
        <v>114</v>
      </c>
      <c r="K47" s="97" t="str">
        <f>K45</f>
        <v>s.2025</v>
      </c>
      <c r="M47" s="95" t="str">
        <f>M45</f>
        <v>MC</v>
      </c>
      <c r="N47" s="96">
        <f>N45+1</f>
        <v>159</v>
      </c>
      <c r="O47" s="97" t="str">
        <f>O45</f>
        <v>s.2025</v>
      </c>
    </row>
    <row r="48" spans="1:15" s="101" customFormat="1" x14ac:dyDescent="0.2">
      <c r="A48" s="98"/>
      <c r="B48" s="99"/>
      <c r="C48" s="100"/>
      <c r="E48" s="98"/>
      <c r="F48" s="99"/>
      <c r="G48" s="100"/>
      <c r="I48" s="98"/>
      <c r="J48" s="99"/>
      <c r="K48" s="100"/>
      <c r="M48" s="98"/>
      <c r="N48" s="99"/>
      <c r="O48" s="100"/>
    </row>
    <row r="49" spans="1:15" x14ac:dyDescent="0.2">
      <c r="A49" s="95" t="str">
        <f>A47</f>
        <v>MC</v>
      </c>
      <c r="B49" s="96">
        <f>B47+1</f>
        <v>25</v>
      </c>
      <c r="C49" s="97" t="str">
        <f>C47</f>
        <v>s.2025</v>
      </c>
      <c r="E49" s="95" t="str">
        <f>E47</f>
        <v>MC</v>
      </c>
      <c r="F49" s="96">
        <f>F47+1</f>
        <v>70</v>
      </c>
      <c r="G49" s="97" t="str">
        <f>G47</f>
        <v>s.2025</v>
      </c>
      <c r="I49" s="95" t="str">
        <f>I47</f>
        <v>MC</v>
      </c>
      <c r="J49" s="96">
        <f>J47+1</f>
        <v>115</v>
      </c>
      <c r="K49" s="97" t="str">
        <f>K47</f>
        <v>s.2025</v>
      </c>
      <c r="M49" s="95" t="str">
        <f>M47</f>
        <v>MC</v>
      </c>
      <c r="N49" s="96">
        <f>N47+1</f>
        <v>160</v>
      </c>
      <c r="O49" s="97" t="str">
        <f>O47</f>
        <v>s.2025</v>
      </c>
    </row>
    <row r="50" spans="1:15" s="101" customFormat="1" x14ac:dyDescent="0.2">
      <c r="A50" s="98"/>
      <c r="B50" s="99"/>
      <c r="C50" s="100"/>
      <c r="E50" s="98"/>
      <c r="F50" s="99"/>
      <c r="G50" s="100"/>
      <c r="I50" s="98"/>
      <c r="J50" s="99"/>
      <c r="K50" s="100"/>
      <c r="M50" s="98"/>
      <c r="N50" s="99"/>
      <c r="O50" s="100"/>
    </row>
    <row r="51" spans="1:15" x14ac:dyDescent="0.2">
      <c r="A51" s="95" t="str">
        <f>A49</f>
        <v>MC</v>
      </c>
      <c r="B51" s="96">
        <f>B49+1</f>
        <v>26</v>
      </c>
      <c r="C51" s="97" t="str">
        <f>C49</f>
        <v>s.2025</v>
      </c>
      <c r="E51" s="95" t="str">
        <f>E49</f>
        <v>MC</v>
      </c>
      <c r="F51" s="96">
        <f>F49+1</f>
        <v>71</v>
      </c>
      <c r="G51" s="97" t="str">
        <f>G49</f>
        <v>s.2025</v>
      </c>
      <c r="I51" s="95" t="str">
        <f>I49</f>
        <v>MC</v>
      </c>
      <c r="J51" s="96">
        <f>J49+1</f>
        <v>116</v>
      </c>
      <c r="K51" s="97" t="str">
        <f>K49</f>
        <v>s.2025</v>
      </c>
      <c r="M51" s="95" t="str">
        <f>M49</f>
        <v>MC</v>
      </c>
      <c r="N51" s="96">
        <f>N49+1</f>
        <v>161</v>
      </c>
      <c r="O51" s="97" t="str">
        <f>O49</f>
        <v>s.2025</v>
      </c>
    </row>
    <row r="52" spans="1:15" s="101" customFormat="1" x14ac:dyDescent="0.2">
      <c r="A52" s="98"/>
      <c r="B52" s="99"/>
      <c r="C52" s="100"/>
      <c r="E52" s="98"/>
      <c r="F52" s="99"/>
      <c r="G52" s="100"/>
      <c r="I52" s="98"/>
      <c r="J52" s="99"/>
      <c r="K52" s="100"/>
      <c r="M52" s="98"/>
      <c r="N52" s="99"/>
      <c r="O52" s="100"/>
    </row>
    <row r="53" spans="1:15" x14ac:dyDescent="0.2">
      <c r="A53" s="95" t="str">
        <f>A51</f>
        <v>MC</v>
      </c>
      <c r="B53" s="96">
        <f>B51+1</f>
        <v>27</v>
      </c>
      <c r="C53" s="97" t="str">
        <f>C51</f>
        <v>s.2025</v>
      </c>
      <c r="E53" s="95" t="str">
        <f>E51</f>
        <v>MC</v>
      </c>
      <c r="F53" s="96">
        <f>F51+1</f>
        <v>72</v>
      </c>
      <c r="G53" s="97" t="str">
        <f>G51</f>
        <v>s.2025</v>
      </c>
      <c r="I53" s="95" t="str">
        <f>I51</f>
        <v>MC</v>
      </c>
      <c r="J53" s="96">
        <f>J51+1</f>
        <v>117</v>
      </c>
      <c r="K53" s="97" t="str">
        <f>K51</f>
        <v>s.2025</v>
      </c>
      <c r="M53" s="95" t="str">
        <f>M51</f>
        <v>MC</v>
      </c>
      <c r="N53" s="96">
        <f>N51+1</f>
        <v>162</v>
      </c>
      <c r="O53" s="97" t="str">
        <f>O51</f>
        <v>s.2025</v>
      </c>
    </row>
    <row r="54" spans="1:15" s="101" customFormat="1" x14ac:dyDescent="0.2">
      <c r="A54" s="98"/>
      <c r="B54" s="99"/>
      <c r="C54" s="100"/>
      <c r="E54" s="98"/>
      <c r="F54" s="99"/>
      <c r="G54" s="100"/>
      <c r="I54" s="98"/>
      <c r="J54" s="99"/>
      <c r="K54" s="100"/>
      <c r="M54" s="98"/>
      <c r="N54" s="99"/>
      <c r="O54" s="100"/>
    </row>
    <row r="55" spans="1:15" x14ac:dyDescent="0.2">
      <c r="A55" s="95" t="str">
        <f>A53</f>
        <v>MC</v>
      </c>
      <c r="B55" s="96">
        <f>B53+1</f>
        <v>28</v>
      </c>
      <c r="C55" s="97" t="str">
        <f>C53</f>
        <v>s.2025</v>
      </c>
      <c r="E55" s="95" t="str">
        <f>E53</f>
        <v>MC</v>
      </c>
      <c r="F55" s="96">
        <f>F53+1</f>
        <v>73</v>
      </c>
      <c r="G55" s="97" t="str">
        <f>G53</f>
        <v>s.2025</v>
      </c>
      <c r="I55" s="95" t="str">
        <f>I53</f>
        <v>MC</v>
      </c>
      <c r="J55" s="96">
        <f>J53+1</f>
        <v>118</v>
      </c>
      <c r="K55" s="97" t="str">
        <f>K53</f>
        <v>s.2025</v>
      </c>
      <c r="M55" s="95" t="str">
        <f>M53</f>
        <v>MC</v>
      </c>
      <c r="N55" s="96">
        <f>N53+1</f>
        <v>163</v>
      </c>
      <c r="O55" s="97" t="str">
        <f>O53</f>
        <v>s.2025</v>
      </c>
    </row>
    <row r="56" spans="1:15" s="101" customFormat="1" x14ac:dyDescent="0.2">
      <c r="A56" s="98"/>
      <c r="B56" s="99"/>
      <c r="C56" s="100"/>
      <c r="E56" s="98"/>
      <c r="F56" s="99"/>
      <c r="G56" s="100"/>
      <c r="I56" s="98"/>
      <c r="J56" s="99"/>
      <c r="K56" s="100"/>
      <c r="M56" s="98"/>
      <c r="N56" s="99"/>
      <c r="O56" s="100"/>
    </row>
    <row r="57" spans="1:15" x14ac:dyDescent="0.2">
      <c r="A57" s="95" t="str">
        <f>A55</f>
        <v>MC</v>
      </c>
      <c r="B57" s="96">
        <f>B55+1</f>
        <v>29</v>
      </c>
      <c r="C57" s="97" t="str">
        <f>C55</f>
        <v>s.2025</v>
      </c>
      <c r="E57" s="95" t="str">
        <f>E55</f>
        <v>MC</v>
      </c>
      <c r="F57" s="96">
        <f>F55+1</f>
        <v>74</v>
      </c>
      <c r="G57" s="97" t="str">
        <f>G55</f>
        <v>s.2025</v>
      </c>
      <c r="I57" s="95" t="str">
        <f>I55</f>
        <v>MC</v>
      </c>
      <c r="J57" s="96">
        <f>J55+1</f>
        <v>119</v>
      </c>
      <c r="K57" s="97" t="str">
        <f>K55</f>
        <v>s.2025</v>
      </c>
      <c r="M57" s="95" t="str">
        <f>M55</f>
        <v>MC</v>
      </c>
      <c r="N57" s="96">
        <f>N55+1</f>
        <v>164</v>
      </c>
      <c r="O57" s="97" t="str">
        <f>O55</f>
        <v>s.2025</v>
      </c>
    </row>
    <row r="58" spans="1:15" s="101" customFormat="1" x14ac:dyDescent="0.2">
      <c r="A58" s="98"/>
      <c r="B58" s="99"/>
      <c r="C58" s="100"/>
      <c r="E58" s="98"/>
      <c r="F58" s="99"/>
      <c r="G58" s="100"/>
      <c r="I58" s="98"/>
      <c r="J58" s="99"/>
      <c r="K58" s="100"/>
      <c r="M58" s="98"/>
      <c r="N58" s="99"/>
      <c r="O58" s="100"/>
    </row>
    <row r="59" spans="1:15" x14ac:dyDescent="0.2">
      <c r="A59" s="95" t="str">
        <f>A57</f>
        <v>MC</v>
      </c>
      <c r="B59" s="96">
        <f>B57+1</f>
        <v>30</v>
      </c>
      <c r="C59" s="97" t="str">
        <f>C57</f>
        <v>s.2025</v>
      </c>
      <c r="E59" s="95" t="str">
        <f>E57</f>
        <v>MC</v>
      </c>
      <c r="F59" s="96">
        <f>F57+1</f>
        <v>75</v>
      </c>
      <c r="G59" s="97" t="str">
        <f>G57</f>
        <v>s.2025</v>
      </c>
      <c r="I59" s="95" t="str">
        <f>I57</f>
        <v>MC</v>
      </c>
      <c r="J59" s="96">
        <f>J57+1</f>
        <v>120</v>
      </c>
      <c r="K59" s="97" t="str">
        <f>K57</f>
        <v>s.2025</v>
      </c>
      <c r="M59" s="95" t="str">
        <f>M57</f>
        <v>MC</v>
      </c>
      <c r="N59" s="96">
        <f>N57+1</f>
        <v>165</v>
      </c>
      <c r="O59" s="97" t="str">
        <f>O57</f>
        <v>s.2025</v>
      </c>
    </row>
    <row r="60" spans="1:15" s="101" customFormat="1" x14ac:dyDescent="0.2">
      <c r="A60" s="98"/>
      <c r="B60" s="99"/>
      <c r="C60" s="100"/>
      <c r="E60" s="98"/>
      <c r="F60" s="99"/>
      <c r="G60" s="100"/>
      <c r="I60" s="98"/>
      <c r="J60" s="99"/>
      <c r="K60" s="100"/>
      <c r="M60" s="98"/>
      <c r="N60" s="99"/>
      <c r="O60" s="100"/>
    </row>
    <row r="61" spans="1:15" x14ac:dyDescent="0.2">
      <c r="A61" s="95" t="str">
        <f>A59</f>
        <v>MC</v>
      </c>
      <c r="B61" s="96">
        <f>B59+1</f>
        <v>31</v>
      </c>
      <c r="C61" s="97" t="str">
        <f>C59</f>
        <v>s.2025</v>
      </c>
      <c r="E61" s="95" t="str">
        <f>E59</f>
        <v>MC</v>
      </c>
      <c r="F61" s="96">
        <f>F59+1</f>
        <v>76</v>
      </c>
      <c r="G61" s="97" t="str">
        <f>G59</f>
        <v>s.2025</v>
      </c>
      <c r="I61" s="95" t="str">
        <f>I59</f>
        <v>MC</v>
      </c>
      <c r="J61" s="96">
        <f>J59+1</f>
        <v>121</v>
      </c>
      <c r="K61" s="97" t="str">
        <f>K59</f>
        <v>s.2025</v>
      </c>
      <c r="M61" s="95" t="str">
        <f>M59</f>
        <v>MC</v>
      </c>
      <c r="N61" s="96">
        <f>N59+1</f>
        <v>166</v>
      </c>
      <c r="O61" s="97" t="str">
        <f>O59</f>
        <v>s.2025</v>
      </c>
    </row>
    <row r="62" spans="1:15" s="101" customFormat="1" x14ac:dyDescent="0.2">
      <c r="A62" s="98"/>
      <c r="B62" s="99"/>
      <c r="C62" s="100"/>
      <c r="E62" s="98"/>
      <c r="F62" s="99"/>
      <c r="G62" s="100"/>
      <c r="I62" s="98"/>
      <c r="J62" s="99"/>
      <c r="K62" s="100"/>
      <c r="M62" s="98"/>
      <c r="N62" s="99"/>
      <c r="O62" s="100"/>
    </row>
    <row r="63" spans="1:15" x14ac:dyDescent="0.2">
      <c r="A63" s="95" t="str">
        <f>A61</f>
        <v>MC</v>
      </c>
      <c r="B63" s="96">
        <f>B61+1</f>
        <v>32</v>
      </c>
      <c r="C63" s="97" t="str">
        <f>C61</f>
        <v>s.2025</v>
      </c>
      <c r="E63" s="95" t="str">
        <f>E61</f>
        <v>MC</v>
      </c>
      <c r="F63" s="96">
        <f>F61+1</f>
        <v>77</v>
      </c>
      <c r="G63" s="97" t="str">
        <f>G61</f>
        <v>s.2025</v>
      </c>
      <c r="I63" s="95" t="str">
        <f>I61</f>
        <v>MC</v>
      </c>
      <c r="J63" s="96">
        <f>J61+1</f>
        <v>122</v>
      </c>
      <c r="K63" s="97" t="str">
        <f>K61</f>
        <v>s.2025</v>
      </c>
      <c r="M63" s="95" t="str">
        <f>M61</f>
        <v>MC</v>
      </c>
      <c r="N63" s="96">
        <f>N61+1</f>
        <v>167</v>
      </c>
      <c r="O63" s="97" t="str">
        <f>O61</f>
        <v>s.2025</v>
      </c>
    </row>
    <row r="64" spans="1:15" s="101" customFormat="1" x14ac:dyDescent="0.2">
      <c r="A64" s="98"/>
      <c r="B64" s="99"/>
      <c r="C64" s="100"/>
      <c r="E64" s="98"/>
      <c r="F64" s="99"/>
      <c r="G64" s="100"/>
      <c r="I64" s="98"/>
      <c r="J64" s="99"/>
      <c r="K64" s="100"/>
      <c r="M64" s="98"/>
      <c r="N64" s="99"/>
      <c r="O64" s="100"/>
    </row>
    <row r="65" spans="1:15" x14ac:dyDescent="0.2">
      <c r="A65" s="95" t="str">
        <f>A63</f>
        <v>MC</v>
      </c>
      <c r="B65" s="96">
        <f>B63+1</f>
        <v>33</v>
      </c>
      <c r="C65" s="97" t="str">
        <f>C63</f>
        <v>s.2025</v>
      </c>
      <c r="E65" s="95" t="str">
        <f>E63</f>
        <v>MC</v>
      </c>
      <c r="F65" s="96">
        <f>F63+1</f>
        <v>78</v>
      </c>
      <c r="G65" s="97" t="str">
        <f>G63</f>
        <v>s.2025</v>
      </c>
      <c r="I65" s="95" t="str">
        <f>I63</f>
        <v>MC</v>
      </c>
      <c r="J65" s="96">
        <f>J63+1</f>
        <v>123</v>
      </c>
      <c r="K65" s="97" t="str">
        <f>K63</f>
        <v>s.2025</v>
      </c>
      <c r="M65" s="95" t="str">
        <f>M63</f>
        <v>MC</v>
      </c>
      <c r="N65" s="96">
        <f>N63+1</f>
        <v>168</v>
      </c>
      <c r="O65" s="97" t="str">
        <f>O63</f>
        <v>s.2025</v>
      </c>
    </row>
    <row r="66" spans="1:15" s="101" customFormat="1" x14ac:dyDescent="0.2">
      <c r="A66" s="98"/>
      <c r="B66" s="99"/>
      <c r="C66" s="100"/>
      <c r="E66" s="98"/>
      <c r="F66" s="99"/>
      <c r="G66" s="100"/>
      <c r="I66" s="98"/>
      <c r="J66" s="99"/>
      <c r="K66" s="100"/>
      <c r="M66" s="98"/>
      <c r="N66" s="99"/>
      <c r="O66" s="100"/>
    </row>
    <row r="67" spans="1:15" x14ac:dyDescent="0.2">
      <c r="A67" s="95" t="str">
        <f>A65</f>
        <v>MC</v>
      </c>
      <c r="B67" s="96">
        <f>B65+1</f>
        <v>34</v>
      </c>
      <c r="C67" s="97" t="str">
        <f>C65</f>
        <v>s.2025</v>
      </c>
      <c r="E67" s="95" t="str">
        <f>E65</f>
        <v>MC</v>
      </c>
      <c r="F67" s="96">
        <f>F65+1</f>
        <v>79</v>
      </c>
      <c r="G67" s="97" t="str">
        <f>G65</f>
        <v>s.2025</v>
      </c>
      <c r="I67" s="95" t="str">
        <f>I65</f>
        <v>MC</v>
      </c>
      <c r="J67" s="96">
        <f>J65+1</f>
        <v>124</v>
      </c>
      <c r="K67" s="97" t="str">
        <f>K65</f>
        <v>s.2025</v>
      </c>
      <c r="M67" s="95" t="str">
        <f>M65</f>
        <v>MC</v>
      </c>
      <c r="N67" s="96">
        <f>N65+1</f>
        <v>169</v>
      </c>
      <c r="O67" s="97" t="str">
        <f>O65</f>
        <v>s.2025</v>
      </c>
    </row>
    <row r="68" spans="1:15" s="101" customFormat="1" x14ac:dyDescent="0.2">
      <c r="A68" s="98"/>
      <c r="B68" s="99"/>
      <c r="C68" s="100"/>
      <c r="E68" s="98"/>
      <c r="F68" s="99"/>
      <c r="G68" s="100"/>
      <c r="I68" s="98"/>
      <c r="J68" s="99"/>
      <c r="K68" s="100"/>
      <c r="M68" s="98"/>
      <c r="N68" s="99"/>
      <c r="O68" s="100"/>
    </row>
    <row r="69" spans="1:15" x14ac:dyDescent="0.2">
      <c r="A69" s="95" t="str">
        <f>A67</f>
        <v>MC</v>
      </c>
      <c r="B69" s="96">
        <f>B67+1</f>
        <v>35</v>
      </c>
      <c r="C69" s="97" t="str">
        <f>C67</f>
        <v>s.2025</v>
      </c>
      <c r="E69" s="95" t="str">
        <f>E67</f>
        <v>MC</v>
      </c>
      <c r="F69" s="96">
        <f>F67+1</f>
        <v>80</v>
      </c>
      <c r="G69" s="97" t="str">
        <f>G67</f>
        <v>s.2025</v>
      </c>
      <c r="I69" s="95" t="str">
        <f>I67</f>
        <v>MC</v>
      </c>
      <c r="J69" s="96">
        <f>J67+1</f>
        <v>125</v>
      </c>
      <c r="K69" s="97" t="str">
        <f>K67</f>
        <v>s.2025</v>
      </c>
      <c r="M69" s="95" t="str">
        <f>M67</f>
        <v>MC</v>
      </c>
      <c r="N69" s="96">
        <f>N67+1</f>
        <v>170</v>
      </c>
      <c r="O69" s="97" t="str">
        <f>O67</f>
        <v>s.2025</v>
      </c>
    </row>
    <row r="70" spans="1:15" s="101" customFormat="1" x14ac:dyDescent="0.2">
      <c r="A70" s="98"/>
      <c r="B70" s="99"/>
      <c r="C70" s="100"/>
      <c r="E70" s="98"/>
      <c r="F70" s="99"/>
      <c r="G70" s="100"/>
      <c r="I70" s="98"/>
      <c r="J70" s="99"/>
      <c r="K70" s="100"/>
      <c r="M70" s="98"/>
      <c r="N70" s="99"/>
      <c r="O70" s="100"/>
    </row>
    <row r="71" spans="1:15" x14ac:dyDescent="0.2">
      <c r="A71" s="95" t="str">
        <f>A69</f>
        <v>MC</v>
      </c>
      <c r="B71" s="96">
        <f>B69+1</f>
        <v>36</v>
      </c>
      <c r="C71" s="97" t="str">
        <f>C69</f>
        <v>s.2025</v>
      </c>
      <c r="E71" s="95" t="str">
        <f>E69</f>
        <v>MC</v>
      </c>
      <c r="F71" s="96">
        <f>F69+1</f>
        <v>81</v>
      </c>
      <c r="G71" s="97" t="str">
        <f>G69</f>
        <v>s.2025</v>
      </c>
      <c r="I71" s="95" t="str">
        <f>I69</f>
        <v>MC</v>
      </c>
      <c r="J71" s="96">
        <f>J69+1</f>
        <v>126</v>
      </c>
      <c r="K71" s="97" t="str">
        <f>K69</f>
        <v>s.2025</v>
      </c>
      <c r="M71" s="95" t="str">
        <f>M69</f>
        <v>MC</v>
      </c>
      <c r="N71" s="96">
        <f>N69+1</f>
        <v>171</v>
      </c>
      <c r="O71" s="97" t="str">
        <f>O69</f>
        <v>s.2025</v>
      </c>
    </row>
    <row r="72" spans="1:15" s="101" customFormat="1" x14ac:dyDescent="0.2">
      <c r="A72" s="98"/>
      <c r="B72" s="99"/>
      <c r="C72" s="100"/>
      <c r="E72" s="98"/>
      <c r="F72" s="99"/>
      <c r="G72" s="100"/>
      <c r="I72" s="98"/>
      <c r="J72" s="99"/>
      <c r="K72" s="100"/>
      <c r="M72" s="98"/>
      <c r="N72" s="99"/>
      <c r="O72" s="100"/>
    </row>
    <row r="73" spans="1:15" x14ac:dyDescent="0.2">
      <c r="A73" s="95" t="str">
        <f>A71</f>
        <v>MC</v>
      </c>
      <c r="B73" s="96">
        <f>B71+1</f>
        <v>37</v>
      </c>
      <c r="C73" s="97" t="str">
        <f>C71</f>
        <v>s.2025</v>
      </c>
      <c r="E73" s="95" t="str">
        <f>E71</f>
        <v>MC</v>
      </c>
      <c r="F73" s="96">
        <f>F71+1</f>
        <v>82</v>
      </c>
      <c r="G73" s="97" t="str">
        <f>G71</f>
        <v>s.2025</v>
      </c>
      <c r="I73" s="95" t="str">
        <f>I71</f>
        <v>MC</v>
      </c>
      <c r="J73" s="96">
        <f>J71+1</f>
        <v>127</v>
      </c>
      <c r="K73" s="97" t="str">
        <f>K71</f>
        <v>s.2025</v>
      </c>
      <c r="M73" s="95" t="str">
        <f>M71</f>
        <v>MC</v>
      </c>
      <c r="N73" s="96">
        <f>N71+1</f>
        <v>172</v>
      </c>
      <c r="O73" s="97" t="str">
        <f>O71</f>
        <v>s.2025</v>
      </c>
    </row>
    <row r="74" spans="1:15" s="101" customFormat="1" x14ac:dyDescent="0.2">
      <c r="A74" s="98"/>
      <c r="B74" s="99"/>
      <c r="C74" s="100"/>
      <c r="E74" s="98"/>
      <c r="F74" s="99"/>
      <c r="G74" s="100"/>
      <c r="I74" s="98"/>
      <c r="J74" s="99"/>
      <c r="K74" s="100"/>
      <c r="M74" s="98"/>
      <c r="N74" s="99"/>
      <c r="O74" s="100"/>
    </row>
    <row r="75" spans="1:15" x14ac:dyDescent="0.2">
      <c r="A75" s="95" t="str">
        <f>A73</f>
        <v>MC</v>
      </c>
      <c r="B75" s="96">
        <f>B73+1</f>
        <v>38</v>
      </c>
      <c r="C75" s="97" t="str">
        <f>C73</f>
        <v>s.2025</v>
      </c>
      <c r="E75" s="95" t="str">
        <f>E73</f>
        <v>MC</v>
      </c>
      <c r="F75" s="96">
        <f>F73+1</f>
        <v>83</v>
      </c>
      <c r="G75" s="97" t="str">
        <f>G73</f>
        <v>s.2025</v>
      </c>
      <c r="I75" s="95" t="str">
        <f>I73</f>
        <v>MC</v>
      </c>
      <c r="J75" s="96">
        <f>J73+1</f>
        <v>128</v>
      </c>
      <c r="K75" s="97" t="str">
        <f>K73</f>
        <v>s.2025</v>
      </c>
      <c r="M75" s="95" t="str">
        <f>M73</f>
        <v>MC</v>
      </c>
      <c r="N75" s="96">
        <f>N73+1</f>
        <v>173</v>
      </c>
      <c r="O75" s="97" t="str">
        <f>O73</f>
        <v>s.2025</v>
      </c>
    </row>
    <row r="76" spans="1:15" s="101" customFormat="1" x14ac:dyDescent="0.2">
      <c r="A76" s="98"/>
      <c r="B76" s="99"/>
      <c r="C76" s="100"/>
      <c r="E76" s="98"/>
      <c r="F76" s="99"/>
      <c r="G76" s="100"/>
      <c r="I76" s="98"/>
      <c r="J76" s="99"/>
      <c r="K76" s="100"/>
      <c r="M76" s="98"/>
      <c r="N76" s="99"/>
      <c r="O76" s="100"/>
    </row>
    <row r="77" spans="1:15" x14ac:dyDescent="0.2">
      <c r="A77" s="95" t="str">
        <f>A75</f>
        <v>MC</v>
      </c>
      <c r="B77" s="96">
        <f>B75+1</f>
        <v>39</v>
      </c>
      <c r="C77" s="97" t="str">
        <f>C75</f>
        <v>s.2025</v>
      </c>
      <c r="E77" s="95" t="str">
        <f>E75</f>
        <v>MC</v>
      </c>
      <c r="F77" s="96">
        <f>F75+1</f>
        <v>84</v>
      </c>
      <c r="G77" s="97" t="str">
        <f>G75</f>
        <v>s.2025</v>
      </c>
      <c r="I77" s="95" t="str">
        <f>I75</f>
        <v>MC</v>
      </c>
      <c r="J77" s="96">
        <f>J75+1</f>
        <v>129</v>
      </c>
      <c r="K77" s="97" t="str">
        <f>K75</f>
        <v>s.2025</v>
      </c>
      <c r="M77" s="95" t="str">
        <f>M75</f>
        <v>MC</v>
      </c>
      <c r="N77" s="96">
        <f>N75+1</f>
        <v>174</v>
      </c>
      <c r="O77" s="97" t="str">
        <f>O75</f>
        <v>s.2025</v>
      </c>
    </row>
    <row r="78" spans="1:15" s="101" customFormat="1" x14ac:dyDescent="0.2">
      <c r="A78" s="98"/>
      <c r="B78" s="99"/>
      <c r="C78" s="100"/>
      <c r="E78" s="98"/>
      <c r="F78" s="99"/>
      <c r="G78" s="100"/>
      <c r="I78" s="98"/>
      <c r="J78" s="99"/>
      <c r="K78" s="100"/>
      <c r="M78" s="98"/>
      <c r="N78" s="99"/>
      <c r="O78" s="100"/>
    </row>
    <row r="79" spans="1:15" x14ac:dyDescent="0.2">
      <c r="A79" s="95" t="str">
        <f>A77</f>
        <v>MC</v>
      </c>
      <c r="B79" s="96">
        <f>B77+1</f>
        <v>40</v>
      </c>
      <c r="C79" s="97" t="str">
        <f>C77</f>
        <v>s.2025</v>
      </c>
      <c r="E79" s="95" t="str">
        <f>E77</f>
        <v>MC</v>
      </c>
      <c r="F79" s="96">
        <f>F77+1</f>
        <v>85</v>
      </c>
      <c r="G79" s="97" t="str">
        <f>G77</f>
        <v>s.2025</v>
      </c>
      <c r="I79" s="95" t="str">
        <f>I77</f>
        <v>MC</v>
      </c>
      <c r="J79" s="96">
        <f>J77+1</f>
        <v>130</v>
      </c>
      <c r="K79" s="97" t="str">
        <f>K77</f>
        <v>s.2025</v>
      </c>
      <c r="M79" s="95" t="str">
        <f>M77</f>
        <v>MC</v>
      </c>
      <c r="N79" s="96">
        <f>N77+1</f>
        <v>175</v>
      </c>
      <c r="O79" s="97" t="str">
        <f>O77</f>
        <v>s.2025</v>
      </c>
    </row>
    <row r="80" spans="1:15" s="101" customFormat="1" x14ac:dyDescent="0.2">
      <c r="A80" s="98"/>
      <c r="B80" s="99"/>
      <c r="C80" s="100"/>
      <c r="E80" s="98"/>
      <c r="F80" s="99"/>
      <c r="G80" s="100"/>
      <c r="I80" s="98"/>
      <c r="J80" s="99"/>
      <c r="K80" s="100"/>
      <c r="M80" s="98"/>
      <c r="N80" s="99"/>
      <c r="O80" s="100"/>
    </row>
    <row r="81" spans="1:15" x14ac:dyDescent="0.2">
      <c r="A81" s="95" t="str">
        <f>A79</f>
        <v>MC</v>
      </c>
      <c r="B81" s="96">
        <f>B79+1</f>
        <v>41</v>
      </c>
      <c r="C81" s="97" t="str">
        <f>C79</f>
        <v>s.2025</v>
      </c>
      <c r="E81" s="95" t="str">
        <f>E79</f>
        <v>MC</v>
      </c>
      <c r="F81" s="96">
        <f>F79+1</f>
        <v>86</v>
      </c>
      <c r="G81" s="97" t="str">
        <f>G79</f>
        <v>s.2025</v>
      </c>
      <c r="I81" s="95" t="str">
        <f>I79</f>
        <v>MC</v>
      </c>
      <c r="J81" s="96">
        <f>J79+1</f>
        <v>131</v>
      </c>
      <c r="K81" s="97" t="str">
        <f>K79</f>
        <v>s.2025</v>
      </c>
      <c r="M81" s="95" t="str">
        <f>M79</f>
        <v>MC</v>
      </c>
      <c r="N81" s="96">
        <f>N79+1</f>
        <v>176</v>
      </c>
      <c r="O81" s="97" t="str">
        <f>O79</f>
        <v>s.2025</v>
      </c>
    </row>
    <row r="82" spans="1:15" s="101" customFormat="1" x14ac:dyDescent="0.2">
      <c r="A82" s="98"/>
      <c r="B82" s="99"/>
      <c r="C82" s="100"/>
      <c r="E82" s="98"/>
      <c r="F82" s="99"/>
      <c r="G82" s="100"/>
      <c r="I82" s="98"/>
      <c r="J82" s="99"/>
      <c r="K82" s="100"/>
      <c r="M82" s="98"/>
      <c r="N82" s="99"/>
      <c r="O82" s="100"/>
    </row>
    <row r="83" spans="1:15" x14ac:dyDescent="0.2">
      <c r="A83" s="95" t="str">
        <f>A81</f>
        <v>MC</v>
      </c>
      <c r="B83" s="96">
        <f>B81+1</f>
        <v>42</v>
      </c>
      <c r="C83" s="97" t="str">
        <f>C81</f>
        <v>s.2025</v>
      </c>
      <c r="E83" s="95" t="str">
        <f>E81</f>
        <v>MC</v>
      </c>
      <c r="F83" s="96">
        <f>F81+1</f>
        <v>87</v>
      </c>
      <c r="G83" s="97" t="str">
        <f>G81</f>
        <v>s.2025</v>
      </c>
      <c r="I83" s="95" t="str">
        <f>I81</f>
        <v>MC</v>
      </c>
      <c r="J83" s="96">
        <f>J81+1</f>
        <v>132</v>
      </c>
      <c r="K83" s="97" t="str">
        <f>K81</f>
        <v>s.2025</v>
      </c>
      <c r="M83" s="95" t="str">
        <f>M81</f>
        <v>MC</v>
      </c>
      <c r="N83" s="96">
        <f>N81+1</f>
        <v>177</v>
      </c>
      <c r="O83" s="97" t="str">
        <f>O81</f>
        <v>s.2025</v>
      </c>
    </row>
    <row r="84" spans="1:15" s="101" customFormat="1" x14ac:dyDescent="0.2">
      <c r="A84" s="98"/>
      <c r="B84" s="99"/>
      <c r="C84" s="100"/>
      <c r="E84" s="98"/>
      <c r="F84" s="99"/>
      <c r="G84" s="100"/>
      <c r="I84" s="98"/>
      <c r="J84" s="99"/>
      <c r="K84" s="100"/>
      <c r="M84" s="98"/>
      <c r="N84" s="99"/>
      <c r="O84" s="100"/>
    </row>
    <row r="85" spans="1:15" x14ac:dyDescent="0.2">
      <c r="A85" s="95" t="str">
        <f>A83</f>
        <v>MC</v>
      </c>
      <c r="B85" s="96">
        <f>B83+1</f>
        <v>43</v>
      </c>
      <c r="C85" s="97" t="str">
        <f>C83</f>
        <v>s.2025</v>
      </c>
      <c r="E85" s="95" t="str">
        <f>E83</f>
        <v>MC</v>
      </c>
      <c r="F85" s="96">
        <f>F83+1</f>
        <v>88</v>
      </c>
      <c r="G85" s="97" t="str">
        <f>G83</f>
        <v>s.2025</v>
      </c>
      <c r="I85" s="95" t="str">
        <f>I83</f>
        <v>MC</v>
      </c>
      <c r="J85" s="96">
        <f>J83+1</f>
        <v>133</v>
      </c>
      <c r="K85" s="97" t="str">
        <f>K83</f>
        <v>s.2025</v>
      </c>
      <c r="M85" s="95" t="str">
        <f>M83</f>
        <v>MC</v>
      </c>
      <c r="N85" s="96">
        <f>N83+1</f>
        <v>178</v>
      </c>
      <c r="O85" s="97" t="str">
        <f>O83</f>
        <v>s.2025</v>
      </c>
    </row>
    <row r="86" spans="1:15" s="101" customFormat="1" x14ac:dyDescent="0.2">
      <c r="A86" s="98"/>
      <c r="B86" s="99"/>
      <c r="C86" s="100"/>
      <c r="E86" s="98"/>
      <c r="F86" s="99"/>
      <c r="G86" s="100"/>
      <c r="I86" s="98"/>
      <c r="J86" s="99"/>
      <c r="K86" s="100"/>
      <c r="M86" s="98"/>
      <c r="N86" s="99"/>
      <c r="O86" s="100"/>
    </row>
    <row r="87" spans="1:15" x14ac:dyDescent="0.2">
      <c r="A87" s="95" t="str">
        <f>A85</f>
        <v>MC</v>
      </c>
      <c r="B87" s="96">
        <f>B85+1</f>
        <v>44</v>
      </c>
      <c r="C87" s="97" t="str">
        <f>C85</f>
        <v>s.2025</v>
      </c>
      <c r="E87" s="95" t="str">
        <f>E85</f>
        <v>MC</v>
      </c>
      <c r="F87" s="96">
        <f>F85+1</f>
        <v>89</v>
      </c>
      <c r="G87" s="97" t="str">
        <f>G85</f>
        <v>s.2025</v>
      </c>
      <c r="I87" s="95" t="str">
        <f>I85</f>
        <v>MC</v>
      </c>
      <c r="J87" s="96">
        <f>J85+1</f>
        <v>134</v>
      </c>
      <c r="K87" s="97" t="str">
        <f>K85</f>
        <v>s.2025</v>
      </c>
      <c r="M87" s="95" t="str">
        <f>M85</f>
        <v>MC</v>
      </c>
      <c r="N87" s="96">
        <f>N85+1</f>
        <v>179</v>
      </c>
      <c r="O87" s="97" t="str">
        <f>O85</f>
        <v>s.2025</v>
      </c>
    </row>
    <row r="88" spans="1:15" s="101" customFormat="1" x14ac:dyDescent="0.2">
      <c r="A88" s="98"/>
      <c r="B88" s="99"/>
      <c r="C88" s="100"/>
      <c r="E88" s="98"/>
      <c r="F88" s="99"/>
      <c r="G88" s="100"/>
      <c r="I88" s="98"/>
      <c r="J88" s="99"/>
      <c r="K88" s="100"/>
      <c r="M88" s="98"/>
      <c r="N88" s="99"/>
      <c r="O88" s="100"/>
    </row>
    <row r="89" spans="1:15" x14ac:dyDescent="0.2">
      <c r="A89" s="95" t="str">
        <f>A87</f>
        <v>MC</v>
      </c>
      <c r="B89" s="96">
        <f>B87+1</f>
        <v>45</v>
      </c>
      <c r="C89" s="97" t="str">
        <f>C87</f>
        <v>s.2025</v>
      </c>
      <c r="E89" s="95" t="str">
        <f>E87</f>
        <v>MC</v>
      </c>
      <c r="F89" s="96">
        <f>F87+1</f>
        <v>90</v>
      </c>
      <c r="G89" s="97" t="str">
        <f>G87</f>
        <v>s.2025</v>
      </c>
      <c r="I89" s="95" t="str">
        <f>I87</f>
        <v>MC</v>
      </c>
      <c r="J89" s="96">
        <f>J87+1</f>
        <v>135</v>
      </c>
      <c r="K89" s="97" t="str">
        <f>K87</f>
        <v>s.2025</v>
      </c>
      <c r="M89" s="95" t="str">
        <f>M87</f>
        <v>MC</v>
      </c>
      <c r="N89" s="96">
        <f>N87+1</f>
        <v>180</v>
      </c>
      <c r="O89" s="97" t="str">
        <f>O87</f>
        <v>s.2025</v>
      </c>
    </row>
    <row r="90" spans="1:15" x14ac:dyDescent="0.2">
      <c r="A90" s="98"/>
      <c r="B90" s="99"/>
      <c r="C90" s="100"/>
      <c r="D90" s="101"/>
      <c r="E90" s="98"/>
      <c r="F90" s="99"/>
      <c r="G90" s="100"/>
      <c r="H90" s="101"/>
      <c r="I90" s="98"/>
      <c r="J90" s="99"/>
      <c r="K90" s="100"/>
      <c r="L90" s="101"/>
      <c r="M90" s="98"/>
      <c r="N90" s="99"/>
      <c r="O90" s="100"/>
    </row>
  </sheetData>
  <printOptions horizontalCentered="1"/>
  <pageMargins left="0.11811023622047245" right="0.11811023622047245" top="0.15748031496062992" bottom="0.19685039370078741" header="0.31496062992125984" footer="0.31496062992125984"/>
  <pageSetup paperSize="1000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133</vt:i4>
      </vt:variant>
      <vt:variant>
        <vt:lpstr>Named Ranges</vt:lpstr>
      </vt:variant>
      <vt:variant>
        <vt:i4>199</vt:i4>
      </vt:variant>
    </vt:vector>
  </HeadingPairs>
  <TitlesOfParts>
    <vt:vector size="332" baseType="lpstr">
      <vt:lpstr>DropdownLIST</vt:lpstr>
      <vt:lpstr>0102</vt:lpstr>
      <vt:lpstr>0103</vt:lpstr>
      <vt:lpstr>0106</vt:lpstr>
      <vt:lpstr>0107</vt:lpstr>
      <vt:lpstr>0108</vt:lpstr>
      <vt:lpstr>0109</vt:lpstr>
      <vt:lpstr>0110</vt:lpstr>
      <vt:lpstr>0113</vt:lpstr>
      <vt:lpstr>0114</vt:lpstr>
      <vt:lpstr>0115</vt:lpstr>
      <vt:lpstr>0116</vt:lpstr>
      <vt:lpstr>0117</vt:lpstr>
      <vt:lpstr>0120</vt:lpstr>
      <vt:lpstr>0121</vt:lpstr>
      <vt:lpstr>0122</vt:lpstr>
      <vt:lpstr>0123</vt:lpstr>
      <vt:lpstr>0124</vt:lpstr>
      <vt:lpstr>0127</vt:lpstr>
      <vt:lpstr>0128</vt:lpstr>
      <vt:lpstr>0130</vt:lpstr>
      <vt:lpstr>0131</vt:lpstr>
      <vt:lpstr>0203</vt:lpstr>
      <vt:lpstr>0204</vt:lpstr>
      <vt:lpstr>0205</vt:lpstr>
      <vt:lpstr>0206</vt:lpstr>
      <vt:lpstr>0207</vt:lpstr>
      <vt:lpstr>0210</vt:lpstr>
      <vt:lpstr>0211</vt:lpstr>
      <vt:lpstr>0212</vt:lpstr>
      <vt:lpstr>0213</vt:lpstr>
      <vt:lpstr>0214</vt:lpstr>
      <vt:lpstr>0217</vt:lpstr>
      <vt:lpstr>0218</vt:lpstr>
      <vt:lpstr>0219</vt:lpstr>
      <vt:lpstr>0220</vt:lpstr>
      <vt:lpstr>0221</vt:lpstr>
      <vt:lpstr>0224</vt:lpstr>
      <vt:lpstr>0225</vt:lpstr>
      <vt:lpstr>0226</vt:lpstr>
      <vt:lpstr>0227</vt:lpstr>
      <vt:lpstr>0228</vt:lpstr>
      <vt:lpstr>0303</vt:lpstr>
      <vt:lpstr>0304</vt:lpstr>
      <vt:lpstr>0305</vt:lpstr>
      <vt:lpstr>0307</vt:lpstr>
      <vt:lpstr>0306</vt:lpstr>
      <vt:lpstr>0310</vt:lpstr>
      <vt:lpstr>0311</vt:lpstr>
      <vt:lpstr>0312</vt:lpstr>
      <vt:lpstr>0313</vt:lpstr>
      <vt:lpstr>0314</vt:lpstr>
      <vt:lpstr>0317</vt:lpstr>
      <vt:lpstr>0318</vt:lpstr>
      <vt:lpstr>0319</vt:lpstr>
      <vt:lpstr>0320</vt:lpstr>
      <vt:lpstr>0321</vt:lpstr>
      <vt:lpstr>0325</vt:lpstr>
      <vt:lpstr>0326</vt:lpstr>
      <vt:lpstr>0327</vt:lpstr>
      <vt:lpstr>0328</vt:lpstr>
      <vt:lpstr>0331</vt:lpstr>
      <vt:lpstr>0402</vt:lpstr>
      <vt:lpstr>0403</vt:lpstr>
      <vt:lpstr>0404</vt:lpstr>
      <vt:lpstr>0407</vt:lpstr>
      <vt:lpstr>0408</vt:lpstr>
      <vt:lpstr>0409</vt:lpstr>
      <vt:lpstr>0410</vt:lpstr>
      <vt:lpstr>0411</vt:lpstr>
      <vt:lpstr>0414</vt:lpstr>
      <vt:lpstr>0415</vt:lpstr>
      <vt:lpstr>0416</vt:lpstr>
      <vt:lpstr>0421</vt:lpstr>
      <vt:lpstr>0422</vt:lpstr>
      <vt:lpstr>0423</vt:lpstr>
      <vt:lpstr>0424</vt:lpstr>
      <vt:lpstr>0425</vt:lpstr>
      <vt:lpstr>0428</vt:lpstr>
      <vt:lpstr>0429</vt:lpstr>
      <vt:lpstr>0430</vt:lpstr>
      <vt:lpstr>0502</vt:lpstr>
      <vt:lpstr>0505</vt:lpstr>
      <vt:lpstr>0506</vt:lpstr>
      <vt:lpstr>0507</vt:lpstr>
      <vt:lpstr>0508</vt:lpstr>
      <vt:lpstr>0509</vt:lpstr>
      <vt:lpstr>0513</vt:lpstr>
      <vt:lpstr>0514</vt:lpstr>
      <vt:lpstr>0515</vt:lpstr>
      <vt:lpstr>0516</vt:lpstr>
      <vt:lpstr>0519</vt:lpstr>
      <vt:lpstr>0520</vt:lpstr>
      <vt:lpstr>0521</vt:lpstr>
      <vt:lpstr>0522</vt:lpstr>
      <vt:lpstr>0523</vt:lpstr>
      <vt:lpstr>0526</vt:lpstr>
      <vt:lpstr>0527</vt:lpstr>
      <vt:lpstr>0528</vt:lpstr>
      <vt:lpstr>0529</vt:lpstr>
      <vt:lpstr>0530</vt:lpstr>
      <vt:lpstr>0602</vt:lpstr>
      <vt:lpstr>0603</vt:lpstr>
      <vt:lpstr>0604</vt:lpstr>
      <vt:lpstr>0605</vt:lpstr>
      <vt:lpstr>0609</vt:lpstr>
      <vt:lpstr>0610</vt:lpstr>
      <vt:lpstr>0611</vt:lpstr>
      <vt:lpstr>0613</vt:lpstr>
      <vt:lpstr>0616</vt:lpstr>
      <vt:lpstr>0617</vt:lpstr>
      <vt:lpstr>0618</vt:lpstr>
      <vt:lpstr>0619</vt:lpstr>
      <vt:lpstr>0620</vt:lpstr>
      <vt:lpstr>0623</vt:lpstr>
      <vt:lpstr>0624</vt:lpstr>
      <vt:lpstr>SIGN</vt:lpstr>
      <vt:lpstr>SIGN (BLANK)</vt:lpstr>
      <vt:lpstr>TRACKING</vt:lpstr>
      <vt:lpstr>TRACKING (BLANK)</vt:lpstr>
      <vt:lpstr>ENG NO.</vt:lpstr>
      <vt:lpstr>logbook</vt:lpstr>
      <vt:lpstr>Sheet1</vt:lpstr>
      <vt:lpstr>resubmission</vt:lpstr>
      <vt:lpstr>Sheet4</vt:lpstr>
      <vt:lpstr>Sheet7</vt:lpstr>
      <vt:lpstr>ENVE NO.</vt:lpstr>
      <vt:lpstr>Front</vt:lpstr>
      <vt:lpstr>Sheet5</vt:lpstr>
      <vt:lpstr>evaluated IMT</vt:lpstr>
      <vt:lpstr>SIGN a4</vt:lpstr>
      <vt:lpstr>SIGN (BLANK) a4</vt:lpstr>
      <vt:lpstr>Sheet2</vt:lpstr>
      <vt:lpstr>'0106'!Print_Area</vt:lpstr>
      <vt:lpstr>'0107'!Print_Area</vt:lpstr>
      <vt:lpstr>'0108'!Print_Area</vt:lpstr>
      <vt:lpstr>'0109'!Print_Area</vt:lpstr>
      <vt:lpstr>'0110'!Print_Area</vt:lpstr>
      <vt:lpstr>'0113'!Print_Area</vt:lpstr>
      <vt:lpstr>'0114'!Print_Area</vt:lpstr>
      <vt:lpstr>'0115'!Print_Area</vt:lpstr>
      <vt:lpstr>'0116'!Print_Area</vt:lpstr>
      <vt:lpstr>'0117'!Print_Area</vt:lpstr>
      <vt:lpstr>'0120'!Print_Area</vt:lpstr>
      <vt:lpstr>'0121'!Print_Area</vt:lpstr>
      <vt:lpstr>'0122'!Print_Area</vt:lpstr>
      <vt:lpstr>'0123'!Print_Area</vt:lpstr>
      <vt:lpstr>'0124'!Print_Area</vt:lpstr>
      <vt:lpstr>'0127'!Print_Area</vt:lpstr>
      <vt:lpstr>'0128'!Print_Area</vt:lpstr>
      <vt:lpstr>'0130'!Print_Area</vt:lpstr>
      <vt:lpstr>'0131'!Print_Area</vt:lpstr>
      <vt:lpstr>'0203'!Print_Area</vt:lpstr>
      <vt:lpstr>'0204'!Print_Area</vt:lpstr>
      <vt:lpstr>'0205'!Print_Area</vt:lpstr>
      <vt:lpstr>'0206'!Print_Area</vt:lpstr>
      <vt:lpstr>'0207'!Print_Area</vt:lpstr>
      <vt:lpstr>'0210'!Print_Area</vt:lpstr>
      <vt:lpstr>'0211'!Print_Area</vt:lpstr>
      <vt:lpstr>'0212'!Print_Area</vt:lpstr>
      <vt:lpstr>'0213'!Print_Area</vt:lpstr>
      <vt:lpstr>'0214'!Print_Area</vt:lpstr>
      <vt:lpstr>'0217'!Print_Area</vt:lpstr>
      <vt:lpstr>'0218'!Print_Area</vt:lpstr>
      <vt:lpstr>'0219'!Print_Area</vt:lpstr>
      <vt:lpstr>'0220'!Print_Area</vt:lpstr>
      <vt:lpstr>'0221'!Print_Area</vt:lpstr>
      <vt:lpstr>'0224'!Print_Area</vt:lpstr>
      <vt:lpstr>'0225'!Print_Area</vt:lpstr>
      <vt:lpstr>'0226'!Print_Area</vt:lpstr>
      <vt:lpstr>'0227'!Print_Area</vt:lpstr>
      <vt:lpstr>'0228'!Print_Area</vt:lpstr>
      <vt:lpstr>'0303'!Print_Area</vt:lpstr>
      <vt:lpstr>'0304'!Print_Area</vt:lpstr>
      <vt:lpstr>'0305'!Print_Area</vt:lpstr>
      <vt:lpstr>'0306'!Print_Area</vt:lpstr>
      <vt:lpstr>'0307'!Print_Area</vt:lpstr>
      <vt:lpstr>'0310'!Print_Area</vt:lpstr>
      <vt:lpstr>'0311'!Print_Area</vt:lpstr>
      <vt:lpstr>'0312'!Print_Area</vt:lpstr>
      <vt:lpstr>'0313'!Print_Area</vt:lpstr>
      <vt:lpstr>'0314'!Print_Area</vt:lpstr>
      <vt:lpstr>'0317'!Print_Area</vt:lpstr>
      <vt:lpstr>'0318'!Print_Area</vt:lpstr>
      <vt:lpstr>'0319'!Print_Area</vt:lpstr>
      <vt:lpstr>'0320'!Print_Area</vt:lpstr>
      <vt:lpstr>'0321'!Print_Area</vt:lpstr>
      <vt:lpstr>'0325'!Print_Area</vt:lpstr>
      <vt:lpstr>'0326'!Print_Area</vt:lpstr>
      <vt:lpstr>'0327'!Print_Area</vt:lpstr>
      <vt:lpstr>'0328'!Print_Area</vt:lpstr>
      <vt:lpstr>'0331'!Print_Area</vt:lpstr>
      <vt:lpstr>'0402'!Print_Area</vt:lpstr>
      <vt:lpstr>'0403'!Print_Area</vt:lpstr>
      <vt:lpstr>'0404'!Print_Area</vt:lpstr>
      <vt:lpstr>'0407'!Print_Area</vt:lpstr>
      <vt:lpstr>'0408'!Print_Area</vt:lpstr>
      <vt:lpstr>'0409'!Print_Area</vt:lpstr>
      <vt:lpstr>'0410'!Print_Area</vt:lpstr>
      <vt:lpstr>'0411'!Print_Area</vt:lpstr>
      <vt:lpstr>'0414'!Print_Area</vt:lpstr>
      <vt:lpstr>'0415'!Print_Area</vt:lpstr>
      <vt:lpstr>'0416'!Print_Area</vt:lpstr>
      <vt:lpstr>'0421'!Print_Area</vt:lpstr>
      <vt:lpstr>'0422'!Print_Area</vt:lpstr>
      <vt:lpstr>'0423'!Print_Area</vt:lpstr>
      <vt:lpstr>'0424'!Print_Area</vt:lpstr>
      <vt:lpstr>'0425'!Print_Area</vt:lpstr>
      <vt:lpstr>'0428'!Print_Area</vt:lpstr>
      <vt:lpstr>'0429'!Print_Area</vt:lpstr>
      <vt:lpstr>'0430'!Print_Area</vt:lpstr>
      <vt:lpstr>'0502'!Print_Area</vt:lpstr>
      <vt:lpstr>'0505'!Print_Area</vt:lpstr>
      <vt:lpstr>'0506'!Print_Area</vt:lpstr>
      <vt:lpstr>'0507'!Print_Area</vt:lpstr>
      <vt:lpstr>'0508'!Print_Area</vt:lpstr>
      <vt:lpstr>'0509'!Print_Area</vt:lpstr>
      <vt:lpstr>'0513'!Print_Area</vt:lpstr>
      <vt:lpstr>'0514'!Print_Area</vt:lpstr>
      <vt:lpstr>'0515'!Print_Area</vt:lpstr>
      <vt:lpstr>'0516'!Print_Area</vt:lpstr>
      <vt:lpstr>'0519'!Print_Area</vt:lpstr>
      <vt:lpstr>'0520'!Print_Area</vt:lpstr>
      <vt:lpstr>'0521'!Print_Area</vt:lpstr>
      <vt:lpstr>'0522'!Print_Area</vt:lpstr>
      <vt:lpstr>'0523'!Print_Area</vt:lpstr>
      <vt:lpstr>'0526'!Print_Area</vt:lpstr>
      <vt:lpstr>'0527'!Print_Area</vt:lpstr>
      <vt:lpstr>'0528'!Print_Area</vt:lpstr>
      <vt:lpstr>'0529'!Print_Area</vt:lpstr>
      <vt:lpstr>'0530'!Print_Area</vt:lpstr>
      <vt:lpstr>'0602'!Print_Area</vt:lpstr>
      <vt:lpstr>'0603'!Print_Area</vt:lpstr>
      <vt:lpstr>'0604'!Print_Area</vt:lpstr>
      <vt:lpstr>'0605'!Print_Area</vt:lpstr>
      <vt:lpstr>'0609'!Print_Area</vt:lpstr>
      <vt:lpstr>'0610'!Print_Area</vt:lpstr>
      <vt:lpstr>'0611'!Print_Area</vt:lpstr>
      <vt:lpstr>'0613'!Print_Area</vt:lpstr>
      <vt:lpstr>'0616'!Print_Area</vt:lpstr>
      <vt:lpstr>'0617'!Print_Area</vt:lpstr>
      <vt:lpstr>'0618'!Print_Area</vt:lpstr>
      <vt:lpstr>'0619'!Print_Area</vt:lpstr>
      <vt:lpstr>'0620'!Print_Area</vt:lpstr>
      <vt:lpstr>'0623'!Print_Area</vt:lpstr>
      <vt:lpstr>'0624'!Print_Area</vt:lpstr>
      <vt:lpstr>SIGN!Print_Area</vt:lpstr>
      <vt:lpstr>'SIGN (BLANK)'!Print_Area</vt:lpstr>
      <vt:lpstr>'SIGN (BLANK) a4'!Print_Area</vt:lpstr>
      <vt:lpstr>'SIGN a4'!Print_Area</vt:lpstr>
      <vt:lpstr>TRACKING!Print_Area</vt:lpstr>
      <vt:lpstr>'0221'!Print_Titles</vt:lpstr>
      <vt:lpstr>'0224'!Print_Titles</vt:lpstr>
      <vt:lpstr>'0225'!Print_Titles</vt:lpstr>
      <vt:lpstr>'0226'!Print_Titles</vt:lpstr>
      <vt:lpstr>'0227'!Print_Titles</vt:lpstr>
      <vt:lpstr>'0228'!Print_Titles</vt:lpstr>
      <vt:lpstr>'0303'!Print_Titles</vt:lpstr>
      <vt:lpstr>'0304'!Print_Titles</vt:lpstr>
      <vt:lpstr>'0305'!Print_Titles</vt:lpstr>
      <vt:lpstr>'0306'!Print_Titles</vt:lpstr>
      <vt:lpstr>'0307'!Print_Titles</vt:lpstr>
      <vt:lpstr>'0310'!Print_Titles</vt:lpstr>
      <vt:lpstr>'0311'!Print_Titles</vt:lpstr>
      <vt:lpstr>'0312'!Print_Titles</vt:lpstr>
      <vt:lpstr>'0313'!Print_Titles</vt:lpstr>
      <vt:lpstr>'0314'!Print_Titles</vt:lpstr>
      <vt:lpstr>'0317'!Print_Titles</vt:lpstr>
      <vt:lpstr>'0318'!Print_Titles</vt:lpstr>
      <vt:lpstr>'0319'!Print_Titles</vt:lpstr>
      <vt:lpstr>'0320'!Print_Titles</vt:lpstr>
      <vt:lpstr>'0321'!Print_Titles</vt:lpstr>
      <vt:lpstr>'0325'!Print_Titles</vt:lpstr>
      <vt:lpstr>'0326'!Print_Titles</vt:lpstr>
      <vt:lpstr>'0327'!Print_Titles</vt:lpstr>
      <vt:lpstr>'0328'!Print_Titles</vt:lpstr>
      <vt:lpstr>'0331'!Print_Titles</vt:lpstr>
      <vt:lpstr>'0402'!Print_Titles</vt:lpstr>
      <vt:lpstr>'0403'!Print_Titles</vt:lpstr>
      <vt:lpstr>'0404'!Print_Titles</vt:lpstr>
      <vt:lpstr>'0407'!Print_Titles</vt:lpstr>
      <vt:lpstr>'0408'!Print_Titles</vt:lpstr>
      <vt:lpstr>'0409'!Print_Titles</vt:lpstr>
      <vt:lpstr>'0410'!Print_Titles</vt:lpstr>
      <vt:lpstr>'0411'!Print_Titles</vt:lpstr>
      <vt:lpstr>'0414'!Print_Titles</vt:lpstr>
      <vt:lpstr>'0415'!Print_Titles</vt:lpstr>
      <vt:lpstr>'0416'!Print_Titles</vt:lpstr>
      <vt:lpstr>'0421'!Print_Titles</vt:lpstr>
      <vt:lpstr>'0422'!Print_Titles</vt:lpstr>
      <vt:lpstr>'0423'!Print_Titles</vt:lpstr>
      <vt:lpstr>'0424'!Print_Titles</vt:lpstr>
      <vt:lpstr>'0425'!Print_Titles</vt:lpstr>
      <vt:lpstr>'0428'!Print_Titles</vt:lpstr>
      <vt:lpstr>'0429'!Print_Titles</vt:lpstr>
      <vt:lpstr>'0430'!Print_Titles</vt:lpstr>
      <vt:lpstr>'0502'!Print_Titles</vt:lpstr>
      <vt:lpstr>'0505'!Print_Titles</vt:lpstr>
      <vt:lpstr>'0506'!Print_Titles</vt:lpstr>
      <vt:lpstr>'0507'!Print_Titles</vt:lpstr>
      <vt:lpstr>'0508'!Print_Titles</vt:lpstr>
      <vt:lpstr>'0509'!Print_Titles</vt:lpstr>
      <vt:lpstr>'0513'!Print_Titles</vt:lpstr>
      <vt:lpstr>'0514'!Print_Titles</vt:lpstr>
      <vt:lpstr>'0515'!Print_Titles</vt:lpstr>
      <vt:lpstr>'0516'!Print_Titles</vt:lpstr>
      <vt:lpstr>'0519'!Print_Titles</vt:lpstr>
      <vt:lpstr>'0520'!Print_Titles</vt:lpstr>
      <vt:lpstr>'0521'!Print_Titles</vt:lpstr>
      <vt:lpstr>'0522'!Print_Titles</vt:lpstr>
      <vt:lpstr>'0523'!Print_Titles</vt:lpstr>
      <vt:lpstr>'0526'!Print_Titles</vt:lpstr>
      <vt:lpstr>'0527'!Print_Titles</vt:lpstr>
      <vt:lpstr>'0528'!Print_Titles</vt:lpstr>
      <vt:lpstr>'0529'!Print_Titles</vt:lpstr>
      <vt:lpstr>'0530'!Print_Titles</vt:lpstr>
      <vt:lpstr>'0602'!Print_Titles</vt:lpstr>
      <vt:lpstr>'0603'!Print_Titles</vt:lpstr>
      <vt:lpstr>'0604'!Print_Titles</vt:lpstr>
      <vt:lpstr>'0605'!Print_Titles</vt:lpstr>
      <vt:lpstr>'0609'!Print_Titles</vt:lpstr>
      <vt:lpstr>'0610'!Print_Titles</vt:lpstr>
      <vt:lpstr>'0611'!Print_Titles</vt:lpstr>
      <vt:lpstr>'0613'!Print_Titles</vt:lpstr>
      <vt:lpstr>'0616'!Print_Titles</vt:lpstr>
      <vt:lpstr>'0617'!Print_Titles</vt:lpstr>
      <vt:lpstr>'0618'!Print_Titles</vt:lpstr>
      <vt:lpstr>'0619'!Print_Titles</vt:lpstr>
      <vt:lpstr>'0620'!Print_Titles</vt:lpstr>
      <vt:lpstr>'0623'!Print_Titles</vt:lpstr>
      <vt:lpstr>'0624'!Print_Titles</vt:lpstr>
      <vt:lpstr>'ENG NO.'!Print_Titles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MyPC</cp:lastModifiedBy>
  <cp:lastPrinted>2025-06-23T11:30:05Z</cp:lastPrinted>
  <dcterms:created xsi:type="dcterms:W3CDTF">2025-01-02T00:10:16Z</dcterms:created>
  <dcterms:modified xsi:type="dcterms:W3CDTF">2025-06-24T01:28:41Z</dcterms:modified>
</cp:coreProperties>
</file>