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ome\Desktop\AIML\Day 10\"/>
    </mc:Choice>
  </mc:AlternateContent>
  <xr:revisionPtr revIDLastSave="0" documentId="13_ncr:1_{F4CA42CB-C60E-4772-A706-C95F60C1140E}" xr6:coauthVersionLast="45" xr6:coauthVersionMax="45" xr10:uidLastSave="{00000000-0000-0000-0000-000000000000}"/>
  <bookViews>
    <workbookView xWindow="-120" yWindow="-120" windowWidth="20730" windowHeight="11160" xr2:uid="{1E4CC759-BD6F-4E73-A488-C20E564EC7F4}"/>
  </bookViews>
  <sheets>
    <sheet name="Two tail Z test " sheetId="1" r:id="rId1"/>
    <sheet name="Critical Valu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P3" i="1"/>
  <c r="T3" i="1" s="1"/>
  <c r="P4" i="1"/>
  <c r="T4" i="1" s="1"/>
  <c r="P5" i="1"/>
  <c r="T5" i="1" s="1"/>
  <c r="P6" i="1"/>
  <c r="T6" i="1" s="1"/>
  <c r="P7" i="1"/>
  <c r="T7" i="1" s="1"/>
  <c r="P8" i="1"/>
  <c r="T8" i="1" s="1"/>
  <c r="P9" i="1"/>
  <c r="T9" i="1" s="1"/>
  <c r="P10" i="1"/>
  <c r="T10" i="1" s="1"/>
  <c r="P11" i="1"/>
  <c r="T11" i="1" s="1"/>
  <c r="P12" i="1"/>
  <c r="T12" i="1" s="1"/>
  <c r="P13" i="1"/>
  <c r="T13" i="1" s="1"/>
  <c r="P14" i="1"/>
  <c r="T14" i="1" s="1"/>
  <c r="P15" i="1"/>
  <c r="T15" i="1" s="1"/>
  <c r="K4" i="1"/>
  <c r="K5" i="1"/>
  <c r="K6" i="1"/>
  <c r="K7" i="1"/>
  <c r="K8" i="1"/>
  <c r="K9" i="1"/>
  <c r="K10" i="1"/>
  <c r="K11" i="1"/>
  <c r="K12" i="1"/>
  <c r="K13" i="1"/>
  <c r="K14" i="1"/>
  <c r="K15" i="1"/>
  <c r="K3" i="1"/>
  <c r="I15" i="1"/>
  <c r="I14" i="1"/>
  <c r="I13" i="1"/>
  <c r="I12" i="1"/>
  <c r="I11" i="1"/>
  <c r="I10" i="1"/>
  <c r="I9" i="1"/>
  <c r="I8" i="1"/>
  <c r="I7" i="1"/>
  <c r="I6" i="1"/>
  <c r="I5" i="1"/>
  <c r="I4" i="1"/>
  <c r="I3" i="1"/>
  <c r="Q4" i="1"/>
  <c r="Q5" i="1"/>
  <c r="Q6" i="1"/>
  <c r="Q7" i="1"/>
  <c r="Q8" i="1"/>
  <c r="Q9" i="1"/>
  <c r="Q10" i="1"/>
  <c r="Q11" i="1"/>
  <c r="Q12" i="1"/>
  <c r="Q13" i="1"/>
  <c r="Q14" i="1"/>
  <c r="Q15" i="1"/>
  <c r="Q3" i="1"/>
  <c r="H4" i="1"/>
  <c r="L4" i="1" s="1"/>
  <c r="H5" i="1"/>
  <c r="L5" i="1" s="1"/>
  <c r="H6" i="1"/>
  <c r="L6" i="1" s="1"/>
  <c r="H7" i="1"/>
  <c r="L7" i="1" s="1"/>
  <c r="H8" i="1"/>
  <c r="L8" i="1" s="1"/>
  <c r="H9" i="1"/>
  <c r="L9" i="1" s="1"/>
  <c r="H10" i="1"/>
  <c r="L10" i="1" s="1"/>
  <c r="H11" i="1"/>
  <c r="L11" i="1" s="1"/>
  <c r="H12" i="1"/>
  <c r="L12" i="1" s="1"/>
  <c r="H13" i="1"/>
  <c r="L13" i="1" s="1"/>
  <c r="H14" i="1"/>
  <c r="L14" i="1" s="1"/>
  <c r="H15" i="1"/>
  <c r="L15" i="1" s="1"/>
  <c r="H3" i="1"/>
  <c r="L3" i="1" s="1"/>
  <c r="B16" i="1"/>
  <c r="B18" i="1"/>
  <c r="B17" i="1"/>
</calcChain>
</file>

<file path=xl/sharedStrings.xml><?xml version="1.0" encoding="utf-8"?>
<sst xmlns="http://schemas.openxmlformats.org/spreadsheetml/2006/main" count="55" uniqueCount="48">
  <si>
    <t>count</t>
  </si>
  <si>
    <t>mean</t>
  </si>
  <si>
    <t>std</t>
  </si>
  <si>
    <t>Age</t>
  </si>
  <si>
    <t>DistanceFromHome</t>
  </si>
  <si>
    <t>Education</t>
  </si>
  <si>
    <t>JobLevel</t>
  </si>
  <si>
    <t>MonthlyIncome</t>
  </si>
  <si>
    <t>NumCompaniesWorked</t>
  </si>
  <si>
    <t>PercentSalaryHike</t>
  </si>
  <si>
    <t>StockOptionLevel</t>
  </si>
  <si>
    <t>TotalWorkingYears</t>
  </si>
  <si>
    <t>TrainingTimesLastYear</t>
  </si>
  <si>
    <t>YearsAtCompany</t>
  </si>
  <si>
    <t>YearsSinceLastPromotion</t>
  </si>
  <si>
    <t>YearsWithCurrManager</t>
  </si>
  <si>
    <t>Attrition - Yes</t>
  </si>
  <si>
    <t>Attrition - No</t>
  </si>
  <si>
    <t>Population describe</t>
  </si>
  <si>
    <t>Z test</t>
  </si>
  <si>
    <t>Z-Test</t>
  </si>
  <si>
    <t>Attrition Yes sample count</t>
  </si>
  <si>
    <t>Attrition No sample count</t>
  </si>
  <si>
    <t>alpha</t>
  </si>
  <si>
    <t>cumulative prob</t>
  </si>
  <si>
    <t>t .50</t>
  </si>
  <si>
    <t>t .75</t>
  </si>
  <si>
    <t>t .80</t>
  </si>
  <si>
    <t>t .85</t>
  </si>
  <si>
    <t>t .90</t>
  </si>
  <si>
    <t>t .95</t>
  </si>
  <si>
    <t>t.975</t>
  </si>
  <si>
    <t>t .98</t>
  </si>
  <si>
    <t>t .99</t>
  </si>
  <si>
    <t>t .995</t>
  </si>
  <si>
    <t>t . 9975</t>
  </si>
  <si>
    <t>t .999</t>
  </si>
  <si>
    <t>t .9995</t>
  </si>
  <si>
    <t>α 1-tail</t>
  </si>
  <si>
    <t>α 2-tail</t>
  </si>
  <si>
    <t>df</t>
  </si>
  <si>
    <t>z</t>
  </si>
  <si>
    <t>Critical value range</t>
  </si>
  <si>
    <t>Population  count</t>
  </si>
  <si>
    <t xml:space="preserve">Hypotesis </t>
  </si>
  <si>
    <t>No.of_employes</t>
  </si>
  <si>
    <t>KPI</t>
  </si>
  <si>
    <r>
      <rPr>
        <b/>
        <sz val="10"/>
        <color theme="1"/>
        <rFont val="Calibri"/>
        <family val="2"/>
        <scheme val="minor"/>
      </rPr>
      <t>#Hypothesis test conclusion for Attrition of employees:</t>
    </r>
    <r>
      <rPr>
        <sz val="10"/>
        <color theme="1"/>
        <rFont val="Calibri"/>
        <family val="2"/>
        <scheme val="minor"/>
      </rPr>
      <t xml:space="preserve">
1) Average of Age, TotalWorkingYears, YearsAtCompany, YearsWithCurrManager are less than others but this is not the reason for Attrition.
2) Average distance from home is more than the others.
3) Average education is less than others.
4) Average Job Level is more than others.
5) Average monthly income is less than others.
6) Employees Worked in more no.of companies, so the consistancy is less.
7) Percentage of salary hike were given more to these employees
8) These employees are having more stocks than others.
9) Average no.of tranings attended in last year are less than others.
10) Average of YearsSinceLastPromotion is less than others, may be due to less proactiveness.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</si>
</sst>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222222"/>
      <name val="Calibri"/>
      <family val="2"/>
      <scheme val="minor"/>
    </font>
    <font>
      <sz val="12"/>
      <color rgb="FF222222"/>
      <name val="Calibri"/>
      <family val="2"/>
      <scheme val="minor"/>
    </font>
    <font>
      <b/>
      <sz val="10"/>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2"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Font="1" applyAlignment="1">
      <alignment horizontal="center"/>
    </xf>
    <xf numFmtId="0" fontId="1" fillId="0" borderId="0" xfId="0" applyFont="1" applyAlignment="1">
      <alignment horizont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9" fontId="5" fillId="4" borderId="8" xfId="0" applyNumberFormat="1" applyFont="1" applyFill="1" applyBorder="1" applyAlignment="1">
      <alignment horizontal="center" vertical="center" wrapText="1"/>
    </xf>
    <xf numFmtId="10" fontId="5" fillId="4" borderId="8" xfId="0" applyNumberFormat="1" applyFont="1" applyFill="1" applyBorder="1" applyAlignment="1">
      <alignment horizontal="center" vertical="center" wrapText="1"/>
    </xf>
    <xf numFmtId="10" fontId="5" fillId="4" borderId="9"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9" fontId="5" fillId="2" borderId="8" xfId="0" applyNumberFormat="1" applyFont="1" applyFill="1" applyBorder="1" applyAlignment="1">
      <alignment horizontal="center" vertical="center" wrapText="1"/>
    </xf>
    <xf numFmtId="0" fontId="0" fillId="2" borderId="0" xfId="0" applyFont="1" applyFill="1" applyAlignment="1">
      <alignment horizontal="center"/>
    </xf>
    <xf numFmtId="0" fontId="4"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2" fillId="6" borderId="0" xfId="0" applyFont="1" applyFill="1" applyAlignment="1">
      <alignment horizontal="center" vertical="center"/>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3" fillId="6" borderId="14" xfId="0" applyFont="1" applyFill="1" applyBorder="1" applyAlignment="1">
      <alignment horizontal="center" vertical="center"/>
    </xf>
    <xf numFmtId="0" fontId="3" fillId="6" borderId="15" xfId="0" applyFont="1" applyFill="1" applyBorder="1" applyAlignment="1">
      <alignment horizontal="center" vertical="center"/>
    </xf>
    <xf numFmtId="0" fontId="3" fillId="6" borderId="16" xfId="0" applyFont="1" applyFill="1" applyBorder="1" applyAlignment="1">
      <alignment horizontal="center" vertical="center"/>
    </xf>
    <xf numFmtId="0" fontId="3" fillId="7" borderId="17" xfId="0" applyFont="1" applyFill="1" applyBorder="1" applyAlignment="1">
      <alignment horizontal="center" vertical="center"/>
    </xf>
    <xf numFmtId="0" fontId="3" fillId="7" borderId="17" xfId="0" applyFont="1" applyFill="1" applyBorder="1" applyAlignment="1">
      <alignment horizontal="center" vertical="center"/>
    </xf>
    <xf numFmtId="0" fontId="3" fillId="8" borderId="17" xfId="0" applyFont="1" applyFill="1" applyBorder="1" applyAlignment="1">
      <alignment horizontal="center" vertical="center"/>
    </xf>
    <xf numFmtId="0" fontId="3" fillId="8" borderId="17"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20" xfId="0" applyFont="1" applyFill="1" applyBorder="1" applyAlignment="1">
      <alignment horizontal="center" vertical="center"/>
    </xf>
    <xf numFmtId="0" fontId="2" fillId="2" borderId="19"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3" fillId="7" borderId="19" xfId="0" applyFont="1" applyFill="1" applyBorder="1" applyAlignment="1">
      <alignment horizontal="center" vertical="center"/>
    </xf>
    <xf numFmtId="0" fontId="3" fillId="0" borderId="20" xfId="0" applyFont="1" applyBorder="1" applyAlignment="1">
      <alignment horizontal="center" vertical="center"/>
    </xf>
    <xf numFmtId="0" fontId="3" fillId="2" borderId="19" xfId="0" applyFont="1" applyFill="1" applyBorder="1" applyAlignment="1">
      <alignment horizontal="center" vertical="center"/>
    </xf>
    <xf numFmtId="0" fontId="3" fillId="8" borderId="18"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1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21" xfId="0" applyFont="1" applyFill="1" applyBorder="1" applyAlignment="1">
      <alignment horizontal="center" vertical="center"/>
    </xf>
    <xf numFmtId="0" fontId="3" fillId="6" borderId="22" xfId="0" applyFont="1" applyFill="1" applyBorder="1" applyAlignment="1">
      <alignment horizontal="center" vertical="center"/>
    </xf>
    <xf numFmtId="0" fontId="3" fillId="6" borderId="17" xfId="0" applyFont="1" applyFill="1" applyBorder="1" applyAlignment="1">
      <alignment horizontal="center" vertical="center"/>
    </xf>
    <xf numFmtId="0" fontId="3" fillId="7"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7" borderId="23"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23" xfId="0" applyFont="1" applyFill="1" applyBorder="1" applyAlignment="1">
      <alignment horizontal="center" vertical="center"/>
    </xf>
    <xf numFmtId="0" fontId="2" fillId="6" borderId="24"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29"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5" xfId="0" applyFont="1" applyFill="1" applyBorder="1" applyAlignment="1">
      <alignment horizontal="center" vertical="center"/>
    </xf>
    <xf numFmtId="0" fontId="6" fillId="5" borderId="26" xfId="0" applyFont="1" applyFill="1" applyBorder="1" applyAlignment="1">
      <alignment horizontal="center" vertical="center"/>
    </xf>
    <xf numFmtId="0" fontId="2" fillId="7" borderId="27" xfId="0" applyFont="1" applyFill="1" applyBorder="1" applyAlignment="1">
      <alignment horizontal="center" vertical="center"/>
    </xf>
    <xf numFmtId="0" fontId="3" fillId="5" borderId="28" xfId="0" applyFont="1" applyFill="1" applyBorder="1" applyAlignment="1">
      <alignment horizontal="center" vertical="center"/>
    </xf>
    <xf numFmtId="0" fontId="6" fillId="5" borderId="28" xfId="0" applyFont="1" applyFill="1" applyBorder="1" applyAlignment="1">
      <alignment horizontal="center" vertical="center"/>
    </xf>
    <xf numFmtId="0" fontId="2" fillId="7" borderId="29" xfId="0" applyFont="1" applyFill="1" applyBorder="1" applyAlignment="1">
      <alignment horizontal="center" vertical="center"/>
    </xf>
    <xf numFmtId="0" fontId="3" fillId="7" borderId="30" xfId="0" applyFont="1" applyFill="1" applyBorder="1" applyAlignment="1">
      <alignment horizontal="center" vertical="center"/>
    </xf>
    <xf numFmtId="0" fontId="6" fillId="5" borderId="31" xfId="0" applyFont="1" applyFill="1" applyBorder="1" applyAlignment="1">
      <alignment horizontal="center" vertical="center"/>
    </xf>
    <xf numFmtId="0" fontId="2" fillId="8" borderId="24" xfId="0" applyFont="1" applyFill="1" applyBorder="1" applyAlignment="1">
      <alignment horizontal="center" vertical="center"/>
    </xf>
    <xf numFmtId="0" fontId="3" fillId="8" borderId="25" xfId="0" applyFont="1" applyFill="1" applyBorder="1" applyAlignment="1">
      <alignment horizontal="center" vertical="center"/>
    </xf>
    <xf numFmtId="0" fontId="3" fillId="5" borderId="26" xfId="0" applyFont="1" applyFill="1" applyBorder="1" applyAlignment="1">
      <alignment horizontal="center" vertical="center"/>
    </xf>
    <xf numFmtId="0" fontId="2" fillId="8" borderId="27" xfId="0" applyFont="1" applyFill="1" applyBorder="1" applyAlignment="1">
      <alignment horizontal="center" vertical="center"/>
    </xf>
    <xf numFmtId="0" fontId="2" fillId="8" borderId="29" xfId="0" applyFont="1" applyFill="1" applyBorder="1" applyAlignment="1">
      <alignment horizontal="center" vertical="center"/>
    </xf>
    <xf numFmtId="0" fontId="3" fillId="8" borderId="30" xfId="0" applyFont="1" applyFill="1" applyBorder="1" applyAlignment="1">
      <alignment horizontal="center" vertical="center"/>
    </xf>
    <xf numFmtId="0" fontId="3" fillId="5" borderId="31" xfId="0" applyFont="1" applyFill="1" applyBorder="1" applyAlignment="1">
      <alignment horizontal="center" vertical="center"/>
    </xf>
    <xf numFmtId="2" fontId="2" fillId="7" borderId="25" xfId="0" applyNumberFormat="1" applyFont="1" applyFill="1" applyBorder="1" applyAlignment="1">
      <alignment horizontal="center" vertical="center"/>
    </xf>
    <xf numFmtId="2" fontId="2" fillId="7" borderId="23" xfId="0" applyNumberFormat="1" applyFont="1" applyFill="1" applyBorder="1" applyAlignment="1">
      <alignment horizontal="center" vertical="center"/>
    </xf>
    <xf numFmtId="2" fontId="2" fillId="7" borderId="30" xfId="0" applyNumberFormat="1" applyFont="1" applyFill="1" applyBorder="1" applyAlignment="1">
      <alignment horizontal="center" vertical="center"/>
    </xf>
    <xf numFmtId="2" fontId="2" fillId="8" borderId="25" xfId="0" applyNumberFormat="1" applyFont="1" applyFill="1" applyBorder="1" applyAlignment="1">
      <alignment horizontal="center" vertical="center"/>
    </xf>
    <xf numFmtId="2" fontId="2" fillId="8" borderId="23" xfId="0" applyNumberFormat="1" applyFont="1" applyFill="1" applyBorder="1" applyAlignment="1">
      <alignment horizontal="center" vertical="center"/>
    </xf>
    <xf numFmtId="2" fontId="2" fillId="8" borderId="30" xfId="0" applyNumberFormat="1" applyFont="1" applyFill="1" applyBorder="1" applyAlignment="1">
      <alignment horizontal="center" vertical="center"/>
    </xf>
    <xf numFmtId="2" fontId="2" fillId="6" borderId="25" xfId="0" applyNumberFormat="1" applyFont="1" applyFill="1" applyBorder="1" applyAlignment="1">
      <alignment horizontal="center" vertical="center"/>
    </xf>
    <xf numFmtId="2" fontId="2" fillId="6" borderId="26" xfId="0" applyNumberFormat="1" applyFont="1" applyFill="1" applyBorder="1" applyAlignment="1">
      <alignment horizontal="center" vertical="center"/>
    </xf>
    <xf numFmtId="2" fontId="2" fillId="6" borderId="23" xfId="0" applyNumberFormat="1" applyFont="1" applyFill="1" applyBorder="1" applyAlignment="1">
      <alignment horizontal="center" vertical="center"/>
    </xf>
    <xf numFmtId="2" fontId="2" fillId="6" borderId="28" xfId="0" applyNumberFormat="1" applyFont="1" applyFill="1" applyBorder="1" applyAlignment="1">
      <alignment horizontal="center" vertical="center"/>
    </xf>
    <xf numFmtId="2" fontId="2" fillId="6" borderId="30" xfId="0" applyNumberFormat="1" applyFont="1" applyFill="1" applyBorder="1" applyAlignment="1">
      <alignment horizontal="center" vertical="center"/>
    </xf>
    <xf numFmtId="2" fontId="2" fillId="6" borderId="31" xfId="0" applyNumberFormat="1" applyFont="1" applyFill="1" applyBorder="1" applyAlignment="1">
      <alignment horizontal="center" vertical="center"/>
    </xf>
    <xf numFmtId="2" fontId="3" fillId="7" borderId="25" xfId="0" applyNumberFormat="1" applyFont="1" applyFill="1" applyBorder="1" applyAlignment="1">
      <alignment horizontal="center" vertical="center"/>
    </xf>
    <xf numFmtId="2" fontId="3" fillId="7" borderId="23" xfId="0" applyNumberFormat="1" applyFont="1" applyFill="1" applyBorder="1" applyAlignment="1">
      <alignment horizontal="center" vertical="center"/>
    </xf>
    <xf numFmtId="2" fontId="3" fillId="7" borderId="30" xfId="0" applyNumberFormat="1" applyFont="1" applyFill="1" applyBorder="1" applyAlignment="1">
      <alignment horizontal="center" vertical="center"/>
    </xf>
    <xf numFmtId="2" fontId="3" fillId="8" borderId="25" xfId="0" applyNumberFormat="1" applyFont="1" applyFill="1" applyBorder="1" applyAlignment="1">
      <alignment horizontal="center" vertical="center"/>
    </xf>
    <xf numFmtId="2" fontId="3" fillId="8" borderId="23" xfId="0" applyNumberFormat="1" applyFont="1" applyFill="1" applyBorder="1" applyAlignment="1">
      <alignment horizontal="center" vertical="center"/>
    </xf>
    <xf numFmtId="2" fontId="3" fillId="8" borderId="30" xfId="0" applyNumberFormat="1" applyFont="1" applyFill="1" applyBorder="1" applyAlignment="1">
      <alignment horizontal="center" vertical="center"/>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74BF-77C3-4312-B8F8-2A267C65E7EF}">
  <dimension ref="A1:U31"/>
  <sheetViews>
    <sheetView tabSelected="1" workbookViewId="0">
      <selection activeCell="F17" sqref="F17:L31"/>
    </sheetView>
  </sheetViews>
  <sheetFormatPr defaultRowHeight="12.75" x14ac:dyDescent="0.25"/>
  <cols>
    <col min="1" max="1" width="22.28515625" style="1" bestFit="1" customWidth="1"/>
    <col min="2" max="2" width="5.42578125" style="1" bestFit="1" customWidth="1"/>
    <col min="3" max="4" width="13.5703125" style="1" bestFit="1" customWidth="1"/>
    <col min="5" max="5" width="1.42578125" style="1" customWidth="1"/>
    <col min="6" max="6" width="14" style="1" bestFit="1" customWidth="1"/>
    <col min="7" max="7" width="10.28515625" style="1" customWidth="1"/>
    <col min="8" max="8" width="9.140625" style="1"/>
    <col min="9" max="9" width="8.85546875" style="1" customWidth="1"/>
    <col min="10" max="11" width="7.85546875" style="1" customWidth="1"/>
    <col min="12" max="12" width="9" style="1" bestFit="1" customWidth="1"/>
    <col min="13" max="13" width="1.42578125" style="1" customWidth="1"/>
    <col min="14" max="14" width="14" style="1" bestFit="1" customWidth="1"/>
    <col min="15" max="15" width="9.28515625" style="1" customWidth="1"/>
    <col min="16" max="16" width="7.28515625" style="1" customWidth="1"/>
    <col min="17" max="17" width="7.85546875" style="1" customWidth="1"/>
    <col min="18" max="18" width="7.7109375" style="1" customWidth="1"/>
    <col min="19" max="19" width="8.140625" style="1" customWidth="1"/>
    <col min="20" max="20" width="9" style="1" bestFit="1" customWidth="1"/>
    <col min="21" max="21" width="1.28515625" style="1" customWidth="1"/>
    <col min="22" max="16384" width="9.140625" style="1"/>
  </cols>
  <sheetData>
    <row r="1" spans="1:21" ht="13.5" thickBot="1" x14ac:dyDescent="0.3">
      <c r="A1" s="40" t="s">
        <v>18</v>
      </c>
      <c r="B1" s="41"/>
      <c r="C1" s="41"/>
      <c r="D1" s="42"/>
      <c r="E1" s="43"/>
      <c r="F1" s="44" t="s">
        <v>16</v>
      </c>
      <c r="G1" s="45"/>
      <c r="H1" s="45"/>
      <c r="I1" s="45"/>
      <c r="J1" s="46"/>
      <c r="K1" s="46"/>
      <c r="L1" s="47"/>
      <c r="M1" s="48"/>
      <c r="N1" s="49" t="s">
        <v>17</v>
      </c>
      <c r="O1" s="50"/>
      <c r="P1" s="50"/>
      <c r="Q1" s="50"/>
      <c r="R1" s="51"/>
      <c r="S1" s="51"/>
      <c r="T1" s="47"/>
      <c r="U1" s="2"/>
    </row>
    <row r="2" spans="1:21" ht="13.5" thickBot="1" x14ac:dyDescent="0.3">
      <c r="A2" s="52" t="s">
        <v>46</v>
      </c>
      <c r="B2" s="55" t="s">
        <v>0</v>
      </c>
      <c r="C2" s="55" t="s">
        <v>1</v>
      </c>
      <c r="D2" s="31" t="s">
        <v>2</v>
      </c>
      <c r="E2" s="43"/>
      <c r="F2" s="56" t="s">
        <v>45</v>
      </c>
      <c r="G2" s="37" t="s">
        <v>1</v>
      </c>
      <c r="H2" s="37" t="s">
        <v>19</v>
      </c>
      <c r="I2" s="37" t="s">
        <v>40</v>
      </c>
      <c r="J2" s="36" t="s">
        <v>42</v>
      </c>
      <c r="K2" s="36"/>
      <c r="L2" s="57" t="s">
        <v>44</v>
      </c>
      <c r="M2" s="48"/>
      <c r="N2" s="59" t="s">
        <v>45</v>
      </c>
      <c r="O2" s="39" t="s">
        <v>1</v>
      </c>
      <c r="P2" s="39" t="s">
        <v>20</v>
      </c>
      <c r="Q2" s="39" t="s">
        <v>40</v>
      </c>
      <c r="R2" s="38" t="s">
        <v>42</v>
      </c>
      <c r="S2" s="38"/>
      <c r="T2" s="57" t="s">
        <v>44</v>
      </c>
      <c r="U2" s="2"/>
    </row>
    <row r="3" spans="1:21" x14ac:dyDescent="0.25">
      <c r="A3" s="32" t="s">
        <v>3</v>
      </c>
      <c r="B3" s="61">
        <v>4410</v>
      </c>
      <c r="C3" s="86">
        <v>36.923809523809503</v>
      </c>
      <c r="D3" s="87">
        <v>9.1333012710111792</v>
      </c>
      <c r="E3" s="3"/>
      <c r="F3" s="64">
        <v>101</v>
      </c>
      <c r="G3" s="80">
        <v>32.475247524752398</v>
      </c>
      <c r="H3" s="92">
        <f>(G3-C3)/(D3/SQRT(F3))</f>
        <v>-4.8949983644215314</v>
      </c>
      <c r="I3" s="65">
        <f>F3-1</f>
        <v>100</v>
      </c>
      <c r="J3" s="65">
        <v>1.98</v>
      </c>
      <c r="K3" s="65">
        <f>-J3</f>
        <v>-1.98</v>
      </c>
      <c r="L3" s="66" t="str">
        <f>IF((AND(H3&lt;J3,H3&gt;K3)),"ACCEPTED","REJECTED")</f>
        <v>REJECTED</v>
      </c>
      <c r="M3" s="2"/>
      <c r="N3" s="73">
        <v>1001</v>
      </c>
      <c r="O3" s="83">
        <v>37.480519480519398</v>
      </c>
      <c r="P3" s="95">
        <f>(O3-C3)/(D3/SQRT(N3))</f>
        <v>1.9284937864342213</v>
      </c>
      <c r="Q3" s="74">
        <f>N3-1</f>
        <v>1000</v>
      </c>
      <c r="R3" s="74">
        <v>1.96</v>
      </c>
      <c r="S3" s="74">
        <f>-R3</f>
        <v>-1.96</v>
      </c>
      <c r="T3" s="75" t="str">
        <f>IF((AND(P3&lt;R3,P3&gt;S3)),"ACCEPTED","REJECTED")</f>
        <v>ACCEPTED</v>
      </c>
      <c r="U3" s="2"/>
    </row>
    <row r="4" spans="1:21" x14ac:dyDescent="0.25">
      <c r="A4" s="32" t="s">
        <v>4</v>
      </c>
      <c r="B4" s="62">
        <v>4410</v>
      </c>
      <c r="C4" s="88">
        <v>9.1925170068027207</v>
      </c>
      <c r="D4" s="89">
        <v>8.1050255189052596</v>
      </c>
      <c r="E4" s="3"/>
      <c r="F4" s="67">
        <v>101</v>
      </c>
      <c r="G4" s="81">
        <v>9.8910891089108901</v>
      </c>
      <c r="H4" s="93">
        <f>(G4-C4)/(D4/SQRT(F4))</f>
        <v>0.86619872105230933</v>
      </c>
      <c r="I4" s="58">
        <f>F4-1</f>
        <v>100</v>
      </c>
      <c r="J4" s="58">
        <v>1.98</v>
      </c>
      <c r="K4" s="58">
        <f t="shared" ref="K4:K15" si="0">-J4</f>
        <v>-1.98</v>
      </c>
      <c r="L4" s="68" t="str">
        <f t="shared" ref="L4:L15" si="1">IF((AND(H4&lt;J4,H4&gt;K4)),"ACCEPTED","REJECTED")</f>
        <v>ACCEPTED</v>
      </c>
      <c r="M4" s="2"/>
      <c r="N4" s="76">
        <v>1001</v>
      </c>
      <c r="O4" s="84">
        <v>9.0449550449550404</v>
      </c>
      <c r="P4" s="96">
        <f>(O4-C4)/(D4/SQRT(N4))</f>
        <v>-0.57601934997050719</v>
      </c>
      <c r="Q4" s="60">
        <f>N4-1</f>
        <v>1000</v>
      </c>
      <c r="R4" s="60">
        <v>1.96</v>
      </c>
      <c r="S4" s="60">
        <f t="shared" ref="S4:S15" si="2">-R4</f>
        <v>-1.96</v>
      </c>
      <c r="T4" s="68" t="str">
        <f t="shared" ref="T4:T15" si="3">IF((AND(P4&lt;R4,P4&gt;S4)),"ACCEPTED","REJECTED")</f>
        <v>ACCEPTED</v>
      </c>
      <c r="U4" s="2"/>
    </row>
    <row r="5" spans="1:21" x14ac:dyDescent="0.25">
      <c r="A5" s="32" t="s">
        <v>5</v>
      </c>
      <c r="B5" s="62">
        <v>4410</v>
      </c>
      <c r="C5" s="88">
        <v>2.9129251700680201</v>
      </c>
      <c r="D5" s="89">
        <v>1.0239326286269601</v>
      </c>
      <c r="E5" s="3"/>
      <c r="F5" s="67">
        <v>101</v>
      </c>
      <c r="G5" s="81">
        <v>2.8316831683168302</v>
      </c>
      <c r="H5" s="93">
        <f>(G5-C5)/(D5/SQRT(F5))</f>
        <v>-0.79738841207276501</v>
      </c>
      <c r="I5" s="58">
        <f>F5-1</f>
        <v>100</v>
      </c>
      <c r="J5" s="58">
        <v>1.98</v>
      </c>
      <c r="K5" s="58">
        <f t="shared" si="0"/>
        <v>-1.98</v>
      </c>
      <c r="L5" s="68" t="str">
        <f t="shared" si="1"/>
        <v>ACCEPTED</v>
      </c>
      <c r="M5" s="2"/>
      <c r="N5" s="76">
        <v>1001</v>
      </c>
      <c r="O5" s="84">
        <v>2.9420579420579398</v>
      </c>
      <c r="P5" s="96">
        <f>(O5-C5)/(D5/SQRT(N5))</f>
        <v>0.90017607518901144</v>
      </c>
      <c r="Q5" s="60">
        <f>N5-1</f>
        <v>1000</v>
      </c>
      <c r="R5" s="60">
        <v>1.96</v>
      </c>
      <c r="S5" s="60">
        <f t="shared" si="2"/>
        <v>-1.96</v>
      </c>
      <c r="T5" s="68" t="str">
        <f t="shared" si="3"/>
        <v>ACCEPTED</v>
      </c>
      <c r="U5" s="2"/>
    </row>
    <row r="6" spans="1:21" x14ac:dyDescent="0.25">
      <c r="A6" s="32" t="s">
        <v>6</v>
      </c>
      <c r="B6" s="62">
        <v>4410</v>
      </c>
      <c r="C6" s="88">
        <v>2.0639455782312899</v>
      </c>
      <c r="D6" s="89">
        <v>1.1066888067465801</v>
      </c>
      <c r="E6" s="3"/>
      <c r="F6" s="67">
        <v>101</v>
      </c>
      <c r="G6" s="81">
        <v>2.1089108910891001</v>
      </c>
      <c r="H6" s="93">
        <f>(G6-C6)/(D6/SQRT(F6))</f>
        <v>0.40833141053830158</v>
      </c>
      <c r="I6" s="58">
        <f>F6-1</f>
        <v>100</v>
      </c>
      <c r="J6" s="58">
        <v>1.98</v>
      </c>
      <c r="K6" s="58">
        <f t="shared" si="0"/>
        <v>-1.98</v>
      </c>
      <c r="L6" s="68" t="str">
        <f t="shared" si="1"/>
        <v>ACCEPTED</v>
      </c>
      <c r="M6" s="2"/>
      <c r="N6" s="76">
        <v>1001</v>
      </c>
      <c r="O6" s="84">
        <v>2.0659340659340599</v>
      </c>
      <c r="P6" s="96">
        <f>(O6-C6)/(D6/SQRT(N6))</f>
        <v>5.6847900612442714E-2</v>
      </c>
      <c r="Q6" s="60">
        <f>N6-1</f>
        <v>1000</v>
      </c>
      <c r="R6" s="60">
        <v>1.96</v>
      </c>
      <c r="S6" s="60">
        <f t="shared" si="2"/>
        <v>-1.96</v>
      </c>
      <c r="T6" s="68" t="str">
        <f t="shared" si="3"/>
        <v>ACCEPTED</v>
      </c>
      <c r="U6" s="2"/>
    </row>
    <row r="7" spans="1:21" x14ac:dyDescent="0.25">
      <c r="A7" s="32" t="s">
        <v>7</v>
      </c>
      <c r="B7" s="62">
        <v>4410</v>
      </c>
      <c r="C7" s="88">
        <v>65029.312925170001</v>
      </c>
      <c r="D7" s="89">
        <v>47068.888559473402</v>
      </c>
      <c r="E7" s="3"/>
      <c r="F7" s="67">
        <v>101</v>
      </c>
      <c r="G7" s="81">
        <v>59821.7821782178</v>
      </c>
      <c r="H7" s="93">
        <f>(G7-C7)/(D7/SQRT(F7))</f>
        <v>-1.111881710015417</v>
      </c>
      <c r="I7" s="58">
        <f>F7-1</f>
        <v>100</v>
      </c>
      <c r="J7" s="58">
        <v>1.98</v>
      </c>
      <c r="K7" s="58">
        <f t="shared" si="0"/>
        <v>-1.98</v>
      </c>
      <c r="L7" s="68" t="str">
        <f t="shared" si="1"/>
        <v>ACCEPTED</v>
      </c>
      <c r="M7" s="2"/>
      <c r="N7" s="76">
        <v>1001</v>
      </c>
      <c r="O7" s="84">
        <v>66205.484515484495</v>
      </c>
      <c r="P7" s="96">
        <f>(O7-C7)/(D7/SQRT(N7))</f>
        <v>0.79059448488065898</v>
      </c>
      <c r="Q7" s="60">
        <f>N7-1</f>
        <v>1000</v>
      </c>
      <c r="R7" s="60">
        <v>1.96</v>
      </c>
      <c r="S7" s="60">
        <f t="shared" si="2"/>
        <v>-1.96</v>
      </c>
      <c r="T7" s="68" t="str">
        <f t="shared" si="3"/>
        <v>ACCEPTED</v>
      </c>
      <c r="U7" s="2"/>
    </row>
    <row r="8" spans="1:21" x14ac:dyDescent="0.25">
      <c r="A8" s="32" t="s">
        <v>8</v>
      </c>
      <c r="B8" s="62">
        <v>4391</v>
      </c>
      <c r="C8" s="88">
        <v>2.6948303347756699</v>
      </c>
      <c r="D8" s="89">
        <v>2.49888688880714</v>
      </c>
      <c r="E8" s="3"/>
      <c r="F8" s="67">
        <v>101</v>
      </c>
      <c r="G8" s="81">
        <v>2.9900990099009901</v>
      </c>
      <c r="H8" s="93">
        <f>(G8-C8)/(D8/SQRT(F8))</f>
        <v>1.1874941091227758</v>
      </c>
      <c r="I8" s="58">
        <f>F8-1</f>
        <v>100</v>
      </c>
      <c r="J8" s="58">
        <v>1.98</v>
      </c>
      <c r="K8" s="58">
        <f t="shared" si="0"/>
        <v>-1.98</v>
      </c>
      <c r="L8" s="68" t="str">
        <f t="shared" si="1"/>
        <v>ACCEPTED</v>
      </c>
      <c r="M8" s="2"/>
      <c r="N8" s="76">
        <v>994</v>
      </c>
      <c r="O8" s="84">
        <v>2.6629778672032098</v>
      </c>
      <c r="P8" s="96">
        <f>(O8-C8)/(D8/SQRT(N8))</f>
        <v>-0.40187378389184697</v>
      </c>
      <c r="Q8" s="60">
        <f>N8-1</f>
        <v>993</v>
      </c>
      <c r="R8" s="60">
        <v>1.98</v>
      </c>
      <c r="S8" s="60">
        <f t="shared" si="2"/>
        <v>-1.98</v>
      </c>
      <c r="T8" s="68" t="str">
        <f t="shared" si="3"/>
        <v>ACCEPTED</v>
      </c>
      <c r="U8" s="2"/>
    </row>
    <row r="9" spans="1:21" x14ac:dyDescent="0.25">
      <c r="A9" s="32" t="s">
        <v>9</v>
      </c>
      <c r="B9" s="62">
        <v>4410</v>
      </c>
      <c r="C9" s="88">
        <v>15.2095238095238</v>
      </c>
      <c r="D9" s="89">
        <v>3.65910751629835</v>
      </c>
      <c r="E9" s="3"/>
      <c r="F9" s="67">
        <v>101</v>
      </c>
      <c r="G9" s="81">
        <v>15.465346534653399</v>
      </c>
      <c r="H9" s="93">
        <f>(G9-C9)/(D9/SQRT(F9))</f>
        <v>0.7026266807293895</v>
      </c>
      <c r="I9" s="58">
        <f>F9-1</f>
        <v>100</v>
      </c>
      <c r="J9" s="58">
        <v>1.98</v>
      </c>
      <c r="K9" s="58">
        <f t="shared" si="0"/>
        <v>-1.98</v>
      </c>
      <c r="L9" s="68" t="str">
        <f t="shared" si="1"/>
        <v>ACCEPTED</v>
      </c>
      <c r="M9" s="2"/>
      <c r="N9" s="76">
        <v>1001</v>
      </c>
      <c r="O9" s="84">
        <v>15.139860139860099</v>
      </c>
      <c r="P9" s="96">
        <f>(O9-C9)/(D9/SQRT(N9))</f>
        <v>-0.60234903109861904</v>
      </c>
      <c r="Q9" s="60">
        <f>N9-1</f>
        <v>1000</v>
      </c>
      <c r="R9" s="60">
        <v>1.96</v>
      </c>
      <c r="S9" s="60">
        <f t="shared" si="2"/>
        <v>-1.96</v>
      </c>
      <c r="T9" s="68" t="str">
        <f t="shared" si="3"/>
        <v>ACCEPTED</v>
      </c>
      <c r="U9" s="2"/>
    </row>
    <row r="10" spans="1:21" x14ac:dyDescent="0.25">
      <c r="A10" s="32" t="s">
        <v>10</v>
      </c>
      <c r="B10" s="62">
        <v>4410</v>
      </c>
      <c r="C10" s="88">
        <v>0.79387755102040802</v>
      </c>
      <c r="D10" s="89">
        <v>0.85188338752280501</v>
      </c>
      <c r="E10" s="3"/>
      <c r="F10" s="67">
        <v>101</v>
      </c>
      <c r="G10" s="81">
        <v>0.81188118811881105</v>
      </c>
      <c r="H10" s="93">
        <f>(G10-C10)/(D10/SQRT(F10))</f>
        <v>0.2123932878805018</v>
      </c>
      <c r="I10" s="58">
        <f>F10-1</f>
        <v>100</v>
      </c>
      <c r="J10" s="58">
        <v>1.98</v>
      </c>
      <c r="K10" s="58">
        <f t="shared" si="0"/>
        <v>-1.98</v>
      </c>
      <c r="L10" s="68" t="str">
        <f t="shared" si="1"/>
        <v>ACCEPTED</v>
      </c>
      <c r="M10" s="2"/>
      <c r="N10" s="76">
        <v>1001</v>
      </c>
      <c r="O10" s="84">
        <v>0.78421578421578397</v>
      </c>
      <c r="P10" s="96">
        <f>(O10-C10)/(D10/SQRT(N10))</f>
        <v>-0.35883387972068492</v>
      </c>
      <c r="Q10" s="60">
        <f>N10-1</f>
        <v>1000</v>
      </c>
      <c r="R10" s="60">
        <v>1.96</v>
      </c>
      <c r="S10" s="60">
        <f t="shared" si="2"/>
        <v>-1.96</v>
      </c>
      <c r="T10" s="68" t="str">
        <f t="shared" si="3"/>
        <v>ACCEPTED</v>
      </c>
      <c r="U10" s="2"/>
    </row>
    <row r="11" spans="1:21" x14ac:dyDescent="0.25">
      <c r="A11" s="32" t="s">
        <v>11</v>
      </c>
      <c r="B11" s="62">
        <v>4401</v>
      </c>
      <c r="C11" s="88">
        <v>11.279936378095799</v>
      </c>
      <c r="D11" s="89">
        <v>7.7822221409116796</v>
      </c>
      <c r="E11" s="3"/>
      <c r="F11" s="67">
        <v>100</v>
      </c>
      <c r="G11" s="81">
        <v>7.71</v>
      </c>
      <c r="H11" s="93">
        <f>(G11-C11)/(D11/SQRT(F11))</f>
        <v>-4.5872969358307021</v>
      </c>
      <c r="I11" s="58">
        <f>F11-1</f>
        <v>99</v>
      </c>
      <c r="J11" s="58">
        <v>1.99</v>
      </c>
      <c r="K11" s="58">
        <f t="shared" si="0"/>
        <v>-1.99</v>
      </c>
      <c r="L11" s="69" t="str">
        <f t="shared" si="1"/>
        <v>REJECTED</v>
      </c>
      <c r="M11" s="2"/>
      <c r="N11" s="76">
        <v>998</v>
      </c>
      <c r="O11" s="84">
        <v>11.8867735470941</v>
      </c>
      <c r="P11" s="96">
        <f>(O11-C11)/(D11/SQRT(N11))</f>
        <v>2.4633936684068702</v>
      </c>
      <c r="Q11" s="60">
        <f>N11-1</f>
        <v>997</v>
      </c>
      <c r="R11" s="60">
        <v>1.98</v>
      </c>
      <c r="S11" s="60">
        <f t="shared" si="2"/>
        <v>-1.98</v>
      </c>
      <c r="T11" s="69" t="str">
        <f t="shared" si="3"/>
        <v>REJECTED</v>
      </c>
      <c r="U11" s="2"/>
    </row>
    <row r="12" spans="1:21" x14ac:dyDescent="0.25">
      <c r="A12" s="32" t="s">
        <v>12</v>
      </c>
      <c r="B12" s="62">
        <v>4410</v>
      </c>
      <c r="C12" s="88">
        <v>2.7993197278911501</v>
      </c>
      <c r="D12" s="89">
        <v>1.2889781697042499</v>
      </c>
      <c r="E12" s="3"/>
      <c r="F12" s="67">
        <v>101</v>
      </c>
      <c r="G12" s="81">
        <v>2.7425742574257401</v>
      </c>
      <c r="H12" s="93">
        <f>(G12-C12)/(D12/SQRT(F12))</f>
        <v>-0.44243179104438107</v>
      </c>
      <c r="I12" s="58">
        <f>F12-1</f>
        <v>100</v>
      </c>
      <c r="J12" s="58">
        <v>1.98</v>
      </c>
      <c r="K12" s="58">
        <f t="shared" si="0"/>
        <v>-1.98</v>
      </c>
      <c r="L12" s="68" t="str">
        <f t="shared" si="1"/>
        <v>ACCEPTED</v>
      </c>
      <c r="M12" s="2"/>
      <c r="N12" s="76">
        <v>1001</v>
      </c>
      <c r="O12" s="84">
        <v>2.8451548451548399</v>
      </c>
      <c r="P12" s="96">
        <f>(O12-C12)/(D12/SQRT(N12))</f>
        <v>1.1250448173397436</v>
      </c>
      <c r="Q12" s="60">
        <f>N12-1</f>
        <v>1000</v>
      </c>
      <c r="R12" s="60">
        <v>1.96</v>
      </c>
      <c r="S12" s="60">
        <f t="shared" si="2"/>
        <v>-1.96</v>
      </c>
      <c r="T12" s="68" t="str">
        <f t="shared" si="3"/>
        <v>ACCEPTED</v>
      </c>
      <c r="U12" s="2"/>
    </row>
    <row r="13" spans="1:21" x14ac:dyDescent="0.25">
      <c r="A13" s="32" t="s">
        <v>13</v>
      </c>
      <c r="B13" s="62">
        <v>4410</v>
      </c>
      <c r="C13" s="88">
        <v>7.0081632653061199</v>
      </c>
      <c r="D13" s="89">
        <v>6.12513544496767</v>
      </c>
      <c r="E13" s="3"/>
      <c r="F13" s="67">
        <v>101</v>
      </c>
      <c r="G13" s="81">
        <v>4.8910891089108901</v>
      </c>
      <c r="H13" s="93">
        <f>(G13-C13)/(D13/SQRT(F13))</f>
        <v>-3.4736100358306108</v>
      </c>
      <c r="I13" s="58">
        <f>F13-1</f>
        <v>100</v>
      </c>
      <c r="J13" s="58">
        <v>1.98</v>
      </c>
      <c r="K13" s="58">
        <f t="shared" si="0"/>
        <v>-1.98</v>
      </c>
      <c r="L13" s="69" t="str">
        <f t="shared" si="1"/>
        <v>REJECTED</v>
      </c>
      <c r="M13" s="2"/>
      <c r="N13" s="76">
        <v>1001</v>
      </c>
      <c r="O13" s="84">
        <v>7.33266733266733</v>
      </c>
      <c r="P13" s="96">
        <f>(O13-C13)/(D13/SQRT(N13))</f>
        <v>1.6761832123527418</v>
      </c>
      <c r="Q13" s="60">
        <f>N13-1</f>
        <v>1000</v>
      </c>
      <c r="R13" s="60">
        <v>1.96</v>
      </c>
      <c r="S13" s="60">
        <f t="shared" si="2"/>
        <v>-1.96</v>
      </c>
      <c r="T13" s="68" t="str">
        <f t="shared" si="3"/>
        <v>ACCEPTED</v>
      </c>
      <c r="U13" s="2"/>
    </row>
    <row r="14" spans="1:21" x14ac:dyDescent="0.25">
      <c r="A14" s="32" t="s">
        <v>14</v>
      </c>
      <c r="B14" s="62">
        <v>4410</v>
      </c>
      <c r="C14" s="88">
        <v>2.1877551020408101</v>
      </c>
      <c r="D14" s="89">
        <v>3.2216993206893201</v>
      </c>
      <c r="E14" s="3"/>
      <c r="F14" s="67">
        <v>101</v>
      </c>
      <c r="G14" s="81">
        <v>1.9405940594059401</v>
      </c>
      <c r="H14" s="93">
        <f>(G14-C14)/(D14/SQRT(F14))</f>
        <v>-0.77100234677875956</v>
      </c>
      <c r="I14" s="58">
        <f>F14-1</f>
        <v>100</v>
      </c>
      <c r="J14" s="58">
        <v>1.98</v>
      </c>
      <c r="K14" s="58">
        <f t="shared" si="0"/>
        <v>-1.98</v>
      </c>
      <c r="L14" s="68" t="str">
        <f t="shared" si="1"/>
        <v>ACCEPTED</v>
      </c>
      <c r="M14" s="2"/>
      <c r="N14" s="76">
        <v>1001</v>
      </c>
      <c r="O14" s="84">
        <v>2.2327672327672299</v>
      </c>
      <c r="P14" s="96">
        <f>(O14-C14)/(D14/SQRT(N14))</f>
        <v>0.44204003509013162</v>
      </c>
      <c r="Q14" s="60">
        <f>N14-1</f>
        <v>1000</v>
      </c>
      <c r="R14" s="60">
        <v>1.96</v>
      </c>
      <c r="S14" s="60">
        <f t="shared" si="2"/>
        <v>-1.96</v>
      </c>
      <c r="T14" s="68" t="str">
        <f t="shared" si="3"/>
        <v>ACCEPTED</v>
      </c>
      <c r="U14" s="2"/>
    </row>
    <row r="15" spans="1:21" ht="13.5" thickBot="1" x14ac:dyDescent="0.3">
      <c r="A15" s="34" t="s">
        <v>15</v>
      </c>
      <c r="B15" s="63">
        <v>4410</v>
      </c>
      <c r="C15" s="90">
        <v>4.1231292517006803</v>
      </c>
      <c r="D15" s="91">
        <v>3.5673267440708001</v>
      </c>
      <c r="E15" s="3"/>
      <c r="F15" s="70">
        <v>101</v>
      </c>
      <c r="G15" s="82">
        <v>2.75247524752475</v>
      </c>
      <c r="H15" s="94">
        <f>(G15-C15)/(D15/SQRT(F15))</f>
        <v>-3.8614075047805669</v>
      </c>
      <c r="I15" s="71">
        <f>F15-1</f>
        <v>100</v>
      </c>
      <c r="J15" s="71">
        <v>1.98</v>
      </c>
      <c r="K15" s="71">
        <f t="shared" si="0"/>
        <v>-1.98</v>
      </c>
      <c r="L15" s="72" t="str">
        <f t="shared" si="1"/>
        <v>REJECTED</v>
      </c>
      <c r="M15" s="2"/>
      <c r="N15" s="77">
        <v>1001</v>
      </c>
      <c r="O15" s="85">
        <v>4.3336663336663301</v>
      </c>
      <c r="P15" s="97">
        <f>(O15-C15)/(D15/SQRT(N15))</f>
        <v>1.8672512048948378</v>
      </c>
      <c r="Q15" s="78">
        <f>N15-1</f>
        <v>1000</v>
      </c>
      <c r="R15" s="78">
        <v>1.96</v>
      </c>
      <c r="S15" s="78">
        <f t="shared" si="2"/>
        <v>-1.96</v>
      </c>
      <c r="T15" s="79" t="str">
        <f t="shared" si="3"/>
        <v>ACCEPTED</v>
      </c>
      <c r="U15" s="2"/>
    </row>
    <row r="16" spans="1:21" x14ac:dyDescent="0.25">
      <c r="A16" s="53" t="s">
        <v>43</v>
      </c>
      <c r="B16" s="33">
        <f>MAX(B3:B15)</f>
        <v>4410</v>
      </c>
      <c r="C16" s="30"/>
      <c r="D16" s="30"/>
      <c r="E16" s="3"/>
      <c r="M16" s="3"/>
      <c r="U16" s="3"/>
    </row>
    <row r="17" spans="1:21" ht="12.75" customHeight="1" x14ac:dyDescent="0.25">
      <c r="A17" s="53" t="s">
        <v>21</v>
      </c>
      <c r="B17" s="33">
        <f>MAX(N3:N15)</f>
        <v>1001</v>
      </c>
      <c r="C17" s="30"/>
      <c r="D17" s="30"/>
      <c r="E17" s="3"/>
      <c r="F17" s="98" t="s">
        <v>47</v>
      </c>
      <c r="G17" s="98"/>
      <c r="H17" s="98"/>
      <c r="I17" s="98"/>
      <c r="J17" s="98"/>
      <c r="K17" s="98"/>
      <c r="L17" s="98"/>
      <c r="M17" s="3"/>
      <c r="U17" s="3"/>
    </row>
    <row r="18" spans="1:21" x14ac:dyDescent="0.25">
      <c r="A18" s="53" t="s">
        <v>22</v>
      </c>
      <c r="B18" s="33">
        <f>MAX(F3:F15)</f>
        <v>101</v>
      </c>
      <c r="C18" s="30"/>
      <c r="D18" s="30"/>
      <c r="E18" s="3"/>
      <c r="F18" s="98"/>
      <c r="G18" s="98"/>
      <c r="H18" s="98"/>
      <c r="I18" s="98"/>
      <c r="J18" s="98"/>
      <c r="K18" s="98"/>
      <c r="L18" s="98"/>
      <c r="M18" s="3"/>
      <c r="U18" s="3"/>
    </row>
    <row r="19" spans="1:21" ht="13.5" thickBot="1" x14ac:dyDescent="0.3">
      <c r="A19" s="54" t="s">
        <v>23</v>
      </c>
      <c r="B19" s="35">
        <v>0.05</v>
      </c>
      <c r="C19" s="30"/>
      <c r="D19" s="30"/>
      <c r="E19" s="3"/>
      <c r="F19" s="98"/>
      <c r="G19" s="98"/>
      <c r="H19" s="98"/>
      <c r="I19" s="98"/>
      <c r="J19" s="98"/>
      <c r="K19" s="98"/>
      <c r="L19" s="98"/>
      <c r="M19" s="3"/>
      <c r="U19" s="3"/>
    </row>
    <row r="20" spans="1:21" x14ac:dyDescent="0.25">
      <c r="E20" s="3"/>
      <c r="F20" s="98"/>
      <c r="G20" s="98"/>
      <c r="H20" s="98"/>
      <c r="I20" s="98"/>
      <c r="J20" s="98"/>
      <c r="K20" s="98"/>
      <c r="L20" s="98"/>
      <c r="M20" s="3"/>
      <c r="U20" s="3"/>
    </row>
    <row r="21" spans="1:21" x14ac:dyDescent="0.25">
      <c r="E21" s="3"/>
      <c r="F21" s="98"/>
      <c r="G21" s="98"/>
      <c r="H21" s="98"/>
      <c r="I21" s="98"/>
      <c r="J21" s="98"/>
      <c r="K21" s="98"/>
      <c r="L21" s="98"/>
      <c r="M21" s="3"/>
      <c r="U21" s="3"/>
    </row>
    <row r="22" spans="1:21" x14ac:dyDescent="0.25">
      <c r="E22" s="3"/>
      <c r="F22" s="98"/>
      <c r="G22" s="98"/>
      <c r="H22" s="98"/>
      <c r="I22" s="98"/>
      <c r="J22" s="98"/>
      <c r="K22" s="98"/>
      <c r="L22" s="98"/>
      <c r="M22" s="3"/>
      <c r="U22" s="3"/>
    </row>
    <row r="23" spans="1:21" x14ac:dyDescent="0.25">
      <c r="F23" s="98"/>
      <c r="G23" s="98"/>
      <c r="H23" s="98"/>
      <c r="I23" s="98"/>
      <c r="J23" s="98"/>
      <c r="K23" s="98"/>
      <c r="L23" s="98"/>
    </row>
    <row r="24" spans="1:21" x14ac:dyDescent="0.25">
      <c r="F24" s="98"/>
      <c r="G24" s="98"/>
      <c r="H24" s="98"/>
      <c r="I24" s="98"/>
      <c r="J24" s="98"/>
      <c r="K24" s="98"/>
      <c r="L24" s="98"/>
    </row>
    <row r="25" spans="1:21" x14ac:dyDescent="0.25">
      <c r="F25" s="98"/>
      <c r="G25" s="98"/>
      <c r="H25" s="98"/>
      <c r="I25" s="98"/>
      <c r="J25" s="98"/>
      <c r="K25" s="98"/>
      <c r="L25" s="98"/>
    </row>
    <row r="26" spans="1:21" x14ac:dyDescent="0.25">
      <c r="F26" s="98"/>
      <c r="G26" s="98"/>
      <c r="H26" s="98"/>
      <c r="I26" s="98"/>
      <c r="J26" s="98"/>
      <c r="K26" s="98"/>
      <c r="L26" s="98"/>
    </row>
    <row r="27" spans="1:21" x14ac:dyDescent="0.25">
      <c r="F27" s="98"/>
      <c r="G27" s="98"/>
      <c r="H27" s="98"/>
      <c r="I27" s="98"/>
      <c r="J27" s="98"/>
      <c r="K27" s="98"/>
      <c r="L27" s="98"/>
    </row>
    <row r="28" spans="1:21" x14ac:dyDescent="0.25">
      <c r="F28" s="98"/>
      <c r="G28" s="98"/>
      <c r="H28" s="98"/>
      <c r="I28" s="98"/>
      <c r="J28" s="98"/>
      <c r="K28" s="98"/>
      <c r="L28" s="98"/>
    </row>
    <row r="29" spans="1:21" x14ac:dyDescent="0.25">
      <c r="F29" s="98"/>
      <c r="G29" s="98"/>
      <c r="H29" s="98"/>
      <c r="I29" s="98"/>
      <c r="J29" s="98"/>
      <c r="K29" s="98"/>
      <c r="L29" s="98"/>
    </row>
    <row r="30" spans="1:21" x14ac:dyDescent="0.25">
      <c r="F30" s="98"/>
      <c r="G30" s="98"/>
      <c r="H30" s="98"/>
      <c r="I30" s="98"/>
      <c r="J30" s="98"/>
      <c r="K30" s="98"/>
      <c r="L30" s="98"/>
    </row>
    <row r="31" spans="1:21" x14ac:dyDescent="0.25">
      <c r="F31" s="98"/>
      <c r="G31" s="98"/>
      <c r="H31" s="98"/>
      <c r="I31" s="98"/>
      <c r="J31" s="98"/>
      <c r="K31" s="98"/>
      <c r="L31" s="98"/>
    </row>
  </sheetData>
  <mergeCells count="6">
    <mergeCell ref="J2:K2"/>
    <mergeCell ref="R2:S2"/>
    <mergeCell ref="F17:L31"/>
    <mergeCell ref="A1:D1"/>
    <mergeCell ref="F1:I1"/>
    <mergeCell ref="N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02BF-F4E0-468E-8ED0-E149BABC0B66}">
  <dimension ref="A1:N42"/>
  <sheetViews>
    <sheetView workbookViewId="0">
      <pane xSplit="1" ySplit="4" topLeftCell="B26" activePane="bottomRight" state="frozen"/>
      <selection pane="topRight" activeCell="B1" sqref="B1"/>
      <selection pane="bottomLeft" activeCell="A5" sqref="A5"/>
      <selection pane="bottomRight" activeCell="H40" sqref="H40"/>
    </sheetView>
  </sheetViews>
  <sheetFormatPr defaultColWidth="77.140625" defaultRowHeight="15" x14ac:dyDescent="0.25"/>
  <cols>
    <col min="1" max="1" width="17.42578125" style="5" bestFit="1" customWidth="1"/>
    <col min="2" max="2" width="5.28515625" style="4" bestFit="1" customWidth="1"/>
    <col min="3" max="7" width="6.140625" style="4" bestFit="1" customWidth="1"/>
    <col min="8" max="8" width="6.140625" style="27" bestFit="1" customWidth="1"/>
    <col min="9" max="10" width="6.140625" style="4" bestFit="1" customWidth="1"/>
    <col min="11" max="11" width="6.42578125" style="4" bestFit="1" customWidth="1"/>
    <col min="12" max="12" width="8.140625" style="4" bestFit="1" customWidth="1"/>
    <col min="13" max="14" width="7.7109375" style="4" bestFit="1" customWidth="1"/>
    <col min="15" max="16384" width="77.140625" style="4"/>
  </cols>
  <sheetData>
    <row r="1" spans="1:14" ht="15.75" x14ac:dyDescent="0.25">
      <c r="A1" s="6" t="s">
        <v>24</v>
      </c>
      <c r="B1" s="7" t="s">
        <v>25</v>
      </c>
      <c r="C1" s="7" t="s">
        <v>26</v>
      </c>
      <c r="D1" s="7" t="s">
        <v>27</v>
      </c>
      <c r="E1" s="7" t="s">
        <v>28</v>
      </c>
      <c r="F1" s="7" t="s">
        <v>29</v>
      </c>
      <c r="G1" s="7" t="s">
        <v>30</v>
      </c>
      <c r="H1" s="23" t="s">
        <v>31</v>
      </c>
      <c r="I1" s="7" t="s">
        <v>32</v>
      </c>
      <c r="J1" s="7" t="s">
        <v>33</v>
      </c>
      <c r="K1" s="7" t="s">
        <v>34</v>
      </c>
      <c r="L1" s="7" t="s">
        <v>35</v>
      </c>
      <c r="M1" s="7" t="s">
        <v>36</v>
      </c>
      <c r="N1" s="8" t="s">
        <v>37</v>
      </c>
    </row>
    <row r="2" spans="1:14" ht="15.75" x14ac:dyDescent="0.25">
      <c r="A2" s="9" t="s">
        <v>38</v>
      </c>
      <c r="B2" s="10">
        <v>0.5</v>
      </c>
      <c r="C2" s="10">
        <v>0.25</v>
      </c>
      <c r="D2" s="10">
        <v>0.2</v>
      </c>
      <c r="E2" s="10">
        <v>0.15</v>
      </c>
      <c r="F2" s="10">
        <v>0.1</v>
      </c>
      <c r="G2" s="10">
        <v>0.05</v>
      </c>
      <c r="H2" s="24">
        <v>2.5000000000000001E-2</v>
      </c>
      <c r="I2" s="10">
        <v>0.02</v>
      </c>
      <c r="J2" s="10">
        <v>0.01</v>
      </c>
      <c r="K2" s="10">
        <v>5.0000000000000001E-3</v>
      </c>
      <c r="L2" s="10">
        <v>2.5000000000000001E-3</v>
      </c>
      <c r="M2" s="10">
        <v>1E-3</v>
      </c>
      <c r="N2" s="11">
        <v>5.0000000000000001E-4</v>
      </c>
    </row>
    <row r="3" spans="1:14" ht="15.75" x14ac:dyDescent="0.25">
      <c r="A3" s="12" t="s">
        <v>39</v>
      </c>
      <c r="B3" s="13">
        <v>1</v>
      </c>
      <c r="C3" s="13">
        <v>0.5</v>
      </c>
      <c r="D3" s="13">
        <v>0.4</v>
      </c>
      <c r="E3" s="13">
        <v>0.3</v>
      </c>
      <c r="F3" s="13">
        <v>0.2</v>
      </c>
      <c r="G3" s="13">
        <v>0.1</v>
      </c>
      <c r="H3" s="24">
        <v>0.05</v>
      </c>
      <c r="I3" s="13">
        <v>0.04</v>
      </c>
      <c r="J3" s="13">
        <v>0.02</v>
      </c>
      <c r="K3" s="13">
        <v>0.01</v>
      </c>
      <c r="L3" s="13">
        <v>5.0000000000000001E-3</v>
      </c>
      <c r="M3" s="13">
        <v>2E-3</v>
      </c>
      <c r="N3" s="14">
        <v>1E-3</v>
      </c>
    </row>
    <row r="4" spans="1:14" ht="15.75" x14ac:dyDescent="0.25">
      <c r="A4" s="9" t="s">
        <v>40</v>
      </c>
      <c r="B4" s="15"/>
      <c r="C4" s="15"/>
      <c r="D4" s="15"/>
      <c r="E4" s="15"/>
      <c r="F4" s="15"/>
      <c r="G4" s="15"/>
      <c r="H4" s="25"/>
      <c r="I4" s="15"/>
      <c r="J4" s="15"/>
      <c r="K4" s="15"/>
      <c r="L4" s="15"/>
      <c r="M4" s="15"/>
      <c r="N4" s="16"/>
    </row>
    <row r="5" spans="1:14" ht="15.75" x14ac:dyDescent="0.25">
      <c r="A5" s="12" t="s">
        <v>41</v>
      </c>
      <c r="B5" s="17">
        <v>0</v>
      </c>
      <c r="C5" s="17">
        <v>0.67400000000000004</v>
      </c>
      <c r="D5" s="17">
        <v>0.84099999999999997</v>
      </c>
      <c r="E5" s="17">
        <v>1.036</v>
      </c>
      <c r="F5" s="17">
        <v>1.282</v>
      </c>
      <c r="G5" s="17">
        <v>1.645</v>
      </c>
      <c r="H5" s="25">
        <v>1.96</v>
      </c>
      <c r="I5" s="17">
        <v>2.0539999999999998</v>
      </c>
      <c r="J5" s="17">
        <v>2.3260000000000001</v>
      </c>
      <c r="K5" s="17">
        <v>2.5760000000000001</v>
      </c>
      <c r="L5" s="17">
        <v>2.8069999999999999</v>
      </c>
      <c r="M5" s="17">
        <v>3.0910000000000002</v>
      </c>
      <c r="N5" s="18">
        <v>3.2909999999999999</v>
      </c>
    </row>
    <row r="6" spans="1:14" ht="15.75" x14ac:dyDescent="0.25">
      <c r="A6" s="9">
        <v>1</v>
      </c>
      <c r="B6" s="15">
        <v>0</v>
      </c>
      <c r="C6" s="15">
        <v>1</v>
      </c>
      <c r="D6" s="15">
        <v>1.3759999999999999</v>
      </c>
      <c r="E6" s="15">
        <v>1.9630000000000001</v>
      </c>
      <c r="F6" s="15">
        <v>3.0779999999999998</v>
      </c>
      <c r="G6" s="15">
        <v>6.3140000000000001</v>
      </c>
      <c r="H6" s="25">
        <v>12.71</v>
      </c>
      <c r="I6" s="15">
        <v>15.89</v>
      </c>
      <c r="J6" s="15">
        <v>31.82</v>
      </c>
      <c r="K6" s="15">
        <v>63.66</v>
      </c>
      <c r="L6" s="15">
        <v>127.3</v>
      </c>
      <c r="M6" s="15">
        <v>318.3</v>
      </c>
      <c r="N6" s="16">
        <v>636.6</v>
      </c>
    </row>
    <row r="7" spans="1:14" ht="15.75" x14ac:dyDescent="0.25">
      <c r="A7" s="12">
        <v>2</v>
      </c>
      <c r="B7" s="17">
        <v>0</v>
      </c>
      <c r="C7" s="17">
        <v>0.81599999999999995</v>
      </c>
      <c r="D7" s="17">
        <v>1.0609999999999999</v>
      </c>
      <c r="E7" s="17">
        <v>1.3859999999999999</v>
      </c>
      <c r="F7" s="17">
        <v>1.8859999999999999</v>
      </c>
      <c r="G7" s="17">
        <v>2.92</v>
      </c>
      <c r="H7" s="25">
        <v>4.3029999999999999</v>
      </c>
      <c r="I7" s="17">
        <v>4.8490000000000002</v>
      </c>
      <c r="J7" s="17">
        <v>6.9649999999999999</v>
      </c>
      <c r="K7" s="17">
        <v>9.9250000000000007</v>
      </c>
      <c r="L7" s="17">
        <v>14.09</v>
      </c>
      <c r="M7" s="17">
        <v>22.33</v>
      </c>
      <c r="N7" s="18">
        <v>31.6</v>
      </c>
    </row>
    <row r="8" spans="1:14" ht="15.75" x14ac:dyDescent="0.25">
      <c r="A8" s="9">
        <v>3</v>
      </c>
      <c r="B8" s="15">
        <v>0</v>
      </c>
      <c r="C8" s="15">
        <v>0.76500000000000001</v>
      </c>
      <c r="D8" s="15">
        <v>0.97799999999999998</v>
      </c>
      <c r="E8" s="15">
        <v>1.25</v>
      </c>
      <c r="F8" s="15">
        <v>1.6379999999999999</v>
      </c>
      <c r="G8" s="15">
        <v>2.3530000000000002</v>
      </c>
      <c r="H8" s="25">
        <v>3.1819999999999999</v>
      </c>
      <c r="I8" s="15">
        <v>3.4820000000000002</v>
      </c>
      <c r="J8" s="15">
        <v>4.5410000000000004</v>
      </c>
      <c r="K8" s="15">
        <v>5.8410000000000002</v>
      </c>
      <c r="L8" s="15">
        <v>7.4530000000000003</v>
      </c>
      <c r="M8" s="15">
        <v>10.210000000000001</v>
      </c>
      <c r="N8" s="16">
        <v>12.92</v>
      </c>
    </row>
    <row r="9" spans="1:14" ht="15.75" x14ac:dyDescent="0.25">
      <c r="A9" s="12">
        <v>4</v>
      </c>
      <c r="B9" s="17">
        <v>0</v>
      </c>
      <c r="C9" s="17">
        <v>0.74099999999999999</v>
      </c>
      <c r="D9" s="17">
        <v>0.94099999999999995</v>
      </c>
      <c r="E9" s="17">
        <v>1.19</v>
      </c>
      <c r="F9" s="17">
        <v>1.5329999999999999</v>
      </c>
      <c r="G9" s="17">
        <v>2.1320000000000001</v>
      </c>
      <c r="H9" s="25">
        <v>2.7759999999999998</v>
      </c>
      <c r="I9" s="17">
        <v>2.9990000000000001</v>
      </c>
      <c r="J9" s="17">
        <v>3.7469999999999999</v>
      </c>
      <c r="K9" s="17">
        <v>4.6040000000000001</v>
      </c>
      <c r="L9" s="17">
        <v>5.5979999999999999</v>
      </c>
      <c r="M9" s="17">
        <v>7.173</v>
      </c>
      <c r="N9" s="18">
        <v>8.61</v>
      </c>
    </row>
    <row r="10" spans="1:14" ht="15.75" x14ac:dyDescent="0.25">
      <c r="A10" s="9">
        <v>5</v>
      </c>
      <c r="B10" s="15">
        <v>0</v>
      </c>
      <c r="C10" s="15">
        <v>0.72699999999999998</v>
      </c>
      <c r="D10" s="15">
        <v>0.92</v>
      </c>
      <c r="E10" s="15">
        <v>1.1559999999999999</v>
      </c>
      <c r="F10" s="15">
        <v>1.476</v>
      </c>
      <c r="G10" s="15">
        <v>2.0150000000000001</v>
      </c>
      <c r="H10" s="25">
        <v>2.5710000000000002</v>
      </c>
      <c r="I10" s="15">
        <v>2.7570000000000001</v>
      </c>
      <c r="J10" s="15">
        <v>3.3650000000000002</v>
      </c>
      <c r="K10" s="15">
        <v>4.032</v>
      </c>
      <c r="L10" s="15">
        <v>4.7729999999999997</v>
      </c>
      <c r="M10" s="15">
        <v>5.8929999999999998</v>
      </c>
      <c r="N10" s="16">
        <v>6.8689999999999998</v>
      </c>
    </row>
    <row r="11" spans="1:14" ht="15.75" x14ac:dyDescent="0.25">
      <c r="A11" s="12">
        <v>6</v>
      </c>
      <c r="B11" s="17">
        <v>0</v>
      </c>
      <c r="C11" s="17">
        <v>0.71799999999999997</v>
      </c>
      <c r="D11" s="17">
        <v>0.90600000000000003</v>
      </c>
      <c r="E11" s="17">
        <v>1.1339999999999999</v>
      </c>
      <c r="F11" s="17">
        <v>1.44</v>
      </c>
      <c r="G11" s="17">
        <v>1.9430000000000001</v>
      </c>
      <c r="H11" s="25">
        <v>2.4470000000000001</v>
      </c>
      <c r="I11" s="17">
        <v>2.6120000000000001</v>
      </c>
      <c r="J11" s="17">
        <v>3.1429999999999998</v>
      </c>
      <c r="K11" s="17">
        <v>3.7069999999999999</v>
      </c>
      <c r="L11" s="17">
        <v>4.3170000000000002</v>
      </c>
      <c r="M11" s="17">
        <v>5.2080000000000002</v>
      </c>
      <c r="N11" s="18">
        <v>5.9589999999999996</v>
      </c>
    </row>
    <row r="12" spans="1:14" ht="15.75" x14ac:dyDescent="0.25">
      <c r="A12" s="9">
        <v>7</v>
      </c>
      <c r="B12" s="15">
        <v>0</v>
      </c>
      <c r="C12" s="15">
        <v>0.71099999999999997</v>
      </c>
      <c r="D12" s="15">
        <v>0.89600000000000002</v>
      </c>
      <c r="E12" s="15">
        <v>1.119</v>
      </c>
      <c r="F12" s="15">
        <v>1.415</v>
      </c>
      <c r="G12" s="15">
        <v>1.895</v>
      </c>
      <c r="H12" s="25">
        <v>2.3650000000000002</v>
      </c>
      <c r="I12" s="15">
        <v>2.5169999999999999</v>
      </c>
      <c r="J12" s="15">
        <v>2.9980000000000002</v>
      </c>
      <c r="K12" s="15">
        <v>3.4990000000000001</v>
      </c>
      <c r="L12" s="15">
        <v>4.0289999999999999</v>
      </c>
      <c r="M12" s="15">
        <v>4.7850000000000001</v>
      </c>
      <c r="N12" s="16">
        <v>5.4080000000000004</v>
      </c>
    </row>
    <row r="13" spans="1:14" ht="15.75" x14ac:dyDescent="0.25">
      <c r="A13" s="12">
        <v>8</v>
      </c>
      <c r="B13" s="17">
        <v>0</v>
      </c>
      <c r="C13" s="17">
        <v>0.70599999999999996</v>
      </c>
      <c r="D13" s="17">
        <v>0.88900000000000001</v>
      </c>
      <c r="E13" s="17">
        <v>1.1080000000000001</v>
      </c>
      <c r="F13" s="17">
        <v>1.397</v>
      </c>
      <c r="G13" s="17">
        <v>1.86</v>
      </c>
      <c r="H13" s="25">
        <v>2.306</v>
      </c>
      <c r="I13" s="17">
        <v>2.4489999999999998</v>
      </c>
      <c r="J13" s="17">
        <v>2.8959999999999999</v>
      </c>
      <c r="K13" s="17">
        <v>3.355</v>
      </c>
      <c r="L13" s="17">
        <v>3.8330000000000002</v>
      </c>
      <c r="M13" s="17">
        <v>4.5010000000000003</v>
      </c>
      <c r="N13" s="18">
        <v>5.0410000000000004</v>
      </c>
    </row>
    <row r="14" spans="1:14" ht="15.75" x14ac:dyDescent="0.25">
      <c r="A14" s="9">
        <v>9</v>
      </c>
      <c r="B14" s="15">
        <v>0</v>
      </c>
      <c r="C14" s="15">
        <v>0.70299999999999996</v>
      </c>
      <c r="D14" s="15">
        <v>0.88300000000000001</v>
      </c>
      <c r="E14" s="15">
        <v>1.1000000000000001</v>
      </c>
      <c r="F14" s="15">
        <v>1.383</v>
      </c>
      <c r="G14" s="15">
        <v>1.833</v>
      </c>
      <c r="H14" s="25">
        <v>2.262</v>
      </c>
      <c r="I14" s="15">
        <v>2.3980000000000001</v>
      </c>
      <c r="J14" s="15">
        <v>2.8210000000000002</v>
      </c>
      <c r="K14" s="15">
        <v>3.25</v>
      </c>
      <c r="L14" s="15">
        <v>3.69</v>
      </c>
      <c r="M14" s="15">
        <v>4.2969999999999997</v>
      </c>
      <c r="N14" s="16">
        <v>4.7809999999999997</v>
      </c>
    </row>
    <row r="15" spans="1:14" ht="15.75" x14ac:dyDescent="0.25">
      <c r="A15" s="12">
        <v>10</v>
      </c>
      <c r="B15" s="17">
        <v>0</v>
      </c>
      <c r="C15" s="17">
        <v>0.7</v>
      </c>
      <c r="D15" s="17">
        <v>0.879</v>
      </c>
      <c r="E15" s="17">
        <v>1.093</v>
      </c>
      <c r="F15" s="17">
        <v>1.3720000000000001</v>
      </c>
      <c r="G15" s="17">
        <v>1.8120000000000001</v>
      </c>
      <c r="H15" s="25">
        <v>2.2280000000000002</v>
      </c>
      <c r="I15" s="17">
        <v>2.359</v>
      </c>
      <c r="J15" s="17">
        <v>2.7639999999999998</v>
      </c>
      <c r="K15" s="17">
        <v>3.169</v>
      </c>
      <c r="L15" s="17">
        <v>3.581</v>
      </c>
      <c r="M15" s="17">
        <v>4.1440000000000001</v>
      </c>
      <c r="N15" s="18">
        <v>4.5869999999999997</v>
      </c>
    </row>
    <row r="16" spans="1:14" ht="15.75" x14ac:dyDescent="0.25">
      <c r="A16" s="9">
        <v>11</v>
      </c>
      <c r="B16" s="15">
        <v>0</v>
      </c>
      <c r="C16" s="15">
        <v>0.69699999999999995</v>
      </c>
      <c r="D16" s="15">
        <v>0.876</v>
      </c>
      <c r="E16" s="15">
        <v>1.0880000000000001</v>
      </c>
      <c r="F16" s="15">
        <v>1.363</v>
      </c>
      <c r="G16" s="15">
        <v>1.796</v>
      </c>
      <c r="H16" s="25">
        <v>2.2010000000000001</v>
      </c>
      <c r="I16" s="15">
        <v>2.3279999999999998</v>
      </c>
      <c r="J16" s="15">
        <v>2.718</v>
      </c>
      <c r="K16" s="15">
        <v>3.1059999999999999</v>
      </c>
      <c r="L16" s="15">
        <v>3.4969999999999999</v>
      </c>
      <c r="M16" s="15">
        <v>4.0250000000000004</v>
      </c>
      <c r="N16" s="16">
        <v>4.4370000000000003</v>
      </c>
    </row>
    <row r="17" spans="1:14" ht="15.75" x14ac:dyDescent="0.25">
      <c r="A17" s="12">
        <v>12</v>
      </c>
      <c r="B17" s="17">
        <v>0</v>
      </c>
      <c r="C17" s="17">
        <v>0.69499999999999995</v>
      </c>
      <c r="D17" s="17">
        <v>0.873</v>
      </c>
      <c r="E17" s="17">
        <v>1.083</v>
      </c>
      <c r="F17" s="17">
        <v>1.3560000000000001</v>
      </c>
      <c r="G17" s="17">
        <v>1.782</v>
      </c>
      <c r="H17" s="25">
        <v>2.1789999999999998</v>
      </c>
      <c r="I17" s="17">
        <v>2.3029999999999999</v>
      </c>
      <c r="J17" s="17">
        <v>2.681</v>
      </c>
      <c r="K17" s="17">
        <v>3.0550000000000002</v>
      </c>
      <c r="L17" s="17">
        <v>3.4279999999999999</v>
      </c>
      <c r="M17" s="17">
        <v>3.93</v>
      </c>
      <c r="N17" s="18">
        <v>4.3179999999999996</v>
      </c>
    </row>
    <row r="18" spans="1:14" ht="15.75" x14ac:dyDescent="0.25">
      <c r="A18" s="9">
        <v>13</v>
      </c>
      <c r="B18" s="15">
        <v>0</v>
      </c>
      <c r="C18" s="15">
        <v>0.69399999999999995</v>
      </c>
      <c r="D18" s="15">
        <v>0.87</v>
      </c>
      <c r="E18" s="15">
        <v>1.079</v>
      </c>
      <c r="F18" s="15">
        <v>1.35</v>
      </c>
      <c r="G18" s="15">
        <v>1.7709999999999999</v>
      </c>
      <c r="H18" s="25">
        <v>2.16</v>
      </c>
      <c r="I18" s="15">
        <v>2.282</v>
      </c>
      <c r="J18" s="15">
        <v>2.65</v>
      </c>
      <c r="K18" s="15">
        <v>3.012</v>
      </c>
      <c r="L18" s="15">
        <v>3.3719999999999999</v>
      </c>
      <c r="M18" s="15">
        <v>3.8519999999999999</v>
      </c>
      <c r="N18" s="16">
        <v>4.2210000000000001</v>
      </c>
    </row>
    <row r="19" spans="1:14" ht="15.75" x14ac:dyDescent="0.25">
      <c r="A19" s="12">
        <v>14</v>
      </c>
      <c r="B19" s="17">
        <v>0</v>
      </c>
      <c r="C19" s="17">
        <v>0.69199999999999995</v>
      </c>
      <c r="D19" s="17">
        <v>0.86799999999999999</v>
      </c>
      <c r="E19" s="17">
        <v>1.0760000000000001</v>
      </c>
      <c r="F19" s="17">
        <v>1.345</v>
      </c>
      <c r="G19" s="17">
        <v>1.7609999999999999</v>
      </c>
      <c r="H19" s="25">
        <v>2.145</v>
      </c>
      <c r="I19" s="17">
        <v>2.2639999999999998</v>
      </c>
      <c r="J19" s="17">
        <v>2.6240000000000001</v>
      </c>
      <c r="K19" s="17">
        <v>2.9769999999999999</v>
      </c>
      <c r="L19" s="17">
        <v>3.3260000000000001</v>
      </c>
      <c r="M19" s="17">
        <v>3.7869999999999999</v>
      </c>
      <c r="N19" s="18">
        <v>4.1399999999999997</v>
      </c>
    </row>
    <row r="20" spans="1:14" ht="15.75" x14ac:dyDescent="0.25">
      <c r="A20" s="9">
        <v>15</v>
      </c>
      <c r="B20" s="15">
        <v>0</v>
      </c>
      <c r="C20" s="15">
        <v>0.69099999999999995</v>
      </c>
      <c r="D20" s="15">
        <v>0.86599999999999999</v>
      </c>
      <c r="E20" s="15">
        <v>1.0740000000000001</v>
      </c>
      <c r="F20" s="15">
        <v>1.341</v>
      </c>
      <c r="G20" s="15">
        <v>1.7529999999999999</v>
      </c>
      <c r="H20" s="25">
        <v>2.1309999999999998</v>
      </c>
      <c r="I20" s="15">
        <v>2.2490000000000001</v>
      </c>
      <c r="J20" s="15">
        <v>2.6019999999999999</v>
      </c>
      <c r="K20" s="15">
        <v>2.9470000000000001</v>
      </c>
      <c r="L20" s="15">
        <v>3.286</v>
      </c>
      <c r="M20" s="15">
        <v>3.7330000000000001</v>
      </c>
      <c r="N20" s="16">
        <v>4.0730000000000004</v>
      </c>
    </row>
    <row r="21" spans="1:14" ht="15.75" x14ac:dyDescent="0.25">
      <c r="A21" s="12">
        <v>16</v>
      </c>
      <c r="B21" s="17">
        <v>0</v>
      </c>
      <c r="C21" s="17">
        <v>0.69</v>
      </c>
      <c r="D21" s="17">
        <v>0.86499999999999999</v>
      </c>
      <c r="E21" s="17">
        <v>1.071</v>
      </c>
      <c r="F21" s="17">
        <v>1.337</v>
      </c>
      <c r="G21" s="17">
        <v>1.746</v>
      </c>
      <c r="H21" s="25">
        <v>2.12</v>
      </c>
      <c r="I21" s="17">
        <v>2.2349999999999999</v>
      </c>
      <c r="J21" s="17">
        <v>2.5830000000000002</v>
      </c>
      <c r="K21" s="17">
        <v>2.9209999999999998</v>
      </c>
      <c r="L21" s="17">
        <v>3.2519999999999998</v>
      </c>
      <c r="M21" s="17">
        <v>3.6859999999999999</v>
      </c>
      <c r="N21" s="18">
        <v>4.0149999999999997</v>
      </c>
    </row>
    <row r="22" spans="1:14" ht="15.75" x14ac:dyDescent="0.25">
      <c r="A22" s="9">
        <v>17</v>
      </c>
      <c r="B22" s="15">
        <v>0</v>
      </c>
      <c r="C22" s="15">
        <v>0.68899999999999995</v>
      </c>
      <c r="D22" s="15">
        <v>0.86299999999999999</v>
      </c>
      <c r="E22" s="15">
        <v>1.069</v>
      </c>
      <c r="F22" s="15">
        <v>1.333</v>
      </c>
      <c r="G22" s="15">
        <v>1.74</v>
      </c>
      <c r="H22" s="25">
        <v>2.11</v>
      </c>
      <c r="I22" s="15">
        <v>2.2240000000000002</v>
      </c>
      <c r="J22" s="15">
        <v>2.5670000000000002</v>
      </c>
      <c r="K22" s="15">
        <v>2.8980000000000001</v>
      </c>
      <c r="L22" s="15">
        <v>3.222</v>
      </c>
      <c r="M22" s="15">
        <v>3.6459999999999999</v>
      </c>
      <c r="N22" s="16">
        <v>3.9649999999999999</v>
      </c>
    </row>
    <row r="23" spans="1:14" ht="15.75" x14ac:dyDescent="0.25">
      <c r="A23" s="12">
        <v>18</v>
      </c>
      <c r="B23" s="17">
        <v>0</v>
      </c>
      <c r="C23" s="17">
        <v>0.68799999999999994</v>
      </c>
      <c r="D23" s="17">
        <v>0.86199999999999999</v>
      </c>
      <c r="E23" s="17">
        <v>1.0669999999999999</v>
      </c>
      <c r="F23" s="17">
        <v>1.33</v>
      </c>
      <c r="G23" s="17">
        <v>1.734</v>
      </c>
      <c r="H23" s="25">
        <v>2.101</v>
      </c>
      <c r="I23" s="17">
        <v>2.214</v>
      </c>
      <c r="J23" s="17">
        <v>2.552</v>
      </c>
      <c r="K23" s="17">
        <v>2.8780000000000001</v>
      </c>
      <c r="L23" s="17">
        <v>3.1970000000000001</v>
      </c>
      <c r="M23" s="17">
        <v>3.6110000000000002</v>
      </c>
      <c r="N23" s="18">
        <v>3.9220000000000002</v>
      </c>
    </row>
    <row r="24" spans="1:14" ht="15.75" x14ac:dyDescent="0.25">
      <c r="A24" s="9">
        <v>19</v>
      </c>
      <c r="B24" s="15">
        <v>0</v>
      </c>
      <c r="C24" s="15">
        <v>0.68799999999999994</v>
      </c>
      <c r="D24" s="15">
        <v>0.86099999999999999</v>
      </c>
      <c r="E24" s="15">
        <v>1.0660000000000001</v>
      </c>
      <c r="F24" s="15">
        <v>1.3280000000000001</v>
      </c>
      <c r="G24" s="15">
        <v>1.7290000000000001</v>
      </c>
      <c r="H24" s="25">
        <v>2.093</v>
      </c>
      <c r="I24" s="15">
        <v>2.2050000000000001</v>
      </c>
      <c r="J24" s="15">
        <v>2.5390000000000001</v>
      </c>
      <c r="K24" s="15">
        <v>2.8610000000000002</v>
      </c>
      <c r="L24" s="15">
        <v>3.1739999999999999</v>
      </c>
      <c r="M24" s="15">
        <v>3.5790000000000002</v>
      </c>
      <c r="N24" s="16">
        <v>3.883</v>
      </c>
    </row>
    <row r="25" spans="1:14" ht="15.75" x14ac:dyDescent="0.25">
      <c r="A25" s="12">
        <v>20</v>
      </c>
      <c r="B25" s="17">
        <v>0</v>
      </c>
      <c r="C25" s="17">
        <v>0.68700000000000006</v>
      </c>
      <c r="D25" s="17">
        <v>0.86</v>
      </c>
      <c r="E25" s="17">
        <v>1.0640000000000001</v>
      </c>
      <c r="F25" s="17">
        <v>1.325</v>
      </c>
      <c r="G25" s="17">
        <v>1.7250000000000001</v>
      </c>
      <c r="H25" s="25">
        <v>2.0859999999999999</v>
      </c>
      <c r="I25" s="17">
        <v>2.1970000000000001</v>
      </c>
      <c r="J25" s="17">
        <v>2.528</v>
      </c>
      <c r="K25" s="17">
        <v>2.8450000000000002</v>
      </c>
      <c r="L25" s="17">
        <v>3.153</v>
      </c>
      <c r="M25" s="17">
        <v>3.552</v>
      </c>
      <c r="N25" s="18">
        <v>3.85</v>
      </c>
    </row>
    <row r="26" spans="1:14" ht="15.75" x14ac:dyDescent="0.25">
      <c r="A26" s="9">
        <v>21</v>
      </c>
      <c r="B26" s="15">
        <v>0</v>
      </c>
      <c r="C26" s="15">
        <v>0.68600000000000005</v>
      </c>
      <c r="D26" s="15">
        <v>0.85899999999999999</v>
      </c>
      <c r="E26" s="15">
        <v>1.0629999999999999</v>
      </c>
      <c r="F26" s="15">
        <v>1.323</v>
      </c>
      <c r="G26" s="15">
        <v>1.7210000000000001</v>
      </c>
      <c r="H26" s="25">
        <v>2.08</v>
      </c>
      <c r="I26" s="15">
        <v>2.1890000000000001</v>
      </c>
      <c r="J26" s="15">
        <v>2.5179999999999998</v>
      </c>
      <c r="K26" s="15">
        <v>2.831</v>
      </c>
      <c r="L26" s="15">
        <v>3.1349999999999998</v>
      </c>
      <c r="M26" s="15">
        <v>3.5270000000000001</v>
      </c>
      <c r="N26" s="16">
        <v>3.819</v>
      </c>
    </row>
    <row r="27" spans="1:14" ht="15.75" x14ac:dyDescent="0.25">
      <c r="A27" s="12">
        <v>22</v>
      </c>
      <c r="B27" s="17">
        <v>0</v>
      </c>
      <c r="C27" s="17">
        <v>0.68600000000000005</v>
      </c>
      <c r="D27" s="17">
        <v>0.85799999999999998</v>
      </c>
      <c r="E27" s="17">
        <v>1.0609999999999999</v>
      </c>
      <c r="F27" s="17">
        <v>1.321</v>
      </c>
      <c r="G27" s="17">
        <v>1.7170000000000001</v>
      </c>
      <c r="H27" s="25">
        <v>2.0739999999999998</v>
      </c>
      <c r="I27" s="17">
        <v>2.1829999999999998</v>
      </c>
      <c r="J27" s="17">
        <v>2.508</v>
      </c>
      <c r="K27" s="17">
        <v>2.819</v>
      </c>
      <c r="L27" s="17">
        <v>3.1190000000000002</v>
      </c>
      <c r="M27" s="17">
        <v>3.5049999999999999</v>
      </c>
      <c r="N27" s="18">
        <v>3.7919999999999998</v>
      </c>
    </row>
    <row r="28" spans="1:14" ht="15.75" x14ac:dyDescent="0.25">
      <c r="A28" s="9">
        <v>23</v>
      </c>
      <c r="B28" s="15">
        <v>0</v>
      </c>
      <c r="C28" s="15">
        <v>0.68500000000000005</v>
      </c>
      <c r="D28" s="15">
        <v>0.85799999999999998</v>
      </c>
      <c r="E28" s="15">
        <v>1.06</v>
      </c>
      <c r="F28" s="15">
        <v>1.319</v>
      </c>
      <c r="G28" s="15">
        <v>1.714</v>
      </c>
      <c r="H28" s="25">
        <v>2.069</v>
      </c>
      <c r="I28" s="15">
        <v>2.177</v>
      </c>
      <c r="J28" s="15">
        <v>2.5</v>
      </c>
      <c r="K28" s="15">
        <v>2.8069999999999999</v>
      </c>
      <c r="L28" s="15">
        <v>3.1040000000000001</v>
      </c>
      <c r="M28" s="15">
        <v>3.4849999999999999</v>
      </c>
      <c r="N28" s="16">
        <v>3.7679999999999998</v>
      </c>
    </row>
    <row r="29" spans="1:14" ht="15.75" x14ac:dyDescent="0.25">
      <c r="A29" s="12">
        <v>24</v>
      </c>
      <c r="B29" s="17">
        <v>0</v>
      </c>
      <c r="C29" s="17">
        <v>0.68500000000000005</v>
      </c>
      <c r="D29" s="17">
        <v>0.85699999999999998</v>
      </c>
      <c r="E29" s="17">
        <v>1.0589999999999999</v>
      </c>
      <c r="F29" s="17">
        <v>1.3180000000000001</v>
      </c>
      <c r="G29" s="17">
        <v>1.7110000000000001</v>
      </c>
      <c r="H29" s="25">
        <v>2.0640000000000001</v>
      </c>
      <c r="I29" s="17">
        <v>2.1720000000000002</v>
      </c>
      <c r="J29" s="17">
        <v>2.492</v>
      </c>
      <c r="K29" s="17">
        <v>2.7970000000000002</v>
      </c>
      <c r="L29" s="17">
        <v>3.0910000000000002</v>
      </c>
      <c r="M29" s="17">
        <v>3.4670000000000001</v>
      </c>
      <c r="N29" s="18">
        <v>3.7450000000000001</v>
      </c>
    </row>
    <row r="30" spans="1:14" ht="15.75" x14ac:dyDescent="0.25">
      <c r="A30" s="9">
        <v>25</v>
      </c>
      <c r="B30" s="15">
        <v>0</v>
      </c>
      <c r="C30" s="15">
        <v>0.68400000000000005</v>
      </c>
      <c r="D30" s="15">
        <v>0.85599999999999998</v>
      </c>
      <c r="E30" s="15">
        <v>1.0580000000000001</v>
      </c>
      <c r="F30" s="15">
        <v>1.3160000000000001</v>
      </c>
      <c r="G30" s="15">
        <v>1.708</v>
      </c>
      <c r="H30" s="25">
        <v>2.06</v>
      </c>
      <c r="I30" s="15">
        <v>2.1669999999999998</v>
      </c>
      <c r="J30" s="15">
        <v>2.4849999999999999</v>
      </c>
      <c r="K30" s="15">
        <v>2.7869999999999999</v>
      </c>
      <c r="L30" s="15">
        <v>3.0779999999999998</v>
      </c>
      <c r="M30" s="15">
        <v>3.45</v>
      </c>
      <c r="N30" s="16">
        <v>3.7250000000000001</v>
      </c>
    </row>
    <row r="31" spans="1:14" ht="15.75" x14ac:dyDescent="0.25">
      <c r="A31" s="12">
        <v>26</v>
      </c>
      <c r="B31" s="17">
        <v>0</v>
      </c>
      <c r="C31" s="17">
        <v>0.68400000000000005</v>
      </c>
      <c r="D31" s="17">
        <v>0.85599999999999998</v>
      </c>
      <c r="E31" s="17">
        <v>1.0580000000000001</v>
      </c>
      <c r="F31" s="17">
        <v>1.3149999999999999</v>
      </c>
      <c r="G31" s="17">
        <v>1.706</v>
      </c>
      <c r="H31" s="25">
        <v>2.056</v>
      </c>
      <c r="I31" s="17">
        <v>2.1619999999999999</v>
      </c>
      <c r="J31" s="17">
        <v>2.4790000000000001</v>
      </c>
      <c r="K31" s="17">
        <v>2.7789999999999999</v>
      </c>
      <c r="L31" s="17">
        <v>3.0670000000000002</v>
      </c>
      <c r="M31" s="17">
        <v>3.4350000000000001</v>
      </c>
      <c r="N31" s="18">
        <v>3.7069999999999999</v>
      </c>
    </row>
    <row r="32" spans="1:14" ht="15.75" x14ac:dyDescent="0.25">
      <c r="A32" s="9">
        <v>27</v>
      </c>
      <c r="B32" s="15">
        <v>0</v>
      </c>
      <c r="C32" s="15">
        <v>0.68400000000000005</v>
      </c>
      <c r="D32" s="15">
        <v>0.85499999999999998</v>
      </c>
      <c r="E32" s="15">
        <v>1.0569999999999999</v>
      </c>
      <c r="F32" s="15">
        <v>1.3140000000000001</v>
      </c>
      <c r="G32" s="15">
        <v>1.7030000000000001</v>
      </c>
      <c r="H32" s="25">
        <v>2.052</v>
      </c>
      <c r="I32" s="15">
        <v>2.1579999999999999</v>
      </c>
      <c r="J32" s="15">
        <v>2.4729999999999999</v>
      </c>
      <c r="K32" s="15">
        <v>2.7709999999999999</v>
      </c>
      <c r="L32" s="15">
        <v>3.0569999999999999</v>
      </c>
      <c r="M32" s="15">
        <v>3.4209999999999998</v>
      </c>
      <c r="N32" s="16">
        <v>3.69</v>
      </c>
    </row>
    <row r="33" spans="1:14" ht="15.75" x14ac:dyDescent="0.25">
      <c r="A33" s="12">
        <v>28</v>
      </c>
      <c r="B33" s="17">
        <v>0</v>
      </c>
      <c r="C33" s="17">
        <v>0.68300000000000005</v>
      </c>
      <c r="D33" s="17">
        <v>0.85499999999999998</v>
      </c>
      <c r="E33" s="17">
        <v>1.056</v>
      </c>
      <c r="F33" s="17">
        <v>1.3129999999999999</v>
      </c>
      <c r="G33" s="17">
        <v>1.7010000000000001</v>
      </c>
      <c r="H33" s="25">
        <v>2.048</v>
      </c>
      <c r="I33" s="17">
        <v>2.1539999999999999</v>
      </c>
      <c r="J33" s="17">
        <v>2.4670000000000001</v>
      </c>
      <c r="K33" s="17">
        <v>2.7629999999999999</v>
      </c>
      <c r="L33" s="17">
        <v>3.0470000000000002</v>
      </c>
      <c r="M33" s="17">
        <v>3.4079999999999999</v>
      </c>
      <c r="N33" s="18">
        <v>3.6739999999999999</v>
      </c>
    </row>
    <row r="34" spans="1:14" ht="15.75" x14ac:dyDescent="0.25">
      <c r="A34" s="9">
        <v>29</v>
      </c>
      <c r="B34" s="15">
        <v>0</v>
      </c>
      <c r="C34" s="15">
        <v>0.68300000000000005</v>
      </c>
      <c r="D34" s="15">
        <v>0.85399999999999998</v>
      </c>
      <c r="E34" s="15">
        <v>1.0549999999999999</v>
      </c>
      <c r="F34" s="15">
        <v>1.3109999999999999</v>
      </c>
      <c r="G34" s="15">
        <v>1.6990000000000001</v>
      </c>
      <c r="H34" s="25">
        <v>2.0449999999999999</v>
      </c>
      <c r="I34" s="15">
        <v>2.15</v>
      </c>
      <c r="J34" s="15">
        <v>2.4620000000000002</v>
      </c>
      <c r="K34" s="15">
        <v>2.7559999999999998</v>
      </c>
      <c r="L34" s="15">
        <v>3.0379999999999998</v>
      </c>
      <c r="M34" s="15">
        <v>3.3959999999999999</v>
      </c>
      <c r="N34" s="16">
        <v>3.6589999999999998</v>
      </c>
    </row>
    <row r="35" spans="1:14" ht="15.75" x14ac:dyDescent="0.25">
      <c r="A35" s="12">
        <v>30</v>
      </c>
      <c r="B35" s="17">
        <v>0</v>
      </c>
      <c r="C35" s="17">
        <v>0.68300000000000005</v>
      </c>
      <c r="D35" s="17">
        <v>0.85399999999999998</v>
      </c>
      <c r="E35" s="17">
        <v>1.0549999999999999</v>
      </c>
      <c r="F35" s="17">
        <v>1.31</v>
      </c>
      <c r="G35" s="17">
        <v>1.6970000000000001</v>
      </c>
      <c r="H35" s="25">
        <v>2.0419999999999998</v>
      </c>
      <c r="I35" s="17">
        <v>2.1469999999999998</v>
      </c>
      <c r="J35" s="17">
        <v>2.4569999999999999</v>
      </c>
      <c r="K35" s="17">
        <v>2.75</v>
      </c>
      <c r="L35" s="17">
        <v>3.03</v>
      </c>
      <c r="M35" s="17">
        <v>3.3849999999999998</v>
      </c>
      <c r="N35" s="18">
        <v>3.6459999999999999</v>
      </c>
    </row>
    <row r="36" spans="1:14" ht="15.75" x14ac:dyDescent="0.25">
      <c r="A36" s="9">
        <v>40</v>
      </c>
      <c r="B36" s="15">
        <v>0</v>
      </c>
      <c r="C36" s="15">
        <v>0.68100000000000005</v>
      </c>
      <c r="D36" s="15">
        <v>0.85099999999999998</v>
      </c>
      <c r="E36" s="15">
        <v>1.05</v>
      </c>
      <c r="F36" s="15">
        <v>1.3029999999999999</v>
      </c>
      <c r="G36" s="15">
        <v>1.6839999999999999</v>
      </c>
      <c r="H36" s="25">
        <v>2.0209999999999999</v>
      </c>
      <c r="I36" s="15">
        <v>2.1230000000000002</v>
      </c>
      <c r="J36" s="15">
        <v>2.423</v>
      </c>
      <c r="K36" s="15">
        <v>2.7040000000000002</v>
      </c>
      <c r="L36" s="15">
        <v>2.9710000000000001</v>
      </c>
      <c r="M36" s="15">
        <v>3.3069999999999999</v>
      </c>
      <c r="N36" s="16">
        <v>3.5510000000000002</v>
      </c>
    </row>
    <row r="37" spans="1:14" ht="15.75" x14ac:dyDescent="0.25">
      <c r="A37" s="12">
        <v>50</v>
      </c>
      <c r="B37" s="17">
        <v>0</v>
      </c>
      <c r="C37" s="17">
        <v>0.67900000000000005</v>
      </c>
      <c r="D37" s="17">
        <v>0.84899999999999998</v>
      </c>
      <c r="E37" s="17">
        <v>1.0469999999999999</v>
      </c>
      <c r="F37" s="17">
        <v>1.2989999999999999</v>
      </c>
      <c r="G37" s="17">
        <v>1.6759999999999999</v>
      </c>
      <c r="H37" s="25">
        <v>2.0089999999999999</v>
      </c>
      <c r="I37" s="17">
        <v>2.109</v>
      </c>
      <c r="J37" s="17">
        <v>2.403</v>
      </c>
      <c r="K37" s="17">
        <v>2.6779999999999999</v>
      </c>
      <c r="L37" s="17">
        <v>2.9369999999999998</v>
      </c>
      <c r="M37" s="17">
        <v>3.2610000000000001</v>
      </c>
      <c r="N37" s="18">
        <v>3.496</v>
      </c>
    </row>
    <row r="38" spans="1:14" ht="15.75" x14ac:dyDescent="0.25">
      <c r="A38" s="9">
        <v>60</v>
      </c>
      <c r="B38" s="15">
        <v>0</v>
      </c>
      <c r="C38" s="15">
        <v>0.67900000000000005</v>
      </c>
      <c r="D38" s="15">
        <v>0.84799999999999998</v>
      </c>
      <c r="E38" s="15">
        <v>1.0449999999999999</v>
      </c>
      <c r="F38" s="15">
        <v>1.296</v>
      </c>
      <c r="G38" s="15">
        <v>1.671</v>
      </c>
      <c r="H38" s="25">
        <v>2</v>
      </c>
      <c r="I38" s="15">
        <v>2.0990000000000002</v>
      </c>
      <c r="J38" s="15">
        <v>2.39</v>
      </c>
      <c r="K38" s="15">
        <v>2.66</v>
      </c>
      <c r="L38" s="15">
        <v>2.915</v>
      </c>
      <c r="M38" s="15">
        <v>3.2320000000000002</v>
      </c>
      <c r="N38" s="16">
        <v>3.46</v>
      </c>
    </row>
    <row r="39" spans="1:14" ht="15.75" x14ac:dyDescent="0.25">
      <c r="A39" s="12">
        <v>80</v>
      </c>
      <c r="B39" s="17">
        <v>0</v>
      </c>
      <c r="C39" s="17">
        <v>0.67800000000000005</v>
      </c>
      <c r="D39" s="17">
        <v>0.84599999999999997</v>
      </c>
      <c r="E39" s="17">
        <v>1.0429999999999999</v>
      </c>
      <c r="F39" s="17">
        <v>1.292</v>
      </c>
      <c r="G39" s="17">
        <v>1.6639999999999999</v>
      </c>
      <c r="H39" s="25">
        <v>1.99</v>
      </c>
      <c r="I39" s="17">
        <v>2.0880000000000001</v>
      </c>
      <c r="J39" s="17">
        <v>2.3740000000000001</v>
      </c>
      <c r="K39" s="17">
        <v>2.6389999999999998</v>
      </c>
      <c r="L39" s="17">
        <v>2.887</v>
      </c>
      <c r="M39" s="17">
        <v>3.1949999999999998</v>
      </c>
      <c r="N39" s="18">
        <v>3.4159999999999999</v>
      </c>
    </row>
    <row r="40" spans="1:14" s="27" customFormat="1" ht="15.75" x14ac:dyDescent="0.25">
      <c r="A40" s="28">
        <v>100</v>
      </c>
      <c r="B40" s="25">
        <v>0</v>
      </c>
      <c r="C40" s="25">
        <v>0.67700000000000005</v>
      </c>
      <c r="D40" s="25">
        <v>0.84499999999999997</v>
      </c>
      <c r="E40" s="25">
        <v>1.042</v>
      </c>
      <c r="F40" s="25">
        <v>1.29</v>
      </c>
      <c r="G40" s="25">
        <v>1.66</v>
      </c>
      <c r="H40" s="25">
        <v>1.984</v>
      </c>
      <c r="I40" s="25">
        <v>2.081</v>
      </c>
      <c r="J40" s="25">
        <v>2.3639999999999999</v>
      </c>
      <c r="K40" s="25">
        <v>2.6259999999999999</v>
      </c>
      <c r="L40" s="25">
        <v>2.871</v>
      </c>
      <c r="M40" s="25">
        <v>3.1739999999999999</v>
      </c>
      <c r="N40" s="29">
        <v>3.39</v>
      </c>
    </row>
    <row r="41" spans="1:14" s="27" customFormat="1" ht="15.75" x14ac:dyDescent="0.25">
      <c r="A41" s="28">
        <v>1000</v>
      </c>
      <c r="B41" s="25">
        <v>0</v>
      </c>
      <c r="C41" s="25">
        <v>0.67500000000000004</v>
      </c>
      <c r="D41" s="25">
        <v>0.84199999999999997</v>
      </c>
      <c r="E41" s="25">
        <v>1.0369999999999999</v>
      </c>
      <c r="F41" s="25">
        <v>1.282</v>
      </c>
      <c r="G41" s="25">
        <v>1.6459999999999999</v>
      </c>
      <c r="H41" s="25">
        <v>1.962</v>
      </c>
      <c r="I41" s="25">
        <v>2.056</v>
      </c>
      <c r="J41" s="25">
        <v>2.33</v>
      </c>
      <c r="K41" s="25">
        <v>2.581</v>
      </c>
      <c r="L41" s="25">
        <v>2.8130000000000002</v>
      </c>
      <c r="M41" s="25">
        <v>3.0979999999999999</v>
      </c>
      <c r="N41" s="29">
        <v>3.3</v>
      </c>
    </row>
    <row r="42" spans="1:14" ht="16.5" thickBot="1" x14ac:dyDescent="0.3">
      <c r="A42" s="19"/>
      <c r="B42" s="20">
        <v>0</v>
      </c>
      <c r="C42" s="20">
        <v>0.5</v>
      </c>
      <c r="D42" s="20">
        <v>0.6</v>
      </c>
      <c r="E42" s="20">
        <v>0.7</v>
      </c>
      <c r="F42" s="20">
        <v>0.8</v>
      </c>
      <c r="G42" s="20">
        <v>0.9</v>
      </c>
      <c r="H42" s="26">
        <v>0.95</v>
      </c>
      <c r="I42" s="20">
        <v>0.96</v>
      </c>
      <c r="J42" s="20">
        <v>0.98</v>
      </c>
      <c r="K42" s="20">
        <v>0.99</v>
      </c>
      <c r="L42" s="21">
        <v>0.995</v>
      </c>
      <c r="M42" s="21">
        <v>0.998</v>
      </c>
      <c r="N42" s="22">
        <v>0.999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Two tail Z test </vt:lpstr>
      <vt:lpstr>Critical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2020-07-19T18:00:23Z</dcterms:created>
  <dcterms:modified xsi:type="dcterms:W3CDTF">2020-07-19T20:28:53Z</dcterms:modified>
</cp:coreProperties>
</file>